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Mastery\Excel_Curso1\Caso Practico_S4\"/>
    </mc:Choice>
  </mc:AlternateContent>
  <xr:revisionPtr revIDLastSave="0" documentId="13_ncr:1_{AAB896B2-3E74-4146-AFD6-8736E9F893B3}" xr6:coauthVersionLast="47" xr6:coauthVersionMax="47" xr10:uidLastSave="{00000000-0000-0000-0000-000000000000}"/>
  <bookViews>
    <workbookView showHorizontalScroll="0" showVerticalScroll="0" showSheetTabs="0" xWindow="-120" yWindow="-120" windowWidth="25440" windowHeight="15540" activeTab="5" xr2:uid="{7D4B6AC3-85CC-4CEC-B26A-C661100CF9BA}"/>
  </bookViews>
  <sheets>
    <sheet name="ERP" sheetId="5" r:id="rId1"/>
    <sheet name="OJD" sheetId="4" r:id="rId2"/>
    <sheet name="Análisis ERP" sheetId="3" r:id="rId3"/>
    <sheet name="Analisis  OJD" sheetId="14" r:id="rId4"/>
    <sheet name="Integrada" sheetId="15" r:id="rId5"/>
    <sheet name="DashBoard- Inicio" sheetId="18" r:id="rId6"/>
    <sheet name="DashBoard-Comparativa" sheetId="17" r:id="rId7"/>
    <sheet name="Hoja9" sheetId="19" r:id="rId8"/>
  </sheets>
  <definedNames>
    <definedName name="DatosExternos_1" localSheetId="0" hidden="1">ERP!$A$1:$G$156</definedName>
    <definedName name="DatosExternos_1" localSheetId="4" hidden="1">Integrada!$A$1:$C$31</definedName>
    <definedName name="DatosExternos_1" localSheetId="1" hidden="1">OJD!$A$1:$C$107</definedName>
    <definedName name="DatosExternos_2" localSheetId="6" hidden="1">'DashBoard-Comparativa'!$I$5:$K$35</definedName>
    <definedName name="SegmentaciónDeDatos_Sector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F7" i="14" a="1"/>
  <c r="F7" i="14" s="1"/>
  <c r="E7" i="14" a="1"/>
  <c r="E7" i="14" s="1"/>
  <c r="F3" i="3"/>
  <c r="B8" i="14"/>
  <c r="C8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D8175A-EFFD-4348-A58B-F0A8A272E306}" keepAlive="1" name="Consulta - Anexar1" description="Conexión a la consulta 'Anexar1' en el libro." type="5" refreshedVersion="8" background="1" saveData="1">
    <dbPr connection="Provider=Microsoft.Mashup.OleDb.1;Data Source=$Workbook$;Location=Anexar1;Extended Properties=&quot;&quot;" command="SELECT * FROM [Anexar1]"/>
  </connection>
  <connection id="2" xr16:uid="{BDECB550-B7DD-401D-B95B-EB58ACD21980}" keepAlive="1" name="Consulta - Anexar1 (2)" description="Conexión a la consulta 'Anexar1 (2)' en el libro." type="5" refreshedVersion="8" background="1" saveData="1">
    <dbPr connection="Provider=Microsoft.Mashup.OleDb.1;Data Source=$Workbook$;Location=&quot;Anexar1 (2)&quot;;Extended Properties=&quot;&quot;" command="SELECT * FROM [Anexar1 (2)]"/>
  </connection>
  <connection id="3" xr16:uid="{0F0AB5DB-91DE-40FD-B2E0-FD325323F75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4" xr16:uid="{C5456793-62E8-40B7-9CDD-4CF884248CBF}" keepAlive="1" name="Consulta - ERP" description="Conexión a la consulta 'ERP' en el libro." type="5" refreshedVersion="8" background="1" saveData="1">
    <dbPr connection="Provider=Microsoft.Mashup.OleDb.1;Data Source=$Workbook$;Location=ERP;Extended Properties=&quot;&quot;" command="SELECT * FROM [ERP]"/>
  </connection>
  <connection id="5" xr16:uid="{7280B15B-57A2-4E6A-8252-CCC8EF5AE182}" keepAlive="1" name="Consulta - OJD" description="Conexión a la consulta 'OJD' en el libro." type="5" refreshedVersion="8" background="1" saveData="1">
    <dbPr connection="Provider=Microsoft.Mashup.OleDb.1;Data Source=$Workbook$;Location=OJD;Extended Properties=&quot;&quot;" command="SELECT * FROM [OJD]"/>
  </connection>
  <connection id="6" xr16:uid="{9DE76F16-1D72-4D9D-B881-D5E16B858755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7" xr16:uid="{BBCC20AD-04E9-4FD0-8853-3B707439AEC3}" keepAlive="1" name="Consulta - TDSM4" description="Conexión a la consulta 'TDSM4' en el libro." type="5" refreshedVersion="0" background="1">
    <dbPr connection="Provider=Microsoft.Mashup.OleDb.1;Data Source=$Workbook$;Location=TDSM4;Extended Properties=&quot;&quot;" command="SELECT * FROM [TDSM4]"/>
  </connection>
  <connection id="8" xr16:uid="{629876B7-5426-43FE-864B-9A57A780C784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9" xr16:uid="{6E549C47-9339-4C66-AA60-D0B9CBEC90EE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<sst xmlns="http://schemas.openxmlformats.org/spreadsheetml/2006/main" count="540" uniqueCount="142">
  <si>
    <t>MEDIO</t>
  </si>
  <si>
    <t>VISITAS</t>
  </si>
  <si>
    <t>PAGINAS</t>
  </si>
  <si>
    <t>Abc</t>
  </si>
  <si>
    <t>Avui</t>
  </si>
  <si>
    <t>Canarias -7 Electrónico</t>
  </si>
  <si>
    <t>Cinco Dias</t>
  </si>
  <si>
    <t>Diari De Barcelona</t>
  </si>
  <si>
    <t>Diario As Digital</t>
  </si>
  <si>
    <t>Diario De Burgos</t>
  </si>
  <si>
    <t>Diario De Cadiz</t>
  </si>
  <si>
    <t>Diario De Jerez Digital</t>
  </si>
  <si>
    <t>Diario De Noticias</t>
  </si>
  <si>
    <t>Diario De Sevilla Digital</t>
  </si>
  <si>
    <t>Diario Vasco Electrónico</t>
  </si>
  <si>
    <t>Efe</t>
  </si>
  <si>
    <t>El Comercio Digital</t>
  </si>
  <si>
    <t>El Correo Digital</t>
  </si>
  <si>
    <t xml:space="preserve">El Correo Gallego/O Correo Galego </t>
  </si>
  <si>
    <t>El Dia.Es</t>
  </si>
  <si>
    <t>El Dia De Cordoba Digital</t>
  </si>
  <si>
    <t>El Diario Montañes</t>
  </si>
  <si>
    <t>El Mundo</t>
  </si>
  <si>
    <t>El Mundo El Dia De Baleares</t>
  </si>
  <si>
    <t>El Norte De Castilla</t>
  </si>
  <si>
    <t>El Periodico On Line</t>
  </si>
  <si>
    <t>Europa Sur Digital</t>
  </si>
  <si>
    <t>Expansion.Com</t>
  </si>
  <si>
    <t>Faro De Vigo</t>
  </si>
  <si>
    <t>Heraldo</t>
  </si>
  <si>
    <t>Hoy Diario De Extremadura</t>
  </si>
  <si>
    <t>Ideal</t>
  </si>
  <si>
    <t>Informacion</t>
  </si>
  <si>
    <t>La Nueva España</t>
  </si>
  <si>
    <t>La Region</t>
  </si>
  <si>
    <t xml:space="preserve">La Rioja </t>
  </si>
  <si>
    <t>La Verdad</t>
  </si>
  <si>
    <t>La Voz De Galicia</t>
  </si>
  <si>
    <t>Las Provincias</t>
  </si>
  <si>
    <t>Levante Digital</t>
  </si>
  <si>
    <t>Marca Digital</t>
  </si>
  <si>
    <t>Mundo Deportivo On Line</t>
  </si>
  <si>
    <t>Panorama-Actual</t>
  </si>
  <si>
    <t>Sport</t>
  </si>
  <si>
    <t>Sur</t>
  </si>
  <si>
    <t>Tribuna De Salamanca</t>
  </si>
  <si>
    <t>Vilaweb</t>
  </si>
  <si>
    <t>Xornal</t>
  </si>
  <si>
    <t>Consumer</t>
  </si>
  <si>
    <t>Hola.Com</t>
  </si>
  <si>
    <t>Mercado Inmobiliario</t>
  </si>
  <si>
    <t>Recoletos</t>
  </si>
  <si>
    <t>Segundamano</t>
  </si>
  <si>
    <t>Sur In English</t>
  </si>
  <si>
    <t>Camara De Valencia</t>
  </si>
  <si>
    <t>Col·Legi Farmaceutics Barcelona</t>
  </si>
  <si>
    <t>Concursos De Arquitectura</t>
  </si>
  <si>
    <t>Diario Medico</t>
  </si>
  <si>
    <t>El Medico Interactivo</t>
  </si>
  <si>
    <t>Farmaceutic On Line</t>
  </si>
  <si>
    <t>Farmacies De Guardia</t>
  </si>
  <si>
    <t>Hosteltur</t>
  </si>
  <si>
    <t>Metalunivers</t>
  </si>
  <si>
    <t>Metges Online</t>
  </si>
  <si>
    <t>Plastunivers</t>
  </si>
  <si>
    <t>Red Medynet</t>
  </si>
  <si>
    <t>Saludalia  Interactiva</t>
  </si>
  <si>
    <t>Antena 3 Tv</t>
  </si>
  <si>
    <t>Cadena Ser</t>
  </si>
  <si>
    <t>Corporació Catalana De Ràdio I Televisió</t>
  </si>
  <si>
    <t>Radio Television Española</t>
  </si>
  <si>
    <t>Telecinco</t>
  </si>
  <si>
    <t>Empleo-Paginas Amarillas</t>
  </si>
  <si>
    <t>Expansion Y Empleo</t>
  </si>
  <si>
    <t>Infojobs</t>
  </si>
  <si>
    <t>Paginas Amarillas On Line</t>
  </si>
  <si>
    <t>Qdq.Com</t>
  </si>
  <si>
    <t>Mundo-R</t>
  </si>
  <si>
    <t>Ozu</t>
  </si>
  <si>
    <t>Ya</t>
  </si>
  <si>
    <t>Wanadoo (Antes Eresmas)</t>
  </si>
  <si>
    <t>El Estrecho</t>
  </si>
  <si>
    <t>Infobolsa</t>
  </si>
  <si>
    <t>Masde.Com</t>
  </si>
  <si>
    <t>Osona.Com</t>
  </si>
  <si>
    <t>Proeixample</t>
  </si>
  <si>
    <t>Silicia</t>
  </si>
  <si>
    <t xml:space="preserve">Softonic </t>
  </si>
  <si>
    <t>Sportec</t>
  </si>
  <si>
    <t>Tugueb</t>
  </si>
  <si>
    <t>E-Bankinter</t>
  </si>
  <si>
    <t>La Caixa</t>
  </si>
  <si>
    <t>Aeat (Agencia Tributaria)</t>
  </si>
  <si>
    <t>Aece</t>
  </si>
  <si>
    <t>Ajuntament De Barcelona</t>
  </si>
  <si>
    <t>Associació Catalana Premsa Gratuita</t>
  </si>
  <si>
    <t>Ausbanc</t>
  </si>
  <si>
    <t>Cambres Comerç De Catalunya</t>
  </si>
  <si>
    <t>Costablanca</t>
  </si>
  <si>
    <t>Icex</t>
  </si>
  <si>
    <t>Instituto Nacional De Estadistica</t>
  </si>
  <si>
    <t>Repsol-Ypf</t>
  </si>
  <si>
    <t>Telefonica</t>
  </si>
  <si>
    <t>Vocento (Antes Grupo Correo Prensa Española)</t>
  </si>
  <si>
    <t>Grupo Wanadoo</t>
  </si>
  <si>
    <t>Grupo Intercom</t>
  </si>
  <si>
    <t>Grupo Joly</t>
  </si>
  <si>
    <t>Grupo Paginas Amarillas</t>
  </si>
  <si>
    <t>Grupo Sur</t>
  </si>
  <si>
    <t>Sector</t>
  </si>
  <si>
    <t>Dias_Semana</t>
  </si>
  <si>
    <t>Dias_Mes</t>
  </si>
  <si>
    <t>Visitas actual</t>
  </si>
  <si>
    <t>Visitas anterior</t>
  </si>
  <si>
    <t>Paginas actual</t>
  </si>
  <si>
    <t>Paginas anterior</t>
  </si>
  <si>
    <t>Cine</t>
  </si>
  <si>
    <t>Miercoles</t>
  </si>
  <si>
    <t>Jueves</t>
  </si>
  <si>
    <t>Viernes</t>
  </si>
  <si>
    <t>Sabado</t>
  </si>
  <si>
    <t>Domingo</t>
  </si>
  <si>
    <t>Lunes</t>
  </si>
  <si>
    <t>Martes</t>
  </si>
  <si>
    <t>Deporte</t>
  </si>
  <si>
    <t>Economia</t>
  </si>
  <si>
    <t>Politica</t>
  </si>
  <si>
    <t>Sociedad</t>
  </si>
  <si>
    <t>Suma de Visitas actual</t>
  </si>
  <si>
    <t>Suma de Visitas anterior</t>
  </si>
  <si>
    <t>Suma de Paginas actual</t>
  </si>
  <si>
    <t>Suma de Paginas anterior</t>
  </si>
  <si>
    <t>Suma de VistasMtM</t>
  </si>
  <si>
    <t>PáginaMoM</t>
  </si>
  <si>
    <t>VistasMoM</t>
  </si>
  <si>
    <t>Etiquetas de fila</t>
  </si>
  <si>
    <t>Total general</t>
  </si>
  <si>
    <t>DSM4</t>
  </si>
  <si>
    <t xml:space="preserve">DASHBOARD DE AUDIENCIAS Y USUARIOS </t>
  </si>
  <si>
    <t>sistema</t>
  </si>
  <si>
    <t>Promedio de Visitas actual</t>
  </si>
  <si>
    <t xml:space="preserve">RANKING DE VISITAS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</si>
</sst>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&gt;=1000000]\ #,##0,&quot;M&quot;;[&gt;=1000]\ \ #,##0,&quot;K&quot;"/>
    <numFmt numFmtId="165" formatCode="[&gt;=1000000]\ #,##0.0,&quot;M&quot;;[&gt;=1000]\ \ #,##0.0,&quot;K&quot;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Bahnschrift SemiBold"/>
      <family val="2"/>
    </font>
    <font>
      <sz val="11"/>
      <color rgb="FFFFC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pivotButton="1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  <xf numFmtId="10" fontId="3" fillId="0" borderId="0" xfId="1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3" fontId="6" fillId="3" borderId="0" xfId="0" applyNumberFormat="1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1" fillId="4" borderId="0" xfId="0" applyFont="1" applyFill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Porcentaje" xfId="1" builtinId="5"/>
  </cellStyles>
  <dxfs count="5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color auto="1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rgb="FFFFC000"/>
        <name val="Aptos Narrow"/>
        <family val="2"/>
        <scheme val="minor"/>
      </font>
      <numFmt numFmtId="3" formatCode="#,##0"/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rgb="FFFFC000"/>
        <name val="Aptos Narrow"/>
        <family val="2"/>
        <scheme val="minor"/>
      </font>
      <numFmt numFmtId="3" formatCode="#,##0"/>
      <fill>
        <patternFill patternType="solid">
          <fgColor indexed="64"/>
          <bgColor theme="1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/>
      </font>
    </dxf>
    <dxf>
      <numFmt numFmtId="0" formatCode="General"/>
    </dxf>
    <dxf>
      <numFmt numFmtId="3" formatCode="#,##0"/>
    </dxf>
    <dxf>
      <numFmt numFmtId="3" formatCode="#,##0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theme="0"/>
      </font>
    </dxf>
    <dxf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Estilo de segmentación de datos 1" pivot="0" table="0" count="9" xr9:uid="{619DE488-B569-474D-890B-1BA83DB1356A}">
      <tableStyleElement type="wholeTable" dxfId="58"/>
      <tableStyleElement type="headerRow" dxfId="57"/>
    </tableStyle>
    <tableStyle name="MiDiseño " pivot="0" table="0" count="0" xr9:uid="{BA7D3235-C672-4F3A-A9CA-BD66B75B26B0}"/>
  </tableStyles>
  <extLst>
    <ext xmlns:x14="http://schemas.microsoft.com/office/spreadsheetml/2009/9/main" uri="{46F421CA-312F-682f-3DD2-61675219B42D}">
      <x14:dxfs count="7">
        <dxf>
          <font>
            <b/>
            <i val="0"/>
            <color theme="0"/>
          </font>
        </dxf>
        <dxf>
          <font>
            <b/>
            <i val="0"/>
            <color theme="0"/>
          </font>
        </dxf>
        <dxf>
          <font>
            <b/>
            <i val="0"/>
            <color rgb="FFFFC000"/>
          </font>
        </dxf>
        <dxf>
          <font>
            <b/>
            <i val="0"/>
            <color theme="0"/>
          </font>
        </dxf>
        <dxf>
          <font>
            <b/>
            <i val="0"/>
            <color theme="0"/>
          </font>
        </dxf>
        <dxf>
          <font>
            <b/>
            <i val="0"/>
            <color theme="0"/>
          </font>
        </dxf>
        <dxf>
          <font>
            <b/>
            <i val="0"/>
            <color theme="0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>
          <x14:slicerStyleElements>
            <x14:slicerStyleElement type="unselectedItemWithData" dxfId="6"/>
            <x14:slicerStyleElement type="unselectedItemWithNoData" dxfId="5"/>
            <x14:slicerStyleElement type="selectedItemWithData" dxfId="4"/>
            <x14:slicerStyleElement type="selectedItemWithNoData" dxfId="3"/>
            <x14:slicerStyleElement type="hoveredUnselectedItemWithData" dxfId="2"/>
            <x14:slicerStyleElement type="hoveredSelectedItemWithData" dxfId="1"/>
            <x14:slicerStyleElement type="hoveredSelectedItemWithNoData" dxfId="0"/>
          </x14:slicerStyleElements>
        </x14:slicerStyle>
        <x14:slicerStyle name="MiDiseño 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[ProyectoESC1.xlsx]Análisis ERP!Visitas</c:name>
    <c:fmtId val="2"/>
  </c:pivotSource>
  <c:chart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'Análisis ERP'!$B$9</c:f>
              <c:strCache>
                <c:ptCount val="1"/>
                <c:pt idx="0">
                  <c:v>Suma de Visitas anterior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'Análisis ERP'!$B$10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'Análisis ERP'!$B$10</c:f>
              <c:numCache>
                <c:formatCode>#,##0</c:formatCode>
                <c:ptCount val="1"/>
                <c:pt idx="0">
                  <c:v>7626697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A-40C2-9CC8-63A7896D89D8}"/>
            </c:ext>
          </c:extLst>
        </c:ser>
        <c:ser>
          <c:idx val="1"/>
          <c:order val="1"/>
          <c:tx>
            <c:strRef>
              <c:f>'Análisis ERP'!$C$9</c:f>
              <c:strCache>
                <c:ptCount val="1"/>
                <c:pt idx="0">
                  <c:v>Suma de Visitas actual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'Análisis ERP'!$B$10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'Análisis ERP'!$C$10</c:f>
              <c:numCache>
                <c:formatCode>#,##0</c:formatCode>
                <c:ptCount val="1"/>
                <c:pt idx="0">
                  <c:v>7421048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FA-40C2-9CC8-63A7896D8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334245888"/>
        <c:axId val="334248288"/>
      </c:barChart>
      <c:catAx>
        <c:axId val="3342458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34248288"/>
        <c:crosses val="autoZero"/>
        <c:auto val="1"/>
        <c:lblAlgn val="ctr"/>
        <c:lblOffset val="100"/>
        <c:noMultiLvlLbl val="0"/>
      </c:catAx>
      <c:valAx>
        <c:axId val="334248288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33424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[ProyectoESC1.xlsx]Análisis ERP!Páginas</c:name>
    <c:fmtId val="2"/>
  </c:pivotSource>
  <c:chart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488020225118112"/>
          <c:y val="5.7720031486958909E-2"/>
          <c:w val="0.58380839688130337"/>
          <c:h val="0.746031861457380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'Análisis ERP'!$E$9</c:f>
              <c:strCache>
                <c:ptCount val="1"/>
                <c:pt idx="0">
                  <c:v>Suma de Paginas anterior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'Análisis ERP'!$E$10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'Análisis ERP'!$E$10</c:f>
              <c:numCache>
                <c:formatCode>#,##0</c:formatCode>
                <c:ptCount val="1"/>
                <c:pt idx="0">
                  <c:v>136579926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9-4D4E-960D-0F23AB8DD5A1}"/>
            </c:ext>
          </c:extLst>
        </c:ser>
        <c:ser>
          <c:idx val="1"/>
          <c:order val="1"/>
          <c:tx>
            <c:strRef>
              <c:f>'Análisis ERP'!$F$9</c:f>
              <c:strCache>
                <c:ptCount val="1"/>
                <c:pt idx="0">
                  <c:v>Suma de Paginas actual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'Análisis ERP'!$E$10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'Análisis ERP'!$F$10</c:f>
              <c:numCache>
                <c:formatCode>#,##0</c:formatCode>
                <c:ptCount val="1"/>
                <c:pt idx="0">
                  <c:v>114733502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9-4D4E-960D-0F23AB8DD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00224192"/>
        <c:axId val="200231392"/>
      </c:barChart>
      <c:catAx>
        <c:axId val="2002241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231392"/>
        <c:crosses val="autoZero"/>
        <c:auto val="1"/>
        <c:lblAlgn val="ctr"/>
        <c:lblOffset val="100"/>
        <c:noMultiLvlLbl val="0"/>
      </c:catAx>
      <c:valAx>
        <c:axId val="20023139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0022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[ProyectoESC1.xlsx]Análisis ERP!Sector</c:name>
    <c:fmtId val="1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116491688538932"/>
          <c:y val="4.1666666666666664E-2"/>
          <c:w val="0.8282795275590551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'Análisis ERP'!$C$23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'Análisis ERP'!$B$24:$B$29</c:f>
              <c:strCache>
                <c:ptCount val="5"/>
                <c:pt idx="0">
                  <c:v>Sociedad</c:v>
                </c:pt>
                <c:pt idx="1">
                  <c:v>Cine</c:v>
                </c:pt>
                <c:pt idx="2">
                  <c:v>Politica</c:v>
                </c:pt>
                <c:pt idx="3">
                  <c:v>Deporte</c:v>
                </c:pt>
                <c:pt idx="4">
                  <c:v>Economia</c:v>
                </c:pt>
              </c:strCache>
            </c:strRef>
          </c:cat>
          <c:val>
            <c:numRef>
              <c:f>'Análisis ERP'!$C$24:$C$29</c:f>
              <c:numCache>
                <c:formatCode>General</c:formatCode>
                <c:ptCount val="5"/>
                <c:pt idx="0">
                  <c:v>163426</c:v>
                </c:pt>
                <c:pt idx="1">
                  <c:v>320971</c:v>
                </c:pt>
                <c:pt idx="2">
                  <c:v>1412498</c:v>
                </c:pt>
                <c:pt idx="3">
                  <c:v>1740788</c:v>
                </c:pt>
                <c:pt idx="4">
                  <c:v>3783365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B-4D76-9D5B-53E962560F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431453360"/>
        <c:axId val="1431452400"/>
      </c:barChart>
      <c:catAx>
        <c:axId val="143145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31452400"/>
        <c:crosses val="autoZero"/>
        <c:auto val="1"/>
        <c:lblAlgn val="ctr"/>
        <c:lblOffset val="100"/>
        <c:noMultiLvlLbl val="0"/>
      </c:catAx>
      <c:valAx>
        <c:axId val="14314524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145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[ProyectoESC1.xlsx]Análisis ERP!Vistas Dias Semana 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'Análisis ERP'!$C$49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'Análisis ERP'!$B$50:$B$57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Miercoles</c:v>
                </c:pt>
                <c:pt idx="3">
                  <c:v>Jueves</c:v>
                </c:pt>
                <c:pt idx="4">
                  <c:v>Viernes</c:v>
                </c:pt>
                <c:pt idx="5">
                  <c:v>Sabado</c:v>
                </c:pt>
                <c:pt idx="6">
                  <c:v>Domingo</c:v>
                </c:pt>
              </c:strCache>
            </c:strRef>
          </c:cat>
          <c:val>
            <c:numRef>
              <c:f>'Análisis ERP'!$C$50:$C$57</c:f>
              <c:numCache>
                <c:formatCode>#,##0</c:formatCode>
                <c:ptCount val="7"/>
                <c:pt idx="0">
                  <c:v>57965.375</c:v>
                </c:pt>
                <c:pt idx="1">
                  <c:v>61451.375</c:v>
                </c:pt>
                <c:pt idx="2">
                  <c:v>55661.45</c:v>
                </c:pt>
                <c:pt idx="3">
                  <c:v>64388.1</c:v>
                </c:pt>
                <c:pt idx="4">
                  <c:v>48796.85</c:v>
                </c:pt>
                <c:pt idx="5">
                  <c:v>23192.625</c:v>
                </c:pt>
                <c:pt idx="6">
                  <c:v>21867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1-4D0F-BB8D-54669625F3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50052912"/>
        <c:axId val="1550055792"/>
      </c:barChart>
      <c:catAx>
        <c:axId val="155005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50055792"/>
        <c:crosses val="autoZero"/>
        <c:auto val="1"/>
        <c:lblAlgn val="ctr"/>
        <c:lblOffset val="100"/>
        <c:noMultiLvlLbl val="0"/>
      </c:catAx>
      <c:valAx>
        <c:axId val="155005579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55005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[ProyectoESC1.xlsx]Análisis ERP!Visitas por Dia mes 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'Análisis ERP'!$C$64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'Análisis ERP'!$B$65:$B$96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'Análisis ERP'!$C$65:$C$96</c:f>
              <c:numCache>
                <c:formatCode>#,##0</c:formatCode>
                <c:ptCount val="31"/>
                <c:pt idx="0">
                  <c:v>69285.75</c:v>
                </c:pt>
                <c:pt idx="1">
                  <c:v>68180.25</c:v>
                </c:pt>
                <c:pt idx="2">
                  <c:v>59244</c:v>
                </c:pt>
                <c:pt idx="3">
                  <c:v>22820.5</c:v>
                </c:pt>
                <c:pt idx="4">
                  <c:v>16997</c:v>
                </c:pt>
                <c:pt idx="5">
                  <c:v>22275.75</c:v>
                </c:pt>
                <c:pt idx="6">
                  <c:v>44535.25</c:v>
                </c:pt>
                <c:pt idx="7">
                  <c:v>25017.5</c:v>
                </c:pt>
                <c:pt idx="8">
                  <c:v>73700</c:v>
                </c:pt>
                <c:pt idx="9">
                  <c:v>68094.25</c:v>
                </c:pt>
                <c:pt idx="10">
                  <c:v>27433.5</c:v>
                </c:pt>
                <c:pt idx="11">
                  <c:v>23855.75</c:v>
                </c:pt>
                <c:pt idx="12">
                  <c:v>75759</c:v>
                </c:pt>
                <c:pt idx="13">
                  <c:v>75167.75</c:v>
                </c:pt>
                <c:pt idx="14">
                  <c:v>72206.25</c:v>
                </c:pt>
                <c:pt idx="15">
                  <c:v>71977</c:v>
                </c:pt>
                <c:pt idx="16">
                  <c:v>63878.75</c:v>
                </c:pt>
                <c:pt idx="17">
                  <c:v>26229</c:v>
                </c:pt>
                <c:pt idx="18">
                  <c:v>23419</c:v>
                </c:pt>
                <c:pt idx="19">
                  <c:v>73147</c:v>
                </c:pt>
                <c:pt idx="20">
                  <c:v>66618.25</c:v>
                </c:pt>
                <c:pt idx="21">
                  <c:v>67798</c:v>
                </c:pt>
                <c:pt idx="22">
                  <c:v>56236.75</c:v>
                </c:pt>
                <c:pt idx="23">
                  <c:v>27258.75</c:v>
                </c:pt>
                <c:pt idx="24">
                  <c:v>16287.5</c:v>
                </c:pt>
                <c:pt idx="25">
                  <c:v>23196.25</c:v>
                </c:pt>
                <c:pt idx="26">
                  <c:v>60679.75</c:v>
                </c:pt>
                <c:pt idx="27">
                  <c:v>59484.25</c:v>
                </c:pt>
                <c:pt idx="28">
                  <c:v>43999.75</c:v>
                </c:pt>
                <c:pt idx="29">
                  <c:v>51846.5</c:v>
                </c:pt>
                <c:pt idx="30">
                  <c:v>25508.5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D-4537-AF00-3CE8BEEAC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6800"/>
        <c:axId val="1440881408"/>
      </c:areaChart>
      <c:catAx>
        <c:axId val="6649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40881408"/>
        <c:crosses val="autoZero"/>
        <c:auto val="1"/>
        <c:lblAlgn val="ctr"/>
        <c:lblOffset val="100"/>
        <c:noMultiLvlLbl val="0"/>
      </c:catAx>
      <c:valAx>
        <c:axId val="1440881408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649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[ProyectoESC1.xlsx]Análisis ERP!Visitas</c:name>
    <c:fmtId val="13"/>
  </c:pivotSource>
  <c:chart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glow rad="76200">
              <a:schemeClr val="accent1"/>
            </a:glow>
          </a:effectLst>
        </c:spPr>
        <c:marker>
          <c:symbol val="none"/>
        </c:marker>
        <c:dLbl>
          <c:idx val="0"/>
          <c:numFmt formatCode="#,00#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glow rad="76200">
              <a:schemeClr val="accent1"/>
            </a:glow>
          </a:effectLst>
        </c:spPr>
        <c:marker>
          <c:symbol val="none"/>
        </c:marker>
        <c:dLbl>
          <c:idx val="0"/>
          <c:numFmt formatCode="#,00#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'Análisis ERP'!$B$9</c:f>
              <c:strCache>
                <c:ptCount val="1"/>
                <c:pt idx="0">
                  <c:v>Suma de Visitas anterior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glow rad="76200">
                <a:schemeClr val="accent1"/>
              </a:glow>
            </a:effectLst>
          </c:spPr>
          <c:invertIfNegative val="0"/>
          <c:dLbls>
            <c:numFmt formatCode="#,00#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'Análisis ERP'!$B$10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'Análisis ERP'!$B$10</c:f>
              <c:numCache>
                <c:formatCode>#,##0</c:formatCode>
                <c:ptCount val="1"/>
                <c:pt idx="0">
                  <c:v>7626697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8-4666-9681-B13E097C68BB}"/>
            </c:ext>
          </c:extLst>
        </c:ser>
        <c:ser>
          <c:idx val="1"/>
          <c:order val="1"/>
          <c:tx>
            <c:strRef>
              <c:f>'Análisis ERP'!$C$9</c:f>
              <c:strCache>
                <c:ptCount val="1"/>
                <c:pt idx="0">
                  <c:v>Suma de Visitas actual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glow rad="76200">
                <a:schemeClr val="accent1"/>
              </a:glow>
            </a:effectLst>
          </c:spPr>
          <c:invertIfNegative val="0"/>
          <c:dLbls>
            <c:numFmt formatCode="#,00#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'Análisis ERP'!$B$10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'Análisis ERP'!$C$10</c:f>
              <c:numCache>
                <c:formatCode>#,##0</c:formatCode>
                <c:ptCount val="1"/>
                <c:pt idx="0">
                  <c:v>7421048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8-4666-9681-B13E097C6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334245888"/>
        <c:axId val="334248288"/>
      </c:barChart>
      <c:catAx>
        <c:axId val="3342458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34248288"/>
        <c:crosses val="autoZero"/>
        <c:auto val="1"/>
        <c:lblAlgn val="ctr"/>
        <c:lblOffset val="100"/>
        <c:noMultiLvlLbl val="0"/>
      </c:catAx>
      <c:valAx>
        <c:axId val="334248288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33424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[ProyectoESC1.xlsx]Análisis ERP!Páginas</c:name>
    <c:fmtId val="8"/>
  </c:pivotSource>
  <c:chart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glow rad="76200">
              <a:schemeClr val="accent1"/>
            </a:glow>
          </a:effectLst>
        </c:spPr>
        <c:marker>
          <c:symbol val="none"/>
        </c:marker>
        <c:dLbl>
          <c:idx val="0"/>
          <c:numFmt formatCode="#,00#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glow rad="76200">
              <a:schemeClr val="accent1"/>
            </a:glow>
          </a:effectLst>
        </c:spPr>
        <c:marker>
          <c:symbol val="none"/>
        </c:marker>
        <c:dLbl>
          <c:idx val="0"/>
          <c:numFmt formatCode="#,00#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873628774747633"/>
          <c:y val="0.13772028855972804"/>
          <c:w val="0.74814067413906371"/>
          <c:h val="0.746031861457380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'Análisis ERP'!$E$9</c:f>
              <c:strCache>
                <c:ptCount val="1"/>
                <c:pt idx="0">
                  <c:v>Suma de Paginas anterior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glow rad="76200">
                <a:schemeClr val="accent1"/>
              </a:glow>
            </a:effectLst>
          </c:spPr>
          <c:invertIfNegative val="0"/>
          <c:dLbls>
            <c:numFmt formatCode="#,00#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'Análisis ERP'!$E$10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'Análisis ERP'!$E$10</c:f>
              <c:numCache>
                <c:formatCode>#,##0</c:formatCode>
                <c:ptCount val="1"/>
                <c:pt idx="0">
                  <c:v>136579926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0-4277-ACF8-0D8FA035C731}"/>
            </c:ext>
          </c:extLst>
        </c:ser>
        <c:ser>
          <c:idx val="1"/>
          <c:order val="1"/>
          <c:tx>
            <c:strRef>
              <c:f>'Análisis ERP'!$F$9</c:f>
              <c:strCache>
                <c:ptCount val="1"/>
                <c:pt idx="0">
                  <c:v>Suma de Paginas actual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glow rad="76200">
                <a:schemeClr val="accent1"/>
              </a:glow>
            </a:effectLst>
          </c:spPr>
          <c:invertIfNegative val="0"/>
          <c:dLbls>
            <c:numFmt formatCode="#,00#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'Análisis ERP'!$E$10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'Análisis ERP'!$F$10</c:f>
              <c:numCache>
                <c:formatCode>#,##0</c:formatCode>
                <c:ptCount val="1"/>
                <c:pt idx="0">
                  <c:v>114733502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70-4277-ACF8-0D8FA035C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00224192"/>
        <c:axId val="200231392"/>
      </c:barChart>
      <c:catAx>
        <c:axId val="2002241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231392"/>
        <c:crosses val="autoZero"/>
        <c:auto val="1"/>
        <c:lblAlgn val="ctr"/>
        <c:lblOffset val="100"/>
        <c:noMultiLvlLbl val="0"/>
      </c:catAx>
      <c:valAx>
        <c:axId val="20023139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0022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[ProyectoESC1.xlsx]Análisis ERP!Sector</c:name>
    <c:fmtId val="16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glow rad="139700">
              <a:schemeClr val="accent1">
                <a:satMod val="175000"/>
                <a:alpha val="40000"/>
              </a:schemeClr>
            </a:glow>
          </a:effectLst>
        </c:spPr>
        <c:marker>
          <c:symbol val="none"/>
        </c:marker>
        <c:dLbl>
          <c:idx val="0"/>
          <c:numFmt formatCode="[&gt;=1000000]\ #,##0,&quot;M&quot;;[&gt;1000]\ #,##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glow rad="139700">
              <a:schemeClr val="accent1">
                <a:satMod val="175000"/>
                <a:alpha val="40000"/>
              </a:schemeClr>
            </a:glow>
          </a:effectLst>
        </c:spPr>
      </c:pivotFmt>
    </c:pivotFmts>
    <c:plotArea>
      <c:layout>
        <c:manualLayout>
          <c:layoutTarget val="inner"/>
          <c:xMode val="edge"/>
          <c:yMode val="edge"/>
          <c:x val="0.14116491688538932"/>
          <c:y val="4.1666666666666664E-2"/>
          <c:w val="0.75161286089238843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'Análisis ERP'!$C$23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glow rad="139700">
                <a:schemeClr val="accent1">
                  <a:satMod val="175000"/>
                  <a:alpha val="40000"/>
                </a:schemeClr>
              </a:glow>
            </a:effectLst>
          </c:spPr>
          <c:invertIfNegative val="0"/>
          <c:dLbls>
            <c:numFmt formatCode="[&gt;=1000000]\ #,##0,&quot;M&quot;;[&gt;1000]\ 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'Análisis ERP'!$B$24:$B$29</c:f>
              <c:strCache>
                <c:ptCount val="5"/>
                <c:pt idx="0">
                  <c:v>Sociedad</c:v>
                </c:pt>
                <c:pt idx="1">
                  <c:v>Cine</c:v>
                </c:pt>
                <c:pt idx="2">
                  <c:v>Politica</c:v>
                </c:pt>
                <c:pt idx="3">
                  <c:v>Deporte</c:v>
                </c:pt>
                <c:pt idx="4">
                  <c:v>Economia</c:v>
                </c:pt>
              </c:strCache>
            </c:strRef>
          </c:cat>
          <c:val>
            <c:numRef>
              <c:f>'Análisis ERP'!$C$24:$C$29</c:f>
              <c:numCache>
                <c:formatCode>General</c:formatCode>
                <c:ptCount val="5"/>
                <c:pt idx="0">
                  <c:v>163426</c:v>
                </c:pt>
                <c:pt idx="1">
                  <c:v>320971</c:v>
                </c:pt>
                <c:pt idx="2">
                  <c:v>1412498</c:v>
                </c:pt>
                <c:pt idx="3">
                  <c:v>1740788</c:v>
                </c:pt>
                <c:pt idx="4">
                  <c:v>3783365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8B-4382-BAB5-DB561B6D25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1431453360"/>
        <c:axId val="1431452400"/>
      </c:barChart>
      <c:catAx>
        <c:axId val="143145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31452400"/>
        <c:crosses val="autoZero"/>
        <c:auto val="1"/>
        <c:lblAlgn val="ctr"/>
        <c:lblOffset val="100"/>
        <c:noMultiLvlLbl val="0"/>
      </c:catAx>
      <c:valAx>
        <c:axId val="14314524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145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[ProyectoESC1.xlsx]Análisis ERP!Visitas por Dia mes </c:name>
    <c:fmtId val="1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glow rad="101600">
              <a:schemeClr val="accent1"/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196167414557051"/>
          <c:y val="9.5238095238095233E-2"/>
          <c:w val="0.82775875596195636"/>
          <c:h val="0.79691507311586052"/>
        </c:manualLayout>
      </c:layout>
      <c:areaChart>
        <c:grouping val="standard"/>
        <c:varyColors val="0"/>
        <c:ser>
          <c:idx val="0"/>
          <c:order val="0"/>
          <c:tx>
            <c:strRef>
              <c:f>'Análisis ERP'!$C$64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glow rad="101600">
                <a:schemeClr val="accent1"/>
              </a:glow>
            </a:effectLst>
          </c:spPr>
          <c:cat>
            <c:strRef>
              <c:f>'Análisis ERP'!$B$65:$B$96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'Análisis ERP'!$C$65:$C$96</c:f>
              <c:numCache>
                <c:formatCode>#,##0</c:formatCode>
                <c:ptCount val="31"/>
                <c:pt idx="0">
                  <c:v>69285.75</c:v>
                </c:pt>
                <c:pt idx="1">
                  <c:v>68180.25</c:v>
                </c:pt>
                <c:pt idx="2">
                  <c:v>59244</c:v>
                </c:pt>
                <c:pt idx="3">
                  <c:v>22820.5</c:v>
                </c:pt>
                <c:pt idx="4">
                  <c:v>16997</c:v>
                </c:pt>
                <c:pt idx="5">
                  <c:v>22275.75</c:v>
                </c:pt>
                <c:pt idx="6">
                  <c:v>44535.25</c:v>
                </c:pt>
                <c:pt idx="7">
                  <c:v>25017.5</c:v>
                </c:pt>
                <c:pt idx="8">
                  <c:v>73700</c:v>
                </c:pt>
                <c:pt idx="9">
                  <c:v>68094.25</c:v>
                </c:pt>
                <c:pt idx="10">
                  <c:v>27433.5</c:v>
                </c:pt>
                <c:pt idx="11">
                  <c:v>23855.75</c:v>
                </c:pt>
                <c:pt idx="12">
                  <c:v>75759</c:v>
                </c:pt>
                <c:pt idx="13">
                  <c:v>75167.75</c:v>
                </c:pt>
                <c:pt idx="14">
                  <c:v>72206.25</c:v>
                </c:pt>
                <c:pt idx="15">
                  <c:v>71977</c:v>
                </c:pt>
                <c:pt idx="16">
                  <c:v>63878.75</c:v>
                </c:pt>
                <c:pt idx="17">
                  <c:v>26229</c:v>
                </c:pt>
                <c:pt idx="18">
                  <c:v>23419</c:v>
                </c:pt>
                <c:pt idx="19">
                  <c:v>73147</c:v>
                </c:pt>
                <c:pt idx="20">
                  <c:v>66618.25</c:v>
                </c:pt>
                <c:pt idx="21">
                  <c:v>67798</c:v>
                </c:pt>
                <c:pt idx="22">
                  <c:v>56236.75</c:v>
                </c:pt>
                <c:pt idx="23">
                  <c:v>27258.75</c:v>
                </c:pt>
                <c:pt idx="24">
                  <c:v>16287.5</c:v>
                </c:pt>
                <c:pt idx="25">
                  <c:v>23196.25</c:v>
                </c:pt>
                <c:pt idx="26">
                  <c:v>60679.75</c:v>
                </c:pt>
                <c:pt idx="27">
                  <c:v>59484.25</c:v>
                </c:pt>
                <c:pt idx="28">
                  <c:v>43999.75</c:v>
                </c:pt>
                <c:pt idx="29">
                  <c:v>51846.5</c:v>
                </c:pt>
                <c:pt idx="30">
                  <c:v>25508.5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E-4D44-9018-8C96088A9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6800"/>
        <c:axId val="1440881408"/>
      </c:areaChart>
      <c:catAx>
        <c:axId val="6649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40881408"/>
        <c:crosses val="autoZero"/>
        <c:auto val="1"/>
        <c:lblAlgn val="ctr"/>
        <c:lblOffset val="100"/>
        <c:noMultiLvlLbl val="0"/>
      </c:catAx>
      <c:valAx>
        <c:axId val="1440881408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649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[ProyectoESC1.xlsx]Análisis ERP!Vistas Dias Semana </c:name>
    <c:fmtId val="1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glow rad="139700">
              <a:schemeClr val="accent1">
                <a:satMod val="175000"/>
                <a:alpha val="40000"/>
              </a:schemeClr>
            </a:glow>
          </a:effectLst>
        </c:spPr>
        <c:marker>
          <c:symbol val="none"/>
        </c:marker>
        <c:dLbl>
          <c:idx val="0"/>
          <c:numFmt formatCode="[&gt;=1000000]\ #,##0,&quot;M&quot;;[&gt;=1000]\ \ #,##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'Análisis ERP'!$C$49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glow rad="139700">
                <a:schemeClr val="accent1">
                  <a:satMod val="175000"/>
                  <a:alpha val="40000"/>
                </a:schemeClr>
              </a:glow>
            </a:effectLst>
          </c:spPr>
          <c:invertIfNegative val="0"/>
          <c:dLbls>
            <c:numFmt formatCode="[&gt;=1000000]\ #,##0,&quot;M&quot;;[&gt;=1000]\ \ 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'Análisis ERP'!$B$50:$B$57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Miercoles</c:v>
                </c:pt>
                <c:pt idx="3">
                  <c:v>Jueves</c:v>
                </c:pt>
                <c:pt idx="4">
                  <c:v>Viernes</c:v>
                </c:pt>
                <c:pt idx="5">
                  <c:v>Sabado</c:v>
                </c:pt>
                <c:pt idx="6">
                  <c:v>Domingo</c:v>
                </c:pt>
              </c:strCache>
            </c:strRef>
          </c:cat>
          <c:val>
            <c:numRef>
              <c:f>'Análisis ERP'!$C$50:$C$57</c:f>
              <c:numCache>
                <c:formatCode>#,##0</c:formatCode>
                <c:ptCount val="7"/>
                <c:pt idx="0">
                  <c:v>57965.375</c:v>
                </c:pt>
                <c:pt idx="1">
                  <c:v>61451.375</c:v>
                </c:pt>
                <c:pt idx="2">
                  <c:v>55661.45</c:v>
                </c:pt>
                <c:pt idx="3">
                  <c:v>64388.1</c:v>
                </c:pt>
                <c:pt idx="4">
                  <c:v>48796.85</c:v>
                </c:pt>
                <c:pt idx="5">
                  <c:v>23192.625</c:v>
                </c:pt>
                <c:pt idx="6">
                  <c:v>21867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B-46BD-A5F8-E4E5DEAF45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50052912"/>
        <c:axId val="1550055792"/>
      </c:barChart>
      <c:catAx>
        <c:axId val="155005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50055792"/>
        <c:crosses val="autoZero"/>
        <c:auto val="1"/>
        <c:lblAlgn val="ctr"/>
        <c:lblOffset val="100"/>
        <c:noMultiLvlLbl val="0"/>
      </c:catAx>
      <c:valAx>
        <c:axId val="155005579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55005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9.png"/><Relationship Id="rId18" Type="http://schemas.openxmlformats.org/officeDocument/2006/relationships/image" Target="../media/image14.svg"/><Relationship Id="rId3" Type="http://schemas.openxmlformats.org/officeDocument/2006/relationships/hyperlink" Target="#'DashBoard-Comparativa'!A1"/><Relationship Id="rId21" Type="http://schemas.openxmlformats.org/officeDocument/2006/relationships/chart" Target="../charts/chart9.xml"/><Relationship Id="rId7" Type="http://schemas.openxmlformats.org/officeDocument/2006/relationships/chart" Target="../charts/chart6.xml"/><Relationship Id="rId12" Type="http://schemas.openxmlformats.org/officeDocument/2006/relationships/image" Target="../media/image8.svg"/><Relationship Id="rId17" Type="http://schemas.openxmlformats.org/officeDocument/2006/relationships/image" Target="../media/image13.png"/><Relationship Id="rId2" Type="http://schemas.openxmlformats.org/officeDocument/2006/relationships/image" Target="../media/image2.svg"/><Relationship Id="rId16" Type="http://schemas.openxmlformats.org/officeDocument/2006/relationships/image" Target="../media/image12.svg"/><Relationship Id="rId20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5.emf"/><Relationship Id="rId11" Type="http://schemas.openxmlformats.org/officeDocument/2006/relationships/image" Target="../media/image7.png"/><Relationship Id="rId5" Type="http://schemas.openxmlformats.org/officeDocument/2006/relationships/image" Target="../media/image4.svg"/><Relationship Id="rId15" Type="http://schemas.openxmlformats.org/officeDocument/2006/relationships/image" Target="../media/image11.png"/><Relationship Id="rId23" Type="http://schemas.openxmlformats.org/officeDocument/2006/relationships/image" Target="../media/image17.png"/><Relationship Id="rId10" Type="http://schemas.openxmlformats.org/officeDocument/2006/relationships/chart" Target="../charts/chart8.xml"/><Relationship Id="rId19" Type="http://schemas.openxmlformats.org/officeDocument/2006/relationships/image" Target="../media/image15.png"/><Relationship Id="rId4" Type="http://schemas.openxmlformats.org/officeDocument/2006/relationships/image" Target="../media/image3.png"/><Relationship Id="rId9" Type="http://schemas.openxmlformats.org/officeDocument/2006/relationships/chart" Target="../charts/chart7.xml"/><Relationship Id="rId14" Type="http://schemas.openxmlformats.org/officeDocument/2006/relationships/image" Target="../media/image10.svg"/><Relationship Id="rId2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'DashBoard- Inicio'!A1"/><Relationship Id="rId4" Type="http://schemas.openxmlformats.org/officeDocument/2006/relationships/image" Target="../media/image17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9.emf"/><Relationship Id="rId1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166687</xdr:rowOff>
    </xdr:from>
    <xdr:to>
      <xdr:col>2</xdr:col>
      <xdr:colOff>1409700</xdr:colOff>
      <xdr:row>16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127772-19A8-0AD0-10B7-2611908F3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1285874</xdr:colOff>
      <xdr:row>11</xdr:row>
      <xdr:rowOff>28575</xdr:rowOff>
    </xdr:from>
    <xdr:to>
      <xdr:col>6</xdr:col>
      <xdr:colOff>104775</xdr:colOff>
      <xdr:row>18</xdr:row>
      <xdr:rowOff>123826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F6686F8-0402-2C2E-032A-74674353F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733425</xdr:colOff>
      <xdr:row>31</xdr:row>
      <xdr:rowOff>176212</xdr:rowOff>
    </xdr:from>
    <xdr:to>
      <xdr:col>4</xdr:col>
      <xdr:colOff>95250</xdr:colOff>
      <xdr:row>43</xdr:row>
      <xdr:rowOff>57150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943F5E2-EBF1-CBAC-2992-8E7157D55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123825</xdr:colOff>
      <xdr:row>45</xdr:row>
      <xdr:rowOff>71437</xdr:rowOff>
    </xdr:from>
    <xdr:to>
      <xdr:col>6</xdr:col>
      <xdr:colOff>76200</xdr:colOff>
      <xdr:row>57</xdr:row>
      <xdr:rowOff>133350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55A2E10-015F-B4BF-E7C2-2E808B268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447675</xdr:colOff>
      <xdr:row>66</xdr:row>
      <xdr:rowOff>90487</xdr:rowOff>
    </xdr:from>
    <xdr:to>
      <xdr:col>6</xdr:col>
      <xdr:colOff>1104900</xdr:colOff>
      <xdr:row>80</xdr:row>
      <xdr:rowOff>166687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AC4C011-7E65-3899-BD5F-A8205DFB0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</xdr:col>
      <xdr:colOff>1000124</xdr:colOff>
      <xdr:row>62</xdr:row>
      <xdr:rowOff>76201</xdr:rowOff>
    </xdr:from>
    <xdr:to>
      <xdr:col>9</xdr:col>
      <xdr:colOff>200024</xdr:colOff>
      <xdr:row>65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Sector">
              <a:extLst>
                <a:ext uri="{FF2B5EF4-FFF2-40B4-BE49-F238E27FC236}">
                  <a16:creationId xmlns:a16="http://schemas.microsoft.com/office/drawing/2014/main" id="{5CB349C0-4B0E-7B18-4C61-0EE1E738BC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9624" y="12039601"/>
              <a:ext cx="7019925" cy="638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9525</xdr:rowOff>
    </xdr:from>
    <xdr:to>
      <xdr:col>1</xdr:col>
      <xdr:colOff>447675</xdr:colOff>
      <xdr:row>36</xdr:row>
      <xdr:rowOff>161925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386C286-FF3A-073B-2288-3F630FC9D382}"/>
            </a:ext>
          </a:extLst>
        </xdr:cNvPr>
        <xdr:cNvSpPr/>
      </xdr:nvSpPr>
      <xdr:spPr>
        <a:xfrm>
          <a:off x="0" y="9525"/>
          <a:ext cx="1209675" cy="7010400"/>
        </a:xfrm>
        <a:prstGeom prst="rect">
          <a:avLst/>
        </a:prstGeom>
        <a:gradFill flip="none" rotWithShape="1">
          <a:gsLst>
            <a:gs pos="61000">
              <a:schemeClr val="tx2">
                <a:lumMod val="50000"/>
                <a:lumOff val="50000"/>
              </a:schemeClr>
            </a:gs>
            <a:gs pos="79000">
              <a:schemeClr val="accent1">
                <a:lumMod val="95000"/>
                <a:lumOff val="5000"/>
              </a:schemeClr>
            </a:gs>
            <a:gs pos="100000">
              <a:srgbClr val="135370"/>
            </a:gs>
            <a:gs pos="100000">
              <a:schemeClr val="accent1">
                <a:lumMod val="60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 fLocksWithSheet="0"/>
  </xdr:twoCellAnchor>
  <xdr:twoCellAnchor editAs="absolute">
    <xdr:from>
      <xdr:col>0</xdr:col>
      <xdr:colOff>285750</xdr:colOff>
      <xdr:row>7</xdr:row>
      <xdr:rowOff>38100</xdr:rowOff>
    </xdr:from>
    <xdr:to>
      <xdr:col>1</xdr:col>
      <xdr:colOff>200025</xdr:colOff>
      <xdr:row>10</xdr:row>
      <xdr:rowOff>142875</xdr:rowOff>
    </xdr:to>
    <xdr:pic>
      <xdr:nvPicPr>
        <xdr:cNvPr id="4" name="Gráfico 3" descr="Hogar con relleno sólido">
          <a:extLst>
            <a:ext uri="{FF2B5EF4-FFF2-40B4-BE49-F238E27FC236}">
              <a16:creationId xmlns:a16="http://schemas.microsoft.com/office/drawing/2014/main" id="{3F170D98-4965-CCBD-3798-5DDA16C41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" y="1371600"/>
          <a:ext cx="676275" cy="676275"/>
        </a:xfrm>
        <a:prstGeom prst="rect">
          <a:avLst/>
        </a:prstGeom>
      </xdr:spPr>
    </xdr:pic>
    <xdr:clientData fLocksWithSheet="0"/>
  </xdr:twoCellAnchor>
  <xdr:twoCellAnchor editAs="absolute">
    <xdr:from>
      <xdr:col>0</xdr:col>
      <xdr:colOff>295274</xdr:colOff>
      <xdr:row>17</xdr:row>
      <xdr:rowOff>38099</xdr:rowOff>
    </xdr:from>
    <xdr:to>
      <xdr:col>1</xdr:col>
      <xdr:colOff>171449</xdr:colOff>
      <xdr:row>20</xdr:row>
      <xdr:rowOff>104774</xdr:rowOff>
    </xdr:to>
    <xdr:pic>
      <xdr:nvPicPr>
        <xdr:cNvPr id="6" name="Gráfico 5" descr="Portapapeles comprobado con relleno sóli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14A3C0-4D47-6EF8-C100-A1545757C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5274" y="3276599"/>
          <a:ext cx="638175" cy="638175"/>
        </a:xfrm>
        <a:prstGeom prst="rect">
          <a:avLst/>
        </a:prstGeom>
      </xdr:spPr>
    </xdr:pic>
    <xdr:clientData fLocksWithSheet="0"/>
  </xdr:twoCellAnchor>
  <xdr:twoCellAnchor editAs="absolute">
    <xdr:from>
      <xdr:col>0</xdr:col>
      <xdr:colOff>352425</xdr:colOff>
      <xdr:row>10</xdr:row>
      <xdr:rowOff>57151</xdr:rowOff>
    </xdr:from>
    <xdr:to>
      <xdr:col>1</xdr:col>
      <xdr:colOff>152400</xdr:colOff>
      <xdr:row>11</xdr:row>
      <xdr:rowOff>133351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A00AD9E-322D-79EC-7E31-9D20AC391CA2}"/>
            </a:ext>
          </a:extLst>
        </xdr:cNvPr>
        <xdr:cNvSpPr txBox="1"/>
      </xdr:nvSpPr>
      <xdr:spPr>
        <a:xfrm>
          <a:off x="352425" y="1962151"/>
          <a:ext cx="5619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200" b="1">
              <a:solidFill>
                <a:schemeClr val="bg1"/>
              </a:solidFill>
            </a:rPr>
            <a:t>Inicio</a:t>
          </a:r>
        </a:p>
      </xdr:txBody>
    </xdr:sp>
    <xdr:clientData/>
  </xdr:twoCellAnchor>
  <xdr:twoCellAnchor editAs="absolute">
    <xdr:from>
      <xdr:col>0</xdr:col>
      <xdr:colOff>142875</xdr:colOff>
      <xdr:row>20</xdr:row>
      <xdr:rowOff>95251</xdr:rowOff>
    </xdr:from>
    <xdr:to>
      <xdr:col>1</xdr:col>
      <xdr:colOff>400050</xdr:colOff>
      <xdr:row>21</xdr:row>
      <xdr:rowOff>171451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B5682556-0787-4240-A01D-1C49353A16ED}"/>
            </a:ext>
          </a:extLst>
        </xdr:cNvPr>
        <xdr:cNvSpPr txBox="1"/>
      </xdr:nvSpPr>
      <xdr:spPr>
        <a:xfrm>
          <a:off x="142875" y="3905251"/>
          <a:ext cx="10191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200" b="1">
              <a:solidFill>
                <a:schemeClr val="bg1"/>
              </a:solidFill>
            </a:rPr>
            <a:t>Comparativa</a:t>
          </a:r>
        </a:p>
      </xdr:txBody>
    </xdr:sp>
    <xdr:clientData/>
  </xdr:twoCellAnchor>
  <xdr:twoCellAnchor editAs="absolute">
    <xdr:from>
      <xdr:col>3</xdr:col>
      <xdr:colOff>695325</xdr:colOff>
      <xdr:row>5</xdr:row>
      <xdr:rowOff>140399</xdr:rowOff>
    </xdr:from>
    <xdr:to>
      <xdr:col>5</xdr:col>
      <xdr:colOff>571500</xdr:colOff>
      <xdr:row>12</xdr:row>
      <xdr:rowOff>149924</xdr:rowOff>
    </xdr:to>
    <xdr:sp macro="" textlink="">
      <xdr:nvSpPr>
        <xdr:cNvPr id="7" name="Círculo: vacío 6">
          <a:extLst>
            <a:ext uri="{FF2B5EF4-FFF2-40B4-BE49-F238E27FC236}">
              <a16:creationId xmlns:a16="http://schemas.microsoft.com/office/drawing/2014/main" id="{B9F48098-E331-17DB-C199-4B1777C0560C}"/>
            </a:ext>
          </a:extLst>
        </xdr:cNvPr>
        <xdr:cNvSpPr/>
      </xdr:nvSpPr>
      <xdr:spPr>
        <a:xfrm>
          <a:off x="2981325" y="1092899"/>
          <a:ext cx="1400175" cy="1343025"/>
        </a:xfrm>
        <a:prstGeom prst="donut">
          <a:avLst>
            <a:gd name="adj" fmla="val 9621"/>
          </a:avLst>
        </a:prstGeom>
        <a:solidFill>
          <a:schemeClr val="accent1">
            <a:alpha val="32000"/>
          </a:schemeClr>
        </a:solidFill>
        <a:ln>
          <a:solidFill>
            <a:srgbClr val="00B0F0">
              <a:alpha val="38000"/>
            </a:srgbClr>
          </a:solidFill>
          <a:prstDash val="dash"/>
        </a:ln>
        <a:effectLst>
          <a:glow rad="431800">
            <a:schemeClr val="tx2">
              <a:lumMod val="50000"/>
              <a:lumOff val="50000"/>
              <a:alpha val="24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190500</xdr:colOff>
      <xdr:row>6</xdr:row>
      <xdr:rowOff>142875</xdr:rowOff>
    </xdr:from>
    <xdr:to>
      <xdr:col>5</xdr:col>
      <xdr:colOff>342900</xdr:colOff>
      <xdr:row>8</xdr:row>
      <xdr:rowOff>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D26E1ADB-DBED-251A-7264-3E218A8CDD26}"/>
            </a:ext>
          </a:extLst>
        </xdr:cNvPr>
        <xdr:cNvSpPr txBox="1"/>
      </xdr:nvSpPr>
      <xdr:spPr>
        <a:xfrm>
          <a:off x="3238500" y="1285875"/>
          <a:ext cx="9144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 b="1">
              <a:solidFill>
                <a:schemeClr val="bg1"/>
              </a:solidFill>
            </a:rPr>
            <a:t>Total</a:t>
          </a:r>
          <a:r>
            <a:rPr lang="es-419" sz="1100" b="1" baseline="0">
              <a:solidFill>
                <a:schemeClr val="bg1"/>
              </a:solidFill>
            </a:rPr>
            <a:t> Visitas</a:t>
          </a:r>
          <a:endParaRPr lang="es-419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609600</xdr:colOff>
      <xdr:row>8</xdr:row>
      <xdr:rowOff>38099</xdr:rowOff>
    </xdr:from>
    <xdr:to>
      <xdr:col>5</xdr:col>
      <xdr:colOff>647700</xdr:colOff>
      <xdr:row>9</xdr:row>
      <xdr:rowOff>85724</xdr:rowOff>
    </xdr:to>
    <xdr:sp macro="" textlink="'Análisis ERP'!C6">
      <xdr:nvSpPr>
        <xdr:cNvPr id="12" name="CuadroTexto 11">
          <a:extLst>
            <a:ext uri="{FF2B5EF4-FFF2-40B4-BE49-F238E27FC236}">
              <a16:creationId xmlns:a16="http://schemas.microsoft.com/office/drawing/2014/main" id="{93F2099F-87EA-4C9B-82C6-D7C4C4ECFD5C}"/>
            </a:ext>
          </a:extLst>
        </xdr:cNvPr>
        <xdr:cNvSpPr txBox="1"/>
      </xdr:nvSpPr>
      <xdr:spPr>
        <a:xfrm>
          <a:off x="2895600" y="1562099"/>
          <a:ext cx="15621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ACC128A-45D9-497B-B542-C11BE4ECE1D1}" type="TxLink">
            <a:rPr lang="en-US" sz="1800" b="1" i="0" u="none" strike="noStrike">
              <a:solidFill>
                <a:srgbClr val="FFC000"/>
              </a:solidFill>
              <a:latin typeface="Aptos Narrow"/>
            </a:rPr>
            <a:pPr algn="ctr"/>
            <a:t>7.421.048</a:t>
          </a:fld>
          <a:endParaRPr lang="es-419" sz="1800" b="1">
            <a:solidFill>
              <a:srgbClr val="FFC000"/>
            </a:solidFill>
          </a:endParaRPr>
        </a:p>
      </xdr:txBody>
    </xdr:sp>
    <xdr:clientData/>
  </xdr:twoCellAnchor>
  <xdr:twoCellAnchor editAs="absolute">
    <xdr:from>
      <xdr:col>4</xdr:col>
      <xdr:colOff>323850</xdr:colOff>
      <xdr:row>9</xdr:row>
      <xdr:rowOff>133350</xdr:rowOff>
    </xdr:from>
    <xdr:to>
      <xdr:col>5</xdr:col>
      <xdr:colOff>476250</xdr:colOff>
      <xdr:row>10</xdr:row>
      <xdr:rowOff>180975</xdr:rowOff>
    </xdr:to>
    <xdr:sp macro="" textlink="'Análisis ERP'!F6">
      <xdr:nvSpPr>
        <xdr:cNvPr id="15" name="CuadroTexto 14">
          <a:extLst>
            <a:ext uri="{FF2B5EF4-FFF2-40B4-BE49-F238E27FC236}">
              <a16:creationId xmlns:a16="http://schemas.microsoft.com/office/drawing/2014/main" id="{6253B252-4BD3-4520-9A51-C3388549887E}"/>
            </a:ext>
          </a:extLst>
        </xdr:cNvPr>
        <xdr:cNvSpPr txBox="1"/>
      </xdr:nvSpPr>
      <xdr:spPr>
        <a:xfrm>
          <a:off x="3371850" y="1847850"/>
          <a:ext cx="9144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8F6CBCE-C264-467B-9270-17D8DC3E6D6B}" type="TxLink">
            <a:rPr lang="en-US" sz="1400" b="1" i="0" u="none" strike="noStrike">
              <a:solidFill>
                <a:schemeClr val="bg1"/>
              </a:solidFill>
              <a:latin typeface="Aptos Narrow"/>
            </a:rPr>
            <a:pPr algn="ctr"/>
            <a:t>-2,70%</a:t>
          </a:fld>
          <a:endParaRPr lang="es-419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12</xdr:col>
      <xdr:colOff>571500</xdr:colOff>
      <xdr:row>9</xdr:row>
      <xdr:rowOff>123825</xdr:rowOff>
    </xdr:from>
    <xdr:to>
      <xdr:col>13</xdr:col>
      <xdr:colOff>723900</xdr:colOff>
      <xdr:row>10</xdr:row>
      <xdr:rowOff>171450</xdr:rowOff>
    </xdr:to>
    <xdr:sp macro="" textlink="'Análisis ERP'!G6">
      <xdr:nvSpPr>
        <xdr:cNvPr id="16" name="CuadroTexto 15">
          <a:extLst>
            <a:ext uri="{FF2B5EF4-FFF2-40B4-BE49-F238E27FC236}">
              <a16:creationId xmlns:a16="http://schemas.microsoft.com/office/drawing/2014/main" id="{E8705A42-35CA-4B6E-834A-571B3F8EA894}"/>
            </a:ext>
          </a:extLst>
        </xdr:cNvPr>
        <xdr:cNvSpPr txBox="1"/>
      </xdr:nvSpPr>
      <xdr:spPr>
        <a:xfrm>
          <a:off x="9715500" y="1838325"/>
          <a:ext cx="9144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8C56FEF-45ED-4EFB-94F8-B4C9A20F94BC}" type="TxLink">
            <a:rPr lang="en-US" sz="1400" b="1" i="0" u="none" strike="noStrike">
              <a:solidFill>
                <a:schemeClr val="bg1"/>
              </a:solidFill>
              <a:latin typeface="Aptos Narrow"/>
            </a:rPr>
            <a:pPr algn="ctr"/>
            <a:t>-16,00%</a:t>
          </a:fld>
          <a:endParaRPr lang="es-419" sz="1600" b="1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400048</xdr:colOff>
          <xdr:row>9</xdr:row>
          <xdr:rowOff>76198</xdr:rowOff>
        </xdr:from>
        <xdr:to>
          <xdr:col>5</xdr:col>
          <xdr:colOff>316048</xdr:colOff>
          <xdr:row>11</xdr:row>
          <xdr:rowOff>75358</xdr:rowOff>
        </xdr:to>
        <xdr:pic>
          <xdr:nvPicPr>
            <xdr:cNvPr id="18" name="Imagen 17">
              <a:extLst>
                <a:ext uri="{FF2B5EF4-FFF2-40B4-BE49-F238E27FC236}">
                  <a16:creationId xmlns:a16="http://schemas.microsoft.com/office/drawing/2014/main" id="{3ABDAD2E-43A4-BC69-91C0-2EDCC6BE0ED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Análisis ERP'!$F$3" spid="_x0000_s221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2686048" y="1790698"/>
              <a:ext cx="1440000" cy="3801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6</xdr:col>
      <xdr:colOff>400050</xdr:colOff>
      <xdr:row>5</xdr:row>
      <xdr:rowOff>35624</xdr:rowOff>
    </xdr:from>
    <xdr:to>
      <xdr:col>8</xdr:col>
      <xdr:colOff>695325</xdr:colOff>
      <xdr:row>12</xdr:row>
      <xdr:rowOff>149924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95E5A8EC-1C29-D633-E512-7BDC650262C4}"/>
            </a:ext>
          </a:extLst>
        </xdr:cNvPr>
        <xdr:cNvSpPr/>
      </xdr:nvSpPr>
      <xdr:spPr>
        <a:xfrm>
          <a:off x="4972050" y="988124"/>
          <a:ext cx="1819275" cy="1447800"/>
        </a:xfrm>
        <a:prstGeom prst="roundRect">
          <a:avLst/>
        </a:prstGeom>
        <a:gradFill>
          <a:gsLst>
            <a:gs pos="18000">
              <a:schemeClr val="accent1">
                <a:alpha val="0"/>
              </a:schemeClr>
            </a:gs>
            <a:gs pos="100000">
              <a:schemeClr val="accent1">
                <a:lumMod val="30000"/>
                <a:lumOff val="70000"/>
                <a:alpha val="52000"/>
              </a:schemeClr>
            </a:gs>
          </a:gsLst>
          <a:lin ang="5400000" scaled="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 editAs="absolute">
    <xdr:from>
      <xdr:col>5</xdr:col>
      <xdr:colOff>647700</xdr:colOff>
      <xdr:row>5</xdr:row>
      <xdr:rowOff>138113</xdr:rowOff>
    </xdr:from>
    <xdr:to>
      <xdr:col>9</xdr:col>
      <xdr:colOff>514350</xdr:colOff>
      <xdr:row>11</xdr:row>
      <xdr:rowOff>152401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C253120F-6E81-4183-AA83-34771705F2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7</xdr:col>
      <xdr:colOff>571500</xdr:colOff>
      <xdr:row>5</xdr:row>
      <xdr:rowOff>152400</xdr:rowOff>
    </xdr:from>
    <xdr:to>
      <xdr:col>8</xdr:col>
      <xdr:colOff>723900</xdr:colOff>
      <xdr:row>7</xdr:row>
      <xdr:rowOff>9525</xdr:rowOff>
    </xdr:to>
    <xdr:sp macro="" textlink="'Análisis ERP'!F6">
      <xdr:nvSpPr>
        <xdr:cNvPr id="26" name="CuadroTexto 25">
          <a:extLst>
            <a:ext uri="{FF2B5EF4-FFF2-40B4-BE49-F238E27FC236}">
              <a16:creationId xmlns:a16="http://schemas.microsoft.com/office/drawing/2014/main" id="{D873AECB-4D49-48F0-96AB-6C110BC51404}"/>
            </a:ext>
          </a:extLst>
        </xdr:cNvPr>
        <xdr:cNvSpPr txBox="1"/>
      </xdr:nvSpPr>
      <xdr:spPr>
        <a:xfrm>
          <a:off x="5905500" y="1104900"/>
          <a:ext cx="9144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8F6CBCE-C264-467B-9270-17D8DC3E6D6B}" type="TxLink">
            <a:rPr lang="en-US" sz="1400" b="1" i="0" u="none" strike="noStrike">
              <a:solidFill>
                <a:schemeClr val="bg1"/>
              </a:solidFill>
              <a:latin typeface="Aptos Narrow"/>
            </a:rPr>
            <a:pPr algn="ctr"/>
            <a:t>-2,70%</a:t>
          </a:fld>
          <a:endParaRPr lang="es-419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6</xdr:col>
      <xdr:colOff>457200</xdr:colOff>
      <xdr:row>11</xdr:row>
      <xdr:rowOff>0</xdr:rowOff>
    </xdr:from>
    <xdr:to>
      <xdr:col>8</xdr:col>
      <xdr:colOff>695326</xdr:colOff>
      <xdr:row>12</xdr:row>
      <xdr:rowOff>47625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33A1CCDB-8A87-2D40-992E-E09F4D38E0D2}"/>
            </a:ext>
          </a:extLst>
        </xdr:cNvPr>
        <xdr:cNvGrpSpPr/>
      </xdr:nvGrpSpPr>
      <xdr:grpSpPr>
        <a:xfrm>
          <a:off x="5029200" y="2095500"/>
          <a:ext cx="1762126" cy="238125"/>
          <a:chOff x="5029200" y="2095500"/>
          <a:chExt cx="1762126" cy="238125"/>
        </a:xfrm>
      </xdr:grpSpPr>
      <xdr:sp macro="" textlink="">
        <xdr:nvSpPr>
          <xdr:cNvPr id="28" name="CuadroTexto 27">
            <a:extLst>
              <a:ext uri="{FF2B5EF4-FFF2-40B4-BE49-F238E27FC236}">
                <a16:creationId xmlns:a16="http://schemas.microsoft.com/office/drawing/2014/main" id="{C43CA029-728F-7D87-8F18-C7DFD1FA7169}"/>
              </a:ext>
            </a:extLst>
          </xdr:cNvPr>
          <xdr:cNvSpPr txBox="1"/>
        </xdr:nvSpPr>
        <xdr:spPr>
          <a:xfrm>
            <a:off x="5029200" y="2095500"/>
            <a:ext cx="942976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419" sz="1100" b="1">
                <a:solidFill>
                  <a:schemeClr val="bg1"/>
                </a:solidFill>
              </a:rPr>
              <a:t>Mes</a:t>
            </a:r>
            <a:r>
              <a:rPr lang="es-419" sz="1100" b="1" baseline="0">
                <a:solidFill>
                  <a:schemeClr val="bg1"/>
                </a:solidFill>
              </a:rPr>
              <a:t> Anterior</a:t>
            </a:r>
            <a:endParaRPr lang="es-419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30" name="CuadroTexto 29">
            <a:extLst>
              <a:ext uri="{FF2B5EF4-FFF2-40B4-BE49-F238E27FC236}">
                <a16:creationId xmlns:a16="http://schemas.microsoft.com/office/drawing/2014/main" id="{17D30139-EA3A-4F6C-9F30-C05F18B87D92}"/>
              </a:ext>
            </a:extLst>
          </xdr:cNvPr>
          <xdr:cNvSpPr txBox="1"/>
        </xdr:nvSpPr>
        <xdr:spPr>
          <a:xfrm>
            <a:off x="5848350" y="2095500"/>
            <a:ext cx="942976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419" sz="1100" b="1">
                <a:solidFill>
                  <a:schemeClr val="bg1"/>
                </a:solidFill>
              </a:rPr>
              <a:t>Mes</a:t>
            </a:r>
            <a:r>
              <a:rPr lang="es-419" sz="1100" b="1" baseline="0">
                <a:solidFill>
                  <a:schemeClr val="bg1"/>
                </a:solidFill>
              </a:rPr>
              <a:t> Actual</a:t>
            </a:r>
            <a:endParaRPr lang="es-419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 editAs="absolute">
    <xdr:from>
      <xdr:col>12</xdr:col>
      <xdr:colOff>182365</xdr:colOff>
      <xdr:row>5</xdr:row>
      <xdr:rowOff>140399</xdr:rowOff>
    </xdr:from>
    <xdr:to>
      <xdr:col>14</xdr:col>
      <xdr:colOff>49067</xdr:colOff>
      <xdr:row>12</xdr:row>
      <xdr:rowOff>149924</xdr:rowOff>
    </xdr:to>
    <xdr:sp macro="" textlink="">
      <xdr:nvSpPr>
        <xdr:cNvPr id="9" name="Círculo: vacío 8">
          <a:extLst>
            <a:ext uri="{FF2B5EF4-FFF2-40B4-BE49-F238E27FC236}">
              <a16:creationId xmlns:a16="http://schemas.microsoft.com/office/drawing/2014/main" id="{FCFDFE18-3C40-4791-9B02-166AE9A309FB}"/>
            </a:ext>
          </a:extLst>
        </xdr:cNvPr>
        <xdr:cNvSpPr/>
      </xdr:nvSpPr>
      <xdr:spPr>
        <a:xfrm>
          <a:off x="9326365" y="1092899"/>
          <a:ext cx="1390702" cy="1343025"/>
        </a:xfrm>
        <a:prstGeom prst="donut">
          <a:avLst>
            <a:gd name="adj" fmla="val 9621"/>
          </a:avLst>
        </a:prstGeom>
        <a:solidFill>
          <a:schemeClr val="accent1">
            <a:alpha val="32000"/>
          </a:schemeClr>
        </a:solidFill>
        <a:ln>
          <a:solidFill>
            <a:srgbClr val="00B0F0">
              <a:alpha val="38000"/>
            </a:srgbClr>
          </a:solidFill>
          <a:prstDash val="dash"/>
        </a:ln>
        <a:effectLst>
          <a:glow rad="431800">
            <a:schemeClr val="tx2">
              <a:lumMod val="50000"/>
              <a:lumOff val="50000"/>
              <a:alpha val="24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409418</xdr:colOff>
      <xdr:row>6</xdr:row>
      <xdr:rowOff>142875</xdr:rowOff>
    </xdr:from>
    <xdr:to>
      <xdr:col>13</xdr:col>
      <xdr:colOff>631316</xdr:colOff>
      <xdr:row>8</xdr:row>
      <xdr:rowOff>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64D0F172-6668-455C-BBE4-2FFED28BE37E}"/>
            </a:ext>
          </a:extLst>
        </xdr:cNvPr>
        <xdr:cNvSpPr txBox="1"/>
      </xdr:nvSpPr>
      <xdr:spPr>
        <a:xfrm>
          <a:off x="9553418" y="1285875"/>
          <a:ext cx="983898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 b="1">
              <a:solidFill>
                <a:schemeClr val="bg1"/>
              </a:solidFill>
            </a:rPr>
            <a:t>Total</a:t>
          </a:r>
          <a:r>
            <a:rPr lang="es-419" sz="1100" b="1" baseline="0">
              <a:solidFill>
                <a:schemeClr val="bg1"/>
              </a:solidFill>
            </a:rPr>
            <a:t> Páginas</a:t>
          </a:r>
          <a:endParaRPr lang="es-419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12</xdr:col>
      <xdr:colOff>21535</xdr:colOff>
      <xdr:row>8</xdr:row>
      <xdr:rowOff>85723</xdr:rowOff>
    </xdr:from>
    <xdr:to>
      <xdr:col>14</xdr:col>
      <xdr:colOff>257199</xdr:colOff>
      <xdr:row>9</xdr:row>
      <xdr:rowOff>85724</xdr:rowOff>
    </xdr:to>
    <xdr:sp macro="" textlink="'Análisis ERP'!D6">
      <xdr:nvSpPr>
        <xdr:cNvPr id="13" name="CuadroTexto 12">
          <a:extLst>
            <a:ext uri="{FF2B5EF4-FFF2-40B4-BE49-F238E27FC236}">
              <a16:creationId xmlns:a16="http://schemas.microsoft.com/office/drawing/2014/main" id="{8DC65F9C-1445-473C-88E6-35DB43318787}"/>
            </a:ext>
          </a:extLst>
        </xdr:cNvPr>
        <xdr:cNvSpPr txBox="1"/>
      </xdr:nvSpPr>
      <xdr:spPr>
        <a:xfrm>
          <a:off x="9165535" y="1609723"/>
          <a:ext cx="1759664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4722543-A7FC-4539-8A79-D167FFB079DF}" type="TxLink">
            <a:rPr lang="en-US" sz="1800" b="1" i="0" u="none" strike="noStrike">
              <a:solidFill>
                <a:srgbClr val="FFC000"/>
              </a:solidFill>
              <a:latin typeface="Aptos Narrow"/>
            </a:rPr>
            <a:pPr algn="ctr"/>
            <a:t>114.733.502</a:t>
          </a:fld>
          <a:endParaRPr lang="es-419" sz="1800" b="1">
            <a:solidFill>
              <a:srgbClr val="FFC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104774</xdr:colOff>
          <xdr:row>9</xdr:row>
          <xdr:rowOff>78486</xdr:rowOff>
        </xdr:from>
        <xdr:to>
          <xdr:col>13</xdr:col>
          <xdr:colOff>353931</xdr:colOff>
          <xdr:row>11</xdr:row>
          <xdr:rowOff>75358</xdr:rowOff>
        </xdr:to>
        <xdr:pic>
          <xdr:nvPicPr>
            <xdr:cNvPr id="19" name="Imagen 18">
              <a:extLst>
                <a:ext uri="{FF2B5EF4-FFF2-40B4-BE49-F238E27FC236}">
                  <a16:creationId xmlns:a16="http://schemas.microsoft.com/office/drawing/2014/main" id="{692F31D9-21F1-2BE1-ECB0-B71983971FC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Análisis ERP'!$G$3" spid="_x0000_s2217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9248774" y="1792986"/>
              <a:ext cx="1011157" cy="37787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14</xdr:col>
      <xdr:colOff>559937</xdr:colOff>
      <xdr:row>4</xdr:row>
      <xdr:rowOff>161924</xdr:rowOff>
    </xdr:from>
    <xdr:to>
      <xdr:col>17</xdr:col>
      <xdr:colOff>80904</xdr:colOff>
      <xdr:row>12</xdr:row>
      <xdr:rowOff>149924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F8FE4A16-40D8-42C1-AA44-31446599607D}"/>
            </a:ext>
          </a:extLst>
        </xdr:cNvPr>
        <xdr:cNvSpPr/>
      </xdr:nvSpPr>
      <xdr:spPr>
        <a:xfrm>
          <a:off x="11227937" y="923924"/>
          <a:ext cx="1806967" cy="1512000"/>
        </a:xfrm>
        <a:prstGeom prst="roundRect">
          <a:avLst/>
        </a:prstGeom>
        <a:gradFill>
          <a:gsLst>
            <a:gs pos="18000">
              <a:schemeClr val="accent1">
                <a:alpha val="0"/>
              </a:schemeClr>
            </a:gs>
            <a:gs pos="91000">
              <a:schemeClr val="accent1">
                <a:lumMod val="30000"/>
                <a:lumOff val="70000"/>
                <a:alpha val="52000"/>
              </a:schemeClr>
            </a:gs>
          </a:gsLst>
          <a:lin ang="5400000" scaled="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 editAs="absolute">
    <xdr:from>
      <xdr:col>13</xdr:col>
      <xdr:colOff>442105</xdr:colOff>
      <xdr:row>4</xdr:row>
      <xdr:rowOff>57150</xdr:rowOff>
    </xdr:from>
    <xdr:to>
      <xdr:col>18</xdr:col>
      <xdr:colOff>9525</xdr:colOff>
      <xdr:row>11</xdr:row>
      <xdr:rowOff>152401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CA67DDFF-02B6-43F8-B16E-6B79F78D6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15</xdr:col>
      <xdr:colOff>706150</xdr:colOff>
      <xdr:row>5</xdr:row>
      <xdr:rowOff>152400</xdr:rowOff>
    </xdr:from>
    <xdr:to>
      <xdr:col>17</xdr:col>
      <xdr:colOff>90364</xdr:colOff>
      <xdr:row>7</xdr:row>
      <xdr:rowOff>9525</xdr:rowOff>
    </xdr:to>
    <xdr:sp macro="" textlink="'Análisis ERP'!G6">
      <xdr:nvSpPr>
        <xdr:cNvPr id="27" name="CuadroTexto 26">
          <a:extLst>
            <a:ext uri="{FF2B5EF4-FFF2-40B4-BE49-F238E27FC236}">
              <a16:creationId xmlns:a16="http://schemas.microsoft.com/office/drawing/2014/main" id="{22131967-55D1-45AC-929A-3A259199E5F2}"/>
            </a:ext>
          </a:extLst>
        </xdr:cNvPr>
        <xdr:cNvSpPr txBox="1"/>
      </xdr:nvSpPr>
      <xdr:spPr>
        <a:xfrm>
          <a:off x="12136150" y="1104900"/>
          <a:ext cx="908214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8C56FEF-45ED-4EFB-94F8-B4C9A20F94BC}" type="TxLink">
            <a:rPr lang="en-US" sz="1400" b="1" i="0" u="none" strike="noStrike">
              <a:solidFill>
                <a:schemeClr val="bg1"/>
              </a:solidFill>
              <a:latin typeface="Aptos Narrow"/>
            </a:rPr>
            <a:pPr algn="ctr"/>
            <a:t>-16,00%</a:t>
          </a:fld>
          <a:endParaRPr lang="es-419" sz="16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14</xdr:col>
      <xdr:colOff>692385</xdr:colOff>
      <xdr:row>10</xdr:row>
      <xdr:rowOff>180975</xdr:rowOff>
    </xdr:from>
    <xdr:to>
      <xdr:col>17</xdr:col>
      <xdr:colOff>156589</xdr:colOff>
      <xdr:row>12</xdr:row>
      <xdr:rowOff>38100</xdr:rowOff>
    </xdr:to>
    <xdr:grpSp>
      <xdr:nvGrpSpPr>
        <xdr:cNvPr id="32" name="Grupo 31">
          <a:extLst>
            <a:ext uri="{FF2B5EF4-FFF2-40B4-BE49-F238E27FC236}">
              <a16:creationId xmlns:a16="http://schemas.microsoft.com/office/drawing/2014/main" id="{FD73E89C-2D0B-45E0-99D9-7C0D953278B5}"/>
            </a:ext>
          </a:extLst>
        </xdr:cNvPr>
        <xdr:cNvGrpSpPr/>
      </xdr:nvGrpSpPr>
      <xdr:grpSpPr>
        <a:xfrm>
          <a:off x="11360385" y="2085975"/>
          <a:ext cx="1750204" cy="238125"/>
          <a:chOff x="5029200" y="2095500"/>
          <a:chExt cx="1762126" cy="238125"/>
        </a:xfrm>
      </xdr:grpSpPr>
      <xdr:sp macro="" textlink="">
        <xdr:nvSpPr>
          <xdr:cNvPr id="33" name="CuadroTexto 32">
            <a:extLst>
              <a:ext uri="{FF2B5EF4-FFF2-40B4-BE49-F238E27FC236}">
                <a16:creationId xmlns:a16="http://schemas.microsoft.com/office/drawing/2014/main" id="{6CA91EEA-1971-1BB5-D69D-88F0B2262B73}"/>
              </a:ext>
            </a:extLst>
          </xdr:cNvPr>
          <xdr:cNvSpPr txBox="1"/>
        </xdr:nvSpPr>
        <xdr:spPr>
          <a:xfrm>
            <a:off x="5029200" y="2095500"/>
            <a:ext cx="942976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419" sz="1100" b="1">
                <a:solidFill>
                  <a:schemeClr val="bg1"/>
                </a:solidFill>
              </a:rPr>
              <a:t>Mes</a:t>
            </a:r>
            <a:r>
              <a:rPr lang="es-419" sz="1100" b="1" baseline="0">
                <a:solidFill>
                  <a:schemeClr val="bg1"/>
                </a:solidFill>
              </a:rPr>
              <a:t> Anterior</a:t>
            </a:r>
            <a:endParaRPr lang="es-419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34" name="CuadroTexto 33">
            <a:extLst>
              <a:ext uri="{FF2B5EF4-FFF2-40B4-BE49-F238E27FC236}">
                <a16:creationId xmlns:a16="http://schemas.microsoft.com/office/drawing/2014/main" id="{4C3081DD-5059-C440-531E-B749B300BF7D}"/>
              </a:ext>
            </a:extLst>
          </xdr:cNvPr>
          <xdr:cNvSpPr txBox="1"/>
        </xdr:nvSpPr>
        <xdr:spPr>
          <a:xfrm>
            <a:off x="5848350" y="2095500"/>
            <a:ext cx="942976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419" sz="1100" b="1">
                <a:solidFill>
                  <a:schemeClr val="bg1"/>
                </a:solidFill>
              </a:rPr>
              <a:t>Mes</a:t>
            </a:r>
            <a:r>
              <a:rPr lang="es-419" sz="1100" b="1" baseline="0">
                <a:solidFill>
                  <a:schemeClr val="bg1"/>
                </a:solidFill>
              </a:rPr>
              <a:t> Actual</a:t>
            </a:r>
            <a:endParaRPr lang="es-419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 editAs="absolute">
    <xdr:from>
      <xdr:col>3</xdr:col>
      <xdr:colOff>123824</xdr:colOff>
      <xdr:row>19</xdr:row>
      <xdr:rowOff>28575</xdr:rowOff>
    </xdr:from>
    <xdr:to>
      <xdr:col>8</xdr:col>
      <xdr:colOff>533399</xdr:colOff>
      <xdr:row>30</xdr:row>
      <xdr:rowOff>100013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9E1DA539-DB50-48EE-BA84-84C15EE42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2</xdr:col>
      <xdr:colOff>390524</xdr:colOff>
      <xdr:row>19</xdr:row>
      <xdr:rowOff>161925</xdr:rowOff>
    </xdr:from>
    <xdr:to>
      <xdr:col>9</xdr:col>
      <xdr:colOff>657225</xdr:colOff>
      <xdr:row>29</xdr:row>
      <xdr:rowOff>171450</xdr:rowOff>
    </xdr:to>
    <xdr:grpSp>
      <xdr:nvGrpSpPr>
        <xdr:cNvPr id="40" name="Grupo 39">
          <a:extLst>
            <a:ext uri="{FF2B5EF4-FFF2-40B4-BE49-F238E27FC236}">
              <a16:creationId xmlns:a16="http://schemas.microsoft.com/office/drawing/2014/main" id="{1D4A919F-4C45-F445-E038-63BBA723C0F4}"/>
            </a:ext>
          </a:extLst>
        </xdr:cNvPr>
        <xdr:cNvGrpSpPr/>
      </xdr:nvGrpSpPr>
      <xdr:grpSpPr>
        <a:xfrm>
          <a:off x="1914524" y="3781425"/>
          <a:ext cx="5600701" cy="1914525"/>
          <a:chOff x="1971675" y="3581400"/>
          <a:chExt cx="5314950" cy="1914525"/>
        </a:xfrm>
      </xdr:grpSpPr>
      <xdr:sp macro="" textlink="">
        <xdr:nvSpPr>
          <xdr:cNvPr id="24" name="Rectángulo: esquinas redondeadas 23">
            <a:extLst>
              <a:ext uri="{FF2B5EF4-FFF2-40B4-BE49-F238E27FC236}">
                <a16:creationId xmlns:a16="http://schemas.microsoft.com/office/drawing/2014/main" id="{A9F7ECE7-5C38-461B-AAAA-F6254699D837}"/>
              </a:ext>
            </a:extLst>
          </xdr:cNvPr>
          <xdr:cNvSpPr/>
        </xdr:nvSpPr>
        <xdr:spPr>
          <a:xfrm>
            <a:off x="1971675" y="3581400"/>
            <a:ext cx="5314950" cy="361950"/>
          </a:xfrm>
          <a:prstGeom prst="roundRect">
            <a:avLst/>
          </a:prstGeom>
          <a:gradFill>
            <a:gsLst>
              <a:gs pos="18000">
                <a:schemeClr val="accent1">
                  <a:alpha val="0"/>
                </a:schemeClr>
              </a:gs>
              <a:gs pos="91000">
                <a:schemeClr val="accent1">
                  <a:lumMod val="30000"/>
                  <a:lumOff val="70000"/>
                  <a:alpha val="52000"/>
                </a:schemeClr>
              </a:gs>
            </a:gsLst>
            <a:lin ang="5400000" scaled="0"/>
          </a:gra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sp macro="" textlink="">
        <xdr:nvSpPr>
          <xdr:cNvPr id="36" name="Rectángulo: esquinas redondeadas 35">
            <a:extLst>
              <a:ext uri="{FF2B5EF4-FFF2-40B4-BE49-F238E27FC236}">
                <a16:creationId xmlns:a16="http://schemas.microsoft.com/office/drawing/2014/main" id="{7289B192-5BF7-454E-A3BF-26F368BFD296}"/>
              </a:ext>
            </a:extLst>
          </xdr:cNvPr>
          <xdr:cNvSpPr/>
        </xdr:nvSpPr>
        <xdr:spPr>
          <a:xfrm>
            <a:off x="1971675" y="3969544"/>
            <a:ext cx="5314950" cy="361950"/>
          </a:xfrm>
          <a:prstGeom prst="roundRect">
            <a:avLst/>
          </a:prstGeom>
          <a:gradFill>
            <a:gsLst>
              <a:gs pos="18000">
                <a:schemeClr val="accent1">
                  <a:alpha val="0"/>
                </a:schemeClr>
              </a:gs>
              <a:gs pos="91000">
                <a:schemeClr val="accent1">
                  <a:lumMod val="30000"/>
                  <a:lumOff val="70000"/>
                  <a:alpha val="52000"/>
                </a:schemeClr>
              </a:gs>
            </a:gsLst>
            <a:lin ang="5400000" scaled="0"/>
          </a:gra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sp macro="" textlink="">
        <xdr:nvSpPr>
          <xdr:cNvPr id="37" name="Rectángulo: esquinas redondeadas 36">
            <a:extLst>
              <a:ext uri="{FF2B5EF4-FFF2-40B4-BE49-F238E27FC236}">
                <a16:creationId xmlns:a16="http://schemas.microsoft.com/office/drawing/2014/main" id="{57C753A4-191D-4400-A0E8-21D8DA3F3471}"/>
              </a:ext>
            </a:extLst>
          </xdr:cNvPr>
          <xdr:cNvSpPr/>
        </xdr:nvSpPr>
        <xdr:spPr>
          <a:xfrm>
            <a:off x="1971675" y="4357688"/>
            <a:ext cx="5314950" cy="361950"/>
          </a:xfrm>
          <a:prstGeom prst="roundRect">
            <a:avLst/>
          </a:prstGeom>
          <a:gradFill>
            <a:gsLst>
              <a:gs pos="18000">
                <a:schemeClr val="accent1">
                  <a:alpha val="0"/>
                </a:schemeClr>
              </a:gs>
              <a:gs pos="91000">
                <a:schemeClr val="accent1">
                  <a:lumMod val="30000"/>
                  <a:lumOff val="70000"/>
                  <a:alpha val="52000"/>
                </a:schemeClr>
              </a:gs>
            </a:gsLst>
            <a:lin ang="5400000" scaled="0"/>
          </a:gra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sp macro="" textlink="">
        <xdr:nvSpPr>
          <xdr:cNvPr id="38" name="Rectángulo: esquinas redondeadas 37">
            <a:extLst>
              <a:ext uri="{FF2B5EF4-FFF2-40B4-BE49-F238E27FC236}">
                <a16:creationId xmlns:a16="http://schemas.microsoft.com/office/drawing/2014/main" id="{9BC7BF71-64D8-4CEE-BB5F-20AB5510C6CD}"/>
              </a:ext>
            </a:extLst>
          </xdr:cNvPr>
          <xdr:cNvSpPr/>
        </xdr:nvSpPr>
        <xdr:spPr>
          <a:xfrm>
            <a:off x="1971675" y="4745832"/>
            <a:ext cx="5314950" cy="361950"/>
          </a:xfrm>
          <a:prstGeom prst="roundRect">
            <a:avLst/>
          </a:prstGeom>
          <a:gradFill>
            <a:gsLst>
              <a:gs pos="18000">
                <a:schemeClr val="accent1">
                  <a:alpha val="0"/>
                </a:schemeClr>
              </a:gs>
              <a:gs pos="91000">
                <a:schemeClr val="accent1">
                  <a:lumMod val="30000"/>
                  <a:lumOff val="70000"/>
                  <a:alpha val="52000"/>
                </a:schemeClr>
              </a:gs>
            </a:gsLst>
            <a:lin ang="5400000" scaled="0"/>
          </a:gra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sp macro="" textlink="">
        <xdr:nvSpPr>
          <xdr:cNvPr id="39" name="Rectángulo: esquinas redondeadas 38">
            <a:extLst>
              <a:ext uri="{FF2B5EF4-FFF2-40B4-BE49-F238E27FC236}">
                <a16:creationId xmlns:a16="http://schemas.microsoft.com/office/drawing/2014/main" id="{C66DBCCE-B8BF-40A8-8D49-02A9152F6FA5}"/>
              </a:ext>
            </a:extLst>
          </xdr:cNvPr>
          <xdr:cNvSpPr/>
        </xdr:nvSpPr>
        <xdr:spPr>
          <a:xfrm>
            <a:off x="1971675" y="5133975"/>
            <a:ext cx="5314950" cy="361950"/>
          </a:xfrm>
          <a:prstGeom prst="roundRect">
            <a:avLst/>
          </a:prstGeom>
          <a:gradFill>
            <a:gsLst>
              <a:gs pos="18000">
                <a:schemeClr val="accent1">
                  <a:alpha val="0"/>
                </a:schemeClr>
              </a:gs>
              <a:gs pos="91000">
                <a:schemeClr val="accent1">
                  <a:lumMod val="30000"/>
                  <a:lumOff val="70000"/>
                  <a:alpha val="52000"/>
                </a:schemeClr>
              </a:gs>
            </a:gsLst>
            <a:lin ang="5400000" scaled="0"/>
          </a:gra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  <xdr:twoCellAnchor editAs="absolute">
    <xdr:from>
      <xdr:col>2</xdr:col>
      <xdr:colOff>228600</xdr:colOff>
      <xdr:row>17</xdr:row>
      <xdr:rowOff>28575</xdr:rowOff>
    </xdr:from>
    <xdr:to>
      <xdr:col>4</xdr:col>
      <xdr:colOff>619124</xdr:colOff>
      <xdr:row>18</xdr:row>
      <xdr:rowOff>76200</xdr:rowOff>
    </xdr:to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DF5D8802-2D44-C29A-B389-16B187F9DC88}"/>
            </a:ext>
          </a:extLst>
        </xdr:cNvPr>
        <xdr:cNvSpPr txBox="1"/>
      </xdr:nvSpPr>
      <xdr:spPr>
        <a:xfrm>
          <a:off x="1752600" y="3267075"/>
          <a:ext cx="1914524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419" sz="1200" b="1" u="sng">
              <a:solidFill>
                <a:schemeClr val="bg1"/>
              </a:solidFill>
            </a:rPr>
            <a:t>Total</a:t>
          </a:r>
          <a:r>
            <a:rPr lang="es-419" sz="1200" b="1" u="sng" baseline="0">
              <a:solidFill>
                <a:schemeClr val="bg1"/>
              </a:solidFill>
            </a:rPr>
            <a:t> Visitas por Sección </a:t>
          </a:r>
          <a:endParaRPr lang="es-419" sz="1200" b="1" u="sng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247649</xdr:colOff>
      <xdr:row>17</xdr:row>
      <xdr:rowOff>28575</xdr:rowOff>
    </xdr:from>
    <xdr:to>
      <xdr:col>10</xdr:col>
      <xdr:colOff>28574</xdr:colOff>
      <xdr:row>18</xdr:row>
      <xdr:rowOff>76200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EC902E6F-F900-2440-E033-0CEB45393989}"/>
            </a:ext>
          </a:extLst>
        </xdr:cNvPr>
        <xdr:cNvSpPr txBox="1"/>
      </xdr:nvSpPr>
      <xdr:spPr>
        <a:xfrm>
          <a:off x="6343649" y="3267075"/>
          <a:ext cx="13049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419" sz="1200" b="1" u="sng">
              <a:solidFill>
                <a:schemeClr val="bg1"/>
              </a:solidFill>
            </a:rPr>
            <a:t>Variación</a:t>
          </a:r>
          <a:r>
            <a:rPr lang="es-419" sz="1050" b="1" baseline="0">
              <a:solidFill>
                <a:schemeClr val="bg1"/>
              </a:solidFill>
            </a:rPr>
            <a:t> </a:t>
          </a:r>
          <a:r>
            <a:rPr lang="es-419" sz="1050" b="1" u="sng" baseline="0">
              <a:solidFill>
                <a:schemeClr val="bg1"/>
              </a:solidFill>
            </a:rPr>
            <a:t>MoM</a:t>
          </a:r>
          <a:endParaRPr lang="es-419" sz="1050" b="1" u="sng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381000</xdr:colOff>
      <xdr:row>17</xdr:row>
      <xdr:rowOff>47625</xdr:rowOff>
    </xdr:from>
    <xdr:to>
      <xdr:col>9</xdr:col>
      <xdr:colOff>647700</xdr:colOff>
      <xdr:row>32</xdr:row>
      <xdr:rowOff>85725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214F19B2-B7B6-E8EE-2323-A6D8AA565694}"/>
            </a:ext>
          </a:extLst>
        </xdr:cNvPr>
        <xdr:cNvSpPr/>
      </xdr:nvSpPr>
      <xdr:spPr>
        <a:xfrm>
          <a:off x="6477000" y="3286125"/>
          <a:ext cx="1028700" cy="2895600"/>
        </a:xfrm>
        <a:prstGeom prst="rect">
          <a:avLst/>
        </a:prstGeom>
        <a:noFill/>
        <a:ln w="12700">
          <a:solidFill>
            <a:srgbClr val="FFC000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 editAs="absolute">
    <xdr:from>
      <xdr:col>2</xdr:col>
      <xdr:colOff>504825</xdr:colOff>
      <xdr:row>19</xdr:row>
      <xdr:rowOff>161925</xdr:rowOff>
    </xdr:from>
    <xdr:to>
      <xdr:col>3</xdr:col>
      <xdr:colOff>102825</xdr:colOff>
      <xdr:row>29</xdr:row>
      <xdr:rowOff>159975</xdr:rowOff>
    </xdr:to>
    <xdr:grpSp>
      <xdr:nvGrpSpPr>
        <xdr:cNvPr id="56" name="Grupo 55">
          <a:extLst>
            <a:ext uri="{FF2B5EF4-FFF2-40B4-BE49-F238E27FC236}">
              <a16:creationId xmlns:a16="http://schemas.microsoft.com/office/drawing/2014/main" id="{35BE0B0A-9C80-A536-D7F6-3296D8E7682F}"/>
            </a:ext>
          </a:extLst>
        </xdr:cNvPr>
        <xdr:cNvGrpSpPr/>
      </xdr:nvGrpSpPr>
      <xdr:grpSpPr>
        <a:xfrm>
          <a:off x="2028825" y="3781425"/>
          <a:ext cx="360000" cy="1903050"/>
          <a:chOff x="1981200" y="3514725"/>
          <a:chExt cx="360000" cy="1903050"/>
        </a:xfrm>
      </xdr:grpSpPr>
      <xdr:pic>
        <xdr:nvPicPr>
          <xdr:cNvPr id="45" name="Gráfico 44" descr="Hucha con relleno sólido">
            <a:extLst>
              <a:ext uri="{FF2B5EF4-FFF2-40B4-BE49-F238E27FC236}">
                <a16:creationId xmlns:a16="http://schemas.microsoft.com/office/drawing/2014/main" id="{D4E2CA64-160E-4B56-AAA1-02519DE4E2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981200" y="3514725"/>
            <a:ext cx="324000" cy="324000"/>
          </a:xfrm>
          <a:prstGeom prst="rect">
            <a:avLst/>
          </a:prstGeom>
        </xdr:spPr>
      </xdr:pic>
      <xdr:pic>
        <xdr:nvPicPr>
          <xdr:cNvPr id="49" name="Gráfico 48" descr="Tenis con relleno sólido">
            <a:extLst>
              <a:ext uri="{FF2B5EF4-FFF2-40B4-BE49-F238E27FC236}">
                <a16:creationId xmlns:a16="http://schemas.microsoft.com/office/drawing/2014/main" id="{0E46A7D6-F6F9-D3B2-ADFC-FB742B7A2C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1981200" y="3873488"/>
            <a:ext cx="360000" cy="360000"/>
          </a:xfrm>
          <a:prstGeom prst="rect">
            <a:avLst/>
          </a:prstGeom>
        </xdr:spPr>
      </xdr:pic>
      <xdr:pic>
        <xdr:nvPicPr>
          <xdr:cNvPr id="51" name="Gráfico 50" descr="Cámara de vídeo con relleno sólido">
            <a:extLst>
              <a:ext uri="{FF2B5EF4-FFF2-40B4-BE49-F238E27FC236}">
                <a16:creationId xmlns:a16="http://schemas.microsoft.com/office/drawing/2014/main" id="{D53E5FFC-86B5-A730-24B3-F5CEE98117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1981200" y="4663012"/>
            <a:ext cx="360000" cy="360000"/>
          </a:xfrm>
          <a:prstGeom prst="rect">
            <a:avLst/>
          </a:prstGeom>
        </xdr:spPr>
      </xdr:pic>
      <xdr:pic>
        <xdr:nvPicPr>
          <xdr:cNvPr id="53" name="Gráfico 52" descr="Puño cerrado con relleno sólido">
            <a:extLst>
              <a:ext uri="{FF2B5EF4-FFF2-40B4-BE49-F238E27FC236}">
                <a16:creationId xmlns:a16="http://schemas.microsoft.com/office/drawing/2014/main" id="{1D04149F-255F-CDE4-4613-15BEDB1F79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96DAC541-7B7A-43D3-8B79-37D633B846F1}">
                <asvg:svgBlip xmlns:asvg="http://schemas.microsoft.com/office/drawing/2016/SVG/main" r:embed="rId18"/>
              </a:ext>
            </a:extLst>
          </a:blip>
          <a:stretch>
            <a:fillRect/>
          </a:stretch>
        </xdr:blipFill>
        <xdr:spPr>
          <a:xfrm>
            <a:off x="1981200" y="4268250"/>
            <a:ext cx="360000" cy="360000"/>
          </a:xfrm>
          <a:prstGeom prst="rect">
            <a:avLst/>
          </a:prstGeom>
        </xdr:spPr>
      </xdr:pic>
      <xdr:pic>
        <xdr:nvPicPr>
          <xdr:cNvPr id="55" name="Gráfico 54" descr="Familia con dos niños contorno">
            <a:extLst>
              <a:ext uri="{FF2B5EF4-FFF2-40B4-BE49-F238E27FC236}">
                <a16:creationId xmlns:a16="http://schemas.microsoft.com/office/drawing/2014/main" id="{C93AF15B-1E5B-2A04-6249-68D0713C53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96DAC541-7B7A-43D3-8B79-37D633B846F1}">
                <asvg:svgBlip xmlns:asvg="http://schemas.microsoft.com/office/drawing/2016/SVG/main" r:embed="rId20"/>
              </a:ext>
            </a:extLst>
          </a:blip>
          <a:stretch>
            <a:fillRect/>
          </a:stretch>
        </xdr:blipFill>
        <xdr:spPr>
          <a:xfrm>
            <a:off x="1981200" y="5057775"/>
            <a:ext cx="360000" cy="360000"/>
          </a:xfrm>
          <a:prstGeom prst="rect">
            <a:avLst/>
          </a:prstGeom>
        </xdr:spPr>
      </xdr:pic>
    </xdr:grpSp>
    <xdr:clientData/>
  </xdr:twoCellAnchor>
  <xdr:twoCellAnchor editAs="absolute">
    <xdr:from>
      <xdr:col>8</xdr:col>
      <xdr:colOff>428625</xdr:colOff>
      <xdr:row>20</xdr:row>
      <xdr:rowOff>9525</xdr:rowOff>
    </xdr:from>
    <xdr:to>
      <xdr:col>9</xdr:col>
      <xdr:colOff>581025</xdr:colOff>
      <xdr:row>29</xdr:row>
      <xdr:rowOff>95250</xdr:rowOff>
    </xdr:to>
    <xdr:grpSp>
      <xdr:nvGrpSpPr>
        <xdr:cNvPr id="62" name="Grupo 61">
          <a:extLst>
            <a:ext uri="{FF2B5EF4-FFF2-40B4-BE49-F238E27FC236}">
              <a16:creationId xmlns:a16="http://schemas.microsoft.com/office/drawing/2014/main" id="{F8042775-7A9D-1F14-C071-8BE854D64254}"/>
            </a:ext>
          </a:extLst>
        </xdr:cNvPr>
        <xdr:cNvGrpSpPr/>
      </xdr:nvGrpSpPr>
      <xdr:grpSpPr>
        <a:xfrm>
          <a:off x="6524625" y="3819525"/>
          <a:ext cx="914400" cy="1800225"/>
          <a:chOff x="6800850" y="3581400"/>
          <a:chExt cx="914400" cy="1800225"/>
        </a:xfrm>
      </xdr:grpSpPr>
      <xdr:sp macro="" textlink="'Análisis ERP'!F26">
        <xdr:nvSpPr>
          <xdr:cNvPr id="57" name="CuadroTexto 56">
            <a:extLst>
              <a:ext uri="{FF2B5EF4-FFF2-40B4-BE49-F238E27FC236}">
                <a16:creationId xmlns:a16="http://schemas.microsoft.com/office/drawing/2014/main" id="{587B5637-02A1-472C-867F-26250B2AC0A6}"/>
              </a:ext>
            </a:extLst>
          </xdr:cNvPr>
          <xdr:cNvSpPr txBox="1"/>
        </xdr:nvSpPr>
        <xdr:spPr>
          <a:xfrm>
            <a:off x="6800850" y="3581400"/>
            <a:ext cx="9144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2DCB3F3-31C0-4400-8CE2-308D5058F27C}" type="TxLink">
              <a:rPr lang="en-US" sz="1050" b="1" i="0" u="none" strike="noStrike">
                <a:solidFill>
                  <a:schemeClr val="bg1"/>
                </a:solidFill>
                <a:latin typeface="Aptos Narrow"/>
              </a:rPr>
              <a:pPr algn="ctr"/>
              <a:t>-11,24%</a:t>
            </a:fld>
            <a:endParaRPr lang="es-419" sz="1200" b="1">
              <a:solidFill>
                <a:schemeClr val="bg1"/>
              </a:solidFill>
            </a:endParaRPr>
          </a:p>
        </xdr:txBody>
      </xdr:sp>
      <xdr:sp macro="" textlink="'Análisis ERP'!F25">
        <xdr:nvSpPr>
          <xdr:cNvPr id="58" name="CuadroTexto 57">
            <a:extLst>
              <a:ext uri="{FF2B5EF4-FFF2-40B4-BE49-F238E27FC236}">
                <a16:creationId xmlns:a16="http://schemas.microsoft.com/office/drawing/2014/main" id="{42CB6FDA-7F03-4E18-A645-7E805869EAD0}"/>
              </a:ext>
            </a:extLst>
          </xdr:cNvPr>
          <xdr:cNvSpPr txBox="1"/>
        </xdr:nvSpPr>
        <xdr:spPr>
          <a:xfrm>
            <a:off x="6800850" y="3971925"/>
            <a:ext cx="9144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EF709F-1DE2-47AE-A409-A6BD67146C87}" type="TxLink">
              <a:rPr lang="en-US" sz="1050" b="1" i="0" u="none" strike="noStrike">
                <a:solidFill>
                  <a:schemeClr val="bg1"/>
                </a:solidFill>
                <a:latin typeface="Aptos Narrow"/>
              </a:rPr>
              <a:pPr algn="ctr"/>
              <a:t>-3,91%</a:t>
            </a:fld>
            <a:endParaRPr lang="es-419" sz="1200" b="1">
              <a:solidFill>
                <a:schemeClr val="bg1"/>
              </a:solidFill>
            </a:endParaRPr>
          </a:p>
        </xdr:txBody>
      </xdr:sp>
      <xdr:sp macro="" textlink="'Análisis ERP'!F27">
        <xdr:nvSpPr>
          <xdr:cNvPr id="59" name="CuadroTexto 58">
            <a:extLst>
              <a:ext uri="{FF2B5EF4-FFF2-40B4-BE49-F238E27FC236}">
                <a16:creationId xmlns:a16="http://schemas.microsoft.com/office/drawing/2014/main" id="{0B68D59E-FB28-4E99-B73D-6E903EC121CC}"/>
              </a:ext>
            </a:extLst>
          </xdr:cNvPr>
          <xdr:cNvSpPr txBox="1"/>
        </xdr:nvSpPr>
        <xdr:spPr>
          <a:xfrm>
            <a:off x="6800850" y="4362450"/>
            <a:ext cx="9144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26D2D2D-A043-4148-B822-B789DD80B24D}" type="TxLink">
              <a:rPr lang="en-US" sz="1050" b="1" i="0" u="none" strike="noStrike">
                <a:solidFill>
                  <a:schemeClr val="bg1"/>
                </a:solidFill>
                <a:latin typeface="Aptos Narrow"/>
              </a:rPr>
              <a:pPr algn="ctr"/>
              <a:t>26,25%</a:t>
            </a:fld>
            <a:endParaRPr lang="es-419" sz="1200" b="1">
              <a:solidFill>
                <a:schemeClr val="bg1"/>
              </a:solidFill>
            </a:endParaRPr>
          </a:p>
        </xdr:txBody>
      </xdr:sp>
      <xdr:sp macro="" textlink="'Análisis ERP'!F24">
        <xdr:nvSpPr>
          <xdr:cNvPr id="60" name="CuadroTexto 59">
            <a:extLst>
              <a:ext uri="{FF2B5EF4-FFF2-40B4-BE49-F238E27FC236}">
                <a16:creationId xmlns:a16="http://schemas.microsoft.com/office/drawing/2014/main" id="{1E30FCF2-A58C-45C5-9049-180544E60417}"/>
              </a:ext>
            </a:extLst>
          </xdr:cNvPr>
          <xdr:cNvSpPr txBox="1"/>
        </xdr:nvSpPr>
        <xdr:spPr>
          <a:xfrm>
            <a:off x="6800850" y="4752975"/>
            <a:ext cx="9144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0A9DAE1-9033-4B6C-A43F-A65C5341633B}" type="TxLink">
              <a:rPr lang="en-US" sz="1050" b="1" i="0" u="none" strike="noStrike">
                <a:solidFill>
                  <a:schemeClr val="bg1"/>
                </a:solidFill>
                <a:latin typeface="Aptos Narrow"/>
              </a:rPr>
              <a:pPr algn="ctr"/>
              <a:t>24,94%</a:t>
            </a:fld>
            <a:endParaRPr lang="es-419" sz="1200" b="1">
              <a:solidFill>
                <a:schemeClr val="bg1"/>
              </a:solidFill>
            </a:endParaRPr>
          </a:p>
        </xdr:txBody>
      </xdr:sp>
      <xdr:sp macro="" textlink="'Análisis ERP'!F28">
        <xdr:nvSpPr>
          <xdr:cNvPr id="61" name="CuadroTexto 60">
            <a:extLst>
              <a:ext uri="{FF2B5EF4-FFF2-40B4-BE49-F238E27FC236}">
                <a16:creationId xmlns:a16="http://schemas.microsoft.com/office/drawing/2014/main" id="{78E73A7F-3064-4054-8B25-902E37D66151}"/>
              </a:ext>
            </a:extLst>
          </xdr:cNvPr>
          <xdr:cNvSpPr txBox="1"/>
        </xdr:nvSpPr>
        <xdr:spPr>
          <a:xfrm>
            <a:off x="6800850" y="5143500"/>
            <a:ext cx="9144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4F089E5-245C-48BA-A087-FDE358841C48}" type="TxLink">
              <a:rPr lang="en-US" sz="1050" b="1" i="0" u="none" strike="noStrike">
                <a:solidFill>
                  <a:schemeClr val="bg1"/>
                </a:solidFill>
                <a:latin typeface="Aptos Narrow"/>
              </a:rPr>
              <a:pPr algn="ctr"/>
              <a:t>-7,61%</a:t>
            </a:fld>
            <a:endParaRPr lang="es-419" sz="1200" b="1">
              <a:solidFill>
                <a:schemeClr val="bg1"/>
              </a:solidFill>
            </a:endParaRPr>
          </a:p>
        </xdr:txBody>
      </xdr:sp>
    </xdr:grpSp>
    <xdr:clientData/>
  </xdr:twoCellAnchor>
  <xdr:twoCellAnchor editAs="absolute">
    <xdr:from>
      <xdr:col>10</xdr:col>
      <xdr:colOff>581024</xdr:colOff>
      <xdr:row>17</xdr:row>
      <xdr:rowOff>9525</xdr:rowOff>
    </xdr:from>
    <xdr:to>
      <xdr:col>18</xdr:col>
      <xdr:colOff>495299</xdr:colOff>
      <xdr:row>32</xdr:row>
      <xdr:rowOff>66675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55552FCC-B44E-48EA-9E2A-751C79CD3161}"/>
            </a:ext>
          </a:extLst>
        </xdr:cNvPr>
        <xdr:cNvSpPr/>
      </xdr:nvSpPr>
      <xdr:spPr>
        <a:xfrm>
          <a:off x="8201024" y="3248025"/>
          <a:ext cx="6010275" cy="2914650"/>
        </a:xfrm>
        <a:prstGeom prst="rect">
          <a:avLst/>
        </a:prstGeom>
        <a:gradFill>
          <a:gsLst>
            <a:gs pos="18000">
              <a:schemeClr val="accent1">
                <a:alpha val="0"/>
              </a:schemeClr>
            </a:gs>
            <a:gs pos="91000">
              <a:schemeClr val="accent1">
                <a:lumMod val="30000"/>
                <a:lumOff val="70000"/>
                <a:alpha val="52000"/>
              </a:schemeClr>
            </a:gs>
          </a:gsLst>
          <a:lin ang="5400000" scaled="0"/>
        </a:gradFill>
        <a:ln w="6350">
          <a:solidFill>
            <a:srgbClr val="FFC000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 editAs="absolute">
    <xdr:from>
      <xdr:col>14</xdr:col>
      <xdr:colOff>323851</xdr:colOff>
      <xdr:row>21</xdr:row>
      <xdr:rowOff>171451</xdr:rowOff>
    </xdr:from>
    <xdr:to>
      <xdr:col>18</xdr:col>
      <xdr:colOff>438151</xdr:colOff>
      <xdr:row>30</xdr:row>
      <xdr:rowOff>171451</xdr:rowOff>
    </xdr:to>
    <xdr:graphicFrame macro="">
      <xdr:nvGraphicFramePr>
        <xdr:cNvPr id="63" name="Gráfico 62">
          <a:extLst>
            <a:ext uri="{FF2B5EF4-FFF2-40B4-BE49-F238E27FC236}">
              <a16:creationId xmlns:a16="http://schemas.microsoft.com/office/drawing/2014/main" id="{DAF1E889-77A1-4C15-A131-2226A68B3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absolute">
    <xdr:from>
      <xdr:col>11</xdr:col>
      <xdr:colOff>19050</xdr:colOff>
      <xdr:row>21</xdr:row>
      <xdr:rowOff>171451</xdr:rowOff>
    </xdr:from>
    <xdr:to>
      <xdr:col>14</xdr:col>
      <xdr:colOff>276225</xdr:colOff>
      <xdr:row>32</xdr:row>
      <xdr:rowOff>57151</xdr:rowOff>
    </xdr:to>
    <xdr:graphicFrame macro="">
      <xdr:nvGraphicFramePr>
        <xdr:cNvPr id="67" name="Gráfico 66">
          <a:extLst>
            <a:ext uri="{FF2B5EF4-FFF2-40B4-BE49-F238E27FC236}">
              <a16:creationId xmlns:a16="http://schemas.microsoft.com/office/drawing/2014/main" id="{3BD450BB-AB11-4E36-8A7F-2CA4325D59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absolute">
    <xdr:from>
      <xdr:col>10</xdr:col>
      <xdr:colOff>285750</xdr:colOff>
      <xdr:row>17</xdr:row>
      <xdr:rowOff>28575</xdr:rowOff>
    </xdr:from>
    <xdr:to>
      <xdr:col>17</xdr:col>
      <xdr:colOff>57150</xdr:colOff>
      <xdr:row>18</xdr:row>
      <xdr:rowOff>76200</xdr:rowOff>
    </xdr:to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D7D6E7D6-F45F-4202-AFED-1AF49FB6A02C}"/>
            </a:ext>
          </a:extLst>
        </xdr:cNvPr>
        <xdr:cNvSpPr txBox="1"/>
      </xdr:nvSpPr>
      <xdr:spPr>
        <a:xfrm>
          <a:off x="7905750" y="3267075"/>
          <a:ext cx="51054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419" sz="1200" b="1" u="sng" baseline="0">
              <a:solidFill>
                <a:schemeClr val="bg1"/>
              </a:solidFill>
            </a:rPr>
            <a:t>Análisis diaro de Visitas por Sección  y Evolución e los ultimos 30 dias </a:t>
          </a:r>
          <a:endParaRPr lang="es-419" sz="1200" b="1" u="sng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10</xdr:col>
      <xdr:colOff>609599</xdr:colOff>
      <xdr:row>18</xdr:row>
      <xdr:rowOff>85725</xdr:rowOff>
    </xdr:from>
    <xdr:to>
      <xdr:col>18</xdr:col>
      <xdr:colOff>466725</xdr:colOff>
      <xdr:row>21</xdr:row>
      <xdr:rowOff>114298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Sector 1">
              <a:extLst>
                <a:ext uri="{FF2B5EF4-FFF2-40B4-BE49-F238E27FC236}">
                  <a16:creationId xmlns:a16="http://schemas.microsoft.com/office/drawing/2014/main" id="{A28E2606-B7A4-431F-8363-8E6AE29AB7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9599" y="3514725"/>
              <a:ext cx="5953126" cy="6000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 editAs="absolute">
    <xdr:from>
      <xdr:col>0</xdr:col>
      <xdr:colOff>57150</xdr:colOff>
      <xdr:row>0</xdr:row>
      <xdr:rowOff>0</xdr:rowOff>
    </xdr:from>
    <xdr:to>
      <xdr:col>1</xdr:col>
      <xdr:colOff>342900</xdr:colOff>
      <xdr:row>5</xdr:row>
      <xdr:rowOff>31221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95EE414A-E2B9-45AC-9F28-80665A4C4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047750" cy="9837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447675</xdr:colOff>
      <xdr:row>36</xdr:row>
      <xdr:rowOff>152400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0DC4ABA-2C60-434E-83B3-3E30BA92594C}"/>
            </a:ext>
          </a:extLst>
        </xdr:cNvPr>
        <xdr:cNvSpPr/>
      </xdr:nvSpPr>
      <xdr:spPr>
        <a:xfrm>
          <a:off x="0" y="0"/>
          <a:ext cx="1209675" cy="7010400"/>
        </a:xfrm>
        <a:prstGeom prst="rect">
          <a:avLst/>
        </a:prstGeom>
        <a:gradFill flip="none" rotWithShape="1">
          <a:gsLst>
            <a:gs pos="61000">
              <a:schemeClr val="tx2">
                <a:lumMod val="50000"/>
                <a:lumOff val="50000"/>
              </a:schemeClr>
            </a:gs>
            <a:gs pos="79000">
              <a:schemeClr val="accent1">
                <a:lumMod val="95000"/>
                <a:lumOff val="5000"/>
              </a:schemeClr>
            </a:gs>
            <a:gs pos="100000">
              <a:srgbClr val="135370"/>
            </a:gs>
            <a:gs pos="100000">
              <a:schemeClr val="accent1">
                <a:lumMod val="60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0</xdr:col>
      <xdr:colOff>352425</xdr:colOff>
      <xdr:row>10</xdr:row>
      <xdr:rowOff>76201</xdr:rowOff>
    </xdr:from>
    <xdr:to>
      <xdr:col>1</xdr:col>
      <xdr:colOff>152400</xdr:colOff>
      <xdr:row>11</xdr:row>
      <xdr:rowOff>152401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6295CC82-6058-4F8A-BE6C-77889AD836ED}"/>
            </a:ext>
          </a:extLst>
        </xdr:cNvPr>
        <xdr:cNvSpPr txBox="1"/>
      </xdr:nvSpPr>
      <xdr:spPr>
        <a:xfrm>
          <a:off x="352425" y="1981201"/>
          <a:ext cx="5619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200" b="1">
              <a:solidFill>
                <a:schemeClr val="bg1"/>
              </a:solidFill>
            </a:rPr>
            <a:t>Inicio</a:t>
          </a:r>
        </a:p>
      </xdr:txBody>
    </xdr:sp>
    <xdr:clientData/>
  </xdr:twoCellAnchor>
  <xdr:twoCellAnchor editAs="oneCell">
    <xdr:from>
      <xdr:col>0</xdr:col>
      <xdr:colOff>285750</xdr:colOff>
      <xdr:row>7</xdr:row>
      <xdr:rowOff>57150</xdr:rowOff>
    </xdr:from>
    <xdr:to>
      <xdr:col>1</xdr:col>
      <xdr:colOff>200025</xdr:colOff>
      <xdr:row>10</xdr:row>
      <xdr:rowOff>161925</xdr:rowOff>
    </xdr:to>
    <xdr:pic>
      <xdr:nvPicPr>
        <xdr:cNvPr id="12" name="Gráfico 11" descr="Hogar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0C55C-6A64-47B5-B96A-A45D24ECF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85750" y="1390650"/>
          <a:ext cx="676275" cy="676275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6</xdr:row>
      <xdr:rowOff>0</xdr:rowOff>
    </xdr:from>
    <xdr:to>
      <xdr:col>5</xdr:col>
      <xdr:colOff>400050</xdr:colOff>
      <xdr:row>13</xdr:row>
      <xdr:rowOff>114300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EA3E6966-1203-4FDF-9D9C-0A4341F1D3D8}"/>
            </a:ext>
          </a:extLst>
        </xdr:cNvPr>
        <xdr:cNvSpPr/>
      </xdr:nvSpPr>
      <xdr:spPr>
        <a:xfrm>
          <a:off x="2390775" y="1143000"/>
          <a:ext cx="1819275" cy="1447800"/>
        </a:xfrm>
        <a:prstGeom prst="roundRect">
          <a:avLst/>
        </a:prstGeom>
        <a:gradFill>
          <a:gsLst>
            <a:gs pos="18000">
              <a:schemeClr val="accent1">
                <a:alpha val="0"/>
              </a:schemeClr>
            </a:gs>
            <a:gs pos="100000">
              <a:schemeClr val="accent1">
                <a:lumMod val="30000"/>
                <a:lumOff val="70000"/>
                <a:alpha val="52000"/>
              </a:schemeClr>
            </a:gs>
          </a:gsLst>
          <a:lin ang="5400000" scaled="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104775</xdr:colOff>
      <xdr:row>15</xdr:row>
      <xdr:rowOff>133350</xdr:rowOff>
    </xdr:from>
    <xdr:to>
      <xdr:col>5</xdr:col>
      <xdr:colOff>400050</xdr:colOff>
      <xdr:row>23</xdr:row>
      <xdr:rowOff>57150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B46A6711-2257-4D96-BE72-BBD88E6529F6}"/>
            </a:ext>
          </a:extLst>
        </xdr:cNvPr>
        <xdr:cNvSpPr/>
      </xdr:nvSpPr>
      <xdr:spPr>
        <a:xfrm>
          <a:off x="2390775" y="2990850"/>
          <a:ext cx="1819275" cy="1447800"/>
        </a:xfrm>
        <a:prstGeom prst="roundRect">
          <a:avLst/>
        </a:prstGeom>
        <a:gradFill>
          <a:gsLst>
            <a:gs pos="18000">
              <a:schemeClr val="accent1">
                <a:alpha val="0"/>
              </a:schemeClr>
            </a:gs>
            <a:gs pos="100000">
              <a:schemeClr val="accent1">
                <a:lumMod val="30000"/>
                <a:lumOff val="70000"/>
                <a:alpha val="52000"/>
              </a:schemeClr>
            </a:gs>
          </a:gsLst>
          <a:lin ang="5400000" scaled="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 editAs="oneCell">
    <xdr:from>
      <xdr:col>0</xdr:col>
      <xdr:colOff>57150</xdr:colOff>
      <xdr:row>0</xdr:row>
      <xdr:rowOff>0</xdr:rowOff>
    </xdr:from>
    <xdr:to>
      <xdr:col>1</xdr:col>
      <xdr:colOff>342900</xdr:colOff>
      <xdr:row>5</xdr:row>
      <xdr:rowOff>31221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1868525-0C8B-4883-9430-5C77B0256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047750" cy="983721"/>
        </a:xfrm>
        <a:prstGeom prst="rect">
          <a:avLst/>
        </a:prstGeom>
      </xdr:spPr>
    </xdr:pic>
    <xdr:clientData/>
  </xdr:twoCellAnchor>
  <xdr:twoCellAnchor>
    <xdr:from>
      <xdr:col>3</xdr:col>
      <xdr:colOff>304799</xdr:colOff>
      <xdr:row>7</xdr:row>
      <xdr:rowOff>142875</xdr:rowOff>
    </xdr:from>
    <xdr:to>
      <xdr:col>5</xdr:col>
      <xdr:colOff>142874</xdr:colOff>
      <xdr:row>11</xdr:row>
      <xdr:rowOff>76200</xdr:rowOff>
    </xdr:to>
    <xdr:sp macro="" textlink="'Analisis  OJD'!E7">
      <xdr:nvSpPr>
        <xdr:cNvPr id="13" name="CuadroTexto 12">
          <a:extLst>
            <a:ext uri="{FF2B5EF4-FFF2-40B4-BE49-F238E27FC236}">
              <a16:creationId xmlns:a16="http://schemas.microsoft.com/office/drawing/2014/main" id="{FEB4EED8-978E-8638-1665-6411AD75CC8C}"/>
            </a:ext>
          </a:extLst>
        </xdr:cNvPr>
        <xdr:cNvSpPr txBox="1"/>
      </xdr:nvSpPr>
      <xdr:spPr>
        <a:xfrm>
          <a:off x="2590799" y="1476375"/>
          <a:ext cx="1362075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9AD36BC-793A-438E-A6BC-8D42675248C1}" type="TxLink">
            <a:rPr lang="en-US" sz="7200" b="1" i="0" u="none" strike="noStrike">
              <a:solidFill>
                <a:srgbClr val="FFC000"/>
              </a:solidFill>
              <a:latin typeface="Aptos Narrow"/>
            </a:rPr>
            <a:pPr algn="ctr"/>
            <a:t>9</a:t>
          </a:fld>
          <a:endParaRPr lang="es-419" sz="7200" b="1">
            <a:solidFill>
              <a:srgbClr val="FFC000"/>
            </a:solidFill>
          </a:endParaRPr>
        </a:p>
      </xdr:txBody>
    </xdr:sp>
    <xdr:clientData/>
  </xdr:twoCellAnchor>
  <xdr:twoCellAnchor>
    <xdr:from>
      <xdr:col>2</xdr:col>
      <xdr:colOff>685799</xdr:colOff>
      <xdr:row>3</xdr:row>
      <xdr:rowOff>161925</xdr:rowOff>
    </xdr:from>
    <xdr:to>
      <xdr:col>5</xdr:col>
      <xdr:colOff>638174</xdr:colOff>
      <xdr:row>5</xdr:row>
      <xdr:rowOff>19050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824465C4-C00E-4766-9791-A7BB80E80D63}"/>
            </a:ext>
          </a:extLst>
        </xdr:cNvPr>
        <xdr:cNvSpPr txBox="1"/>
      </xdr:nvSpPr>
      <xdr:spPr>
        <a:xfrm>
          <a:off x="2209799" y="733425"/>
          <a:ext cx="2238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419" sz="1200" b="1" u="sng">
              <a:solidFill>
                <a:schemeClr val="bg1"/>
              </a:solidFill>
            </a:rPr>
            <a:t>Puesto</a:t>
          </a:r>
          <a:r>
            <a:rPr lang="es-419" sz="1200" b="1" u="sng" baseline="0">
              <a:solidFill>
                <a:schemeClr val="bg1"/>
              </a:solidFill>
            </a:rPr>
            <a:t> entre los 30 más vistos</a:t>
          </a:r>
          <a:endParaRPr lang="es-419" sz="1200" b="1" u="sng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419100</xdr:colOff>
      <xdr:row>16</xdr:row>
      <xdr:rowOff>161925</xdr:rowOff>
    </xdr:from>
    <xdr:to>
      <xdr:col>5</xdr:col>
      <xdr:colOff>38100</xdr:colOff>
      <xdr:row>21</xdr:row>
      <xdr:rowOff>57150</xdr:rowOff>
    </xdr:to>
    <xdr:sp macro="" textlink="'Analisis  OJD'!F7">
      <xdr:nvSpPr>
        <xdr:cNvPr id="15" name="CuadroTexto 14">
          <a:extLst>
            <a:ext uri="{FF2B5EF4-FFF2-40B4-BE49-F238E27FC236}">
              <a16:creationId xmlns:a16="http://schemas.microsoft.com/office/drawing/2014/main" id="{AFDF46A5-FD52-46FD-AAFF-44929A3D0234}"/>
            </a:ext>
          </a:extLst>
        </xdr:cNvPr>
        <xdr:cNvSpPr txBox="1"/>
      </xdr:nvSpPr>
      <xdr:spPr>
        <a:xfrm>
          <a:off x="2705100" y="3209925"/>
          <a:ext cx="1143000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F0207DA-07DF-4D01-957E-96CE1E2C7E96}" type="TxLink">
            <a:rPr lang="en-US" sz="7200" b="1" i="0" u="none" strike="noStrike">
              <a:solidFill>
                <a:srgbClr val="FFC000"/>
              </a:solidFill>
              <a:latin typeface="Aptos Narrow"/>
            </a:rPr>
            <a:pPr algn="ctr"/>
            <a:t>10</a:t>
          </a:fld>
          <a:endParaRPr lang="es-419" sz="102800" b="1">
            <a:solidFill>
              <a:srgbClr val="FFC000"/>
            </a:solidFill>
          </a:endParaRPr>
        </a:p>
      </xdr:txBody>
    </xdr:sp>
    <xdr:clientData/>
  </xdr:twoCellAnchor>
  <xdr:twoCellAnchor>
    <xdr:from>
      <xdr:col>2</xdr:col>
      <xdr:colOff>685799</xdr:colOff>
      <xdr:row>14</xdr:row>
      <xdr:rowOff>85725</xdr:rowOff>
    </xdr:from>
    <xdr:to>
      <xdr:col>5</xdr:col>
      <xdr:colOff>638174</xdr:colOff>
      <xdr:row>15</xdr:row>
      <xdr:rowOff>133350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8029AEA9-B478-4F9C-818C-41C96E9CCFEC}"/>
            </a:ext>
          </a:extLst>
        </xdr:cNvPr>
        <xdr:cNvSpPr txBox="1"/>
      </xdr:nvSpPr>
      <xdr:spPr>
        <a:xfrm>
          <a:off x="2209799" y="2752725"/>
          <a:ext cx="2238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419" sz="1200" b="1" u="sng">
              <a:solidFill>
                <a:schemeClr val="bg1"/>
              </a:solidFill>
            </a:rPr>
            <a:t>Puesto</a:t>
          </a:r>
          <a:r>
            <a:rPr lang="es-419" sz="1200" b="1" u="sng" baseline="0">
              <a:solidFill>
                <a:schemeClr val="bg1"/>
              </a:solidFill>
            </a:rPr>
            <a:t> en  el Ranking de Páginas</a:t>
          </a:r>
          <a:endParaRPr lang="es-419" sz="1200" b="1" u="sng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ke" refreshedDate="45790.644693402777" createdVersion="8" refreshedVersion="8" minRefreshableVersion="3" recordCount="155" xr:uid="{88B3EFB5-A552-44D2-863A-9A542786BE7F}">
  <cacheSource type="worksheet">
    <worksheetSource name="ERP"/>
  </cacheSource>
  <cacheFields count="10">
    <cacheField name="Sector" numFmtId="0">
      <sharedItems count="5">
        <s v="Cine"/>
        <s v="Deporte"/>
        <s v="Economia"/>
        <s v="Politica"/>
        <s v="Sociedad"/>
      </sharedItems>
    </cacheField>
    <cacheField name="Dias_Semana" numFmtId="0">
      <sharedItems count="7">
        <s v="Miercoles"/>
        <s v="Jueves"/>
        <s v="Viernes"/>
        <s v="Sabado"/>
        <s v="Domingo"/>
        <s v="Lunes"/>
        <s v="Martes"/>
      </sharedItems>
    </cacheField>
    <cacheField name="Dias_Mes" numFmtId="0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Visitas actual" numFmtId="0">
      <sharedItems containsSemiMixedTypes="0" containsString="0" containsNumber="1" containsInteger="1" minValue="1899" maxValue="193475"/>
    </cacheField>
    <cacheField name="Visitas anterior" numFmtId="0">
      <sharedItems containsString="0" containsBlank="1" containsNumber="1" containsInteger="1" minValue="1892" maxValue="193283"/>
    </cacheField>
    <cacheField name="Paginas actual" numFmtId="0">
      <sharedItems containsSemiMixedTypes="0" containsString="0" containsNumber="1" containsInteger="1" minValue="19252" maxValue="3792124"/>
    </cacheField>
    <cacheField name="Paginas anterior" numFmtId="0">
      <sharedItems containsString="0" containsBlank="1" containsNumber="1" containsInteger="1" minValue="20172" maxValue="3638146"/>
    </cacheField>
    <cacheField name="VistasMtM" numFmtId="0" formula=" ('Visitas actual'-'Visitas anterior')/'Visitas anterior'" databaseField="0"/>
    <cacheField name="PaginaMtM" numFmtId="0" formula=" ('Paginas actual'-'Paginas anterior')/'Paginas anterior'" databaseField="0"/>
    <cacheField name="Campo1" numFmtId="0" formula="('Visitas actual'-'Visitas anterior')/'Visitas anterior'" databaseField="0"/>
  </cacheFields>
  <extLst>
    <ext xmlns:x14="http://schemas.microsoft.com/office/spreadsheetml/2009/9/main" uri="{725AE2AE-9491-48be-B2B4-4EB974FC3084}">
      <x14:pivotCacheDefinition pivotCacheId="73959375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n v="12825"/>
    <n v="9224"/>
    <n v="77305"/>
    <n v="52883"/>
  </r>
  <r>
    <x v="0"/>
    <x v="1"/>
    <x v="1"/>
    <n v="12812"/>
    <n v="10084"/>
    <n v="81517"/>
    <n v="58816"/>
  </r>
  <r>
    <x v="0"/>
    <x v="2"/>
    <x v="2"/>
    <n v="12384"/>
    <n v="10570"/>
    <n v="80569"/>
    <n v="66588"/>
  </r>
  <r>
    <x v="0"/>
    <x v="3"/>
    <x v="3"/>
    <n v="5273"/>
    <n v="4664"/>
    <n v="35535"/>
    <n v="31969"/>
  </r>
  <r>
    <x v="0"/>
    <x v="4"/>
    <x v="4"/>
    <n v="4486"/>
    <n v="3325"/>
    <n v="31841"/>
    <n v="20172"/>
  </r>
  <r>
    <x v="0"/>
    <x v="5"/>
    <x v="5"/>
    <n v="4938"/>
    <n v="9354"/>
    <n v="34949"/>
    <n v="55196"/>
  </r>
  <r>
    <x v="0"/>
    <x v="6"/>
    <x v="6"/>
    <n v="9171"/>
    <n v="6989"/>
    <n v="62115"/>
    <n v="43769"/>
  </r>
  <r>
    <x v="0"/>
    <x v="0"/>
    <x v="7"/>
    <n v="4807"/>
    <n v="9866"/>
    <n v="29359"/>
    <n v="57085"/>
  </r>
  <r>
    <x v="0"/>
    <x v="1"/>
    <x v="8"/>
    <n v="14156"/>
    <n v="10445"/>
    <n v="93780"/>
    <n v="60950"/>
  </r>
  <r>
    <x v="0"/>
    <x v="2"/>
    <x v="9"/>
    <n v="15011"/>
    <n v="10811"/>
    <n v="98788"/>
    <n v="70653"/>
  </r>
  <r>
    <x v="0"/>
    <x v="3"/>
    <x v="10"/>
    <n v="6021"/>
    <n v="4689"/>
    <n v="39075"/>
    <n v="33545"/>
  </r>
  <r>
    <x v="0"/>
    <x v="4"/>
    <x v="11"/>
    <n v="4120"/>
    <n v="3400"/>
    <n v="23713"/>
    <n v="23745"/>
  </r>
  <r>
    <x v="0"/>
    <x v="5"/>
    <x v="12"/>
    <n v="13825"/>
    <n v="9602"/>
    <n v="95546"/>
    <n v="55084"/>
  </r>
  <r>
    <x v="0"/>
    <x v="6"/>
    <x v="13"/>
    <n v="14824"/>
    <n v="10251"/>
    <n v="119463"/>
    <n v="61287"/>
  </r>
  <r>
    <x v="0"/>
    <x v="0"/>
    <x v="14"/>
    <n v="17371"/>
    <n v="10291"/>
    <n v="110784"/>
    <n v="59657"/>
  </r>
  <r>
    <x v="0"/>
    <x v="1"/>
    <x v="15"/>
    <n v="18059"/>
    <n v="10838"/>
    <n v="111662"/>
    <n v="65301"/>
  </r>
  <r>
    <x v="0"/>
    <x v="2"/>
    <x v="16"/>
    <n v="17133"/>
    <n v="10973"/>
    <n v="100715"/>
    <n v="68475"/>
  </r>
  <r>
    <x v="0"/>
    <x v="3"/>
    <x v="17"/>
    <n v="7521"/>
    <n v="4344"/>
    <n v="42987"/>
    <n v="27985"/>
  </r>
  <r>
    <x v="0"/>
    <x v="4"/>
    <x v="18"/>
    <n v="5274"/>
    <n v="3383"/>
    <n v="25551"/>
    <n v="21713"/>
  </r>
  <r>
    <x v="0"/>
    <x v="5"/>
    <x v="19"/>
    <n v="14516"/>
    <n v="9913"/>
    <n v="75183"/>
    <n v="60556"/>
  </r>
  <r>
    <x v="0"/>
    <x v="6"/>
    <x v="20"/>
    <n v="13315"/>
    <n v="10811"/>
    <n v="73500"/>
    <n v="65569"/>
  </r>
  <r>
    <x v="0"/>
    <x v="0"/>
    <x v="21"/>
    <n v="25730"/>
    <n v="11291"/>
    <n v="89672"/>
    <n v="71456"/>
  </r>
  <r>
    <x v="0"/>
    <x v="1"/>
    <x v="22"/>
    <n v="13167"/>
    <n v="11922"/>
    <n v="62519"/>
    <n v="76372"/>
  </r>
  <r>
    <x v="0"/>
    <x v="2"/>
    <x v="23"/>
    <n v="4974"/>
    <n v="12366"/>
    <n v="22377"/>
    <n v="79526"/>
  </r>
  <r>
    <x v="0"/>
    <x v="3"/>
    <x v="24"/>
    <n v="3844"/>
    <n v="5312"/>
    <n v="19252"/>
    <n v="35984"/>
  </r>
  <r>
    <x v="0"/>
    <x v="4"/>
    <x v="25"/>
    <n v="4856"/>
    <n v="3629"/>
    <n v="26791"/>
    <n v="22994"/>
  </r>
  <r>
    <x v="0"/>
    <x v="5"/>
    <x v="26"/>
    <n v="10072"/>
    <n v="11539"/>
    <n v="55642"/>
    <n v="71023"/>
  </r>
  <r>
    <x v="0"/>
    <x v="6"/>
    <x v="27"/>
    <n v="9710"/>
    <n v="6703"/>
    <n v="55583"/>
    <n v="42309"/>
  </r>
  <r>
    <x v="0"/>
    <x v="0"/>
    <x v="28"/>
    <n v="8682"/>
    <n v="9866"/>
    <n v="54843"/>
    <n v="71456"/>
  </r>
  <r>
    <x v="0"/>
    <x v="1"/>
    <x v="29"/>
    <n v="8104"/>
    <n v="10445"/>
    <n v="49804"/>
    <n v="76372"/>
  </r>
  <r>
    <x v="0"/>
    <x v="2"/>
    <x v="30"/>
    <n v="3990"/>
    <m/>
    <n v="23607"/>
    <m/>
  </r>
  <r>
    <x v="1"/>
    <x v="0"/>
    <x v="0"/>
    <n v="77748"/>
    <n v="70106"/>
    <n v="1503794"/>
    <n v="1326440"/>
  </r>
  <r>
    <x v="1"/>
    <x v="1"/>
    <x v="1"/>
    <n v="75559"/>
    <n v="71337"/>
    <n v="1004598"/>
    <n v="1134720"/>
  </r>
  <r>
    <x v="1"/>
    <x v="2"/>
    <x v="2"/>
    <n v="65293"/>
    <n v="65803"/>
    <n v="749077"/>
    <n v="1304523"/>
  </r>
  <r>
    <x v="1"/>
    <x v="3"/>
    <x v="3"/>
    <n v="24601"/>
    <n v="25578"/>
    <n v="279017"/>
    <n v="531645"/>
  </r>
  <r>
    <x v="1"/>
    <x v="4"/>
    <x v="4"/>
    <n v="17873"/>
    <n v="21792"/>
    <n v="198449"/>
    <n v="443870"/>
  </r>
  <r>
    <x v="1"/>
    <x v="5"/>
    <x v="5"/>
    <n v="23242"/>
    <n v="70497"/>
    <n v="251463"/>
    <n v="1385780"/>
  </r>
  <r>
    <x v="1"/>
    <x v="6"/>
    <x v="6"/>
    <n v="46815"/>
    <n v="57216"/>
    <n v="528090"/>
    <n v="1114410"/>
  </r>
  <r>
    <x v="1"/>
    <x v="0"/>
    <x v="7"/>
    <n v="28248"/>
    <n v="75858"/>
    <n v="309989"/>
    <n v="1607453"/>
  </r>
  <r>
    <x v="1"/>
    <x v="1"/>
    <x v="8"/>
    <n v="85683"/>
    <n v="75048"/>
    <n v="962103"/>
    <n v="1582921"/>
  </r>
  <r>
    <x v="1"/>
    <x v="2"/>
    <x v="9"/>
    <n v="79900"/>
    <n v="66788"/>
    <n v="890087"/>
    <n v="1442653"/>
  </r>
  <r>
    <x v="1"/>
    <x v="3"/>
    <x v="10"/>
    <n v="34038"/>
    <n v="26151"/>
    <n v="351082"/>
    <n v="560120"/>
  </r>
  <r>
    <x v="1"/>
    <x v="4"/>
    <x v="11"/>
    <n v="31032"/>
    <n v="23456"/>
    <n v="315436"/>
    <n v="524294"/>
  </r>
  <r>
    <x v="1"/>
    <x v="5"/>
    <x v="12"/>
    <n v="90024"/>
    <n v="78253"/>
    <n v="1074314"/>
    <n v="1693997"/>
  </r>
  <r>
    <x v="1"/>
    <x v="6"/>
    <x v="13"/>
    <n v="90889"/>
    <n v="77614"/>
    <n v="1186909"/>
    <n v="1607514"/>
  </r>
  <r>
    <x v="1"/>
    <x v="0"/>
    <x v="14"/>
    <n v="88535"/>
    <n v="75904"/>
    <n v="1144640"/>
    <n v="1569457"/>
  </r>
  <r>
    <x v="1"/>
    <x v="1"/>
    <x v="15"/>
    <n v="89361"/>
    <n v="75259"/>
    <n v="1241966"/>
    <n v="1525335"/>
  </r>
  <r>
    <x v="1"/>
    <x v="2"/>
    <x v="16"/>
    <n v="79691"/>
    <n v="66829"/>
    <n v="1269687"/>
    <n v="1333744"/>
  </r>
  <r>
    <x v="1"/>
    <x v="3"/>
    <x v="17"/>
    <n v="33466"/>
    <n v="24300"/>
    <n v="498990"/>
    <n v="478258"/>
  </r>
  <r>
    <x v="1"/>
    <x v="4"/>
    <x v="18"/>
    <n v="30121"/>
    <n v="23178"/>
    <n v="428352"/>
    <n v="466729"/>
  </r>
  <r>
    <x v="1"/>
    <x v="5"/>
    <x v="19"/>
    <n v="87820"/>
    <n v="80471"/>
    <n v="1432694"/>
    <n v="1665156"/>
  </r>
  <r>
    <x v="1"/>
    <x v="6"/>
    <x v="20"/>
    <n v="78876"/>
    <n v="78598"/>
    <n v="1224928"/>
    <n v="1619816"/>
  </r>
  <r>
    <x v="1"/>
    <x v="0"/>
    <x v="21"/>
    <n v="73845"/>
    <n v="75708"/>
    <n v="1115688"/>
    <n v="1503691"/>
  </r>
  <r>
    <x v="1"/>
    <x v="1"/>
    <x v="22"/>
    <n v="63865"/>
    <n v="75360"/>
    <n v="954116"/>
    <n v="1525865"/>
  </r>
  <r>
    <x v="1"/>
    <x v="2"/>
    <x v="23"/>
    <n v="28357"/>
    <n v="68586"/>
    <n v="391789"/>
    <n v="1421421"/>
  </r>
  <r>
    <x v="1"/>
    <x v="3"/>
    <x v="24"/>
    <n v="17937"/>
    <n v="27505"/>
    <n v="240314"/>
    <n v="532587"/>
  </r>
  <r>
    <x v="1"/>
    <x v="4"/>
    <x v="25"/>
    <n v="26179"/>
    <n v="24083"/>
    <n v="383753"/>
    <n v="478802"/>
  </r>
  <r>
    <x v="1"/>
    <x v="5"/>
    <x v="26"/>
    <n v="69538"/>
    <n v="81461"/>
    <n v="1097312"/>
    <n v="1602318"/>
  </r>
  <r>
    <x v="1"/>
    <x v="6"/>
    <x v="27"/>
    <n v="68579"/>
    <n v="77729"/>
    <n v="1088142"/>
    <n v="1418442"/>
  </r>
  <r>
    <x v="1"/>
    <x v="0"/>
    <x v="28"/>
    <n v="48411"/>
    <n v="75904"/>
    <n v="422043"/>
    <n v="1114410"/>
  </r>
  <r>
    <x v="1"/>
    <x v="1"/>
    <x v="29"/>
    <n v="56630"/>
    <n v="75259"/>
    <n v="899217"/>
    <n v="1607453"/>
  </r>
  <r>
    <x v="1"/>
    <x v="2"/>
    <x v="30"/>
    <n v="28632"/>
    <m/>
    <n v="423867"/>
    <m/>
  </r>
  <r>
    <x v="2"/>
    <x v="0"/>
    <x v="0"/>
    <n v="180276"/>
    <n v="167551"/>
    <n v="3302363"/>
    <n v="3017851"/>
  </r>
  <r>
    <x v="2"/>
    <x v="1"/>
    <x v="1"/>
    <n v="178391"/>
    <n v="176269"/>
    <n v="3317874"/>
    <n v="3513852"/>
  </r>
  <r>
    <x v="2"/>
    <x v="2"/>
    <x v="2"/>
    <n v="153747"/>
    <n v="153766"/>
    <n v="2708394"/>
    <n v="2821963"/>
  </r>
  <r>
    <x v="2"/>
    <x v="3"/>
    <x v="3"/>
    <n v="58812"/>
    <n v="56217"/>
    <n v="1046016"/>
    <n v="1151754"/>
  </r>
  <r>
    <x v="2"/>
    <x v="4"/>
    <x v="4"/>
    <n v="43730"/>
    <n v="48544"/>
    <n v="749316"/>
    <n v="914913"/>
  </r>
  <r>
    <x v="2"/>
    <x v="5"/>
    <x v="5"/>
    <n v="58761"/>
    <n v="178748"/>
    <n v="1073851"/>
    <n v="3373681"/>
  </r>
  <r>
    <x v="2"/>
    <x v="6"/>
    <x v="6"/>
    <n v="118513"/>
    <n v="157323"/>
    <n v="2268374"/>
    <n v="2798681"/>
  </r>
  <r>
    <x v="2"/>
    <x v="0"/>
    <x v="7"/>
    <n v="64615"/>
    <n v="179782"/>
    <n v="1159550"/>
    <n v="3147781"/>
  </r>
  <r>
    <x v="2"/>
    <x v="1"/>
    <x v="8"/>
    <n v="189402"/>
    <n v="156851"/>
    <n v="3365429"/>
    <n v="2728074"/>
  </r>
  <r>
    <x v="2"/>
    <x v="2"/>
    <x v="9"/>
    <n v="172586"/>
    <n v="154114"/>
    <n v="3337656"/>
    <n v="2961613"/>
  </r>
  <r>
    <x v="2"/>
    <x v="3"/>
    <x v="10"/>
    <n v="67707"/>
    <n v="57971"/>
    <n v="1372904"/>
    <n v="1021242"/>
  </r>
  <r>
    <x v="2"/>
    <x v="4"/>
    <x v="11"/>
    <n v="58209"/>
    <n v="52383"/>
    <n v="1244836"/>
    <n v="1063824"/>
  </r>
  <r>
    <x v="2"/>
    <x v="5"/>
    <x v="12"/>
    <n v="193475"/>
    <n v="186834"/>
    <n v="3792124"/>
    <n v="3543982"/>
  </r>
  <r>
    <x v="2"/>
    <x v="6"/>
    <x v="13"/>
    <n v="189582"/>
    <n v="188662"/>
    <n v="3724179"/>
    <n v="3638146"/>
  </r>
  <r>
    <x v="2"/>
    <x v="0"/>
    <x v="14"/>
    <n v="178126"/>
    <n v="181041"/>
    <n v="3454106"/>
    <n v="3468992"/>
  </r>
  <r>
    <x v="2"/>
    <x v="1"/>
    <x v="15"/>
    <n v="173808"/>
    <n v="177309"/>
    <n v="3355601"/>
    <n v="3154030"/>
  </r>
  <r>
    <x v="2"/>
    <x v="2"/>
    <x v="16"/>
    <n v="152374"/>
    <n v="159694"/>
    <n v="2845012"/>
    <n v="2703244"/>
  </r>
  <r>
    <x v="2"/>
    <x v="3"/>
    <x v="17"/>
    <n v="59854"/>
    <n v="59540"/>
    <n v="1266564"/>
    <n v="1008955"/>
  </r>
  <r>
    <x v="2"/>
    <x v="4"/>
    <x v="18"/>
    <n v="53621"/>
    <n v="54060"/>
    <n v="1163865"/>
    <n v="908204"/>
  </r>
  <r>
    <x v="2"/>
    <x v="5"/>
    <x v="19"/>
    <n v="182221"/>
    <n v="193283"/>
    <n v="3437245"/>
    <n v="3393785"/>
  </r>
  <r>
    <x v="2"/>
    <x v="6"/>
    <x v="20"/>
    <n v="165281"/>
    <n v="189774"/>
    <n v="3128652"/>
    <n v="3497938"/>
  </r>
  <r>
    <x v="2"/>
    <x v="0"/>
    <x v="21"/>
    <n v="160285"/>
    <n v="181317"/>
    <n v="2982923"/>
    <n v="3423922"/>
  </r>
  <r>
    <x v="2"/>
    <x v="1"/>
    <x v="22"/>
    <n v="139578"/>
    <n v="179603"/>
    <n v="2863193"/>
    <n v="3482980"/>
  </r>
  <r>
    <x v="2"/>
    <x v="2"/>
    <x v="23"/>
    <n v="71230"/>
    <n v="159569"/>
    <n v="1386204"/>
    <n v="2768858"/>
  </r>
  <r>
    <x v="2"/>
    <x v="3"/>
    <x v="24"/>
    <n v="38856"/>
    <n v="60118"/>
    <n v="842595"/>
    <n v="814684"/>
  </r>
  <r>
    <x v="2"/>
    <x v="4"/>
    <x v="25"/>
    <n v="54735"/>
    <n v="53653"/>
    <n v="914087"/>
    <n v="764789"/>
  </r>
  <r>
    <x v="2"/>
    <x v="5"/>
    <x v="26"/>
    <n v="154298"/>
    <n v="188959"/>
    <n v="2909800"/>
    <n v="3367546"/>
  </r>
  <r>
    <x v="2"/>
    <x v="6"/>
    <x v="27"/>
    <n v="153215"/>
    <n v="170337"/>
    <n v="3175781"/>
    <n v="2969416"/>
  </r>
  <r>
    <x v="2"/>
    <x v="0"/>
    <x v="28"/>
    <n v="113283"/>
    <n v="179603"/>
    <n v="2127803"/>
    <n v="3638146"/>
  </r>
  <r>
    <x v="2"/>
    <x v="1"/>
    <x v="29"/>
    <n v="137830"/>
    <n v="159569"/>
    <n v="2787258"/>
    <n v="3468992"/>
  </r>
  <r>
    <x v="2"/>
    <x v="2"/>
    <x v="30"/>
    <n v="66964"/>
    <m/>
    <n v="1481903"/>
    <m/>
  </r>
  <r>
    <x v="3"/>
    <x v="0"/>
    <x v="0"/>
    <n v="38403"/>
    <n v="63224"/>
    <n v="437712"/>
    <n v="817090"/>
  </r>
  <r>
    <x v="3"/>
    <x v="1"/>
    <x v="1"/>
    <n v="37432"/>
    <n v="34038"/>
    <n v="449857"/>
    <n v="490806"/>
  </r>
  <r>
    <x v="3"/>
    <x v="2"/>
    <x v="2"/>
    <n v="32884"/>
    <n v="54674"/>
    <n v="316657"/>
    <n v="1224707"/>
  </r>
  <r>
    <x v="3"/>
    <x v="3"/>
    <x v="3"/>
    <n v="9727"/>
    <n v="15744"/>
    <n v="103614"/>
    <n v="361130"/>
  </r>
  <r>
    <x v="3"/>
    <x v="4"/>
    <x v="4"/>
    <n v="7589"/>
    <n v="13303"/>
    <n v="67581"/>
    <n v="323740"/>
  </r>
  <r>
    <x v="3"/>
    <x v="5"/>
    <x v="5"/>
    <n v="10302"/>
    <n v="63954"/>
    <n v="93933"/>
    <n v="1419352"/>
  </r>
  <r>
    <x v="3"/>
    <x v="6"/>
    <x v="6"/>
    <n v="25588"/>
    <n v="56419"/>
    <n v="282494"/>
    <n v="1007543"/>
  </r>
  <r>
    <x v="3"/>
    <x v="0"/>
    <x v="7"/>
    <n v="11420"/>
    <n v="63871"/>
    <n v="161478"/>
    <n v="1339245"/>
  </r>
  <r>
    <x v="3"/>
    <x v="1"/>
    <x v="8"/>
    <n v="51867"/>
    <n v="62494"/>
    <n v="479910"/>
    <n v="1344786"/>
  </r>
  <r>
    <x v="3"/>
    <x v="2"/>
    <x v="9"/>
    <n v="63889"/>
    <n v="54854"/>
    <n v="704930"/>
    <n v="1194802"/>
  </r>
  <r>
    <x v="3"/>
    <x v="3"/>
    <x v="10"/>
    <n v="20215"/>
    <n v="15935"/>
    <n v="242396"/>
    <n v="347424"/>
  </r>
  <r>
    <x v="3"/>
    <x v="4"/>
    <x v="11"/>
    <n v="17917"/>
    <n v="13645"/>
    <n v="196737"/>
    <n v="293051"/>
  </r>
  <r>
    <x v="3"/>
    <x v="5"/>
    <x v="12"/>
    <n v="76093"/>
    <n v="65608"/>
    <n v="836675"/>
    <n v="1480615"/>
  </r>
  <r>
    <x v="3"/>
    <x v="6"/>
    <x v="13"/>
    <n v="75562"/>
    <n v="43178"/>
    <n v="897753"/>
    <n v="936718"/>
  </r>
  <r>
    <x v="3"/>
    <x v="0"/>
    <x v="14"/>
    <n v="73540"/>
    <n v="38929"/>
    <n v="801374"/>
    <n v="713614"/>
  </r>
  <r>
    <x v="3"/>
    <x v="1"/>
    <x v="15"/>
    <n v="73282"/>
    <n v="37680"/>
    <n v="805271"/>
    <n v="332974"/>
  </r>
  <r>
    <x v="3"/>
    <x v="2"/>
    <x v="16"/>
    <n v="65386"/>
    <n v="33044"/>
    <n v="691311"/>
    <n v="289804"/>
  </r>
  <r>
    <x v="3"/>
    <x v="3"/>
    <x v="17"/>
    <n v="20201"/>
    <n v="9538"/>
    <n v="252259"/>
    <n v="88928"/>
  </r>
  <r>
    <x v="3"/>
    <x v="4"/>
    <x v="18"/>
    <n v="19378"/>
    <n v="8106"/>
    <n v="233038"/>
    <n v="77640"/>
  </r>
  <r>
    <x v="3"/>
    <x v="5"/>
    <x v="19"/>
    <n v="80464"/>
    <n v="40084"/>
    <n v="817928"/>
    <n v="373647"/>
  </r>
  <r>
    <x v="3"/>
    <x v="6"/>
    <x v="20"/>
    <n v="72019"/>
    <n v="39836"/>
    <n v="631822"/>
    <n v="409117"/>
  </r>
  <r>
    <x v="3"/>
    <x v="0"/>
    <x v="21"/>
    <n v="71852"/>
    <n v="39515"/>
    <n v="529937"/>
    <n v="392994"/>
  </r>
  <r>
    <x v="3"/>
    <x v="1"/>
    <x v="22"/>
    <n v="71235"/>
    <n v="38267"/>
    <n v="490244"/>
    <n v="397247"/>
  </r>
  <r>
    <x v="3"/>
    <x v="2"/>
    <x v="23"/>
    <n v="36432"/>
    <n v="33581"/>
    <n v="220268"/>
    <n v="314978"/>
  </r>
  <r>
    <x v="3"/>
    <x v="3"/>
    <x v="24"/>
    <n v="18237"/>
    <n v="9166"/>
    <n v="108159"/>
    <n v="58478"/>
  </r>
  <r>
    <x v="3"/>
    <x v="4"/>
    <x v="25"/>
    <n v="21842"/>
    <n v="8472"/>
    <n v="138968"/>
    <n v="74647"/>
  </r>
  <r>
    <x v="3"/>
    <x v="5"/>
    <x v="26"/>
    <n v="71453"/>
    <n v="39169"/>
    <n v="528319"/>
    <n v="376199"/>
  </r>
  <r>
    <x v="3"/>
    <x v="6"/>
    <x v="27"/>
    <n v="74615"/>
    <n v="33795"/>
    <n v="736770"/>
    <n v="287214"/>
  </r>
  <r>
    <x v="3"/>
    <x v="0"/>
    <x v="28"/>
    <n v="71369"/>
    <n v="34038"/>
    <n v="588544"/>
    <n v="392994"/>
  </r>
  <r>
    <x v="3"/>
    <x v="1"/>
    <x v="29"/>
    <n v="63207"/>
    <n v="54674"/>
    <n v="537583"/>
    <n v="397247"/>
  </r>
  <r>
    <x v="3"/>
    <x v="2"/>
    <x v="30"/>
    <n v="29098"/>
    <m/>
    <n v="191611"/>
    <m/>
  </r>
  <r>
    <x v="4"/>
    <x v="0"/>
    <x v="0"/>
    <n v="6294"/>
    <n v="5494"/>
    <n v="120859"/>
    <n v="101723"/>
  </r>
  <r>
    <x v="4"/>
    <x v="1"/>
    <x v="1"/>
    <n v="5959"/>
    <n v="5446"/>
    <n v="116861"/>
    <n v="103558"/>
  </r>
  <r>
    <x v="4"/>
    <x v="2"/>
    <x v="2"/>
    <n v="5552"/>
    <n v="5021"/>
    <n v="105804"/>
    <n v="92474"/>
  </r>
  <r>
    <x v="4"/>
    <x v="3"/>
    <x v="3"/>
    <n v="2596"/>
    <n v="2001"/>
    <n v="51735"/>
    <n v="38863"/>
  </r>
  <r>
    <x v="4"/>
    <x v="4"/>
    <x v="4"/>
    <n v="1899"/>
    <n v="2012"/>
    <n v="36159"/>
    <n v="35766"/>
  </r>
  <r>
    <x v="4"/>
    <x v="5"/>
    <x v="5"/>
    <n v="2162"/>
    <n v="5730"/>
    <n v="36839"/>
    <n v="98034"/>
  </r>
  <r>
    <x v="4"/>
    <x v="6"/>
    <x v="6"/>
    <n v="3642"/>
    <n v="5277"/>
    <n v="66553"/>
    <n v="99622"/>
  </r>
  <r>
    <x v="4"/>
    <x v="0"/>
    <x v="7"/>
    <n v="2400"/>
    <n v="5883"/>
    <n v="43062"/>
    <n v="107951"/>
  </r>
  <r>
    <x v="4"/>
    <x v="1"/>
    <x v="8"/>
    <n v="5559"/>
    <n v="5565"/>
    <n v="94928"/>
    <n v="101846"/>
  </r>
  <r>
    <x v="4"/>
    <x v="2"/>
    <x v="9"/>
    <n v="4880"/>
    <n v="5069"/>
    <n v="81879"/>
    <n v="91842"/>
  </r>
  <r>
    <x v="4"/>
    <x v="3"/>
    <x v="10"/>
    <n v="1968"/>
    <n v="1918"/>
    <n v="34883"/>
    <n v="37376"/>
  </r>
  <r>
    <x v="4"/>
    <x v="4"/>
    <x v="11"/>
    <n v="2062"/>
    <n v="1892"/>
    <n v="37335"/>
    <n v="36037"/>
  </r>
  <r>
    <x v="4"/>
    <x v="5"/>
    <x v="12"/>
    <n v="5712"/>
    <n v="6356"/>
    <n v="103120"/>
    <n v="113974"/>
  </r>
  <r>
    <x v="4"/>
    <x v="6"/>
    <x v="13"/>
    <n v="5376"/>
    <n v="11561"/>
    <n v="81940"/>
    <n v="146733"/>
  </r>
  <r>
    <x v="4"/>
    <x v="0"/>
    <x v="14"/>
    <n v="4793"/>
    <n v="7664"/>
    <n v="68780"/>
    <n v="118661"/>
  </r>
  <r>
    <x v="4"/>
    <x v="1"/>
    <x v="15"/>
    <n v="6680"/>
    <n v="8071"/>
    <n v="115853"/>
    <n v="119484"/>
  </r>
  <r>
    <x v="4"/>
    <x v="2"/>
    <x v="16"/>
    <n v="6317"/>
    <n v="7428"/>
    <n v="104116"/>
    <n v="108391"/>
  </r>
  <r>
    <x v="4"/>
    <x v="3"/>
    <x v="17"/>
    <n v="4075"/>
    <n v="4148"/>
    <n v="73568"/>
    <n v="51058"/>
  </r>
  <r>
    <x v="4"/>
    <x v="4"/>
    <x v="18"/>
    <n v="4660"/>
    <n v="3680"/>
    <n v="78734"/>
    <n v="52044"/>
  </r>
  <r>
    <x v="4"/>
    <x v="5"/>
    <x v="19"/>
    <n v="8031"/>
    <n v="7071"/>
    <n v="126976"/>
    <n v="101870"/>
  </r>
  <r>
    <x v="4"/>
    <x v="6"/>
    <x v="20"/>
    <n v="9001"/>
    <n v="9306"/>
    <n v="166462"/>
    <n v="139598"/>
  </r>
  <r>
    <x v="4"/>
    <x v="0"/>
    <x v="21"/>
    <n v="11332"/>
    <n v="9128"/>
    <n v="161832"/>
    <n v="129975"/>
  </r>
  <r>
    <x v="4"/>
    <x v="1"/>
    <x v="22"/>
    <n v="8337"/>
    <n v="8472"/>
    <n v="140907"/>
    <n v="119406"/>
  </r>
  <r>
    <x v="4"/>
    <x v="2"/>
    <x v="23"/>
    <n v="4474"/>
    <n v="6324"/>
    <n v="75509"/>
    <n v="101323"/>
  </r>
  <r>
    <x v="4"/>
    <x v="3"/>
    <x v="24"/>
    <n v="4513"/>
    <n v="2509"/>
    <n v="77482"/>
    <n v="41461"/>
  </r>
  <r>
    <x v="4"/>
    <x v="4"/>
    <x v="25"/>
    <n v="7015"/>
    <n v="2651"/>
    <n v="129714"/>
    <n v="50497"/>
  </r>
  <r>
    <x v="4"/>
    <x v="5"/>
    <x v="26"/>
    <n v="8811"/>
    <n v="7029"/>
    <n v="153057"/>
    <n v="129764"/>
  </r>
  <r>
    <x v="4"/>
    <x v="6"/>
    <x v="27"/>
    <n v="6433"/>
    <n v="4956"/>
    <n v="108628"/>
    <n v="38331"/>
  </r>
  <r>
    <x v="4"/>
    <x v="0"/>
    <x v="28"/>
    <n v="5623"/>
    <n v="11561"/>
    <n v="91951"/>
    <n v="129975"/>
  </r>
  <r>
    <x v="4"/>
    <x v="1"/>
    <x v="29"/>
    <n v="4822"/>
    <n v="7664"/>
    <n v="84990"/>
    <n v="119406"/>
  </r>
  <r>
    <x v="4"/>
    <x v="2"/>
    <x v="30"/>
    <n v="2448"/>
    <m/>
    <n v="3646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618507-22DE-4AA6-B9F1-4E5A2C5B4C39}" name="Varicaion Sector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E23:F29" firstHeaderRow="1" firstDataRow="1" firstDataCol="1"/>
  <pivotFields count="10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VistasMtM" fld="7" baseField="0" baseItem="0" numFmtId="10"/>
  </dataFields>
  <formats count="1">
    <format dxfId="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2CC2F-DCE0-4CEF-A26A-7CFFAC05FA51}" name="TablaDinamicaVisita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B5:G6" firstHeaderRow="0" firstDataRow="1" firstDataCol="0"/>
  <pivotFields count="10"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a de Visitas anterior" fld="4" baseField="0" baseItem="0"/>
    <dataField name="Suma de Visitas actual" fld="3" baseField="0" baseItem="0"/>
    <dataField name="Suma de Paginas actual" fld="5" baseField="0" baseItem="0"/>
    <dataField name="Suma de Paginas anterior" fld="6" baseField="0" baseItem="0"/>
    <dataField name="VistasMoM" fld="7" baseField="0" baseItem="4" numFmtId="10"/>
    <dataField name="PáginaMoM" fld="8" baseField="0" baseItem="5" numFmtId="10"/>
  </dataFields>
  <formats count="3">
    <format dxfId="49">
      <pivotArea outline="0" collapsedLevelsAreSubtotals="1" fieldPosition="0"/>
    </format>
    <format dxfId="48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47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2" selected="0"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01CED-83EB-46F2-8379-D0B093A61BEE}" name="Visita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B9:C10" firstHeaderRow="0" firstDataRow="1" firstDataCol="0"/>
  <pivotFields count="10">
    <pivotField showAll="0">
      <items count="6">
        <item h="1" x="0"/>
        <item x="1"/>
        <item h="1" x="2"/>
        <item h="1" x="3"/>
        <item h="1" x="4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Visitas anterior" fld="4" baseField="0" baseItem="0"/>
    <dataField name="Suma de Visitas actual" fld="3" baseField="0" baseItem="0"/>
  </dataFields>
  <formats count="1">
    <format dxfId="50">
      <pivotArea outline="0" collapsedLevelsAreSubtotals="1" fieldPosition="0"/>
    </format>
  </format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4BCAEB-2BB8-4053-A8D0-14AD33F0F891}" name="Página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E9:F10" firstHeaderRow="0" firstDataRow="1" firstDataCol="0"/>
  <pivotFields count="10">
    <pivotField showAll="0"/>
    <pivotField showAll="0"/>
    <pivotField showAll="0"/>
    <pivotField showAll="0"/>
    <pivotField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Paginas anterior" fld="6" baseField="0" baseItem="0"/>
    <dataField name="Suma de Paginas actual" fld="5" baseField="0" baseItem="0"/>
  </dataFields>
  <formats count="1">
    <format dxfId="51">
      <pivotArea outline="0" collapsedLevelsAreSubtotals="1" fieldPosition="0"/>
    </format>
  </format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F74DF-00D0-4549-8944-42DEA916C6A5}" name="Visitas por Dia mes 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B64:C96" firstHeaderRow="1" firstDataRow="1" firstDataCol="1"/>
  <pivotFields count="10">
    <pivotField showAll="0">
      <items count="6">
        <item x="0"/>
        <item x="1"/>
        <item x="2"/>
        <item h="1" x="3"/>
        <item x="4"/>
        <item t="default"/>
      </items>
    </pivotField>
    <pivotField showAll="0"/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Promedio de Visitas actual" fld="3" subtotal="average" baseField="2" baseItem="0" numFmtId="3"/>
  </dataFields>
  <formats count="1">
    <format dxfId="52">
      <pivotArea outline="0" collapsedLevelsAreSubtotals="1" fieldPosition="0"/>
    </format>
  </formats>
  <chartFormats count="3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90C93-148A-4F7A-B11C-1610919EB454}" name="Vistas Dias Semana 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B49:C57" firstHeaderRow="1" firstDataRow="1" firstDataCol="1"/>
  <pivotFields count="10">
    <pivotField showAll="0">
      <items count="6">
        <item x="0"/>
        <item x="1"/>
        <item x="2"/>
        <item h="1" x="3"/>
        <item x="4"/>
        <item t="default"/>
      </items>
    </pivotField>
    <pivotField axis="axisRow" showAll="0">
      <items count="8">
        <item x="5"/>
        <item x="6"/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Promedio de Visitas actual" fld="3" subtotal="average" baseField="1" baseItem="0" numFmtId="3"/>
  </dataFields>
  <formats count="1">
    <format dxfId="53">
      <pivotArea outline="0" collapsedLevelsAreSubtotals="1" fieldPosition="0"/>
    </format>
  </format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D0F8A1-E889-4882-96F6-6F694F5A1442}" name="Sector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B23:C29" firstHeaderRow="1" firstDataRow="1" firstDataCol="1"/>
  <pivotFields count="10">
    <pivotField axis="axisRow" showAll="0" sortType="a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6">
    <i>
      <x v="4"/>
    </i>
    <i>
      <x/>
    </i>
    <i>
      <x v="3"/>
    </i>
    <i>
      <x v="1"/>
    </i>
    <i>
      <x v="2"/>
    </i>
    <i t="grand">
      <x/>
    </i>
  </rowItems>
  <colItems count="1">
    <i/>
  </colItems>
  <dataFields count="1">
    <dataField name="Suma de Visitas actual" fld="3" baseField="0" baseItem="0"/>
  </dataFields>
  <chartFormats count="3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FEC09A-B9F7-453E-8DB8-EB3E686137C1}" name="TablaDinámica2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3:C4" firstHeaderRow="0" firstDataRow="1" firstDataCol="0"/>
  <pivotFields count="10">
    <pivotField showAll="0"/>
    <pivotField showAll="0"/>
    <pivotField showAll="0"/>
    <pivotField dataField="1"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Visitas actual" fld="3" baseField="0" baseItem="0"/>
    <dataField name="Suma de Paginas actu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3393E70D-3E1D-4F23-9472-B6448EDB222A}" autoFormatId="16" applyNumberFormats="0" applyBorderFormats="0" applyFontFormats="0" applyPatternFormats="0" applyAlignmentFormats="0" applyWidthHeightFormats="0">
  <queryTableRefresh nextId="8">
    <queryTableFields count="7">
      <queryTableField id="1" name="Sector" tableColumnId="1"/>
      <queryTableField id="2" name="Dias_Semana" tableColumnId="2"/>
      <queryTableField id="3" name="Dias_Mes" tableColumnId="3"/>
      <queryTableField id="4" name="Visitas actual" tableColumnId="4"/>
      <queryTableField id="5" name="Visitas anterior" tableColumnId="5"/>
      <queryTableField id="6" name="Paginas actual" tableColumnId="6"/>
      <queryTableField id="7" name="Paginas anterio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9BA12341-1467-4DCC-9193-39A375791F19}" autoFormatId="16" applyNumberFormats="0" applyBorderFormats="0" applyFontFormats="0" applyPatternFormats="0" applyAlignmentFormats="0" applyWidthHeightFormats="0">
  <queryTableRefresh nextId="4">
    <queryTableFields count="3">
      <queryTableField id="1" name="MEDIO" tableColumnId="1"/>
      <queryTableField id="2" name="VISITAS" tableColumnId="2"/>
      <queryTableField id="3" name="PAGINA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011CCF1-8237-4708-BBE5-67A2BC27F5D0}" autoFormatId="16" applyNumberFormats="0" applyBorderFormats="0" applyFontFormats="0" applyPatternFormats="0" applyAlignmentFormats="0" applyWidthHeightFormats="0">
  <queryTableRefresh nextId="4">
    <queryTableFields count="3">
      <queryTableField id="1" name="MEDIO" tableColumnId="1"/>
      <queryTableField id="2" name="VISITAS" tableColumnId="2"/>
      <queryTableField id="3" name="PAGINA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3B33A6E4-7610-48B1-B4F9-4C144A93AF8B}" autoFormatId="16" applyNumberFormats="0" applyBorderFormats="0" applyFontFormats="0" applyPatternFormats="0" applyAlignmentFormats="0" applyWidthHeightFormats="0">
  <queryTableRefresh nextId="4">
    <queryTableFields count="3">
      <queryTableField id="1" name="MEDIO" tableColumnId="1"/>
      <queryTableField id="2" name="VISITAS" tableColumnId="2"/>
      <queryTableField id="3" name="PAGINAS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CE208F80-91B2-454F-8198-EE2037391D84}" sourceName="Sector">
  <pivotTables>
    <pivotTable tabId="3" name="Visitas por Dia mes "/>
    <pivotTable tabId="3" name="Vistas Dias Semana "/>
  </pivotTables>
  <data>
    <tabular pivotCacheId="739593755">
      <items count="5">
        <i x="0" s="1"/>
        <i x="1" s="1"/>
        <i x="2" s="1"/>
        <i x="3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ctor" xr10:uid="{498E15C4-5FB0-4C9F-83C6-FCEF03A3AA69}" cache="SegmentaciónDeDatos_Sector" caption="Sector" columnCount="5" style="Estilo de segmentación de datos 1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ctor 1" xr10:uid="{77E3E290-E6DC-4FD7-BE18-FE141A94002E}" cache="SegmentaciónDeDatos_Sector" caption="Sector" columnCount="5" style="Estilo de segmentación de datos 1" rowHeight="257175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54DFDD-4BCF-480D-894F-FDA06F837115}" name="ERP" displayName="ERP" ref="A1:G156" tableType="queryTable" totalsRowShown="0">
  <autoFilter ref="A1:G156" xr:uid="{3E54DFDD-4BCF-480D-894F-FDA06F837115}"/>
  <tableColumns count="7">
    <tableColumn id="1" xr3:uid="{5FFDF8F6-9B88-47C8-BB11-9BAB192EDF06}" uniqueName="1" name="Sector" queryTableFieldId="1" dataDxfId="56"/>
    <tableColumn id="2" xr3:uid="{5A03C167-3669-4D05-AC07-2C6BCA1FAAFA}" uniqueName="2" name="Dias_Semana" queryTableFieldId="2" dataDxfId="55"/>
    <tableColumn id="3" xr3:uid="{74658CF3-E113-421E-ABEA-93965540F87E}" uniqueName="3" name="Dias_Mes" queryTableFieldId="3"/>
    <tableColumn id="4" xr3:uid="{99D12541-3F95-4366-BEDE-5D3081CFE0D8}" uniqueName="4" name="Visitas actual" queryTableFieldId="4"/>
    <tableColumn id="5" xr3:uid="{5FF118DF-741F-4C44-8D73-593530E599A7}" uniqueName="5" name="Visitas anterior" queryTableFieldId="5"/>
    <tableColumn id="6" xr3:uid="{9914C831-3CE0-4521-AA49-04A54628840A}" uniqueName="6" name="Paginas actual" queryTableFieldId="6"/>
    <tableColumn id="7" xr3:uid="{C9596642-1F8A-4E7E-97A3-DC5E486CE381}" uniqueName="7" name="Paginas anterior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BA889-C8D6-493A-BA55-0DADE0EB4415}" name="OJD" displayName="OJD" ref="A1:C107" tableType="queryTable" totalsRowShown="0">
  <autoFilter ref="A1:C107" xr:uid="{04EBA889-C8D6-493A-BA55-0DADE0EB4415}"/>
  <tableColumns count="3">
    <tableColumn id="1" xr3:uid="{6E057FB0-9612-43BB-BFB8-9467B0E5C0B1}" uniqueName="1" name="MEDIO" queryTableFieldId="1" dataDxfId="54"/>
    <tableColumn id="2" xr3:uid="{F714CFE7-5086-43D0-898B-7B0225002093}" uniqueName="2" name="VISITAS" queryTableFieldId="2"/>
    <tableColumn id="3" xr3:uid="{2DA86C7D-E578-4199-9D53-BEEF7D83C242}" uniqueName="3" name="PAGINA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E4CE57-2321-44BA-BDC1-9079D7323CAD}" name="TDSM4" displayName="TDSM4" ref="A7:C8" totalsRowShown="0" headerRowDxfId="45" headerRowBorderDxfId="44" tableBorderDxfId="43">
  <autoFilter ref="A7:C8" xr:uid="{E2E4CE57-2321-44BA-BDC1-9079D7323CAD}"/>
  <tableColumns count="3">
    <tableColumn id="1" xr3:uid="{0E9CFC4B-6ECA-4735-BBEA-D8EB7B49D69B}" name="MEDIO"/>
    <tableColumn id="2" xr3:uid="{A7B5A037-D5AF-4A5F-A3C4-F03E0DC3FE92}" name="VISITAS" dataDxfId="42">
      <calculatedColumnFormula>B4</calculatedColumnFormula>
    </tableColumn>
    <tableColumn id="3" xr3:uid="{D7C0FD8F-2DF6-4053-99F3-D0ADBBB17E92}" name="PAGINAS" dataDxfId="41">
      <calculatedColumnFormula>C4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678F156-6A04-4B9F-AC07-FBF43D57AF45}" name="Anexar1" displayName="Anexar1" ref="A1:C31" tableType="queryTable" totalsRowShown="0">
  <autoFilter ref="A1:C31" xr:uid="{0678F156-6A04-4B9F-AC07-FBF43D57AF45}"/>
  <tableColumns count="3">
    <tableColumn id="1" xr3:uid="{FCCC6C8C-020F-4B2D-AA1E-99C62C141822}" uniqueName="1" name="MEDIO" queryTableFieldId="1" dataDxfId="40"/>
    <tableColumn id="2" xr3:uid="{B3529583-D31B-40AE-A674-54C0AB21D62C}" uniqueName="2" name="VISITAS" queryTableFieldId="2"/>
    <tableColumn id="3" xr3:uid="{AF012A1D-9A2F-4DE4-8BBF-27D6A5CE0455}" uniqueName="3" name="PAGINA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3BC2D5-5655-426A-AA29-90B5B4943437}" name="Anexar15" displayName="Anexar15" ref="I5:K35" tableType="queryTable" totalsRowShown="0" headerRowDxfId="39" dataDxfId="38">
  <tableColumns count="3">
    <tableColumn id="1" xr3:uid="{5E9529CB-98BD-4DF1-9C92-9263C6FCB0DD}" uniqueName="1" name="MEDIO" queryTableFieldId="1" dataDxfId="37"/>
    <tableColumn id="2" xr3:uid="{688DBDEE-D61A-43C2-AD88-B5F440A861A3}" uniqueName="2" name="VISITAS" queryTableFieldId="2" dataDxfId="36"/>
    <tableColumn id="3" xr3:uid="{F59658D3-64B6-4C86-AE1B-D90008B04356}" uniqueName="3" name="PAGINAS" queryTableFieldId="3" dataDxfId="3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microsoft.com/office/2007/relationships/slicer" Target="../slicers/slicer1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0BEE-7C25-440C-ABE4-04AC603195A9}">
  <dimension ref="A1:G156"/>
  <sheetViews>
    <sheetView topLeftCell="A2" workbookViewId="0">
      <selection activeCell="B14" sqref="B14"/>
    </sheetView>
  </sheetViews>
  <sheetFormatPr baseColWidth="10" defaultRowHeight="15" x14ac:dyDescent="0.25"/>
  <cols>
    <col min="1" max="1" width="9.85546875" bestFit="1" customWidth="1"/>
    <col min="2" max="2" width="15.28515625" bestFit="1" customWidth="1"/>
    <col min="3" max="3" width="11.85546875" bestFit="1" customWidth="1"/>
    <col min="4" max="4" width="15.140625" bestFit="1" customWidth="1"/>
    <col min="5" max="5" width="16.85546875" bestFit="1" customWidth="1"/>
    <col min="6" max="6" width="16" bestFit="1" customWidth="1"/>
    <col min="7" max="7" width="17.7109375" bestFit="1" customWidth="1"/>
  </cols>
  <sheetData>
    <row r="1" spans="1: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5">
      <c r="A2" t="s">
        <v>116</v>
      </c>
      <c r="B2" t="s">
        <v>117</v>
      </c>
      <c r="C2">
        <v>1</v>
      </c>
      <c r="D2">
        <v>12582</v>
      </c>
      <c r="E2">
        <v>9224</v>
      </c>
      <c r="F2">
        <v>77305</v>
      </c>
      <c r="G2">
        <v>52883</v>
      </c>
    </row>
    <row r="3" spans="1:7" x14ac:dyDescent="0.25">
      <c r="A3" t="s">
        <v>116</v>
      </c>
      <c r="B3" t="s">
        <v>118</v>
      </c>
      <c r="C3">
        <v>2</v>
      </c>
      <c r="D3">
        <v>12812</v>
      </c>
      <c r="E3">
        <v>10084</v>
      </c>
      <c r="F3">
        <v>81517</v>
      </c>
      <c r="G3">
        <v>58816</v>
      </c>
    </row>
    <row r="4" spans="1:7" x14ac:dyDescent="0.25">
      <c r="A4" t="s">
        <v>116</v>
      </c>
      <c r="B4" t="s">
        <v>119</v>
      </c>
      <c r="C4">
        <v>3</v>
      </c>
      <c r="D4">
        <v>12384</v>
      </c>
      <c r="E4">
        <v>10570</v>
      </c>
      <c r="F4">
        <v>80569</v>
      </c>
      <c r="G4">
        <v>66588</v>
      </c>
    </row>
    <row r="5" spans="1:7" x14ac:dyDescent="0.25">
      <c r="A5" t="s">
        <v>116</v>
      </c>
      <c r="B5" t="s">
        <v>120</v>
      </c>
      <c r="C5">
        <v>4</v>
      </c>
      <c r="D5">
        <v>5273</v>
      </c>
      <c r="E5">
        <v>4664</v>
      </c>
      <c r="F5">
        <v>35535</v>
      </c>
      <c r="G5">
        <v>31969</v>
      </c>
    </row>
    <row r="6" spans="1:7" x14ac:dyDescent="0.25">
      <c r="A6" t="s">
        <v>116</v>
      </c>
      <c r="B6" t="s">
        <v>121</v>
      </c>
      <c r="C6">
        <v>5</v>
      </c>
      <c r="D6">
        <v>4486</v>
      </c>
      <c r="E6">
        <v>3325</v>
      </c>
      <c r="F6">
        <v>31841</v>
      </c>
      <c r="G6">
        <v>20172</v>
      </c>
    </row>
    <row r="7" spans="1:7" x14ac:dyDescent="0.25">
      <c r="A7" t="s">
        <v>116</v>
      </c>
      <c r="B7" t="s">
        <v>122</v>
      </c>
      <c r="C7">
        <v>6</v>
      </c>
      <c r="D7">
        <v>4938</v>
      </c>
      <c r="E7">
        <v>9354</v>
      </c>
      <c r="F7">
        <v>34949</v>
      </c>
      <c r="G7">
        <v>55196</v>
      </c>
    </row>
    <row r="8" spans="1:7" x14ac:dyDescent="0.25">
      <c r="A8" t="s">
        <v>116</v>
      </c>
      <c r="B8" t="s">
        <v>123</v>
      </c>
      <c r="C8">
        <v>7</v>
      </c>
      <c r="D8">
        <v>9171</v>
      </c>
      <c r="E8">
        <v>6989</v>
      </c>
      <c r="F8">
        <v>62115</v>
      </c>
      <c r="G8">
        <v>43769</v>
      </c>
    </row>
    <row r="9" spans="1:7" x14ac:dyDescent="0.25">
      <c r="A9" t="s">
        <v>116</v>
      </c>
      <c r="B9" t="s">
        <v>117</v>
      </c>
      <c r="C9">
        <v>8</v>
      </c>
      <c r="D9">
        <v>4807</v>
      </c>
      <c r="E9">
        <v>9866</v>
      </c>
      <c r="F9">
        <v>29359</v>
      </c>
      <c r="G9">
        <v>57085</v>
      </c>
    </row>
    <row r="10" spans="1:7" x14ac:dyDescent="0.25">
      <c r="A10" t="s">
        <v>116</v>
      </c>
      <c r="B10" t="s">
        <v>118</v>
      </c>
      <c r="C10">
        <v>9</v>
      </c>
      <c r="D10">
        <v>14156</v>
      </c>
      <c r="E10">
        <v>10445</v>
      </c>
      <c r="F10">
        <v>93780</v>
      </c>
      <c r="G10">
        <v>60950</v>
      </c>
    </row>
    <row r="11" spans="1:7" x14ac:dyDescent="0.25">
      <c r="A11" t="s">
        <v>116</v>
      </c>
      <c r="B11" t="s">
        <v>119</v>
      </c>
      <c r="C11">
        <v>10</v>
      </c>
      <c r="D11">
        <v>15011</v>
      </c>
      <c r="E11">
        <v>10811</v>
      </c>
      <c r="F11">
        <v>98788</v>
      </c>
      <c r="G11">
        <v>70653</v>
      </c>
    </row>
    <row r="12" spans="1:7" x14ac:dyDescent="0.25">
      <c r="A12" t="s">
        <v>116</v>
      </c>
      <c r="B12" t="s">
        <v>120</v>
      </c>
      <c r="C12">
        <v>11</v>
      </c>
      <c r="D12">
        <v>6021</v>
      </c>
      <c r="E12">
        <v>4689</v>
      </c>
      <c r="F12">
        <v>39075</v>
      </c>
      <c r="G12">
        <v>33545</v>
      </c>
    </row>
    <row r="13" spans="1:7" x14ac:dyDescent="0.25">
      <c r="A13" t="s">
        <v>116</v>
      </c>
      <c r="B13" t="s">
        <v>121</v>
      </c>
      <c r="C13">
        <v>12</v>
      </c>
      <c r="D13">
        <v>4120</v>
      </c>
      <c r="E13">
        <v>3400</v>
      </c>
      <c r="F13">
        <v>23713</v>
      </c>
      <c r="G13">
        <v>23745</v>
      </c>
    </row>
    <row r="14" spans="1:7" x14ac:dyDescent="0.25">
      <c r="A14" t="s">
        <v>116</v>
      </c>
      <c r="B14" t="s">
        <v>122</v>
      </c>
      <c r="C14">
        <v>13</v>
      </c>
      <c r="D14">
        <v>13825</v>
      </c>
      <c r="E14">
        <v>9602</v>
      </c>
      <c r="F14">
        <v>95546</v>
      </c>
      <c r="G14">
        <v>55084</v>
      </c>
    </row>
    <row r="15" spans="1:7" x14ac:dyDescent="0.25">
      <c r="A15" t="s">
        <v>116</v>
      </c>
      <c r="B15" t="s">
        <v>123</v>
      </c>
      <c r="C15">
        <v>14</v>
      </c>
      <c r="D15">
        <v>14824</v>
      </c>
      <c r="E15">
        <v>10251</v>
      </c>
      <c r="F15">
        <v>119463</v>
      </c>
      <c r="G15">
        <v>61287</v>
      </c>
    </row>
    <row r="16" spans="1:7" x14ac:dyDescent="0.25">
      <c r="A16" t="s">
        <v>116</v>
      </c>
      <c r="B16" t="s">
        <v>117</v>
      </c>
      <c r="C16">
        <v>15</v>
      </c>
      <c r="D16">
        <v>17371</v>
      </c>
      <c r="E16">
        <v>10291</v>
      </c>
      <c r="F16">
        <v>110784</v>
      </c>
      <c r="G16">
        <v>59657</v>
      </c>
    </row>
    <row r="17" spans="1:7" x14ac:dyDescent="0.25">
      <c r="A17" t="s">
        <v>116</v>
      </c>
      <c r="B17" t="s">
        <v>118</v>
      </c>
      <c r="C17">
        <v>16</v>
      </c>
      <c r="D17">
        <v>18059</v>
      </c>
      <c r="E17">
        <v>10838</v>
      </c>
      <c r="F17">
        <v>111662</v>
      </c>
      <c r="G17">
        <v>65301</v>
      </c>
    </row>
    <row r="18" spans="1:7" x14ac:dyDescent="0.25">
      <c r="A18" t="s">
        <v>116</v>
      </c>
      <c r="B18" t="s">
        <v>119</v>
      </c>
      <c r="C18">
        <v>17</v>
      </c>
      <c r="D18">
        <v>17133</v>
      </c>
      <c r="E18">
        <v>10973</v>
      </c>
      <c r="F18">
        <v>100715</v>
      </c>
      <c r="G18">
        <v>68475</v>
      </c>
    </row>
    <row r="19" spans="1:7" x14ac:dyDescent="0.25">
      <c r="A19" t="s">
        <v>116</v>
      </c>
      <c r="B19" t="s">
        <v>120</v>
      </c>
      <c r="C19">
        <v>18</v>
      </c>
      <c r="D19">
        <v>7521</v>
      </c>
      <c r="E19">
        <v>4344</v>
      </c>
      <c r="F19">
        <v>42987</v>
      </c>
      <c r="G19">
        <v>27985</v>
      </c>
    </row>
    <row r="20" spans="1:7" x14ac:dyDescent="0.25">
      <c r="A20" t="s">
        <v>116</v>
      </c>
      <c r="B20" t="s">
        <v>121</v>
      </c>
      <c r="C20">
        <v>19</v>
      </c>
      <c r="D20">
        <v>5274</v>
      </c>
      <c r="E20">
        <v>3383</v>
      </c>
      <c r="F20">
        <v>25551</v>
      </c>
      <c r="G20">
        <v>21713</v>
      </c>
    </row>
    <row r="21" spans="1:7" x14ac:dyDescent="0.25">
      <c r="A21" t="s">
        <v>116</v>
      </c>
      <c r="B21" t="s">
        <v>122</v>
      </c>
      <c r="C21">
        <v>20</v>
      </c>
      <c r="D21">
        <v>14516</v>
      </c>
      <c r="E21">
        <v>9913</v>
      </c>
      <c r="F21">
        <v>75183</v>
      </c>
      <c r="G21">
        <v>60556</v>
      </c>
    </row>
    <row r="22" spans="1:7" x14ac:dyDescent="0.25">
      <c r="A22" t="s">
        <v>116</v>
      </c>
      <c r="B22" t="s">
        <v>123</v>
      </c>
      <c r="C22">
        <v>21</v>
      </c>
      <c r="D22">
        <v>13315</v>
      </c>
      <c r="E22">
        <v>10811</v>
      </c>
      <c r="F22">
        <v>73500</v>
      </c>
      <c r="G22">
        <v>65569</v>
      </c>
    </row>
    <row r="23" spans="1:7" x14ac:dyDescent="0.25">
      <c r="A23" t="s">
        <v>116</v>
      </c>
      <c r="B23" t="s">
        <v>117</v>
      </c>
      <c r="C23">
        <v>22</v>
      </c>
      <c r="D23">
        <v>25730</v>
      </c>
      <c r="E23">
        <v>11291</v>
      </c>
      <c r="F23">
        <v>89672</v>
      </c>
      <c r="G23">
        <v>71456</v>
      </c>
    </row>
    <row r="24" spans="1:7" x14ac:dyDescent="0.25">
      <c r="A24" t="s">
        <v>116</v>
      </c>
      <c r="B24" t="s">
        <v>118</v>
      </c>
      <c r="C24">
        <v>23</v>
      </c>
      <c r="D24">
        <v>13167</v>
      </c>
      <c r="E24">
        <v>11922</v>
      </c>
      <c r="F24">
        <v>62519</v>
      </c>
      <c r="G24">
        <v>76372</v>
      </c>
    </row>
    <row r="25" spans="1:7" x14ac:dyDescent="0.25">
      <c r="A25" t="s">
        <v>116</v>
      </c>
      <c r="B25" t="s">
        <v>119</v>
      </c>
      <c r="C25">
        <v>24</v>
      </c>
      <c r="D25">
        <v>4974</v>
      </c>
      <c r="E25">
        <v>12366</v>
      </c>
      <c r="F25">
        <v>22377</v>
      </c>
      <c r="G25">
        <v>79526</v>
      </c>
    </row>
    <row r="26" spans="1:7" x14ac:dyDescent="0.25">
      <c r="A26" t="s">
        <v>116</v>
      </c>
      <c r="B26" t="s">
        <v>120</v>
      </c>
      <c r="C26">
        <v>25</v>
      </c>
      <c r="D26">
        <v>3844</v>
      </c>
      <c r="E26">
        <v>5312</v>
      </c>
      <c r="F26">
        <v>19252</v>
      </c>
      <c r="G26">
        <v>35984</v>
      </c>
    </row>
    <row r="27" spans="1:7" x14ac:dyDescent="0.25">
      <c r="A27" t="s">
        <v>116</v>
      </c>
      <c r="B27" t="s">
        <v>121</v>
      </c>
      <c r="C27">
        <v>26</v>
      </c>
      <c r="D27">
        <v>4856</v>
      </c>
      <c r="E27">
        <v>3629</v>
      </c>
      <c r="F27">
        <v>26791</v>
      </c>
      <c r="G27">
        <v>22994</v>
      </c>
    </row>
    <row r="28" spans="1:7" x14ac:dyDescent="0.25">
      <c r="A28" t="s">
        <v>116</v>
      </c>
      <c r="B28" t="s">
        <v>122</v>
      </c>
      <c r="C28">
        <v>27</v>
      </c>
      <c r="D28">
        <v>10072</v>
      </c>
      <c r="E28">
        <v>11539</v>
      </c>
      <c r="F28">
        <v>55642</v>
      </c>
      <c r="G28">
        <v>71023</v>
      </c>
    </row>
    <row r="29" spans="1:7" x14ac:dyDescent="0.25">
      <c r="A29" t="s">
        <v>116</v>
      </c>
      <c r="B29" t="s">
        <v>123</v>
      </c>
      <c r="C29">
        <v>28</v>
      </c>
      <c r="D29">
        <v>9710</v>
      </c>
      <c r="E29">
        <v>6703</v>
      </c>
      <c r="F29">
        <v>55583</v>
      </c>
      <c r="G29">
        <v>42309</v>
      </c>
    </row>
    <row r="30" spans="1:7" x14ac:dyDescent="0.25">
      <c r="A30" t="s">
        <v>116</v>
      </c>
      <c r="B30" t="s">
        <v>117</v>
      </c>
      <c r="C30">
        <v>29</v>
      </c>
      <c r="D30">
        <v>8682</v>
      </c>
      <c r="E30">
        <v>9866</v>
      </c>
      <c r="F30">
        <v>54843</v>
      </c>
      <c r="G30">
        <v>71456</v>
      </c>
    </row>
    <row r="31" spans="1:7" x14ac:dyDescent="0.25">
      <c r="A31" t="s">
        <v>116</v>
      </c>
      <c r="B31" t="s">
        <v>118</v>
      </c>
      <c r="C31">
        <v>30</v>
      </c>
      <c r="D31">
        <v>8104</v>
      </c>
      <c r="E31">
        <v>10445</v>
      </c>
      <c r="F31">
        <v>49804</v>
      </c>
      <c r="G31">
        <v>76372</v>
      </c>
    </row>
    <row r="32" spans="1:7" x14ac:dyDescent="0.25">
      <c r="A32" t="s">
        <v>116</v>
      </c>
      <c r="B32" t="s">
        <v>119</v>
      </c>
      <c r="C32">
        <v>31</v>
      </c>
      <c r="D32">
        <v>3990</v>
      </c>
      <c r="F32">
        <v>23607</v>
      </c>
    </row>
    <row r="33" spans="1:7" x14ac:dyDescent="0.25">
      <c r="A33" t="s">
        <v>124</v>
      </c>
      <c r="B33" t="s">
        <v>117</v>
      </c>
      <c r="C33">
        <v>1</v>
      </c>
      <c r="D33">
        <v>77748</v>
      </c>
      <c r="E33">
        <v>70106</v>
      </c>
      <c r="F33">
        <v>1503794</v>
      </c>
      <c r="G33">
        <v>1326440</v>
      </c>
    </row>
    <row r="34" spans="1:7" x14ac:dyDescent="0.25">
      <c r="A34" t="s">
        <v>124</v>
      </c>
      <c r="B34" t="s">
        <v>118</v>
      </c>
      <c r="C34">
        <v>2</v>
      </c>
      <c r="D34">
        <v>75559</v>
      </c>
      <c r="E34">
        <v>71337</v>
      </c>
      <c r="F34">
        <v>1004598</v>
      </c>
      <c r="G34">
        <v>1134720</v>
      </c>
    </row>
    <row r="35" spans="1:7" x14ac:dyDescent="0.25">
      <c r="A35" t="s">
        <v>124</v>
      </c>
      <c r="B35" t="s">
        <v>119</v>
      </c>
      <c r="C35">
        <v>3</v>
      </c>
      <c r="D35">
        <v>65293</v>
      </c>
      <c r="E35">
        <v>65803</v>
      </c>
      <c r="F35">
        <v>749077</v>
      </c>
      <c r="G35">
        <v>1304523</v>
      </c>
    </row>
    <row r="36" spans="1:7" x14ac:dyDescent="0.25">
      <c r="A36" t="s">
        <v>124</v>
      </c>
      <c r="B36" t="s">
        <v>120</v>
      </c>
      <c r="C36">
        <v>4</v>
      </c>
      <c r="D36">
        <v>24601</v>
      </c>
      <c r="E36">
        <v>25578</v>
      </c>
      <c r="F36">
        <v>279017</v>
      </c>
      <c r="G36">
        <v>531645</v>
      </c>
    </row>
    <row r="37" spans="1:7" x14ac:dyDescent="0.25">
      <c r="A37" t="s">
        <v>124</v>
      </c>
      <c r="B37" t="s">
        <v>121</v>
      </c>
      <c r="C37">
        <v>5</v>
      </c>
      <c r="D37">
        <v>17873</v>
      </c>
      <c r="E37">
        <v>21792</v>
      </c>
      <c r="F37">
        <v>198449</v>
      </c>
      <c r="G37">
        <v>443870</v>
      </c>
    </row>
    <row r="38" spans="1:7" x14ac:dyDescent="0.25">
      <c r="A38" t="s">
        <v>124</v>
      </c>
      <c r="B38" t="s">
        <v>122</v>
      </c>
      <c r="C38">
        <v>6</v>
      </c>
      <c r="D38">
        <v>23242</v>
      </c>
      <c r="E38">
        <v>70497</v>
      </c>
      <c r="F38">
        <v>251463</v>
      </c>
      <c r="G38">
        <v>1385780</v>
      </c>
    </row>
    <row r="39" spans="1:7" x14ac:dyDescent="0.25">
      <c r="A39" t="s">
        <v>124</v>
      </c>
      <c r="B39" t="s">
        <v>123</v>
      </c>
      <c r="C39">
        <v>7</v>
      </c>
      <c r="D39">
        <v>46815</v>
      </c>
      <c r="E39">
        <v>57216</v>
      </c>
      <c r="F39">
        <v>528090</v>
      </c>
      <c r="G39">
        <v>1114410</v>
      </c>
    </row>
    <row r="40" spans="1:7" x14ac:dyDescent="0.25">
      <c r="A40" t="s">
        <v>124</v>
      </c>
      <c r="B40" t="s">
        <v>117</v>
      </c>
      <c r="C40">
        <v>8</v>
      </c>
      <c r="D40">
        <v>28248</v>
      </c>
      <c r="E40">
        <v>75858</v>
      </c>
      <c r="F40">
        <v>309989</v>
      </c>
      <c r="G40">
        <v>1607453</v>
      </c>
    </row>
    <row r="41" spans="1:7" x14ac:dyDescent="0.25">
      <c r="A41" t="s">
        <v>124</v>
      </c>
      <c r="B41" t="s">
        <v>118</v>
      </c>
      <c r="C41">
        <v>9</v>
      </c>
      <c r="D41">
        <v>85683</v>
      </c>
      <c r="E41">
        <v>75048</v>
      </c>
      <c r="F41">
        <v>962103</v>
      </c>
      <c r="G41">
        <v>1582921</v>
      </c>
    </row>
    <row r="42" spans="1:7" x14ac:dyDescent="0.25">
      <c r="A42" t="s">
        <v>124</v>
      </c>
      <c r="B42" t="s">
        <v>119</v>
      </c>
      <c r="C42">
        <v>10</v>
      </c>
      <c r="D42">
        <v>79900</v>
      </c>
      <c r="E42">
        <v>66788</v>
      </c>
      <c r="F42">
        <v>890087</v>
      </c>
      <c r="G42">
        <v>1442653</v>
      </c>
    </row>
    <row r="43" spans="1:7" x14ac:dyDescent="0.25">
      <c r="A43" t="s">
        <v>124</v>
      </c>
      <c r="B43" t="s">
        <v>120</v>
      </c>
      <c r="C43">
        <v>11</v>
      </c>
      <c r="D43">
        <v>34038</v>
      </c>
      <c r="E43">
        <v>26151</v>
      </c>
      <c r="F43">
        <v>351082</v>
      </c>
      <c r="G43">
        <v>560120</v>
      </c>
    </row>
    <row r="44" spans="1:7" x14ac:dyDescent="0.25">
      <c r="A44" t="s">
        <v>124</v>
      </c>
      <c r="B44" t="s">
        <v>121</v>
      </c>
      <c r="C44">
        <v>12</v>
      </c>
      <c r="D44">
        <v>31032</v>
      </c>
      <c r="E44">
        <v>23456</v>
      </c>
      <c r="F44">
        <v>315436</v>
      </c>
      <c r="G44">
        <v>524294</v>
      </c>
    </row>
    <row r="45" spans="1:7" x14ac:dyDescent="0.25">
      <c r="A45" t="s">
        <v>124</v>
      </c>
      <c r="B45" t="s">
        <v>122</v>
      </c>
      <c r="C45">
        <v>13</v>
      </c>
      <c r="D45">
        <v>90024</v>
      </c>
      <c r="E45">
        <v>78253</v>
      </c>
      <c r="F45">
        <v>1074314</v>
      </c>
      <c r="G45">
        <v>1693997</v>
      </c>
    </row>
    <row r="46" spans="1:7" x14ac:dyDescent="0.25">
      <c r="A46" t="s">
        <v>124</v>
      </c>
      <c r="B46" t="s">
        <v>123</v>
      </c>
      <c r="C46">
        <v>14</v>
      </c>
      <c r="D46">
        <v>90889</v>
      </c>
      <c r="E46">
        <v>77614</v>
      </c>
      <c r="F46">
        <v>1186909</v>
      </c>
      <c r="G46">
        <v>1607514</v>
      </c>
    </row>
    <row r="47" spans="1:7" x14ac:dyDescent="0.25">
      <c r="A47" t="s">
        <v>124</v>
      </c>
      <c r="B47" t="s">
        <v>117</v>
      </c>
      <c r="C47">
        <v>15</v>
      </c>
      <c r="D47">
        <v>88535</v>
      </c>
      <c r="E47">
        <v>75904</v>
      </c>
      <c r="F47">
        <v>1144640</v>
      </c>
      <c r="G47">
        <v>1569457</v>
      </c>
    </row>
    <row r="48" spans="1:7" x14ac:dyDescent="0.25">
      <c r="A48" t="s">
        <v>124</v>
      </c>
      <c r="B48" t="s">
        <v>118</v>
      </c>
      <c r="C48">
        <v>16</v>
      </c>
      <c r="D48">
        <v>89361</v>
      </c>
      <c r="E48">
        <v>75259</v>
      </c>
      <c r="F48">
        <v>1241966</v>
      </c>
      <c r="G48">
        <v>1525335</v>
      </c>
    </row>
    <row r="49" spans="1:7" x14ac:dyDescent="0.25">
      <c r="A49" t="s">
        <v>124</v>
      </c>
      <c r="B49" t="s">
        <v>119</v>
      </c>
      <c r="C49">
        <v>17</v>
      </c>
      <c r="D49">
        <v>79691</v>
      </c>
      <c r="E49">
        <v>66829</v>
      </c>
      <c r="F49">
        <v>1269687</v>
      </c>
      <c r="G49">
        <v>1333744</v>
      </c>
    </row>
    <row r="50" spans="1:7" x14ac:dyDescent="0.25">
      <c r="A50" t="s">
        <v>124</v>
      </c>
      <c r="B50" t="s">
        <v>120</v>
      </c>
      <c r="C50">
        <v>18</v>
      </c>
      <c r="D50">
        <v>33466</v>
      </c>
      <c r="E50">
        <v>24300</v>
      </c>
      <c r="F50">
        <v>498990</v>
      </c>
      <c r="G50">
        <v>478258</v>
      </c>
    </row>
    <row r="51" spans="1:7" x14ac:dyDescent="0.25">
      <c r="A51" t="s">
        <v>124</v>
      </c>
      <c r="B51" t="s">
        <v>121</v>
      </c>
      <c r="C51">
        <v>19</v>
      </c>
      <c r="D51">
        <v>30121</v>
      </c>
      <c r="E51">
        <v>23178</v>
      </c>
      <c r="F51">
        <v>428352</v>
      </c>
      <c r="G51">
        <v>466729</v>
      </c>
    </row>
    <row r="52" spans="1:7" x14ac:dyDescent="0.25">
      <c r="A52" t="s">
        <v>124</v>
      </c>
      <c r="B52" t="s">
        <v>122</v>
      </c>
      <c r="C52">
        <v>20</v>
      </c>
      <c r="D52">
        <v>87820</v>
      </c>
      <c r="E52">
        <v>80471</v>
      </c>
      <c r="F52">
        <v>1432694</v>
      </c>
      <c r="G52">
        <v>1665156</v>
      </c>
    </row>
    <row r="53" spans="1:7" x14ac:dyDescent="0.25">
      <c r="A53" t="s">
        <v>124</v>
      </c>
      <c r="B53" t="s">
        <v>123</v>
      </c>
      <c r="C53">
        <v>21</v>
      </c>
      <c r="D53">
        <v>78876</v>
      </c>
      <c r="E53">
        <v>78598</v>
      </c>
      <c r="F53">
        <v>1224928</v>
      </c>
      <c r="G53">
        <v>1619816</v>
      </c>
    </row>
    <row r="54" spans="1:7" x14ac:dyDescent="0.25">
      <c r="A54" t="s">
        <v>124</v>
      </c>
      <c r="B54" t="s">
        <v>117</v>
      </c>
      <c r="C54">
        <v>22</v>
      </c>
      <c r="D54">
        <v>73845</v>
      </c>
      <c r="E54">
        <v>75708</v>
      </c>
      <c r="F54">
        <v>1115688</v>
      </c>
      <c r="G54">
        <v>1503691</v>
      </c>
    </row>
    <row r="55" spans="1:7" x14ac:dyDescent="0.25">
      <c r="A55" t="s">
        <v>124</v>
      </c>
      <c r="B55" t="s">
        <v>118</v>
      </c>
      <c r="C55">
        <v>23</v>
      </c>
      <c r="D55">
        <v>63865</v>
      </c>
      <c r="E55">
        <v>75360</v>
      </c>
      <c r="F55">
        <v>954116</v>
      </c>
      <c r="G55">
        <v>1525865</v>
      </c>
    </row>
    <row r="56" spans="1:7" x14ac:dyDescent="0.25">
      <c r="A56" t="s">
        <v>124</v>
      </c>
      <c r="B56" t="s">
        <v>119</v>
      </c>
      <c r="C56">
        <v>24</v>
      </c>
      <c r="D56">
        <v>28357</v>
      </c>
      <c r="E56">
        <v>68586</v>
      </c>
      <c r="F56">
        <v>391789</v>
      </c>
      <c r="G56">
        <v>1421421</v>
      </c>
    </row>
    <row r="57" spans="1:7" x14ac:dyDescent="0.25">
      <c r="A57" t="s">
        <v>124</v>
      </c>
      <c r="B57" t="s">
        <v>120</v>
      </c>
      <c r="C57">
        <v>25</v>
      </c>
      <c r="D57">
        <v>17937</v>
      </c>
      <c r="E57">
        <v>27505</v>
      </c>
      <c r="F57">
        <v>240314</v>
      </c>
      <c r="G57">
        <v>532587</v>
      </c>
    </row>
    <row r="58" spans="1:7" x14ac:dyDescent="0.25">
      <c r="A58" t="s">
        <v>124</v>
      </c>
      <c r="B58" t="s">
        <v>121</v>
      </c>
      <c r="C58">
        <v>26</v>
      </c>
      <c r="D58">
        <v>26179</v>
      </c>
      <c r="E58">
        <v>24083</v>
      </c>
      <c r="F58">
        <v>383753</v>
      </c>
      <c r="G58">
        <v>478802</v>
      </c>
    </row>
    <row r="59" spans="1:7" x14ac:dyDescent="0.25">
      <c r="A59" t="s">
        <v>124</v>
      </c>
      <c r="B59" t="s">
        <v>122</v>
      </c>
      <c r="C59">
        <v>27</v>
      </c>
      <c r="D59">
        <v>69538</v>
      </c>
      <c r="E59">
        <v>81461</v>
      </c>
      <c r="F59">
        <v>1097312</v>
      </c>
      <c r="G59">
        <v>1602318</v>
      </c>
    </row>
    <row r="60" spans="1:7" x14ac:dyDescent="0.25">
      <c r="A60" t="s">
        <v>124</v>
      </c>
      <c r="B60" t="s">
        <v>123</v>
      </c>
      <c r="C60">
        <v>28</v>
      </c>
      <c r="D60">
        <v>68579</v>
      </c>
      <c r="E60">
        <v>77729</v>
      </c>
      <c r="F60">
        <v>1088142</v>
      </c>
      <c r="G60">
        <v>1418442</v>
      </c>
    </row>
    <row r="61" spans="1:7" x14ac:dyDescent="0.25">
      <c r="A61" t="s">
        <v>124</v>
      </c>
      <c r="B61" t="s">
        <v>117</v>
      </c>
      <c r="C61">
        <v>29</v>
      </c>
      <c r="D61">
        <v>48411</v>
      </c>
      <c r="E61">
        <v>75904</v>
      </c>
      <c r="F61">
        <v>422043</v>
      </c>
      <c r="G61">
        <v>1114410</v>
      </c>
    </row>
    <row r="62" spans="1:7" x14ac:dyDescent="0.25">
      <c r="A62" t="s">
        <v>124</v>
      </c>
      <c r="B62" t="s">
        <v>118</v>
      </c>
      <c r="C62">
        <v>30</v>
      </c>
      <c r="D62">
        <v>56630</v>
      </c>
      <c r="E62">
        <v>75259</v>
      </c>
      <c r="F62">
        <v>899217</v>
      </c>
      <c r="G62">
        <v>1607453</v>
      </c>
    </row>
    <row r="63" spans="1:7" x14ac:dyDescent="0.25">
      <c r="A63" t="s">
        <v>124</v>
      </c>
      <c r="B63" t="s">
        <v>119</v>
      </c>
      <c r="C63">
        <v>31</v>
      </c>
      <c r="D63">
        <v>28632</v>
      </c>
      <c r="F63">
        <v>423867</v>
      </c>
    </row>
    <row r="64" spans="1:7" x14ac:dyDescent="0.25">
      <c r="A64" t="s">
        <v>125</v>
      </c>
      <c r="B64" t="s">
        <v>117</v>
      </c>
      <c r="C64">
        <v>1</v>
      </c>
      <c r="D64">
        <v>180276</v>
      </c>
      <c r="E64">
        <v>167551</v>
      </c>
      <c r="F64">
        <v>3302363</v>
      </c>
      <c r="G64">
        <v>3017851</v>
      </c>
    </row>
    <row r="65" spans="1:7" x14ac:dyDescent="0.25">
      <c r="A65" t="s">
        <v>125</v>
      </c>
      <c r="B65" t="s">
        <v>118</v>
      </c>
      <c r="C65">
        <v>2</v>
      </c>
      <c r="D65">
        <v>178391</v>
      </c>
      <c r="E65">
        <v>176269</v>
      </c>
      <c r="F65">
        <v>3317874</v>
      </c>
      <c r="G65">
        <v>3513852</v>
      </c>
    </row>
    <row r="66" spans="1:7" x14ac:dyDescent="0.25">
      <c r="A66" t="s">
        <v>125</v>
      </c>
      <c r="B66" t="s">
        <v>119</v>
      </c>
      <c r="C66">
        <v>3</v>
      </c>
      <c r="D66">
        <v>153747</v>
      </c>
      <c r="E66">
        <v>153766</v>
      </c>
      <c r="F66">
        <v>2708394</v>
      </c>
      <c r="G66">
        <v>2821963</v>
      </c>
    </row>
    <row r="67" spans="1:7" x14ac:dyDescent="0.25">
      <c r="A67" t="s">
        <v>125</v>
      </c>
      <c r="B67" t="s">
        <v>120</v>
      </c>
      <c r="C67">
        <v>4</v>
      </c>
      <c r="D67">
        <v>58812</v>
      </c>
      <c r="E67">
        <v>56217</v>
      </c>
      <c r="F67">
        <v>1046016</v>
      </c>
      <c r="G67">
        <v>1151754</v>
      </c>
    </row>
    <row r="68" spans="1:7" x14ac:dyDescent="0.25">
      <c r="A68" t="s">
        <v>125</v>
      </c>
      <c r="B68" t="s">
        <v>121</v>
      </c>
      <c r="C68">
        <v>5</v>
      </c>
      <c r="D68">
        <v>43730</v>
      </c>
      <c r="E68">
        <v>48544</v>
      </c>
      <c r="F68">
        <v>749316</v>
      </c>
      <c r="G68">
        <v>914913</v>
      </c>
    </row>
    <row r="69" spans="1:7" x14ac:dyDescent="0.25">
      <c r="A69" t="s">
        <v>125</v>
      </c>
      <c r="B69" t="s">
        <v>122</v>
      </c>
      <c r="C69">
        <v>6</v>
      </c>
      <c r="D69">
        <v>58761</v>
      </c>
      <c r="E69">
        <v>178748</v>
      </c>
      <c r="F69">
        <v>1073851</v>
      </c>
      <c r="G69">
        <v>3373681</v>
      </c>
    </row>
    <row r="70" spans="1:7" x14ac:dyDescent="0.25">
      <c r="A70" t="s">
        <v>125</v>
      </c>
      <c r="B70" t="s">
        <v>123</v>
      </c>
      <c r="C70">
        <v>7</v>
      </c>
      <c r="D70">
        <v>118513</v>
      </c>
      <c r="E70">
        <v>157323</v>
      </c>
      <c r="F70">
        <v>2268374</v>
      </c>
      <c r="G70">
        <v>2798681</v>
      </c>
    </row>
    <row r="71" spans="1:7" x14ac:dyDescent="0.25">
      <c r="A71" t="s">
        <v>125</v>
      </c>
      <c r="B71" t="s">
        <v>117</v>
      </c>
      <c r="C71">
        <v>8</v>
      </c>
      <c r="D71">
        <v>64615</v>
      </c>
      <c r="E71">
        <v>179782</v>
      </c>
      <c r="F71">
        <v>1159550</v>
      </c>
      <c r="G71">
        <v>3147781</v>
      </c>
    </row>
    <row r="72" spans="1:7" x14ac:dyDescent="0.25">
      <c r="A72" t="s">
        <v>125</v>
      </c>
      <c r="B72" t="s">
        <v>118</v>
      </c>
      <c r="C72">
        <v>9</v>
      </c>
      <c r="D72">
        <v>189402</v>
      </c>
      <c r="E72">
        <v>156851</v>
      </c>
      <c r="F72">
        <v>3365429</v>
      </c>
      <c r="G72">
        <v>2728074</v>
      </c>
    </row>
    <row r="73" spans="1:7" x14ac:dyDescent="0.25">
      <c r="A73" t="s">
        <v>125</v>
      </c>
      <c r="B73" t="s">
        <v>119</v>
      </c>
      <c r="C73">
        <v>10</v>
      </c>
      <c r="D73">
        <v>172586</v>
      </c>
      <c r="E73">
        <v>154114</v>
      </c>
      <c r="F73">
        <v>3337656</v>
      </c>
      <c r="G73">
        <v>2961613</v>
      </c>
    </row>
    <row r="74" spans="1:7" x14ac:dyDescent="0.25">
      <c r="A74" t="s">
        <v>125</v>
      </c>
      <c r="B74" t="s">
        <v>120</v>
      </c>
      <c r="C74">
        <v>11</v>
      </c>
      <c r="D74">
        <v>67707</v>
      </c>
      <c r="E74">
        <v>57971</v>
      </c>
      <c r="F74">
        <v>1372904</v>
      </c>
      <c r="G74">
        <v>1021242</v>
      </c>
    </row>
    <row r="75" spans="1:7" x14ac:dyDescent="0.25">
      <c r="A75" t="s">
        <v>125</v>
      </c>
      <c r="B75" t="s">
        <v>121</v>
      </c>
      <c r="C75">
        <v>12</v>
      </c>
      <c r="D75">
        <v>58209</v>
      </c>
      <c r="E75">
        <v>52383</v>
      </c>
      <c r="F75">
        <v>1244836</v>
      </c>
      <c r="G75">
        <v>1063824</v>
      </c>
    </row>
    <row r="76" spans="1:7" x14ac:dyDescent="0.25">
      <c r="A76" t="s">
        <v>125</v>
      </c>
      <c r="B76" t="s">
        <v>122</v>
      </c>
      <c r="C76">
        <v>13</v>
      </c>
      <c r="D76">
        <v>193475</v>
      </c>
      <c r="E76">
        <v>186834</v>
      </c>
      <c r="F76">
        <v>3792124</v>
      </c>
      <c r="G76">
        <v>3543982</v>
      </c>
    </row>
    <row r="77" spans="1:7" x14ac:dyDescent="0.25">
      <c r="A77" t="s">
        <v>125</v>
      </c>
      <c r="B77" t="s">
        <v>123</v>
      </c>
      <c r="C77">
        <v>14</v>
      </c>
      <c r="D77">
        <v>189582</v>
      </c>
      <c r="E77">
        <v>188662</v>
      </c>
      <c r="F77">
        <v>3724179</v>
      </c>
      <c r="G77">
        <v>3638146</v>
      </c>
    </row>
    <row r="78" spans="1:7" x14ac:dyDescent="0.25">
      <c r="A78" t="s">
        <v>125</v>
      </c>
      <c r="B78" t="s">
        <v>117</v>
      </c>
      <c r="C78">
        <v>15</v>
      </c>
      <c r="D78">
        <v>178126</v>
      </c>
      <c r="E78">
        <v>181041</v>
      </c>
      <c r="F78">
        <v>3454106</v>
      </c>
      <c r="G78">
        <v>3468992</v>
      </c>
    </row>
    <row r="79" spans="1:7" x14ac:dyDescent="0.25">
      <c r="A79" t="s">
        <v>125</v>
      </c>
      <c r="B79" t="s">
        <v>118</v>
      </c>
      <c r="C79">
        <v>16</v>
      </c>
      <c r="D79">
        <v>173808</v>
      </c>
      <c r="E79">
        <v>177309</v>
      </c>
      <c r="F79">
        <v>3355601</v>
      </c>
      <c r="G79">
        <v>3154030</v>
      </c>
    </row>
    <row r="80" spans="1:7" x14ac:dyDescent="0.25">
      <c r="A80" t="s">
        <v>125</v>
      </c>
      <c r="B80" t="s">
        <v>119</v>
      </c>
      <c r="C80">
        <v>17</v>
      </c>
      <c r="D80">
        <v>152374</v>
      </c>
      <c r="E80">
        <v>159694</v>
      </c>
      <c r="F80">
        <v>2845012</v>
      </c>
      <c r="G80">
        <v>2703244</v>
      </c>
    </row>
    <row r="81" spans="1:7" x14ac:dyDescent="0.25">
      <c r="A81" t="s">
        <v>125</v>
      </c>
      <c r="B81" t="s">
        <v>120</v>
      </c>
      <c r="C81">
        <v>18</v>
      </c>
      <c r="D81">
        <v>59854</v>
      </c>
      <c r="E81">
        <v>59540</v>
      </c>
      <c r="F81">
        <v>1266564</v>
      </c>
      <c r="G81">
        <v>1008955</v>
      </c>
    </row>
    <row r="82" spans="1:7" x14ac:dyDescent="0.25">
      <c r="A82" t="s">
        <v>125</v>
      </c>
      <c r="B82" t="s">
        <v>121</v>
      </c>
      <c r="C82">
        <v>19</v>
      </c>
      <c r="D82">
        <v>53621</v>
      </c>
      <c r="E82">
        <v>54060</v>
      </c>
      <c r="F82">
        <v>1163865</v>
      </c>
      <c r="G82">
        <v>908204</v>
      </c>
    </row>
    <row r="83" spans="1:7" x14ac:dyDescent="0.25">
      <c r="A83" t="s">
        <v>125</v>
      </c>
      <c r="B83" t="s">
        <v>122</v>
      </c>
      <c r="C83">
        <v>20</v>
      </c>
      <c r="D83">
        <v>182221</v>
      </c>
      <c r="E83">
        <v>193283</v>
      </c>
      <c r="F83">
        <v>3437245</v>
      </c>
      <c r="G83">
        <v>3393785</v>
      </c>
    </row>
    <row r="84" spans="1:7" x14ac:dyDescent="0.25">
      <c r="A84" t="s">
        <v>125</v>
      </c>
      <c r="B84" t="s">
        <v>123</v>
      </c>
      <c r="C84">
        <v>21</v>
      </c>
      <c r="D84">
        <v>165281</v>
      </c>
      <c r="E84">
        <v>189774</v>
      </c>
      <c r="F84">
        <v>3128652</v>
      </c>
      <c r="G84">
        <v>3497938</v>
      </c>
    </row>
    <row r="85" spans="1:7" x14ac:dyDescent="0.25">
      <c r="A85" t="s">
        <v>125</v>
      </c>
      <c r="B85" t="s">
        <v>117</v>
      </c>
      <c r="C85">
        <v>22</v>
      </c>
      <c r="D85">
        <v>160285</v>
      </c>
      <c r="E85">
        <v>181317</v>
      </c>
      <c r="F85">
        <v>2982923</v>
      </c>
      <c r="G85">
        <v>3423922</v>
      </c>
    </row>
    <row r="86" spans="1:7" x14ac:dyDescent="0.25">
      <c r="A86" t="s">
        <v>125</v>
      </c>
      <c r="B86" t="s">
        <v>118</v>
      </c>
      <c r="C86">
        <v>23</v>
      </c>
      <c r="D86">
        <v>139578</v>
      </c>
      <c r="E86">
        <v>179603</v>
      </c>
      <c r="F86">
        <v>2863193</v>
      </c>
      <c r="G86">
        <v>3482980</v>
      </c>
    </row>
    <row r="87" spans="1:7" x14ac:dyDescent="0.25">
      <c r="A87" t="s">
        <v>125</v>
      </c>
      <c r="B87" t="s">
        <v>119</v>
      </c>
      <c r="C87">
        <v>24</v>
      </c>
      <c r="D87">
        <v>71230</v>
      </c>
      <c r="E87">
        <v>159569</v>
      </c>
      <c r="F87">
        <v>1386204</v>
      </c>
      <c r="G87">
        <v>2768858</v>
      </c>
    </row>
    <row r="88" spans="1:7" x14ac:dyDescent="0.25">
      <c r="A88" t="s">
        <v>125</v>
      </c>
      <c r="B88" t="s">
        <v>120</v>
      </c>
      <c r="C88">
        <v>25</v>
      </c>
      <c r="D88">
        <v>38856</v>
      </c>
      <c r="E88">
        <v>60118</v>
      </c>
      <c r="F88">
        <v>842595</v>
      </c>
      <c r="G88">
        <v>814684</v>
      </c>
    </row>
    <row r="89" spans="1:7" x14ac:dyDescent="0.25">
      <c r="A89" t="s">
        <v>125</v>
      </c>
      <c r="B89" t="s">
        <v>121</v>
      </c>
      <c r="C89">
        <v>26</v>
      </c>
      <c r="D89">
        <v>54735</v>
      </c>
      <c r="E89">
        <v>53653</v>
      </c>
      <c r="F89">
        <v>914087</v>
      </c>
      <c r="G89">
        <v>764789</v>
      </c>
    </row>
    <row r="90" spans="1:7" x14ac:dyDescent="0.25">
      <c r="A90" t="s">
        <v>125</v>
      </c>
      <c r="B90" t="s">
        <v>122</v>
      </c>
      <c r="C90">
        <v>27</v>
      </c>
      <c r="D90">
        <v>154298</v>
      </c>
      <c r="E90">
        <v>188959</v>
      </c>
      <c r="F90">
        <v>2909800</v>
      </c>
      <c r="G90">
        <v>3367546</v>
      </c>
    </row>
    <row r="91" spans="1:7" x14ac:dyDescent="0.25">
      <c r="A91" t="s">
        <v>125</v>
      </c>
      <c r="B91" t="s">
        <v>123</v>
      </c>
      <c r="C91">
        <v>28</v>
      </c>
      <c r="D91">
        <v>153215</v>
      </c>
      <c r="E91">
        <v>170337</v>
      </c>
      <c r="F91">
        <v>3175781</v>
      </c>
      <c r="G91">
        <v>2969416</v>
      </c>
    </row>
    <row r="92" spans="1:7" x14ac:dyDescent="0.25">
      <c r="A92" t="s">
        <v>125</v>
      </c>
      <c r="B92" t="s">
        <v>117</v>
      </c>
      <c r="C92">
        <v>29</v>
      </c>
      <c r="D92">
        <v>113283</v>
      </c>
      <c r="E92">
        <v>179603</v>
      </c>
      <c r="F92">
        <v>2127803</v>
      </c>
      <c r="G92">
        <v>3638146</v>
      </c>
    </row>
    <row r="93" spans="1:7" x14ac:dyDescent="0.25">
      <c r="A93" t="s">
        <v>125</v>
      </c>
      <c r="B93" t="s">
        <v>118</v>
      </c>
      <c r="C93">
        <v>30</v>
      </c>
      <c r="D93">
        <v>137830</v>
      </c>
      <c r="E93">
        <v>159569</v>
      </c>
      <c r="F93">
        <v>2787258</v>
      </c>
      <c r="G93">
        <v>3468992</v>
      </c>
    </row>
    <row r="94" spans="1:7" x14ac:dyDescent="0.25">
      <c r="A94" t="s">
        <v>125</v>
      </c>
      <c r="B94" t="s">
        <v>119</v>
      </c>
      <c r="C94">
        <v>31</v>
      </c>
      <c r="D94">
        <v>66964</v>
      </c>
      <c r="F94">
        <v>1481903</v>
      </c>
    </row>
    <row r="95" spans="1:7" x14ac:dyDescent="0.25">
      <c r="A95" t="s">
        <v>126</v>
      </c>
      <c r="B95" t="s">
        <v>117</v>
      </c>
      <c r="C95">
        <v>1</v>
      </c>
      <c r="D95">
        <v>38403</v>
      </c>
      <c r="E95">
        <v>63224</v>
      </c>
      <c r="F95">
        <v>437712</v>
      </c>
      <c r="G95">
        <v>817090</v>
      </c>
    </row>
    <row r="96" spans="1:7" x14ac:dyDescent="0.25">
      <c r="A96" t="s">
        <v>126</v>
      </c>
      <c r="B96" t="s">
        <v>118</v>
      </c>
      <c r="C96">
        <v>2</v>
      </c>
      <c r="D96">
        <v>37432</v>
      </c>
      <c r="E96">
        <v>34038</v>
      </c>
      <c r="F96">
        <v>449857</v>
      </c>
      <c r="G96">
        <v>490806</v>
      </c>
    </row>
    <row r="97" spans="1:7" x14ac:dyDescent="0.25">
      <c r="A97" t="s">
        <v>126</v>
      </c>
      <c r="B97" t="s">
        <v>119</v>
      </c>
      <c r="C97">
        <v>3</v>
      </c>
      <c r="D97">
        <v>32884</v>
      </c>
      <c r="E97">
        <v>54674</v>
      </c>
      <c r="F97">
        <v>316657</v>
      </c>
      <c r="G97">
        <v>1224707</v>
      </c>
    </row>
    <row r="98" spans="1:7" x14ac:dyDescent="0.25">
      <c r="A98" t="s">
        <v>126</v>
      </c>
      <c r="B98" t="s">
        <v>120</v>
      </c>
      <c r="C98">
        <v>4</v>
      </c>
      <c r="D98">
        <v>9727</v>
      </c>
      <c r="E98">
        <v>15744</v>
      </c>
      <c r="F98">
        <v>103614</v>
      </c>
      <c r="G98">
        <v>361130</v>
      </c>
    </row>
    <row r="99" spans="1:7" x14ac:dyDescent="0.25">
      <c r="A99" t="s">
        <v>126</v>
      </c>
      <c r="B99" t="s">
        <v>121</v>
      </c>
      <c r="C99">
        <v>5</v>
      </c>
      <c r="D99">
        <v>7589</v>
      </c>
      <c r="E99">
        <v>13303</v>
      </c>
      <c r="F99">
        <v>67581</v>
      </c>
      <c r="G99">
        <v>323740</v>
      </c>
    </row>
    <row r="100" spans="1:7" x14ac:dyDescent="0.25">
      <c r="A100" t="s">
        <v>126</v>
      </c>
      <c r="B100" t="s">
        <v>122</v>
      </c>
      <c r="C100">
        <v>6</v>
      </c>
      <c r="D100">
        <v>10302</v>
      </c>
      <c r="E100">
        <v>63954</v>
      </c>
      <c r="F100">
        <v>93933</v>
      </c>
      <c r="G100">
        <v>1419352</v>
      </c>
    </row>
    <row r="101" spans="1:7" x14ac:dyDescent="0.25">
      <c r="A101" t="s">
        <v>126</v>
      </c>
      <c r="B101" t="s">
        <v>123</v>
      </c>
      <c r="C101">
        <v>7</v>
      </c>
      <c r="D101">
        <v>25588</v>
      </c>
      <c r="E101">
        <v>56419</v>
      </c>
      <c r="F101">
        <v>282494</v>
      </c>
      <c r="G101">
        <v>1007543</v>
      </c>
    </row>
    <row r="102" spans="1:7" x14ac:dyDescent="0.25">
      <c r="A102" t="s">
        <v>126</v>
      </c>
      <c r="B102" t="s">
        <v>117</v>
      </c>
      <c r="C102">
        <v>8</v>
      </c>
      <c r="D102">
        <v>11420</v>
      </c>
      <c r="E102">
        <v>63871</v>
      </c>
      <c r="F102">
        <v>161478</v>
      </c>
      <c r="G102">
        <v>1339245</v>
      </c>
    </row>
    <row r="103" spans="1:7" x14ac:dyDescent="0.25">
      <c r="A103" t="s">
        <v>126</v>
      </c>
      <c r="B103" t="s">
        <v>118</v>
      </c>
      <c r="C103">
        <v>9</v>
      </c>
      <c r="D103">
        <v>51867</v>
      </c>
      <c r="E103">
        <v>62494</v>
      </c>
      <c r="F103">
        <v>479910</v>
      </c>
      <c r="G103">
        <v>1344786</v>
      </c>
    </row>
    <row r="104" spans="1:7" x14ac:dyDescent="0.25">
      <c r="A104" t="s">
        <v>126</v>
      </c>
      <c r="B104" t="s">
        <v>119</v>
      </c>
      <c r="C104">
        <v>10</v>
      </c>
      <c r="D104">
        <v>63889</v>
      </c>
      <c r="E104">
        <v>54854</v>
      </c>
      <c r="F104">
        <v>704930</v>
      </c>
      <c r="G104">
        <v>1194802</v>
      </c>
    </row>
    <row r="105" spans="1:7" x14ac:dyDescent="0.25">
      <c r="A105" t="s">
        <v>126</v>
      </c>
      <c r="B105" t="s">
        <v>120</v>
      </c>
      <c r="C105">
        <v>11</v>
      </c>
      <c r="D105">
        <v>20215</v>
      </c>
      <c r="E105">
        <v>15935</v>
      </c>
      <c r="F105">
        <v>242396</v>
      </c>
      <c r="G105">
        <v>347424</v>
      </c>
    </row>
    <row r="106" spans="1:7" x14ac:dyDescent="0.25">
      <c r="A106" t="s">
        <v>126</v>
      </c>
      <c r="B106" t="s">
        <v>121</v>
      </c>
      <c r="C106">
        <v>12</v>
      </c>
      <c r="D106">
        <v>17917</v>
      </c>
      <c r="E106">
        <v>13645</v>
      </c>
      <c r="F106">
        <v>196737</v>
      </c>
      <c r="G106">
        <v>293051</v>
      </c>
    </row>
    <row r="107" spans="1:7" x14ac:dyDescent="0.25">
      <c r="A107" t="s">
        <v>126</v>
      </c>
      <c r="B107" t="s">
        <v>122</v>
      </c>
      <c r="C107">
        <v>13</v>
      </c>
      <c r="D107">
        <v>76093</v>
      </c>
      <c r="E107">
        <v>65608</v>
      </c>
      <c r="F107">
        <v>836675</v>
      </c>
      <c r="G107">
        <v>1480615</v>
      </c>
    </row>
    <row r="108" spans="1:7" x14ac:dyDescent="0.25">
      <c r="A108" t="s">
        <v>126</v>
      </c>
      <c r="B108" t="s">
        <v>123</v>
      </c>
      <c r="C108">
        <v>14</v>
      </c>
      <c r="D108">
        <v>75562</v>
      </c>
      <c r="E108">
        <v>43178</v>
      </c>
      <c r="F108">
        <v>897753</v>
      </c>
      <c r="G108">
        <v>936718</v>
      </c>
    </row>
    <row r="109" spans="1:7" x14ac:dyDescent="0.25">
      <c r="A109" t="s">
        <v>126</v>
      </c>
      <c r="B109" t="s">
        <v>117</v>
      </c>
      <c r="C109">
        <v>15</v>
      </c>
      <c r="D109">
        <v>73540</v>
      </c>
      <c r="E109">
        <v>38929</v>
      </c>
      <c r="F109">
        <v>801374</v>
      </c>
      <c r="G109">
        <v>713614</v>
      </c>
    </row>
    <row r="110" spans="1:7" x14ac:dyDescent="0.25">
      <c r="A110" t="s">
        <v>126</v>
      </c>
      <c r="B110" t="s">
        <v>118</v>
      </c>
      <c r="C110">
        <v>16</v>
      </c>
      <c r="D110">
        <v>73282</v>
      </c>
      <c r="E110">
        <v>37680</v>
      </c>
      <c r="F110">
        <v>805271</v>
      </c>
      <c r="G110">
        <v>332974</v>
      </c>
    </row>
    <row r="111" spans="1:7" x14ac:dyDescent="0.25">
      <c r="A111" t="s">
        <v>126</v>
      </c>
      <c r="B111" t="s">
        <v>119</v>
      </c>
      <c r="C111">
        <v>17</v>
      </c>
      <c r="D111">
        <v>65386</v>
      </c>
      <c r="E111">
        <v>33044</v>
      </c>
      <c r="F111">
        <v>691311</v>
      </c>
      <c r="G111">
        <v>289804</v>
      </c>
    </row>
    <row r="112" spans="1:7" x14ac:dyDescent="0.25">
      <c r="A112" t="s">
        <v>126</v>
      </c>
      <c r="B112" t="s">
        <v>120</v>
      </c>
      <c r="C112">
        <v>18</v>
      </c>
      <c r="D112">
        <v>20201</v>
      </c>
      <c r="E112">
        <v>9538</v>
      </c>
      <c r="F112">
        <v>252259</v>
      </c>
      <c r="G112">
        <v>88928</v>
      </c>
    </row>
    <row r="113" spans="1:7" x14ac:dyDescent="0.25">
      <c r="A113" t="s">
        <v>126</v>
      </c>
      <c r="B113" t="s">
        <v>121</v>
      </c>
      <c r="C113">
        <v>19</v>
      </c>
      <c r="D113">
        <v>19378</v>
      </c>
      <c r="E113">
        <v>8106</v>
      </c>
      <c r="F113">
        <v>233038</v>
      </c>
      <c r="G113">
        <v>77640</v>
      </c>
    </row>
    <row r="114" spans="1:7" x14ac:dyDescent="0.25">
      <c r="A114" t="s">
        <v>126</v>
      </c>
      <c r="B114" t="s">
        <v>122</v>
      </c>
      <c r="C114">
        <v>20</v>
      </c>
      <c r="D114">
        <v>80464</v>
      </c>
      <c r="E114">
        <v>40084</v>
      </c>
      <c r="F114">
        <v>817928</v>
      </c>
      <c r="G114">
        <v>373647</v>
      </c>
    </row>
    <row r="115" spans="1:7" x14ac:dyDescent="0.25">
      <c r="A115" t="s">
        <v>126</v>
      </c>
      <c r="B115" t="s">
        <v>123</v>
      </c>
      <c r="C115">
        <v>21</v>
      </c>
      <c r="D115">
        <v>72019</v>
      </c>
      <c r="E115">
        <v>39836</v>
      </c>
      <c r="F115">
        <v>631822</v>
      </c>
      <c r="G115">
        <v>409117</v>
      </c>
    </row>
    <row r="116" spans="1:7" x14ac:dyDescent="0.25">
      <c r="A116" t="s">
        <v>126</v>
      </c>
      <c r="B116" t="s">
        <v>117</v>
      </c>
      <c r="C116">
        <v>22</v>
      </c>
      <c r="D116">
        <v>71852</v>
      </c>
      <c r="E116">
        <v>39515</v>
      </c>
      <c r="F116">
        <v>529937</v>
      </c>
      <c r="G116">
        <v>392994</v>
      </c>
    </row>
    <row r="117" spans="1:7" x14ac:dyDescent="0.25">
      <c r="A117" t="s">
        <v>126</v>
      </c>
      <c r="B117" t="s">
        <v>118</v>
      </c>
      <c r="C117">
        <v>23</v>
      </c>
      <c r="D117">
        <v>71235</v>
      </c>
      <c r="E117">
        <v>38267</v>
      </c>
      <c r="F117">
        <v>490244</v>
      </c>
      <c r="G117">
        <v>397247</v>
      </c>
    </row>
    <row r="118" spans="1:7" x14ac:dyDescent="0.25">
      <c r="A118" t="s">
        <v>126</v>
      </c>
      <c r="B118" t="s">
        <v>119</v>
      </c>
      <c r="C118">
        <v>24</v>
      </c>
      <c r="D118">
        <v>36432</v>
      </c>
      <c r="E118">
        <v>33581</v>
      </c>
      <c r="F118">
        <v>220268</v>
      </c>
      <c r="G118">
        <v>314978</v>
      </c>
    </row>
    <row r="119" spans="1:7" x14ac:dyDescent="0.25">
      <c r="A119" t="s">
        <v>126</v>
      </c>
      <c r="B119" t="s">
        <v>120</v>
      </c>
      <c r="C119">
        <v>25</v>
      </c>
      <c r="D119">
        <v>18237</v>
      </c>
      <c r="E119">
        <v>9166</v>
      </c>
      <c r="F119">
        <v>108159</v>
      </c>
      <c r="G119">
        <v>58478</v>
      </c>
    </row>
    <row r="120" spans="1:7" x14ac:dyDescent="0.25">
      <c r="A120" t="s">
        <v>126</v>
      </c>
      <c r="B120" t="s">
        <v>121</v>
      </c>
      <c r="C120">
        <v>26</v>
      </c>
      <c r="D120">
        <v>21842</v>
      </c>
      <c r="E120">
        <v>8472</v>
      </c>
      <c r="F120">
        <v>138968</v>
      </c>
      <c r="G120">
        <v>74647</v>
      </c>
    </row>
    <row r="121" spans="1:7" x14ac:dyDescent="0.25">
      <c r="A121" t="s">
        <v>126</v>
      </c>
      <c r="B121" t="s">
        <v>122</v>
      </c>
      <c r="C121">
        <v>27</v>
      </c>
      <c r="D121">
        <v>71453</v>
      </c>
      <c r="E121">
        <v>39169</v>
      </c>
      <c r="F121">
        <v>528319</v>
      </c>
      <c r="G121">
        <v>376199</v>
      </c>
    </row>
    <row r="122" spans="1:7" x14ac:dyDescent="0.25">
      <c r="A122" t="s">
        <v>126</v>
      </c>
      <c r="B122" t="s">
        <v>123</v>
      </c>
      <c r="C122">
        <v>28</v>
      </c>
      <c r="D122">
        <v>74615</v>
      </c>
      <c r="E122">
        <v>33795</v>
      </c>
      <c r="F122">
        <v>736770</v>
      </c>
      <c r="G122">
        <v>287214</v>
      </c>
    </row>
    <row r="123" spans="1:7" x14ac:dyDescent="0.25">
      <c r="A123" t="s">
        <v>126</v>
      </c>
      <c r="B123" t="s">
        <v>117</v>
      </c>
      <c r="C123">
        <v>29</v>
      </c>
      <c r="D123">
        <v>71369</v>
      </c>
      <c r="E123">
        <v>34038</v>
      </c>
      <c r="F123">
        <v>588544</v>
      </c>
      <c r="G123">
        <v>392994</v>
      </c>
    </row>
    <row r="124" spans="1:7" x14ac:dyDescent="0.25">
      <c r="A124" t="s">
        <v>126</v>
      </c>
      <c r="B124" t="s">
        <v>118</v>
      </c>
      <c r="C124">
        <v>30</v>
      </c>
      <c r="D124">
        <v>63207</v>
      </c>
      <c r="E124">
        <v>54674</v>
      </c>
      <c r="F124">
        <v>537583</v>
      </c>
      <c r="G124">
        <v>397247</v>
      </c>
    </row>
    <row r="125" spans="1:7" x14ac:dyDescent="0.25">
      <c r="A125" t="s">
        <v>126</v>
      </c>
      <c r="B125" t="s">
        <v>119</v>
      </c>
      <c r="C125">
        <v>31</v>
      </c>
      <c r="D125">
        <v>29098</v>
      </c>
      <c r="F125">
        <v>191611</v>
      </c>
    </row>
    <row r="126" spans="1:7" x14ac:dyDescent="0.25">
      <c r="A126" t="s">
        <v>127</v>
      </c>
      <c r="B126" t="s">
        <v>117</v>
      </c>
      <c r="C126">
        <v>1</v>
      </c>
      <c r="D126">
        <v>6294</v>
      </c>
      <c r="E126">
        <v>5494</v>
      </c>
      <c r="F126">
        <v>120859</v>
      </c>
      <c r="G126">
        <v>101723</v>
      </c>
    </row>
    <row r="127" spans="1:7" x14ac:dyDescent="0.25">
      <c r="A127" t="s">
        <v>127</v>
      </c>
      <c r="B127" t="s">
        <v>118</v>
      </c>
      <c r="C127">
        <v>2</v>
      </c>
      <c r="D127">
        <v>5959</v>
      </c>
      <c r="E127">
        <v>5446</v>
      </c>
      <c r="F127">
        <v>116861</v>
      </c>
      <c r="G127">
        <v>103558</v>
      </c>
    </row>
    <row r="128" spans="1:7" x14ac:dyDescent="0.25">
      <c r="A128" t="s">
        <v>127</v>
      </c>
      <c r="B128" t="s">
        <v>119</v>
      </c>
      <c r="C128">
        <v>3</v>
      </c>
      <c r="D128">
        <v>5552</v>
      </c>
      <c r="E128">
        <v>5021</v>
      </c>
      <c r="F128">
        <v>105804</v>
      </c>
      <c r="G128">
        <v>92474</v>
      </c>
    </row>
    <row r="129" spans="1:7" x14ac:dyDescent="0.25">
      <c r="A129" t="s">
        <v>127</v>
      </c>
      <c r="B129" t="s">
        <v>120</v>
      </c>
      <c r="C129">
        <v>4</v>
      </c>
      <c r="D129">
        <v>2596</v>
      </c>
      <c r="E129">
        <v>2001</v>
      </c>
      <c r="F129">
        <v>51735</v>
      </c>
      <c r="G129">
        <v>38863</v>
      </c>
    </row>
    <row r="130" spans="1:7" x14ac:dyDescent="0.25">
      <c r="A130" t="s">
        <v>127</v>
      </c>
      <c r="B130" t="s">
        <v>121</v>
      </c>
      <c r="C130">
        <v>5</v>
      </c>
      <c r="D130">
        <v>1899</v>
      </c>
      <c r="E130">
        <v>2012</v>
      </c>
      <c r="F130">
        <v>36159</v>
      </c>
      <c r="G130">
        <v>35766</v>
      </c>
    </row>
    <row r="131" spans="1:7" x14ac:dyDescent="0.25">
      <c r="A131" t="s">
        <v>127</v>
      </c>
      <c r="B131" t="s">
        <v>122</v>
      </c>
      <c r="C131">
        <v>6</v>
      </c>
      <c r="D131">
        <v>2162</v>
      </c>
      <c r="E131">
        <v>5730</v>
      </c>
      <c r="F131">
        <v>36839</v>
      </c>
      <c r="G131">
        <v>98034</v>
      </c>
    </row>
    <row r="132" spans="1:7" x14ac:dyDescent="0.25">
      <c r="A132" t="s">
        <v>127</v>
      </c>
      <c r="B132" t="s">
        <v>123</v>
      </c>
      <c r="C132">
        <v>7</v>
      </c>
      <c r="D132">
        <v>3642</v>
      </c>
      <c r="E132">
        <v>5277</v>
      </c>
      <c r="F132">
        <v>66553</v>
      </c>
      <c r="G132">
        <v>99622</v>
      </c>
    </row>
    <row r="133" spans="1:7" x14ac:dyDescent="0.25">
      <c r="A133" t="s">
        <v>127</v>
      </c>
      <c r="B133" t="s">
        <v>117</v>
      </c>
      <c r="C133">
        <v>8</v>
      </c>
      <c r="D133">
        <v>2400</v>
      </c>
      <c r="E133">
        <v>5883</v>
      </c>
      <c r="F133">
        <v>43062</v>
      </c>
      <c r="G133">
        <v>107951</v>
      </c>
    </row>
    <row r="134" spans="1:7" x14ac:dyDescent="0.25">
      <c r="A134" t="s">
        <v>127</v>
      </c>
      <c r="B134" t="s">
        <v>118</v>
      </c>
      <c r="C134">
        <v>9</v>
      </c>
      <c r="D134">
        <v>5559</v>
      </c>
      <c r="E134">
        <v>5565</v>
      </c>
      <c r="F134">
        <v>94928</v>
      </c>
      <c r="G134">
        <v>101846</v>
      </c>
    </row>
    <row r="135" spans="1:7" x14ac:dyDescent="0.25">
      <c r="A135" t="s">
        <v>127</v>
      </c>
      <c r="B135" t="s">
        <v>119</v>
      </c>
      <c r="C135">
        <v>10</v>
      </c>
      <c r="D135">
        <v>4880</v>
      </c>
      <c r="E135">
        <v>5069</v>
      </c>
      <c r="F135">
        <v>81879</v>
      </c>
      <c r="G135">
        <v>91842</v>
      </c>
    </row>
    <row r="136" spans="1:7" x14ac:dyDescent="0.25">
      <c r="A136" t="s">
        <v>127</v>
      </c>
      <c r="B136" t="s">
        <v>120</v>
      </c>
      <c r="C136">
        <v>11</v>
      </c>
      <c r="D136">
        <v>1968</v>
      </c>
      <c r="E136">
        <v>1918</v>
      </c>
      <c r="F136">
        <v>34883</v>
      </c>
      <c r="G136">
        <v>37376</v>
      </c>
    </row>
    <row r="137" spans="1:7" x14ac:dyDescent="0.25">
      <c r="A137" t="s">
        <v>127</v>
      </c>
      <c r="B137" t="s">
        <v>121</v>
      </c>
      <c r="C137">
        <v>12</v>
      </c>
      <c r="D137">
        <v>2062</v>
      </c>
      <c r="E137">
        <v>1892</v>
      </c>
      <c r="F137">
        <v>37335</v>
      </c>
      <c r="G137">
        <v>36037</v>
      </c>
    </row>
    <row r="138" spans="1:7" x14ac:dyDescent="0.25">
      <c r="A138" t="s">
        <v>127</v>
      </c>
      <c r="B138" t="s">
        <v>122</v>
      </c>
      <c r="C138">
        <v>13</v>
      </c>
      <c r="D138">
        <v>5712</v>
      </c>
      <c r="E138">
        <v>6356</v>
      </c>
      <c r="F138">
        <v>103120</v>
      </c>
      <c r="G138">
        <v>113974</v>
      </c>
    </row>
    <row r="139" spans="1:7" x14ac:dyDescent="0.25">
      <c r="A139" t="s">
        <v>127</v>
      </c>
      <c r="B139" t="s">
        <v>123</v>
      </c>
      <c r="C139">
        <v>14</v>
      </c>
      <c r="D139">
        <v>5376</v>
      </c>
      <c r="E139">
        <v>11561</v>
      </c>
      <c r="F139">
        <v>81940</v>
      </c>
      <c r="G139">
        <v>146733</v>
      </c>
    </row>
    <row r="140" spans="1:7" x14ac:dyDescent="0.25">
      <c r="A140" t="s">
        <v>127</v>
      </c>
      <c r="B140" t="s">
        <v>117</v>
      </c>
      <c r="C140">
        <v>15</v>
      </c>
      <c r="D140">
        <v>4793</v>
      </c>
      <c r="E140">
        <v>7664</v>
      </c>
      <c r="F140">
        <v>68780</v>
      </c>
      <c r="G140">
        <v>118661</v>
      </c>
    </row>
    <row r="141" spans="1:7" x14ac:dyDescent="0.25">
      <c r="A141" t="s">
        <v>127</v>
      </c>
      <c r="B141" t="s">
        <v>118</v>
      </c>
      <c r="C141">
        <v>16</v>
      </c>
      <c r="D141">
        <v>6680</v>
      </c>
      <c r="E141">
        <v>8071</v>
      </c>
      <c r="F141">
        <v>115853</v>
      </c>
      <c r="G141">
        <v>119484</v>
      </c>
    </row>
    <row r="142" spans="1:7" x14ac:dyDescent="0.25">
      <c r="A142" t="s">
        <v>127</v>
      </c>
      <c r="B142" t="s">
        <v>119</v>
      </c>
      <c r="C142">
        <v>17</v>
      </c>
      <c r="D142">
        <v>6317</v>
      </c>
      <c r="E142">
        <v>7428</v>
      </c>
      <c r="F142">
        <v>104116</v>
      </c>
      <c r="G142">
        <v>108391</v>
      </c>
    </row>
    <row r="143" spans="1:7" x14ac:dyDescent="0.25">
      <c r="A143" t="s">
        <v>127</v>
      </c>
      <c r="B143" t="s">
        <v>120</v>
      </c>
      <c r="C143">
        <v>18</v>
      </c>
      <c r="D143">
        <v>4075</v>
      </c>
      <c r="E143">
        <v>4148</v>
      </c>
      <c r="F143">
        <v>73568</v>
      </c>
      <c r="G143">
        <v>51058</v>
      </c>
    </row>
    <row r="144" spans="1:7" x14ac:dyDescent="0.25">
      <c r="A144" t="s">
        <v>127</v>
      </c>
      <c r="B144" t="s">
        <v>121</v>
      </c>
      <c r="C144">
        <v>19</v>
      </c>
      <c r="D144">
        <v>4660</v>
      </c>
      <c r="E144">
        <v>3680</v>
      </c>
      <c r="F144">
        <v>78734</v>
      </c>
      <c r="G144">
        <v>52044</v>
      </c>
    </row>
    <row r="145" spans="1:7" x14ac:dyDescent="0.25">
      <c r="A145" t="s">
        <v>127</v>
      </c>
      <c r="B145" t="s">
        <v>122</v>
      </c>
      <c r="C145">
        <v>20</v>
      </c>
      <c r="D145">
        <v>8031</v>
      </c>
      <c r="E145">
        <v>7071</v>
      </c>
      <c r="F145">
        <v>126976</v>
      </c>
      <c r="G145">
        <v>101870</v>
      </c>
    </row>
    <row r="146" spans="1:7" x14ac:dyDescent="0.25">
      <c r="A146" t="s">
        <v>127</v>
      </c>
      <c r="B146" t="s">
        <v>123</v>
      </c>
      <c r="C146">
        <v>21</v>
      </c>
      <c r="D146">
        <v>9001</v>
      </c>
      <c r="E146">
        <v>9306</v>
      </c>
      <c r="F146">
        <v>166462</v>
      </c>
      <c r="G146">
        <v>139598</v>
      </c>
    </row>
    <row r="147" spans="1:7" x14ac:dyDescent="0.25">
      <c r="A147" t="s">
        <v>127</v>
      </c>
      <c r="B147" t="s">
        <v>117</v>
      </c>
      <c r="C147">
        <v>22</v>
      </c>
      <c r="D147">
        <v>11332</v>
      </c>
      <c r="E147">
        <v>9128</v>
      </c>
      <c r="F147">
        <v>161832</v>
      </c>
      <c r="G147">
        <v>129975</v>
      </c>
    </row>
    <row r="148" spans="1:7" x14ac:dyDescent="0.25">
      <c r="A148" t="s">
        <v>127</v>
      </c>
      <c r="B148" t="s">
        <v>118</v>
      </c>
      <c r="C148">
        <v>23</v>
      </c>
      <c r="D148">
        <v>8337</v>
      </c>
      <c r="E148">
        <v>8472</v>
      </c>
      <c r="F148">
        <v>140907</v>
      </c>
      <c r="G148">
        <v>119406</v>
      </c>
    </row>
    <row r="149" spans="1:7" x14ac:dyDescent="0.25">
      <c r="A149" t="s">
        <v>127</v>
      </c>
      <c r="B149" t="s">
        <v>119</v>
      </c>
      <c r="C149">
        <v>24</v>
      </c>
      <c r="D149">
        <v>4474</v>
      </c>
      <c r="E149">
        <v>6324</v>
      </c>
      <c r="F149">
        <v>75509</v>
      </c>
      <c r="G149">
        <v>101323</v>
      </c>
    </row>
    <row r="150" spans="1:7" x14ac:dyDescent="0.25">
      <c r="A150" t="s">
        <v>127</v>
      </c>
      <c r="B150" t="s">
        <v>120</v>
      </c>
      <c r="C150">
        <v>25</v>
      </c>
      <c r="D150">
        <v>4513</v>
      </c>
      <c r="E150">
        <v>2509</v>
      </c>
      <c r="F150">
        <v>77482</v>
      </c>
      <c r="G150">
        <v>41461</v>
      </c>
    </row>
    <row r="151" spans="1:7" x14ac:dyDescent="0.25">
      <c r="A151" t="s">
        <v>127</v>
      </c>
      <c r="B151" t="s">
        <v>121</v>
      </c>
      <c r="C151">
        <v>26</v>
      </c>
      <c r="D151">
        <v>7015</v>
      </c>
      <c r="E151">
        <v>2651</v>
      </c>
      <c r="F151">
        <v>129714</v>
      </c>
      <c r="G151">
        <v>50497</v>
      </c>
    </row>
    <row r="152" spans="1:7" x14ac:dyDescent="0.25">
      <c r="A152" t="s">
        <v>127</v>
      </c>
      <c r="B152" t="s">
        <v>122</v>
      </c>
      <c r="C152">
        <v>27</v>
      </c>
      <c r="D152">
        <v>8811</v>
      </c>
      <c r="E152">
        <v>7029</v>
      </c>
      <c r="F152">
        <v>153057</v>
      </c>
      <c r="G152">
        <v>129764</v>
      </c>
    </row>
    <row r="153" spans="1:7" x14ac:dyDescent="0.25">
      <c r="A153" t="s">
        <v>127</v>
      </c>
      <c r="B153" t="s">
        <v>123</v>
      </c>
      <c r="C153">
        <v>28</v>
      </c>
      <c r="D153">
        <v>6433</v>
      </c>
      <c r="E153">
        <v>4956</v>
      </c>
      <c r="F153">
        <v>108628</v>
      </c>
      <c r="G153">
        <v>38331</v>
      </c>
    </row>
    <row r="154" spans="1:7" x14ac:dyDescent="0.25">
      <c r="A154" t="s">
        <v>127</v>
      </c>
      <c r="B154" t="s">
        <v>117</v>
      </c>
      <c r="C154">
        <v>29</v>
      </c>
      <c r="D154">
        <v>5623</v>
      </c>
      <c r="E154">
        <v>11561</v>
      </c>
      <c r="F154">
        <v>91951</v>
      </c>
      <c r="G154">
        <v>129975</v>
      </c>
    </row>
    <row r="155" spans="1:7" x14ac:dyDescent="0.25">
      <c r="A155" t="s">
        <v>127</v>
      </c>
      <c r="B155" t="s">
        <v>118</v>
      </c>
      <c r="C155">
        <v>30</v>
      </c>
      <c r="D155">
        <v>4822</v>
      </c>
      <c r="E155">
        <v>7664</v>
      </c>
      <c r="F155">
        <v>84990</v>
      </c>
      <c r="G155">
        <v>119406</v>
      </c>
    </row>
    <row r="156" spans="1:7" x14ac:dyDescent="0.25">
      <c r="A156" t="s">
        <v>127</v>
      </c>
      <c r="B156" t="s">
        <v>119</v>
      </c>
      <c r="C156">
        <v>31</v>
      </c>
      <c r="D156">
        <v>2448</v>
      </c>
      <c r="F156">
        <v>36462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AFEE-CDE9-4DFD-B7BB-D7C400558E7C}">
  <dimension ref="A1:C107"/>
  <sheetViews>
    <sheetView workbookViewId="0">
      <selection activeCell="A27" sqref="A27"/>
    </sheetView>
  </sheetViews>
  <sheetFormatPr baseColWidth="10" defaultRowHeight="15" x14ac:dyDescent="0.25"/>
  <cols>
    <col min="1" max="1" width="43.140625" bestFit="1" customWidth="1"/>
    <col min="2" max="2" width="10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2383452</v>
      </c>
      <c r="C2">
        <v>38991301</v>
      </c>
    </row>
    <row r="3" spans="1:3" x14ac:dyDescent="0.25">
      <c r="A3" t="s">
        <v>4</v>
      </c>
      <c r="B3">
        <v>334462</v>
      </c>
      <c r="C3">
        <v>4818772</v>
      </c>
    </row>
    <row r="4" spans="1:3" x14ac:dyDescent="0.25">
      <c r="A4" t="s">
        <v>5</v>
      </c>
      <c r="B4">
        <v>64859</v>
      </c>
      <c r="C4">
        <v>507928</v>
      </c>
    </row>
    <row r="5" spans="1:3" x14ac:dyDescent="0.25">
      <c r="A5" t="s">
        <v>6</v>
      </c>
      <c r="B5">
        <v>500750</v>
      </c>
      <c r="C5">
        <v>5273348</v>
      </c>
    </row>
    <row r="6" spans="1:3" x14ac:dyDescent="0.25">
      <c r="A6" t="s">
        <v>7</v>
      </c>
      <c r="B6">
        <v>23436</v>
      </c>
      <c r="C6">
        <v>44964</v>
      </c>
    </row>
    <row r="7" spans="1:3" x14ac:dyDescent="0.25">
      <c r="A7" t="s">
        <v>8</v>
      </c>
      <c r="B7">
        <v>4804352</v>
      </c>
      <c r="C7">
        <v>34497176</v>
      </c>
    </row>
    <row r="8" spans="1:3" x14ac:dyDescent="0.25">
      <c r="A8" t="s">
        <v>9</v>
      </c>
      <c r="B8">
        <v>26820</v>
      </c>
      <c r="C8">
        <v>381235</v>
      </c>
    </row>
    <row r="9" spans="1:3" x14ac:dyDescent="0.25">
      <c r="A9" t="s">
        <v>10</v>
      </c>
      <c r="B9">
        <v>314924</v>
      </c>
      <c r="C9">
        <v>2098821</v>
      </c>
    </row>
    <row r="10" spans="1:3" x14ac:dyDescent="0.25">
      <c r="A10" t="s">
        <v>11</v>
      </c>
      <c r="B10">
        <v>77068</v>
      </c>
      <c r="C10">
        <v>510410</v>
      </c>
    </row>
    <row r="11" spans="1:3" x14ac:dyDescent="0.25">
      <c r="A11" t="s">
        <v>12</v>
      </c>
      <c r="B11">
        <v>269749</v>
      </c>
      <c r="C11">
        <v>1302420</v>
      </c>
    </row>
    <row r="12" spans="1:3" x14ac:dyDescent="0.25">
      <c r="A12" t="s">
        <v>13</v>
      </c>
      <c r="B12">
        <v>186040</v>
      </c>
      <c r="C12">
        <v>1419400</v>
      </c>
    </row>
    <row r="13" spans="1:3" x14ac:dyDescent="0.25">
      <c r="A13" t="s">
        <v>14</v>
      </c>
      <c r="B13">
        <v>506444</v>
      </c>
      <c r="C13">
        <v>4747971</v>
      </c>
    </row>
    <row r="14" spans="1:3" x14ac:dyDescent="0.25">
      <c r="A14" t="s">
        <v>15</v>
      </c>
      <c r="B14">
        <v>347311</v>
      </c>
      <c r="C14">
        <v>3613701</v>
      </c>
    </row>
    <row r="15" spans="1:3" x14ac:dyDescent="0.25">
      <c r="A15" t="s">
        <v>16</v>
      </c>
      <c r="B15">
        <v>407155</v>
      </c>
      <c r="C15">
        <v>3346942</v>
      </c>
    </row>
    <row r="16" spans="1:3" x14ac:dyDescent="0.25">
      <c r="A16" t="s">
        <v>17</v>
      </c>
      <c r="B16">
        <v>1215036</v>
      </c>
      <c r="C16">
        <v>12689910</v>
      </c>
    </row>
    <row r="17" spans="1:3" x14ac:dyDescent="0.25">
      <c r="A17" t="s">
        <v>18</v>
      </c>
      <c r="B17">
        <v>327590</v>
      </c>
      <c r="C17">
        <v>860388</v>
      </c>
    </row>
    <row r="18" spans="1:3" x14ac:dyDescent="0.25">
      <c r="A18" t="s">
        <v>19</v>
      </c>
      <c r="B18">
        <v>139271</v>
      </c>
      <c r="C18">
        <v>593532</v>
      </c>
    </row>
    <row r="19" spans="1:3" x14ac:dyDescent="0.25">
      <c r="A19" t="s">
        <v>20</v>
      </c>
      <c r="B19">
        <v>63433</v>
      </c>
      <c r="C19">
        <v>307281</v>
      </c>
    </row>
    <row r="20" spans="1:3" x14ac:dyDescent="0.25">
      <c r="A20" t="s">
        <v>21</v>
      </c>
      <c r="B20">
        <v>434849</v>
      </c>
      <c r="C20">
        <v>4489272</v>
      </c>
    </row>
    <row r="21" spans="1:3" x14ac:dyDescent="0.25">
      <c r="A21" t="s">
        <v>22</v>
      </c>
      <c r="B21">
        <v>25338043</v>
      </c>
      <c r="C21">
        <v>168718185</v>
      </c>
    </row>
    <row r="22" spans="1:3" x14ac:dyDescent="0.25">
      <c r="A22" t="s">
        <v>23</v>
      </c>
      <c r="B22">
        <v>112242</v>
      </c>
      <c r="C22">
        <v>753089</v>
      </c>
    </row>
    <row r="23" spans="1:3" x14ac:dyDescent="0.25">
      <c r="A23" t="s">
        <v>24</v>
      </c>
      <c r="B23">
        <v>349301</v>
      </c>
      <c r="C23">
        <v>2946918</v>
      </c>
    </row>
    <row r="24" spans="1:3" x14ac:dyDescent="0.25">
      <c r="A24" t="s">
        <v>25</v>
      </c>
      <c r="B24">
        <v>2154036</v>
      </c>
      <c r="C24">
        <v>21088328</v>
      </c>
    </row>
    <row r="25" spans="1:3" x14ac:dyDescent="0.25">
      <c r="A25" t="s">
        <v>26</v>
      </c>
      <c r="B25">
        <v>99767</v>
      </c>
      <c r="C25">
        <v>621204</v>
      </c>
    </row>
    <row r="26" spans="1:3" x14ac:dyDescent="0.25">
      <c r="A26" t="s">
        <v>27</v>
      </c>
      <c r="B26">
        <v>733871</v>
      </c>
      <c r="C26">
        <v>10627563</v>
      </c>
    </row>
    <row r="27" spans="1:3" x14ac:dyDescent="0.25">
      <c r="A27" t="s">
        <v>28</v>
      </c>
      <c r="B27">
        <v>203805</v>
      </c>
      <c r="C27">
        <v>1572499</v>
      </c>
    </row>
    <row r="28" spans="1:3" x14ac:dyDescent="0.25">
      <c r="A28" t="s">
        <v>29</v>
      </c>
      <c r="B28">
        <v>363699</v>
      </c>
      <c r="C28">
        <v>2506049</v>
      </c>
    </row>
    <row r="29" spans="1:3" x14ac:dyDescent="0.25">
      <c r="A29" t="s">
        <v>30</v>
      </c>
      <c r="B29">
        <v>190549</v>
      </c>
      <c r="C29">
        <v>1940433</v>
      </c>
    </row>
    <row r="30" spans="1:3" x14ac:dyDescent="0.25">
      <c r="A30" t="s">
        <v>31</v>
      </c>
      <c r="B30">
        <v>599605</v>
      </c>
      <c r="C30">
        <v>2839787</v>
      </c>
    </row>
    <row r="31" spans="1:3" x14ac:dyDescent="0.25">
      <c r="A31" t="s">
        <v>32</v>
      </c>
      <c r="B31">
        <v>214876</v>
      </c>
      <c r="C31">
        <v>1463512</v>
      </c>
    </row>
    <row r="32" spans="1:3" x14ac:dyDescent="0.25">
      <c r="A32" t="s">
        <v>33</v>
      </c>
      <c r="B32">
        <v>513385</v>
      </c>
      <c r="C32">
        <v>4147075</v>
      </c>
    </row>
    <row r="33" spans="1:3" x14ac:dyDescent="0.25">
      <c r="A33" t="s">
        <v>34</v>
      </c>
      <c r="B33">
        <v>16697</v>
      </c>
      <c r="C33">
        <v>84322</v>
      </c>
    </row>
    <row r="34" spans="1:3" x14ac:dyDescent="0.25">
      <c r="A34" t="s">
        <v>35</v>
      </c>
      <c r="B34">
        <v>233339</v>
      </c>
      <c r="C34">
        <v>2099431</v>
      </c>
    </row>
    <row r="35" spans="1:3" x14ac:dyDescent="0.25">
      <c r="A35" t="s">
        <v>36</v>
      </c>
      <c r="B35">
        <v>725788</v>
      </c>
      <c r="C35">
        <v>5947059</v>
      </c>
    </row>
    <row r="36" spans="1:3" x14ac:dyDescent="0.25">
      <c r="A36" t="s">
        <v>37</v>
      </c>
      <c r="B36">
        <v>953180</v>
      </c>
      <c r="C36">
        <v>8827167</v>
      </c>
    </row>
    <row r="37" spans="1:3" x14ac:dyDescent="0.25">
      <c r="A37" t="s">
        <v>38</v>
      </c>
      <c r="B37">
        <v>337930</v>
      </c>
      <c r="C37">
        <v>3116242</v>
      </c>
    </row>
    <row r="38" spans="1:3" x14ac:dyDescent="0.25">
      <c r="A38" t="s">
        <v>39</v>
      </c>
      <c r="B38">
        <v>178384</v>
      </c>
      <c r="C38">
        <v>1402986</v>
      </c>
    </row>
    <row r="39" spans="1:3" x14ac:dyDescent="0.25">
      <c r="A39" t="s">
        <v>40</v>
      </c>
      <c r="B39">
        <v>8413397</v>
      </c>
      <c r="C39">
        <v>131449965</v>
      </c>
    </row>
    <row r="40" spans="1:3" x14ac:dyDescent="0.25">
      <c r="A40" t="s">
        <v>41</v>
      </c>
      <c r="B40">
        <v>1369312</v>
      </c>
      <c r="C40">
        <v>7215023</v>
      </c>
    </row>
    <row r="41" spans="1:3" x14ac:dyDescent="0.25">
      <c r="A41" t="s">
        <v>42</v>
      </c>
      <c r="B41">
        <v>815949</v>
      </c>
      <c r="C41">
        <v>1620531</v>
      </c>
    </row>
    <row r="42" spans="1:3" x14ac:dyDescent="0.25">
      <c r="A42" t="s">
        <v>43</v>
      </c>
      <c r="B42">
        <v>1750868</v>
      </c>
      <c r="C42">
        <v>11984725</v>
      </c>
    </row>
    <row r="43" spans="1:3" x14ac:dyDescent="0.25">
      <c r="A43" t="s">
        <v>44</v>
      </c>
      <c r="B43">
        <v>496163</v>
      </c>
      <c r="C43">
        <v>4408250</v>
      </c>
    </row>
    <row r="44" spans="1:3" x14ac:dyDescent="0.25">
      <c r="A44" t="s">
        <v>45</v>
      </c>
      <c r="B44">
        <v>25614</v>
      </c>
      <c r="C44">
        <v>85151</v>
      </c>
    </row>
    <row r="45" spans="1:3" x14ac:dyDescent="0.25">
      <c r="A45" t="s">
        <v>46</v>
      </c>
      <c r="B45">
        <v>1029690</v>
      </c>
      <c r="C45">
        <v>4142190</v>
      </c>
    </row>
    <row r="46" spans="1:3" x14ac:dyDescent="0.25">
      <c r="A46" t="s">
        <v>47</v>
      </c>
      <c r="B46">
        <v>38311</v>
      </c>
      <c r="C46">
        <v>143862</v>
      </c>
    </row>
    <row r="47" spans="1:3" x14ac:dyDescent="0.25">
      <c r="A47" t="s">
        <v>48</v>
      </c>
      <c r="B47">
        <v>790542</v>
      </c>
      <c r="C47">
        <v>2341518</v>
      </c>
    </row>
    <row r="48" spans="1:3" x14ac:dyDescent="0.25">
      <c r="A48" t="s">
        <v>49</v>
      </c>
      <c r="B48">
        <v>1349951</v>
      </c>
      <c r="C48">
        <v>15224862</v>
      </c>
    </row>
    <row r="49" spans="1:3" x14ac:dyDescent="0.25">
      <c r="A49" t="s">
        <v>50</v>
      </c>
      <c r="B49">
        <v>7161</v>
      </c>
      <c r="C49">
        <v>66536</v>
      </c>
    </row>
    <row r="50" spans="1:3" x14ac:dyDescent="0.25">
      <c r="A50" t="s">
        <v>51</v>
      </c>
      <c r="B50">
        <v>68098</v>
      </c>
      <c r="C50">
        <v>190834</v>
      </c>
    </row>
    <row r="51" spans="1:3" x14ac:dyDescent="0.25">
      <c r="A51" t="s">
        <v>52</v>
      </c>
      <c r="B51">
        <v>944253</v>
      </c>
      <c r="C51">
        <v>18182939</v>
      </c>
    </row>
    <row r="52" spans="1:3" x14ac:dyDescent="0.25">
      <c r="A52" t="s">
        <v>53</v>
      </c>
      <c r="B52">
        <v>29503</v>
      </c>
      <c r="C52">
        <v>216265</v>
      </c>
    </row>
    <row r="53" spans="1:3" x14ac:dyDescent="0.25">
      <c r="A53" t="s">
        <v>54</v>
      </c>
      <c r="B53">
        <v>67267</v>
      </c>
      <c r="C53">
        <v>772969</v>
      </c>
    </row>
    <row r="54" spans="1:3" x14ac:dyDescent="0.25">
      <c r="A54" t="s">
        <v>55</v>
      </c>
      <c r="B54">
        <v>41891</v>
      </c>
      <c r="C54">
        <v>304538</v>
      </c>
    </row>
    <row r="55" spans="1:3" x14ac:dyDescent="0.25">
      <c r="A55" t="s">
        <v>56</v>
      </c>
      <c r="B55">
        <v>4645</v>
      </c>
      <c r="C55">
        <v>13363</v>
      </c>
    </row>
    <row r="56" spans="1:3" x14ac:dyDescent="0.25">
      <c r="A56" t="s">
        <v>57</v>
      </c>
      <c r="B56">
        <v>551498</v>
      </c>
      <c r="C56">
        <v>1971570</v>
      </c>
    </row>
    <row r="57" spans="1:3" x14ac:dyDescent="0.25">
      <c r="A57" t="s">
        <v>58</v>
      </c>
      <c r="B57">
        <v>142687</v>
      </c>
      <c r="C57">
        <v>472418</v>
      </c>
    </row>
    <row r="58" spans="1:3" x14ac:dyDescent="0.25">
      <c r="A58" t="s">
        <v>59</v>
      </c>
      <c r="B58">
        <v>36147</v>
      </c>
      <c r="C58">
        <v>102120</v>
      </c>
    </row>
    <row r="59" spans="1:3" x14ac:dyDescent="0.25">
      <c r="A59" t="s">
        <v>60</v>
      </c>
      <c r="B59">
        <v>3612</v>
      </c>
      <c r="C59">
        <v>15525</v>
      </c>
    </row>
    <row r="60" spans="1:3" x14ac:dyDescent="0.25">
      <c r="A60" t="s">
        <v>61</v>
      </c>
      <c r="B60">
        <v>99891</v>
      </c>
      <c r="C60">
        <v>268075</v>
      </c>
    </row>
    <row r="61" spans="1:3" x14ac:dyDescent="0.25">
      <c r="A61" t="s">
        <v>62</v>
      </c>
      <c r="B61">
        <v>31055</v>
      </c>
      <c r="C61">
        <v>95410</v>
      </c>
    </row>
    <row r="62" spans="1:3" x14ac:dyDescent="0.25">
      <c r="A62" t="s">
        <v>63</v>
      </c>
      <c r="B62">
        <v>111006</v>
      </c>
      <c r="C62">
        <v>481303</v>
      </c>
    </row>
    <row r="63" spans="1:3" x14ac:dyDescent="0.25">
      <c r="A63" t="s">
        <v>64</v>
      </c>
      <c r="B63">
        <v>66080</v>
      </c>
      <c r="C63">
        <v>204897</v>
      </c>
    </row>
    <row r="64" spans="1:3" x14ac:dyDescent="0.25">
      <c r="A64" t="s">
        <v>65</v>
      </c>
      <c r="B64">
        <v>466432</v>
      </c>
      <c r="C64">
        <v>1345384</v>
      </c>
    </row>
    <row r="65" spans="1:3" x14ac:dyDescent="0.25">
      <c r="A65" t="s">
        <v>66</v>
      </c>
      <c r="B65">
        <v>415520</v>
      </c>
      <c r="C65">
        <v>1737281</v>
      </c>
    </row>
    <row r="66" spans="1:3" x14ac:dyDescent="0.25">
      <c r="A66" t="s">
        <v>67</v>
      </c>
      <c r="B66">
        <v>752549</v>
      </c>
      <c r="C66">
        <v>12959037</v>
      </c>
    </row>
    <row r="67" spans="1:3" x14ac:dyDescent="0.25">
      <c r="A67" t="s">
        <v>68</v>
      </c>
      <c r="B67">
        <v>1594177</v>
      </c>
      <c r="C67">
        <v>13440517</v>
      </c>
    </row>
    <row r="68" spans="1:3" x14ac:dyDescent="0.25">
      <c r="A68" t="s">
        <v>69</v>
      </c>
      <c r="B68">
        <v>997025</v>
      </c>
      <c r="C68">
        <v>41123040</v>
      </c>
    </row>
    <row r="69" spans="1:3" x14ac:dyDescent="0.25">
      <c r="A69" t="s">
        <v>70</v>
      </c>
      <c r="B69">
        <v>728667</v>
      </c>
      <c r="C69">
        <v>4655641</v>
      </c>
    </row>
    <row r="70" spans="1:3" x14ac:dyDescent="0.25">
      <c r="A70" t="s">
        <v>71</v>
      </c>
      <c r="B70">
        <v>2820617</v>
      </c>
      <c r="C70">
        <v>80393176</v>
      </c>
    </row>
    <row r="71" spans="1:3" x14ac:dyDescent="0.25">
      <c r="A71" t="s">
        <v>72</v>
      </c>
      <c r="B71">
        <v>136074</v>
      </c>
      <c r="C71">
        <v>1762365</v>
      </c>
    </row>
    <row r="72" spans="1:3" x14ac:dyDescent="0.25">
      <c r="A72" t="s">
        <v>73</v>
      </c>
      <c r="B72">
        <v>163128</v>
      </c>
      <c r="C72">
        <v>1323424</v>
      </c>
    </row>
    <row r="73" spans="1:3" x14ac:dyDescent="0.25">
      <c r="A73" t="s">
        <v>74</v>
      </c>
      <c r="B73">
        <v>2416521</v>
      </c>
      <c r="C73">
        <v>52182595</v>
      </c>
    </row>
    <row r="74" spans="1:3" x14ac:dyDescent="0.25">
      <c r="A74" t="s">
        <v>75</v>
      </c>
      <c r="B74">
        <v>3341002</v>
      </c>
      <c r="C74">
        <v>68892114</v>
      </c>
    </row>
    <row r="75" spans="1:3" x14ac:dyDescent="0.25">
      <c r="A75" t="s">
        <v>76</v>
      </c>
      <c r="B75">
        <v>653516</v>
      </c>
      <c r="C75">
        <v>10811886</v>
      </c>
    </row>
    <row r="76" spans="1:3" x14ac:dyDescent="0.25">
      <c r="A76" t="s">
        <v>77</v>
      </c>
      <c r="B76">
        <v>437948</v>
      </c>
      <c r="C76">
        <v>5335143</v>
      </c>
    </row>
    <row r="77" spans="1:3" x14ac:dyDescent="0.25">
      <c r="A77" t="s">
        <v>78</v>
      </c>
      <c r="B77">
        <v>3431791</v>
      </c>
      <c r="C77">
        <v>171939436</v>
      </c>
    </row>
    <row r="78" spans="1:3" x14ac:dyDescent="0.25">
      <c r="A78" t="s">
        <v>79</v>
      </c>
      <c r="B78">
        <v>45789406</v>
      </c>
      <c r="C78">
        <v>362018690</v>
      </c>
    </row>
    <row r="79" spans="1:3" x14ac:dyDescent="0.25">
      <c r="A79" t="s">
        <v>80</v>
      </c>
      <c r="B79">
        <v>62797087</v>
      </c>
      <c r="C79">
        <v>1731521393</v>
      </c>
    </row>
    <row r="80" spans="1:3" x14ac:dyDescent="0.25">
      <c r="A80" t="s">
        <v>81</v>
      </c>
      <c r="B80">
        <v>26823</v>
      </c>
      <c r="C80">
        <v>104508</v>
      </c>
    </row>
    <row r="81" spans="1:3" x14ac:dyDescent="0.25">
      <c r="A81" t="s">
        <v>82</v>
      </c>
      <c r="B81">
        <v>712894</v>
      </c>
      <c r="C81">
        <v>8758928</v>
      </c>
    </row>
    <row r="82" spans="1:3" x14ac:dyDescent="0.25">
      <c r="A82" t="s">
        <v>83</v>
      </c>
      <c r="B82">
        <v>144394</v>
      </c>
      <c r="C82">
        <v>624783</v>
      </c>
    </row>
    <row r="83" spans="1:3" x14ac:dyDescent="0.25">
      <c r="A83" t="s">
        <v>84</v>
      </c>
      <c r="B83">
        <v>41057</v>
      </c>
      <c r="C83">
        <v>176776</v>
      </c>
    </row>
    <row r="84" spans="1:3" x14ac:dyDescent="0.25">
      <c r="A84" t="s">
        <v>85</v>
      </c>
      <c r="B84">
        <v>2048</v>
      </c>
      <c r="C84">
        <v>6388</v>
      </c>
    </row>
    <row r="85" spans="1:3" x14ac:dyDescent="0.25">
      <c r="A85" t="s">
        <v>86</v>
      </c>
      <c r="B85">
        <v>6955</v>
      </c>
      <c r="C85">
        <v>45599</v>
      </c>
    </row>
    <row r="86" spans="1:3" x14ac:dyDescent="0.25">
      <c r="A86" t="s">
        <v>87</v>
      </c>
      <c r="B86">
        <v>6829134</v>
      </c>
      <c r="C86">
        <v>62715387</v>
      </c>
    </row>
    <row r="87" spans="1:3" x14ac:dyDescent="0.25">
      <c r="A87" t="s">
        <v>88</v>
      </c>
      <c r="B87">
        <v>1780970</v>
      </c>
      <c r="C87">
        <v>17756934</v>
      </c>
    </row>
    <row r="88" spans="1:3" x14ac:dyDescent="0.25">
      <c r="A88" t="s">
        <v>89</v>
      </c>
      <c r="B88">
        <v>425585</v>
      </c>
      <c r="C88">
        <v>1484592</v>
      </c>
    </row>
    <row r="89" spans="1:3" x14ac:dyDescent="0.25">
      <c r="A89" t="s">
        <v>90</v>
      </c>
      <c r="B89">
        <v>2458809</v>
      </c>
      <c r="C89">
        <v>50919861</v>
      </c>
    </row>
    <row r="90" spans="1:3" x14ac:dyDescent="0.25">
      <c r="A90" t="s">
        <v>91</v>
      </c>
      <c r="B90">
        <v>11225048</v>
      </c>
      <c r="C90">
        <v>130589670</v>
      </c>
    </row>
    <row r="91" spans="1:3" x14ac:dyDescent="0.25">
      <c r="A91" t="s">
        <v>92</v>
      </c>
      <c r="B91">
        <v>1705417</v>
      </c>
      <c r="C91">
        <v>6397760</v>
      </c>
    </row>
    <row r="92" spans="1:3" x14ac:dyDescent="0.25">
      <c r="A92" t="s">
        <v>93</v>
      </c>
      <c r="B92">
        <v>12307</v>
      </c>
      <c r="C92">
        <v>33031</v>
      </c>
    </row>
    <row r="93" spans="1:3" x14ac:dyDescent="0.25">
      <c r="A93" t="s">
        <v>94</v>
      </c>
      <c r="B93">
        <v>658748</v>
      </c>
      <c r="C93">
        <v>7173173</v>
      </c>
    </row>
    <row r="94" spans="1:3" x14ac:dyDescent="0.25">
      <c r="A94" t="s">
        <v>95</v>
      </c>
      <c r="B94">
        <v>901</v>
      </c>
      <c r="C94">
        <v>4192</v>
      </c>
    </row>
    <row r="95" spans="1:3" x14ac:dyDescent="0.25">
      <c r="A95" t="s">
        <v>96</v>
      </c>
      <c r="B95">
        <v>17346</v>
      </c>
      <c r="C95">
        <v>108916</v>
      </c>
    </row>
    <row r="96" spans="1:3" x14ac:dyDescent="0.25">
      <c r="A96" t="s">
        <v>97</v>
      </c>
      <c r="B96">
        <v>26812</v>
      </c>
      <c r="C96">
        <v>152322</v>
      </c>
    </row>
    <row r="97" spans="1:3" x14ac:dyDescent="0.25">
      <c r="A97" t="s">
        <v>98</v>
      </c>
      <c r="B97">
        <v>31438</v>
      </c>
      <c r="C97">
        <v>147809</v>
      </c>
    </row>
    <row r="98" spans="1:3" x14ac:dyDescent="0.25">
      <c r="A98" t="s">
        <v>99</v>
      </c>
      <c r="B98">
        <v>88429</v>
      </c>
      <c r="C98">
        <v>692891</v>
      </c>
    </row>
    <row r="99" spans="1:3" x14ac:dyDescent="0.25">
      <c r="A99" t="s">
        <v>100</v>
      </c>
      <c r="B99">
        <v>285456</v>
      </c>
      <c r="C99">
        <v>2715438</v>
      </c>
    </row>
    <row r="100" spans="1:3" x14ac:dyDescent="0.25">
      <c r="A100" t="s">
        <v>101</v>
      </c>
      <c r="B100">
        <v>1175137</v>
      </c>
      <c r="C100">
        <v>23009845</v>
      </c>
    </row>
    <row r="101" spans="1:3" x14ac:dyDescent="0.25">
      <c r="A101" t="s">
        <v>102</v>
      </c>
      <c r="B101">
        <v>5139232</v>
      </c>
      <c r="C101">
        <v>19660213</v>
      </c>
    </row>
    <row r="102" spans="1:3" x14ac:dyDescent="0.25">
      <c r="A102" t="s">
        <v>103</v>
      </c>
      <c r="B102">
        <v>11340905</v>
      </c>
      <c r="C102">
        <v>259719217</v>
      </c>
    </row>
    <row r="103" spans="1:3" x14ac:dyDescent="0.25">
      <c r="A103" t="s">
        <v>104</v>
      </c>
      <c r="B103">
        <v>60537997</v>
      </c>
      <c r="C103">
        <v>1811914569</v>
      </c>
    </row>
    <row r="104" spans="1:3" x14ac:dyDescent="0.25">
      <c r="A104" t="s">
        <v>105</v>
      </c>
      <c r="B104">
        <v>9245655</v>
      </c>
      <c r="C104">
        <v>114897982</v>
      </c>
    </row>
    <row r="105" spans="1:3" x14ac:dyDescent="0.25">
      <c r="A105" t="s">
        <v>106</v>
      </c>
      <c r="B105">
        <v>741232</v>
      </c>
      <c r="C105">
        <v>4957116</v>
      </c>
    </row>
    <row r="106" spans="1:3" x14ac:dyDescent="0.25">
      <c r="A106" t="s">
        <v>107</v>
      </c>
      <c r="B106">
        <v>3477076</v>
      </c>
      <c r="C106">
        <v>70654479</v>
      </c>
    </row>
    <row r="107" spans="1:3" x14ac:dyDescent="0.25">
      <c r="A107" t="s">
        <v>108</v>
      </c>
      <c r="B107">
        <v>525666</v>
      </c>
      <c r="C107">
        <v>4624515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CD8F-6A17-413A-8A50-4B36DD246546}">
  <dimension ref="B3:J96"/>
  <sheetViews>
    <sheetView showGridLines="0" topLeftCell="B1" workbookViewId="0">
      <selection activeCell="G4" sqref="G4"/>
    </sheetView>
  </sheetViews>
  <sheetFormatPr baseColWidth="10" defaultRowHeight="15" x14ac:dyDescent="0.25"/>
  <cols>
    <col min="2" max="2" width="17.85546875" bestFit="1" customWidth="1"/>
    <col min="3" max="3" width="25" bestFit="1" customWidth="1"/>
    <col min="4" max="4" width="22.140625" bestFit="1" customWidth="1"/>
    <col min="5" max="5" width="23.85546875" bestFit="1" customWidth="1"/>
    <col min="6" max="6" width="22.140625" bestFit="1" customWidth="1"/>
    <col min="7" max="7" width="11.140625" bestFit="1" customWidth="1"/>
    <col min="8" max="8" width="21.28515625" bestFit="1" customWidth="1"/>
    <col min="9" max="9" width="16.7109375" bestFit="1" customWidth="1"/>
    <col min="10" max="10" width="12.140625" bestFit="1" customWidth="1"/>
  </cols>
  <sheetData>
    <row r="3" spans="2:10" ht="27" customHeight="1" x14ac:dyDescent="0.25">
      <c r="F3" s="9">
        <f>F6</f>
        <v>-2.696435953860498E-2</v>
      </c>
      <c r="G3" s="9">
        <f>G6</f>
        <v>-0.15995340340131683</v>
      </c>
      <c r="I3" s="2"/>
      <c r="J3" s="2"/>
    </row>
    <row r="5" spans="2:10" x14ac:dyDescent="0.25">
      <c r="B5" t="s">
        <v>129</v>
      </c>
      <c r="C5" t="s">
        <v>128</v>
      </c>
      <c r="D5" t="s">
        <v>130</v>
      </c>
      <c r="E5" t="s">
        <v>131</v>
      </c>
      <c r="F5" t="s">
        <v>134</v>
      </c>
      <c r="G5" t="s">
        <v>133</v>
      </c>
    </row>
    <row r="6" spans="2:10" x14ac:dyDescent="0.25">
      <c r="B6" s="3">
        <v>7626697</v>
      </c>
      <c r="C6" s="3">
        <v>7421048</v>
      </c>
      <c r="D6" s="3">
        <v>114733502</v>
      </c>
      <c r="E6" s="3">
        <v>136579926</v>
      </c>
      <c r="F6" s="2">
        <v>-2.696435953860498E-2</v>
      </c>
      <c r="G6" s="2">
        <v>-0.15995340340131683</v>
      </c>
    </row>
    <row r="9" spans="2:10" x14ac:dyDescent="0.25">
      <c r="B9" t="s">
        <v>129</v>
      </c>
      <c r="C9" t="s">
        <v>128</v>
      </c>
      <c r="E9" t="s">
        <v>131</v>
      </c>
      <c r="F9" t="s">
        <v>130</v>
      </c>
    </row>
    <row r="10" spans="2:10" x14ac:dyDescent="0.25">
      <c r="B10" s="3">
        <v>7626697</v>
      </c>
      <c r="C10" s="3">
        <v>7421048</v>
      </c>
      <c r="E10" s="3">
        <v>136579926</v>
      </c>
      <c r="F10" s="3">
        <v>114733502</v>
      </c>
      <c r="I10">
        <v>1000000</v>
      </c>
      <c r="J10" s="10">
        <v>200100500</v>
      </c>
    </row>
    <row r="11" spans="2:10" x14ac:dyDescent="0.25">
      <c r="I11">
        <v>10000</v>
      </c>
      <c r="J11" s="11">
        <v>55500</v>
      </c>
    </row>
    <row r="12" spans="2:10" x14ac:dyDescent="0.25">
      <c r="I12">
        <v>1000</v>
      </c>
      <c r="J12" s="11">
        <v>1500</v>
      </c>
    </row>
    <row r="23" spans="2:6" x14ac:dyDescent="0.25">
      <c r="B23" s="1" t="s">
        <v>135</v>
      </c>
      <c r="C23" t="s">
        <v>128</v>
      </c>
      <c r="E23" s="1" t="s">
        <v>135</v>
      </c>
      <c r="F23" t="s">
        <v>132</v>
      </c>
    </row>
    <row r="24" spans="2:6" x14ac:dyDescent="0.25">
      <c r="B24" s="4" t="s">
        <v>127</v>
      </c>
      <c r="C24">
        <v>163426</v>
      </c>
      <c r="E24" s="4" t="s">
        <v>116</v>
      </c>
      <c r="F24" s="2">
        <v>0.24940054495912806</v>
      </c>
    </row>
    <row r="25" spans="2:6" x14ac:dyDescent="0.25">
      <c r="B25" s="4" t="s">
        <v>116</v>
      </c>
      <c r="C25">
        <v>320971</v>
      </c>
      <c r="E25" s="4" t="s">
        <v>124</v>
      </c>
      <c r="F25" s="2">
        <v>-3.9104541708548816E-2</v>
      </c>
    </row>
    <row r="26" spans="2:6" x14ac:dyDescent="0.25">
      <c r="B26" s="4" t="s">
        <v>126</v>
      </c>
      <c r="C26">
        <v>1412498</v>
      </c>
      <c r="E26" s="4" t="s">
        <v>125</v>
      </c>
      <c r="F26" s="2">
        <v>-0.11239537692460007</v>
      </c>
    </row>
    <row r="27" spans="2:6" x14ac:dyDescent="0.25">
      <c r="B27" s="4" t="s">
        <v>124</v>
      </c>
      <c r="C27">
        <v>1740788</v>
      </c>
      <c r="E27" s="4" t="s">
        <v>126</v>
      </c>
      <c r="F27" s="2">
        <v>0.26247212502290329</v>
      </c>
    </row>
    <row r="28" spans="2:6" x14ac:dyDescent="0.25">
      <c r="B28" s="4" t="s">
        <v>125</v>
      </c>
      <c r="C28">
        <v>3783365</v>
      </c>
      <c r="E28" s="4" t="s">
        <v>127</v>
      </c>
      <c r="F28" s="2">
        <v>-7.6099430710001303E-2</v>
      </c>
    </row>
    <row r="29" spans="2:6" x14ac:dyDescent="0.25">
      <c r="B29" s="4" t="s">
        <v>136</v>
      </c>
      <c r="C29">
        <v>7421048</v>
      </c>
      <c r="E29" s="4" t="s">
        <v>136</v>
      </c>
      <c r="F29" s="2">
        <v>-2.696435953860498E-2</v>
      </c>
    </row>
    <row r="49" spans="2:3" x14ac:dyDescent="0.25">
      <c r="B49" s="1" t="s">
        <v>135</v>
      </c>
      <c r="C49" t="s">
        <v>140</v>
      </c>
    </row>
    <row r="50" spans="2:3" x14ac:dyDescent="0.25">
      <c r="B50" s="4" t="s">
        <v>122</v>
      </c>
      <c r="C50" s="3">
        <v>57965.375</v>
      </c>
    </row>
    <row r="51" spans="2:3" x14ac:dyDescent="0.25">
      <c r="B51" s="4" t="s">
        <v>123</v>
      </c>
      <c r="C51" s="3">
        <v>61451.375</v>
      </c>
    </row>
    <row r="52" spans="2:3" x14ac:dyDescent="0.25">
      <c r="B52" s="4" t="s">
        <v>117</v>
      </c>
      <c r="C52" s="3">
        <v>55661.45</v>
      </c>
    </row>
    <row r="53" spans="2:3" x14ac:dyDescent="0.25">
      <c r="B53" s="4" t="s">
        <v>118</v>
      </c>
      <c r="C53" s="3">
        <v>64388.1</v>
      </c>
    </row>
    <row r="54" spans="2:3" x14ac:dyDescent="0.25">
      <c r="B54" s="4" t="s">
        <v>119</v>
      </c>
      <c r="C54" s="3">
        <v>48796.85</v>
      </c>
    </row>
    <row r="55" spans="2:3" x14ac:dyDescent="0.25">
      <c r="B55" s="4" t="s">
        <v>120</v>
      </c>
      <c r="C55" s="3">
        <v>23192.625</v>
      </c>
    </row>
    <row r="56" spans="2:3" x14ac:dyDescent="0.25">
      <c r="B56" s="4" t="s">
        <v>121</v>
      </c>
      <c r="C56" s="3">
        <v>21867</v>
      </c>
    </row>
    <row r="57" spans="2:3" x14ac:dyDescent="0.25">
      <c r="B57" s="4" t="s">
        <v>136</v>
      </c>
      <c r="C57" s="3">
        <v>48456.048387096773</v>
      </c>
    </row>
    <row r="64" spans="2:3" x14ac:dyDescent="0.25">
      <c r="B64" s="1" t="s">
        <v>135</v>
      </c>
      <c r="C64" t="s">
        <v>140</v>
      </c>
    </row>
    <row r="65" spans="2:3" x14ac:dyDescent="0.25">
      <c r="B65" s="4">
        <v>1</v>
      </c>
      <c r="C65" s="3">
        <v>69285.75</v>
      </c>
    </row>
    <row r="66" spans="2:3" x14ac:dyDescent="0.25">
      <c r="B66" s="4">
        <v>2</v>
      </c>
      <c r="C66" s="3">
        <v>68180.25</v>
      </c>
    </row>
    <row r="67" spans="2:3" x14ac:dyDescent="0.25">
      <c r="B67" s="4">
        <v>3</v>
      </c>
      <c r="C67" s="3">
        <v>59244</v>
      </c>
    </row>
    <row r="68" spans="2:3" x14ac:dyDescent="0.25">
      <c r="B68" s="4">
        <v>4</v>
      </c>
      <c r="C68" s="3">
        <v>22820.5</v>
      </c>
    </row>
    <row r="69" spans="2:3" x14ac:dyDescent="0.25">
      <c r="B69" s="4">
        <v>5</v>
      </c>
      <c r="C69" s="3">
        <v>16997</v>
      </c>
    </row>
    <row r="70" spans="2:3" x14ac:dyDescent="0.25">
      <c r="B70" s="4">
        <v>6</v>
      </c>
      <c r="C70" s="3">
        <v>22275.75</v>
      </c>
    </row>
    <row r="71" spans="2:3" x14ac:dyDescent="0.25">
      <c r="B71" s="4">
        <v>7</v>
      </c>
      <c r="C71" s="3">
        <v>44535.25</v>
      </c>
    </row>
    <row r="72" spans="2:3" x14ac:dyDescent="0.25">
      <c r="B72" s="4">
        <v>8</v>
      </c>
      <c r="C72" s="3">
        <v>25017.5</v>
      </c>
    </row>
    <row r="73" spans="2:3" x14ac:dyDescent="0.25">
      <c r="B73" s="4">
        <v>9</v>
      </c>
      <c r="C73" s="3">
        <v>73700</v>
      </c>
    </row>
    <row r="74" spans="2:3" x14ac:dyDescent="0.25">
      <c r="B74" s="4">
        <v>10</v>
      </c>
      <c r="C74" s="3">
        <v>68094.25</v>
      </c>
    </row>
    <row r="75" spans="2:3" x14ac:dyDescent="0.25">
      <c r="B75" s="4">
        <v>11</v>
      </c>
      <c r="C75" s="3">
        <v>27433.5</v>
      </c>
    </row>
    <row r="76" spans="2:3" x14ac:dyDescent="0.25">
      <c r="B76" s="4">
        <v>12</v>
      </c>
      <c r="C76" s="3">
        <v>23855.75</v>
      </c>
    </row>
    <row r="77" spans="2:3" x14ac:dyDescent="0.25">
      <c r="B77" s="4">
        <v>13</v>
      </c>
      <c r="C77" s="3">
        <v>75759</v>
      </c>
    </row>
    <row r="78" spans="2:3" x14ac:dyDescent="0.25">
      <c r="B78" s="4">
        <v>14</v>
      </c>
      <c r="C78" s="3">
        <v>75167.75</v>
      </c>
    </row>
    <row r="79" spans="2:3" x14ac:dyDescent="0.25">
      <c r="B79" s="4">
        <v>15</v>
      </c>
      <c r="C79" s="3">
        <v>72206.25</v>
      </c>
    </row>
    <row r="80" spans="2:3" x14ac:dyDescent="0.25">
      <c r="B80" s="4">
        <v>16</v>
      </c>
      <c r="C80" s="3">
        <v>71977</v>
      </c>
    </row>
    <row r="81" spans="2:3" x14ac:dyDescent="0.25">
      <c r="B81" s="4">
        <v>17</v>
      </c>
      <c r="C81" s="3">
        <v>63878.75</v>
      </c>
    </row>
    <row r="82" spans="2:3" x14ac:dyDescent="0.25">
      <c r="B82" s="4">
        <v>18</v>
      </c>
      <c r="C82" s="3">
        <v>26229</v>
      </c>
    </row>
    <row r="83" spans="2:3" x14ac:dyDescent="0.25">
      <c r="B83" s="4">
        <v>19</v>
      </c>
      <c r="C83" s="3">
        <v>23419</v>
      </c>
    </row>
    <row r="84" spans="2:3" x14ac:dyDescent="0.25">
      <c r="B84" s="4">
        <v>20</v>
      </c>
      <c r="C84" s="3">
        <v>73147</v>
      </c>
    </row>
    <row r="85" spans="2:3" x14ac:dyDescent="0.25">
      <c r="B85" s="4">
        <v>21</v>
      </c>
      <c r="C85" s="3">
        <v>66618.25</v>
      </c>
    </row>
    <row r="86" spans="2:3" x14ac:dyDescent="0.25">
      <c r="B86" s="4">
        <v>22</v>
      </c>
      <c r="C86" s="3">
        <v>67798</v>
      </c>
    </row>
    <row r="87" spans="2:3" x14ac:dyDescent="0.25">
      <c r="B87" s="4">
        <v>23</v>
      </c>
      <c r="C87" s="3">
        <v>56236.75</v>
      </c>
    </row>
    <row r="88" spans="2:3" x14ac:dyDescent="0.25">
      <c r="B88" s="4">
        <v>24</v>
      </c>
      <c r="C88" s="3">
        <v>27258.75</v>
      </c>
    </row>
    <row r="89" spans="2:3" x14ac:dyDescent="0.25">
      <c r="B89" s="4">
        <v>25</v>
      </c>
      <c r="C89" s="3">
        <v>16287.5</v>
      </c>
    </row>
    <row r="90" spans="2:3" x14ac:dyDescent="0.25">
      <c r="B90" s="4">
        <v>26</v>
      </c>
      <c r="C90" s="3">
        <v>23196.25</v>
      </c>
    </row>
    <row r="91" spans="2:3" x14ac:dyDescent="0.25">
      <c r="B91" s="4">
        <v>27</v>
      </c>
      <c r="C91" s="3">
        <v>60679.75</v>
      </c>
    </row>
    <row r="92" spans="2:3" x14ac:dyDescent="0.25">
      <c r="B92" s="4">
        <v>28</v>
      </c>
      <c r="C92" s="3">
        <v>59484.25</v>
      </c>
    </row>
    <row r="93" spans="2:3" x14ac:dyDescent="0.25">
      <c r="B93" s="4">
        <v>29</v>
      </c>
      <c r="C93" s="3">
        <v>43999.75</v>
      </c>
    </row>
    <row r="94" spans="2:3" x14ac:dyDescent="0.25">
      <c r="B94" s="4">
        <v>30</v>
      </c>
      <c r="C94" s="3">
        <v>51846.5</v>
      </c>
    </row>
    <row r="95" spans="2:3" x14ac:dyDescent="0.25">
      <c r="B95" s="4">
        <v>31</v>
      </c>
      <c r="C95" s="3">
        <v>25508.5</v>
      </c>
    </row>
    <row r="96" spans="2:3" x14ac:dyDescent="0.25">
      <c r="B96" s="4" t="s">
        <v>136</v>
      </c>
      <c r="C96" s="3">
        <v>48456.048387096773</v>
      </c>
    </row>
  </sheetData>
  <conditionalFormatting sqref="F3:G3">
    <cfRule type="iconSet" priority="3">
      <iconSet iconSet="3Arrows" showValue="0">
        <cfvo type="percent" val="0"/>
        <cfvo type="num" val="0"/>
        <cfvo type="num" val="0"/>
      </iconSet>
    </cfRule>
  </conditionalFormatting>
  <conditionalFormatting sqref="I3:J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pivot="1" sqref="F6:G6">
    <cfRule type="iconSet" priority="1">
      <iconSet iconSet="3Arrows">
        <cfvo type="percent" val="0"/>
        <cfvo type="num" val="0"/>
        <cfvo type="num" val="0"/>
      </iconSet>
    </cfRule>
  </conditionalFormatting>
  <pageMargins left="0.7" right="0.7" top="0.75" bottom="0.75" header="0.3" footer="0.3"/>
  <pageSetup orientation="portrait" r:id="rId8"/>
  <drawing r:id="rId9"/>
  <extLst>
    <ext xmlns:x14="http://schemas.microsoft.com/office/spreadsheetml/2009/9/main" uri="{A8765BA9-456A-4dab-B4F3-ACF838C121DE}">
      <x14:slicerList>
        <x14:slicer r:id="rId10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CD97-E2A6-454F-95EA-451DFD491BCA}">
  <dimension ref="A3:F8"/>
  <sheetViews>
    <sheetView workbookViewId="0">
      <selection activeCell="H12" sqref="H12"/>
    </sheetView>
  </sheetViews>
  <sheetFormatPr baseColWidth="10" defaultRowHeight="15" x14ac:dyDescent="0.25"/>
  <cols>
    <col min="2" max="2" width="21.28515625" bestFit="1" customWidth="1"/>
    <col min="3" max="3" width="22.140625" bestFit="1" customWidth="1"/>
    <col min="5" max="5" width="11.7109375" bestFit="1" customWidth="1"/>
  </cols>
  <sheetData>
    <row r="3" spans="1:6" x14ac:dyDescent="0.25">
      <c r="B3" t="s">
        <v>128</v>
      </c>
      <c r="C3" t="s">
        <v>130</v>
      </c>
    </row>
    <row r="4" spans="1:6" x14ac:dyDescent="0.25">
      <c r="B4">
        <v>7421048</v>
      </c>
      <c r="C4">
        <v>114733502</v>
      </c>
    </row>
    <row r="6" spans="1:6" x14ac:dyDescent="0.25">
      <c r="E6" s="16" t="s">
        <v>141</v>
      </c>
      <c r="F6" s="16"/>
    </row>
    <row r="7" spans="1:6" x14ac:dyDescent="0.25">
      <c r="A7" s="5" t="s">
        <v>0</v>
      </c>
      <c r="B7" s="6" t="s">
        <v>1</v>
      </c>
      <c r="C7" s="7" t="s">
        <v>2</v>
      </c>
      <c r="E7" cm="1">
        <f t="array" ref="E7">_xlfn.RANK.EQ(TDSM4[VISITAS],Integrada!B:B)</f>
        <v>9</v>
      </c>
      <c r="F7" cm="1">
        <f t="array" ref="F7">_xlfn.RANK.EQ(TDSM4[PAGINAS],Integrada!C:C)</f>
        <v>10</v>
      </c>
    </row>
    <row r="8" spans="1:6" x14ac:dyDescent="0.25">
      <c r="A8" t="s">
        <v>137</v>
      </c>
      <c r="B8" s="3">
        <f t="shared" ref="B8:C8" si="0">B4</f>
        <v>7421048</v>
      </c>
      <c r="C8" s="3">
        <f t="shared" si="0"/>
        <v>114733502</v>
      </c>
    </row>
  </sheetData>
  <mergeCells count="1">
    <mergeCell ref="E6:F6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9A17-4F2F-4004-8586-B4AF5F8970F5}">
  <dimension ref="A1:C31"/>
  <sheetViews>
    <sheetView workbookViewId="0">
      <selection activeCell="E17" sqref="E17"/>
    </sheetView>
  </sheetViews>
  <sheetFormatPr baseColWidth="10" defaultRowHeight="15" x14ac:dyDescent="0.25"/>
  <cols>
    <col min="1" max="1" width="43.140625" bestFit="1" customWidth="1"/>
    <col min="2" max="2" width="10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80</v>
      </c>
      <c r="B2">
        <v>62797087</v>
      </c>
      <c r="C2">
        <v>1731521393</v>
      </c>
    </row>
    <row r="3" spans="1:3" x14ac:dyDescent="0.25">
      <c r="A3" t="s">
        <v>104</v>
      </c>
      <c r="B3">
        <v>60537997</v>
      </c>
      <c r="C3">
        <v>1811914569</v>
      </c>
    </row>
    <row r="4" spans="1:3" x14ac:dyDescent="0.25">
      <c r="A4" t="s">
        <v>79</v>
      </c>
      <c r="B4">
        <v>45789406</v>
      </c>
      <c r="C4">
        <v>362018690</v>
      </c>
    </row>
    <row r="5" spans="1:3" x14ac:dyDescent="0.25">
      <c r="A5" t="s">
        <v>22</v>
      </c>
      <c r="B5">
        <v>25338043</v>
      </c>
      <c r="C5">
        <v>168718185</v>
      </c>
    </row>
    <row r="6" spans="1:3" x14ac:dyDescent="0.25">
      <c r="A6" t="s">
        <v>103</v>
      </c>
      <c r="B6">
        <v>11340905</v>
      </c>
      <c r="C6">
        <v>259719217</v>
      </c>
    </row>
    <row r="7" spans="1:3" x14ac:dyDescent="0.25">
      <c r="A7" t="s">
        <v>91</v>
      </c>
      <c r="B7">
        <v>11225048</v>
      </c>
      <c r="C7">
        <v>130589670</v>
      </c>
    </row>
    <row r="8" spans="1:3" x14ac:dyDescent="0.25">
      <c r="A8" t="s">
        <v>105</v>
      </c>
      <c r="B8">
        <v>9245655</v>
      </c>
      <c r="C8">
        <v>114897982</v>
      </c>
    </row>
    <row r="9" spans="1:3" x14ac:dyDescent="0.25">
      <c r="A9" t="s">
        <v>40</v>
      </c>
      <c r="B9">
        <v>8413397</v>
      </c>
      <c r="C9">
        <v>131449965</v>
      </c>
    </row>
    <row r="10" spans="1:3" x14ac:dyDescent="0.25">
      <c r="A10" t="s">
        <v>137</v>
      </c>
      <c r="B10">
        <v>7421048</v>
      </c>
      <c r="C10">
        <v>114733502</v>
      </c>
    </row>
    <row r="11" spans="1:3" x14ac:dyDescent="0.25">
      <c r="A11" t="s">
        <v>87</v>
      </c>
      <c r="B11">
        <v>6829134</v>
      </c>
      <c r="C11">
        <v>62715387</v>
      </c>
    </row>
    <row r="12" spans="1:3" x14ac:dyDescent="0.25">
      <c r="A12" t="s">
        <v>102</v>
      </c>
      <c r="B12">
        <v>5139232</v>
      </c>
      <c r="C12">
        <v>19660213</v>
      </c>
    </row>
    <row r="13" spans="1:3" x14ac:dyDescent="0.25">
      <c r="A13" t="s">
        <v>8</v>
      </c>
      <c r="B13">
        <v>4804352</v>
      </c>
      <c r="C13">
        <v>34497176</v>
      </c>
    </row>
    <row r="14" spans="1:3" x14ac:dyDescent="0.25">
      <c r="A14" t="s">
        <v>107</v>
      </c>
      <c r="B14">
        <v>3477076</v>
      </c>
      <c r="C14">
        <v>70654479</v>
      </c>
    </row>
    <row r="15" spans="1:3" x14ac:dyDescent="0.25">
      <c r="A15" t="s">
        <v>78</v>
      </c>
      <c r="B15">
        <v>3431791</v>
      </c>
      <c r="C15">
        <v>171939436</v>
      </c>
    </row>
    <row r="16" spans="1:3" x14ac:dyDescent="0.25">
      <c r="A16" t="s">
        <v>75</v>
      </c>
      <c r="B16">
        <v>3341002</v>
      </c>
      <c r="C16">
        <v>68892114</v>
      </c>
    </row>
    <row r="17" spans="1:3" x14ac:dyDescent="0.25">
      <c r="A17" t="s">
        <v>71</v>
      </c>
      <c r="B17">
        <v>2820617</v>
      </c>
      <c r="C17">
        <v>80393176</v>
      </c>
    </row>
    <row r="18" spans="1:3" x14ac:dyDescent="0.25">
      <c r="A18" t="s">
        <v>90</v>
      </c>
      <c r="B18">
        <v>2458809</v>
      </c>
      <c r="C18">
        <v>50919861</v>
      </c>
    </row>
    <row r="19" spans="1:3" x14ac:dyDescent="0.25">
      <c r="A19" t="s">
        <v>74</v>
      </c>
      <c r="B19">
        <v>2416521</v>
      </c>
      <c r="C19">
        <v>52182595</v>
      </c>
    </row>
    <row r="20" spans="1:3" x14ac:dyDescent="0.25">
      <c r="A20" t="s">
        <v>3</v>
      </c>
      <c r="B20">
        <v>2383452</v>
      </c>
      <c r="C20">
        <v>38991301</v>
      </c>
    </row>
    <row r="21" spans="1:3" x14ac:dyDescent="0.25">
      <c r="A21" t="s">
        <v>25</v>
      </c>
      <c r="B21">
        <v>2154036</v>
      </c>
      <c r="C21">
        <v>21088328</v>
      </c>
    </row>
    <row r="22" spans="1:3" x14ac:dyDescent="0.25">
      <c r="A22" t="s">
        <v>88</v>
      </c>
      <c r="B22">
        <v>1780970</v>
      </c>
      <c r="C22">
        <v>17756934</v>
      </c>
    </row>
    <row r="23" spans="1:3" x14ac:dyDescent="0.25">
      <c r="A23" t="s">
        <v>43</v>
      </c>
      <c r="B23">
        <v>1750868</v>
      </c>
      <c r="C23">
        <v>11984725</v>
      </c>
    </row>
    <row r="24" spans="1:3" x14ac:dyDescent="0.25">
      <c r="A24" t="s">
        <v>92</v>
      </c>
      <c r="B24">
        <v>1705417</v>
      </c>
      <c r="C24">
        <v>6397760</v>
      </c>
    </row>
    <row r="25" spans="1:3" x14ac:dyDescent="0.25">
      <c r="A25" t="s">
        <v>68</v>
      </c>
      <c r="B25">
        <v>1594177</v>
      </c>
      <c r="C25">
        <v>13440517</v>
      </c>
    </row>
    <row r="26" spans="1:3" x14ac:dyDescent="0.25">
      <c r="A26" t="s">
        <v>41</v>
      </c>
      <c r="B26">
        <v>1369312</v>
      </c>
      <c r="C26">
        <v>7215023</v>
      </c>
    </row>
    <row r="27" spans="1:3" x14ac:dyDescent="0.25">
      <c r="A27" t="s">
        <v>49</v>
      </c>
      <c r="B27">
        <v>1349951</v>
      </c>
      <c r="C27">
        <v>15224862</v>
      </c>
    </row>
    <row r="28" spans="1:3" x14ac:dyDescent="0.25">
      <c r="A28" t="s">
        <v>17</v>
      </c>
      <c r="B28">
        <v>1215036</v>
      </c>
      <c r="C28">
        <v>12689910</v>
      </c>
    </row>
    <row r="29" spans="1:3" x14ac:dyDescent="0.25">
      <c r="A29" t="s">
        <v>101</v>
      </c>
      <c r="B29">
        <v>1175137</v>
      </c>
      <c r="C29">
        <v>23009845</v>
      </c>
    </row>
    <row r="30" spans="1:3" x14ac:dyDescent="0.25">
      <c r="A30" t="s">
        <v>46</v>
      </c>
      <c r="B30">
        <v>1029690</v>
      </c>
      <c r="C30">
        <v>4142190</v>
      </c>
    </row>
    <row r="31" spans="1:3" x14ac:dyDescent="0.25">
      <c r="A31" t="s">
        <v>69</v>
      </c>
      <c r="B31">
        <v>997025</v>
      </c>
      <c r="C31">
        <v>41123040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4C0C-217F-49A0-BAD4-DE3CC0AEF21B}">
  <dimension ref="E3:N21"/>
  <sheetViews>
    <sheetView showGridLines="0" showRowColHeaders="0" tabSelected="1" workbookViewId="0"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RowHeight="15" x14ac:dyDescent="0.25"/>
  <cols>
    <col min="1" max="16384" width="11.42578125" style="8"/>
  </cols>
  <sheetData>
    <row r="3" spans="5:14" x14ac:dyDescent="0.25">
      <c r="E3" s="17" t="s">
        <v>138</v>
      </c>
      <c r="F3" s="18"/>
      <c r="G3" s="18"/>
      <c r="H3" s="18"/>
      <c r="I3" s="18"/>
      <c r="J3" s="18"/>
      <c r="K3" s="18"/>
      <c r="L3" s="18"/>
    </row>
    <row r="4" spans="5:14" x14ac:dyDescent="0.25">
      <c r="E4" s="18"/>
      <c r="F4" s="18"/>
      <c r="G4" s="18"/>
      <c r="H4" s="18"/>
      <c r="I4" s="18"/>
      <c r="J4" s="18"/>
      <c r="K4" s="18"/>
      <c r="L4" s="18"/>
    </row>
    <row r="5" spans="5:14" x14ac:dyDescent="0.25">
      <c r="E5" s="18"/>
      <c r="F5" s="18"/>
      <c r="G5" s="18"/>
      <c r="H5" s="18"/>
      <c r="I5" s="18"/>
      <c r="J5" s="18"/>
      <c r="K5" s="18"/>
      <c r="L5" s="18"/>
    </row>
    <row r="16" spans="5:14" x14ac:dyDescent="0.25">
      <c r="N16" s="8" t="s">
        <v>139</v>
      </c>
    </row>
    <row r="21" spans="11:11" x14ac:dyDescent="0.25">
      <c r="K21" s="8">
        <v>123</v>
      </c>
    </row>
  </sheetData>
  <sheetProtection algorithmName="SHA-512" hashValue="o22eCyrTGBh7QdnM0LAfaB8W82R1o3OM4QYcDa8Y8Nlak7CmUFc91nNzCDTsaYsqLPuyT1G0qN2RVXltrSU5eQ==" saltValue="Fl6QEyu+xPOmmQ6wNuwe2A==" spinCount="100000" sheet="1" objects="1" scenarios="1"/>
  <mergeCells count="1">
    <mergeCell ref="E3:L5"/>
  </mergeCells>
  <pageMargins left="0.7" right="0.7" top="0.75" bottom="0.75" header="0.3" footer="0.3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587E-C26C-4714-8478-3276D9B16DB2}">
  <dimension ref="I5:K36"/>
  <sheetViews>
    <sheetView showGridLines="0" showRowColHeaders="0" workbookViewId="0"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RowHeight="15" x14ac:dyDescent="0.25"/>
  <cols>
    <col min="1" max="8" width="11.42578125" style="8"/>
    <col min="9" max="9" width="43.140625" style="8" bestFit="1" customWidth="1"/>
    <col min="10" max="10" width="11.7109375" style="8" bestFit="1" customWidth="1"/>
    <col min="11" max="11" width="14.28515625" style="8" bestFit="1" customWidth="1"/>
    <col min="12" max="16384" width="11.42578125" style="8"/>
  </cols>
  <sheetData>
    <row r="5" spans="9:11" x14ac:dyDescent="0.25">
      <c r="I5" s="14" t="s">
        <v>0</v>
      </c>
      <c r="J5" s="15" t="s">
        <v>1</v>
      </c>
      <c r="K5" s="15" t="s">
        <v>2</v>
      </c>
    </row>
    <row r="6" spans="9:11" x14ac:dyDescent="0.25">
      <c r="I6" s="13" t="s">
        <v>80</v>
      </c>
      <c r="J6" s="12">
        <v>62797087</v>
      </c>
      <c r="K6" s="12">
        <v>1731521393</v>
      </c>
    </row>
    <row r="7" spans="9:11" x14ac:dyDescent="0.25">
      <c r="I7" s="13" t="s">
        <v>104</v>
      </c>
      <c r="J7" s="12">
        <v>60537997</v>
      </c>
      <c r="K7" s="12">
        <v>1811914569</v>
      </c>
    </row>
    <row r="8" spans="9:11" x14ac:dyDescent="0.25">
      <c r="I8" s="13" t="s">
        <v>79</v>
      </c>
      <c r="J8" s="12">
        <v>45789406</v>
      </c>
      <c r="K8" s="12">
        <v>362018690</v>
      </c>
    </row>
    <row r="9" spans="9:11" x14ac:dyDescent="0.25">
      <c r="I9" s="13" t="s">
        <v>22</v>
      </c>
      <c r="J9" s="12">
        <v>25338043</v>
      </c>
      <c r="K9" s="12">
        <v>168718185</v>
      </c>
    </row>
    <row r="10" spans="9:11" x14ac:dyDescent="0.25">
      <c r="I10" s="13" t="s">
        <v>103</v>
      </c>
      <c r="J10" s="12">
        <v>11340905</v>
      </c>
      <c r="K10" s="12">
        <v>259719217</v>
      </c>
    </row>
    <row r="11" spans="9:11" x14ac:dyDescent="0.25">
      <c r="I11" s="13" t="s">
        <v>91</v>
      </c>
      <c r="J11" s="12">
        <v>11225048</v>
      </c>
      <c r="K11" s="12">
        <v>130589670</v>
      </c>
    </row>
    <row r="12" spans="9:11" x14ac:dyDescent="0.25">
      <c r="I12" s="13" t="s">
        <v>105</v>
      </c>
      <c r="J12" s="12">
        <v>9245655</v>
      </c>
      <c r="K12" s="12">
        <v>114897982</v>
      </c>
    </row>
    <row r="13" spans="9:11" x14ac:dyDescent="0.25">
      <c r="I13" s="13" t="s">
        <v>40</v>
      </c>
      <c r="J13" s="12">
        <v>8413397</v>
      </c>
      <c r="K13" s="12">
        <v>131449965</v>
      </c>
    </row>
    <row r="14" spans="9:11" x14ac:dyDescent="0.25">
      <c r="I14" s="13" t="s">
        <v>137</v>
      </c>
      <c r="J14" s="12">
        <v>7421048</v>
      </c>
      <c r="K14" s="12">
        <v>114733502</v>
      </c>
    </row>
    <row r="15" spans="9:11" x14ac:dyDescent="0.25">
      <c r="I15" s="13" t="s">
        <v>87</v>
      </c>
      <c r="J15" s="12">
        <v>6829134</v>
      </c>
      <c r="K15" s="12">
        <v>62715387</v>
      </c>
    </row>
    <row r="16" spans="9:11" x14ac:dyDescent="0.25">
      <c r="I16" s="13" t="s">
        <v>102</v>
      </c>
      <c r="J16" s="12">
        <v>5139232</v>
      </c>
      <c r="K16" s="12">
        <v>19660213</v>
      </c>
    </row>
    <row r="17" spans="9:11" x14ac:dyDescent="0.25">
      <c r="I17" s="13" t="s">
        <v>8</v>
      </c>
      <c r="J17" s="12">
        <v>4804352</v>
      </c>
      <c r="K17" s="12">
        <v>34497176</v>
      </c>
    </row>
    <row r="18" spans="9:11" x14ac:dyDescent="0.25">
      <c r="I18" s="13" t="s">
        <v>107</v>
      </c>
      <c r="J18" s="12">
        <v>3477076</v>
      </c>
      <c r="K18" s="12">
        <v>70654479</v>
      </c>
    </row>
    <row r="19" spans="9:11" x14ac:dyDescent="0.25">
      <c r="I19" s="13" t="s">
        <v>78</v>
      </c>
      <c r="J19" s="12">
        <v>3431791</v>
      </c>
      <c r="K19" s="12">
        <v>171939436</v>
      </c>
    </row>
    <row r="20" spans="9:11" x14ac:dyDescent="0.25">
      <c r="I20" s="13" t="s">
        <v>75</v>
      </c>
      <c r="J20" s="12">
        <v>3341002</v>
      </c>
      <c r="K20" s="12">
        <v>68892114</v>
      </c>
    </row>
    <row r="21" spans="9:11" x14ac:dyDescent="0.25">
      <c r="I21" s="13" t="s">
        <v>71</v>
      </c>
      <c r="J21" s="12">
        <v>2820617</v>
      </c>
      <c r="K21" s="12">
        <v>80393176</v>
      </c>
    </row>
    <row r="22" spans="9:11" x14ac:dyDescent="0.25">
      <c r="I22" s="13" t="s">
        <v>90</v>
      </c>
      <c r="J22" s="12">
        <v>2458809</v>
      </c>
      <c r="K22" s="12">
        <v>50919861</v>
      </c>
    </row>
    <row r="23" spans="9:11" x14ac:dyDescent="0.25">
      <c r="I23" s="13" t="s">
        <v>74</v>
      </c>
      <c r="J23" s="12">
        <v>2416521</v>
      </c>
      <c r="K23" s="12">
        <v>52182595</v>
      </c>
    </row>
    <row r="24" spans="9:11" x14ac:dyDescent="0.25">
      <c r="I24" s="13" t="s">
        <v>3</v>
      </c>
      <c r="J24" s="12">
        <v>2383452</v>
      </c>
      <c r="K24" s="12">
        <v>38991301</v>
      </c>
    </row>
    <row r="25" spans="9:11" x14ac:dyDescent="0.25">
      <c r="I25" s="13" t="s">
        <v>25</v>
      </c>
      <c r="J25" s="12">
        <v>2154036</v>
      </c>
      <c r="K25" s="12">
        <v>21088328</v>
      </c>
    </row>
    <row r="26" spans="9:11" x14ac:dyDescent="0.25">
      <c r="I26" s="13" t="s">
        <v>88</v>
      </c>
      <c r="J26" s="12">
        <v>1780970</v>
      </c>
      <c r="K26" s="12">
        <v>17756934</v>
      </c>
    </row>
    <row r="27" spans="9:11" x14ac:dyDescent="0.25">
      <c r="I27" s="13" t="s">
        <v>43</v>
      </c>
      <c r="J27" s="12">
        <v>1750868</v>
      </c>
      <c r="K27" s="12">
        <v>11984725</v>
      </c>
    </row>
    <row r="28" spans="9:11" x14ac:dyDescent="0.25">
      <c r="I28" s="13" t="s">
        <v>92</v>
      </c>
      <c r="J28" s="12">
        <v>1705417</v>
      </c>
      <c r="K28" s="12">
        <v>6397760</v>
      </c>
    </row>
    <row r="29" spans="9:11" x14ac:dyDescent="0.25">
      <c r="I29" s="13" t="s">
        <v>68</v>
      </c>
      <c r="J29" s="12">
        <v>1594177</v>
      </c>
      <c r="K29" s="12">
        <v>13440517</v>
      </c>
    </row>
    <row r="30" spans="9:11" x14ac:dyDescent="0.25">
      <c r="I30" s="13" t="s">
        <v>41</v>
      </c>
      <c r="J30" s="12">
        <v>1369312</v>
      </c>
      <c r="K30" s="12">
        <v>7215023</v>
      </c>
    </row>
    <row r="31" spans="9:11" x14ac:dyDescent="0.25">
      <c r="I31" s="13" t="s">
        <v>49</v>
      </c>
      <c r="J31" s="12">
        <v>1349951</v>
      </c>
      <c r="K31" s="12">
        <v>15224862</v>
      </c>
    </row>
    <row r="32" spans="9:11" x14ac:dyDescent="0.25">
      <c r="I32" s="13" t="s">
        <v>17</v>
      </c>
      <c r="J32" s="12">
        <v>1215036</v>
      </c>
      <c r="K32" s="12">
        <v>12689910</v>
      </c>
    </row>
    <row r="33" spans="9:11" x14ac:dyDescent="0.25">
      <c r="I33" s="13" t="s">
        <v>101</v>
      </c>
      <c r="J33" s="12">
        <v>1175137</v>
      </c>
      <c r="K33" s="12">
        <v>23009845</v>
      </c>
    </row>
    <row r="34" spans="9:11" x14ac:dyDescent="0.25">
      <c r="I34" s="13" t="s">
        <v>46</v>
      </c>
      <c r="J34" s="12">
        <v>1029690</v>
      </c>
      <c r="K34" s="12">
        <v>4142190</v>
      </c>
    </row>
    <row r="35" spans="9:11" x14ac:dyDescent="0.25">
      <c r="I35" s="13" t="s">
        <v>69</v>
      </c>
      <c r="J35" s="12">
        <v>997025</v>
      </c>
      <c r="K35" s="12">
        <v>41123040</v>
      </c>
    </row>
    <row r="36" spans="9:11" x14ac:dyDescent="0.25">
      <c r="J36" s="12"/>
      <c r="K36" s="12"/>
    </row>
  </sheetData>
  <conditionalFormatting sqref="I6:I35">
    <cfRule type="containsText" dxfId="34" priority="1" operator="containsText" text="DSM4">
      <formula>NOT(ISERROR(SEARCH("DSM4",I6)))</formula>
    </cfRule>
  </conditionalFormatting>
  <conditionalFormatting sqref="J6:J3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{7F546B1B-0057-4234-AD1F-CCB6E0E32292}</x14:id>
        </ext>
      </extLst>
    </cfRule>
  </conditionalFormatting>
  <conditionalFormatting sqref="K6:K35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{D979789F-54CC-454D-8B8B-82A1A96FCEDE}</x14:id>
        </ext>
      </extLs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546B1B-0057-4234-AD1F-CCB6E0E322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J6:J35</xm:sqref>
        </x14:conditionalFormatting>
        <x14:conditionalFormatting xmlns:xm="http://schemas.microsoft.com/office/excel/2006/main">
          <x14:cfRule type="dataBar" id="{D979789F-54CC-454D-8B8B-82A1A96FCE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K6:K35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0DE4-970E-415A-8CEF-02D797152D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2E815C-EC76-4B86-A84A-76AEF262A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ERP</vt:lpstr>
      <vt:lpstr>OJD</vt:lpstr>
      <vt:lpstr>Análisis ERP</vt:lpstr>
      <vt:lpstr>Analisis  OJD</vt:lpstr>
      <vt:lpstr>Integrada</vt:lpstr>
      <vt:lpstr>DashBoard- Inicio</vt:lpstr>
      <vt:lpstr>DashBoard-Comparativa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Serrano</dc:creator>
  <cp:lastModifiedBy>Eduardo Serrano</cp:lastModifiedBy>
  <dcterms:created xsi:type="dcterms:W3CDTF">2025-05-05T16:58:46Z</dcterms:created>
  <dcterms:modified xsi:type="dcterms:W3CDTF">2025-06-17T22:48:37Z</dcterms:modified>
</cp:coreProperties>
</file>