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C71733C6-E695-4130-BC6D-A4760085B6BD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BC32" i="47"/>
  <c r="AB32" i="47" s="1"/>
  <c r="AA33" i="47"/>
  <c r="Q13" i="9"/>
  <c r="N44" i="54"/>
  <c r="G26" i="47"/>
  <c r="AA45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47" i="47"/>
  <c r="AC47" i="47" s="1"/>
  <c r="G53" i="47"/>
  <c r="D7" i="47"/>
  <c r="H5" i="47"/>
  <c r="G52" i="47"/>
  <c r="BD31" i="47" l="1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X46" i="41"/>
  <c r="H41" i="41"/>
  <c r="J4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29" i="35"/>
  <c r="AB29" i="35" s="1"/>
  <c r="BC31" i="35"/>
  <c r="AB31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0" i="44"/>
  <c r="AC30" i="44" s="1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C36" i="41"/>
  <c r="AB36" i="41" s="1"/>
  <c r="AA39" i="41"/>
  <c r="AA43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D44" i="35"/>
  <c r="AC44" i="35" s="1"/>
  <c r="BC44" i="35"/>
  <c r="AB44" i="35" s="1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50" i="35" l="1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<sst xmlns="http://schemas.openxmlformats.org/spreadsheetml/2006/main" count="3455" uniqueCount="672">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</sst>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F17" sqref="F17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45386</v>
      </c>
      <c r="C1" s="109"/>
    </row>
    <row r="2" spans="2:14" x14ac:dyDescent="0.35">
      <c r="B2" s="96"/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Comunicación - Lectura</v>
      </c>
      <c r="G8" s="110"/>
      <c r="H8" s="110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rSsgWxNBM55aJfnPAnZSmX7X4xD0+nK7KCWxYCvguQsH0mDQBr+JPaakomlRabFMfpMxfxVCSKB1UKhztOvjWg==" saltValue="mC7agcqfD6jbnaVINnBZC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9" t="s">
        <v>472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37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186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8" t="s">
        <v>159</v>
      </c>
      <c r="D13" s="119" t="s">
        <v>194</v>
      </c>
      <c r="E13" s="120"/>
      <c r="F13" s="120"/>
      <c r="G13" s="120"/>
      <c r="H13" s="120"/>
      <c r="I13" s="120"/>
      <c r="M13" s="137" t="s">
        <v>194</v>
      </c>
      <c r="N13" s="138"/>
      <c r="O13" s="138"/>
    </row>
    <row r="14" spans="2:30" x14ac:dyDescent="0.35">
      <c r="C14" s="118"/>
      <c r="D14" s="57" t="s">
        <v>410</v>
      </c>
      <c r="E14" s="121" t="s">
        <v>411</v>
      </c>
      <c r="F14" s="122"/>
      <c r="G14" s="121" t="s">
        <v>412</v>
      </c>
      <c r="H14" s="123"/>
      <c r="I14" s="123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8"/>
      <c r="D19" s="64" t="s">
        <v>40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8" t="s">
        <v>409</v>
      </c>
      <c r="D21" s="119" t="s">
        <v>194</v>
      </c>
      <c r="E21" s="120"/>
      <c r="F21" s="120"/>
      <c r="G21" s="120"/>
      <c r="H21" s="120"/>
      <c r="I21" s="120"/>
    </row>
    <row r="22" spans="3:15" x14ac:dyDescent="0.35">
      <c r="C22" s="118"/>
      <c r="D22" s="57" t="s">
        <v>410</v>
      </c>
      <c r="E22" s="121" t="s">
        <v>411</v>
      </c>
      <c r="F22" s="122"/>
      <c r="G22" s="121" t="s">
        <v>412</v>
      </c>
      <c r="H22" s="123"/>
      <c r="I22" s="123"/>
    </row>
    <row r="23" spans="3:15" ht="21" x14ac:dyDescent="0.5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5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5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5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5" x14ac:dyDescent="0.55000000000000004">
      <c r="C27" s="118"/>
      <c r="D27" s="64" t="s">
        <v>40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5">
      <c r="C29" s="118" t="s">
        <v>418</v>
      </c>
      <c r="D29" s="119" t="s">
        <v>194</v>
      </c>
      <c r="E29" s="120"/>
      <c r="F29" s="120"/>
      <c r="G29" s="120"/>
      <c r="H29" s="120"/>
      <c r="I29" s="120"/>
    </row>
    <row r="30" spans="3:15" x14ac:dyDescent="0.35">
      <c r="C30" s="118"/>
      <c r="D30" s="57" t="s">
        <v>410</v>
      </c>
      <c r="E30" s="121" t="s">
        <v>411</v>
      </c>
      <c r="F30" s="122"/>
      <c r="G30" s="121" t="s">
        <v>412</v>
      </c>
      <c r="H30" s="123"/>
      <c r="I30" s="123"/>
    </row>
    <row r="31" spans="3:15" ht="21" x14ac:dyDescent="0.5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5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5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5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5" x14ac:dyDescent="0.55000000000000004">
      <c r="C35" s="118"/>
      <c r="D35" s="64" t="s">
        <v>40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5">
      <c r="C37" s="118" t="s">
        <v>419</v>
      </c>
      <c r="D37" s="119" t="s">
        <v>194</v>
      </c>
      <c r="E37" s="120"/>
      <c r="F37" s="120"/>
      <c r="G37" s="120"/>
      <c r="H37" s="120"/>
      <c r="I37" s="120"/>
    </row>
    <row r="38" spans="3:15" x14ac:dyDescent="0.35">
      <c r="C38" s="118"/>
      <c r="D38" s="57" t="s">
        <v>410</v>
      </c>
      <c r="E38" s="121" t="s">
        <v>411</v>
      </c>
      <c r="F38" s="122"/>
      <c r="G38" s="121" t="s">
        <v>412</v>
      </c>
      <c r="H38" s="123"/>
      <c r="I38" s="123"/>
    </row>
    <row r="39" spans="3:15" ht="21" x14ac:dyDescent="0.5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5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5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5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55000000000000004">
      <c r="C43" s="118"/>
      <c r="D43" s="64" t="s">
        <v>40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468</v>
      </c>
      <c r="N43" s="115" t="s">
        <v>473</v>
      </c>
      <c r="O43" s="115"/>
    </row>
    <row r="44" spans="3:15" ht="18.5" x14ac:dyDescent="0.45">
      <c r="M44" s="104" t="s">
        <v>159</v>
      </c>
      <c r="N44" s="113">
        <f>Configuracion!Q2</f>
        <v>0</v>
      </c>
      <c r="O44" s="113"/>
    </row>
    <row r="45" spans="3:15" ht="18.5" x14ac:dyDescent="0.45">
      <c r="C45" s="118" t="s">
        <v>461</v>
      </c>
      <c r="D45" s="119" t="s">
        <v>194</v>
      </c>
      <c r="E45" s="120"/>
      <c r="F45" s="120"/>
      <c r="G45" s="120"/>
      <c r="H45" s="120"/>
      <c r="I45" s="120"/>
      <c r="M45" s="104" t="s">
        <v>409</v>
      </c>
      <c r="N45" s="113">
        <f>Configuracion!Q3</f>
        <v>0</v>
      </c>
      <c r="O45" s="113"/>
    </row>
    <row r="46" spans="3:15" ht="18.5" x14ac:dyDescent="0.45">
      <c r="C46" s="118"/>
      <c r="D46" s="57" t="s">
        <v>410</v>
      </c>
      <c r="E46" s="121" t="s">
        <v>411</v>
      </c>
      <c r="F46" s="122"/>
      <c r="G46" s="121" t="s">
        <v>412</v>
      </c>
      <c r="H46" s="123"/>
      <c r="I46" s="123"/>
      <c r="M46" s="104" t="s">
        <v>418</v>
      </c>
      <c r="N46" s="113">
        <f>Configuracion!Q4</f>
        <v>0</v>
      </c>
      <c r="O46" s="113"/>
    </row>
    <row r="47" spans="3:15" ht="21" x14ac:dyDescent="0.5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419</v>
      </c>
      <c r="N47" s="113">
        <f>Configuracion!Q5</f>
        <v>0</v>
      </c>
      <c r="O47" s="113"/>
    </row>
    <row r="48" spans="3:15" ht="21" x14ac:dyDescent="0.5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461</v>
      </c>
      <c r="N48" s="113">
        <f>Configuracion!Q6</f>
        <v>0</v>
      </c>
      <c r="O48" s="113"/>
    </row>
    <row r="49" spans="3:15" ht="21" x14ac:dyDescent="0.5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462</v>
      </c>
      <c r="N49" s="113">
        <f>Configuracion!Q7</f>
        <v>0</v>
      </c>
      <c r="O49" s="113"/>
    </row>
    <row r="50" spans="3:15" ht="21" x14ac:dyDescent="0.5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463</v>
      </c>
      <c r="N50" s="113">
        <f>Configuracion!Q8</f>
        <v>0</v>
      </c>
      <c r="O50" s="113"/>
    </row>
    <row r="51" spans="3:15" ht="23.5" x14ac:dyDescent="0.55000000000000004">
      <c r="C51" s="118"/>
      <c r="D51" s="64" t="s">
        <v>40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464</v>
      </c>
      <c r="N51" s="113">
        <f>Configuracion!Q9</f>
        <v>0</v>
      </c>
      <c r="O51" s="113"/>
    </row>
    <row r="52" spans="3:15" ht="18.5" x14ac:dyDescent="0.45">
      <c r="M52" s="104" t="s">
        <v>465</v>
      </c>
      <c r="N52" s="113">
        <f>Configuracion!Q10</f>
        <v>0</v>
      </c>
      <c r="O52" s="113"/>
    </row>
    <row r="53" spans="3:15" ht="18.5" x14ac:dyDescent="0.45">
      <c r="C53" s="118" t="s">
        <v>462</v>
      </c>
      <c r="D53" s="119" t="s">
        <v>194</v>
      </c>
      <c r="E53" s="120"/>
      <c r="F53" s="120"/>
      <c r="G53" s="120"/>
      <c r="H53" s="120"/>
      <c r="I53" s="120"/>
      <c r="M53" s="104" t="s">
        <v>466</v>
      </c>
      <c r="N53" s="113">
        <f>Configuracion!Q11</f>
        <v>0</v>
      </c>
      <c r="O53" s="113"/>
    </row>
    <row r="54" spans="3:15" ht="18.5" x14ac:dyDescent="0.45">
      <c r="C54" s="118"/>
      <c r="D54" s="57" t="s">
        <v>410</v>
      </c>
      <c r="E54" s="121" t="s">
        <v>411</v>
      </c>
      <c r="F54" s="122"/>
      <c r="G54" s="121" t="s">
        <v>412</v>
      </c>
      <c r="H54" s="123"/>
      <c r="I54" s="123"/>
      <c r="M54" s="104" t="s">
        <v>467</v>
      </c>
      <c r="N54" s="113">
        <f>Configuracion!Q12</f>
        <v>0</v>
      </c>
      <c r="O54" s="113"/>
    </row>
    <row r="55" spans="3:15" ht="21" x14ac:dyDescent="0.5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40</v>
      </c>
      <c r="N55" s="114">
        <f>SUM(N44:N54)</f>
        <v>0</v>
      </c>
      <c r="O55" s="114"/>
    </row>
    <row r="56" spans="3:15" ht="21" x14ac:dyDescent="0.5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5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5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5" x14ac:dyDescent="0.55000000000000004">
      <c r="C59" s="118"/>
      <c r="D59" s="64" t="s">
        <v>40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5">
      <c r="C61" s="118" t="s">
        <v>463</v>
      </c>
      <c r="D61" s="119" t="s">
        <v>194</v>
      </c>
      <c r="E61" s="120"/>
      <c r="F61" s="120"/>
      <c r="G61" s="120"/>
      <c r="H61" s="120"/>
      <c r="I61" s="120"/>
    </row>
    <row r="62" spans="3:15" x14ac:dyDescent="0.35">
      <c r="C62" s="118"/>
      <c r="D62" s="57" t="s">
        <v>410</v>
      </c>
      <c r="E62" s="121" t="s">
        <v>411</v>
      </c>
      <c r="F62" s="122"/>
      <c r="G62" s="121" t="s">
        <v>412</v>
      </c>
      <c r="H62" s="123"/>
      <c r="I62" s="123"/>
    </row>
    <row r="63" spans="3:15" ht="21" x14ac:dyDescent="0.5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5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5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5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5" x14ac:dyDescent="0.55000000000000004">
      <c r="C67" s="118"/>
      <c r="D67" s="64" t="s">
        <v>40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5">
      <c r="C69" s="118" t="s">
        <v>464</v>
      </c>
      <c r="D69" s="119" t="s">
        <v>194</v>
      </c>
      <c r="E69" s="120"/>
      <c r="F69" s="120"/>
      <c r="G69" s="120"/>
      <c r="H69" s="120"/>
      <c r="I69" s="120"/>
    </row>
    <row r="70" spans="3:9" x14ac:dyDescent="0.35">
      <c r="C70" s="118"/>
      <c r="D70" s="57" t="s">
        <v>410</v>
      </c>
      <c r="E70" s="121" t="s">
        <v>411</v>
      </c>
      <c r="F70" s="122"/>
      <c r="G70" s="121" t="s">
        <v>412</v>
      </c>
      <c r="H70" s="123"/>
      <c r="I70" s="123"/>
    </row>
    <row r="71" spans="3:9" ht="21" x14ac:dyDescent="0.5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5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5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5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5" x14ac:dyDescent="0.55000000000000004">
      <c r="C75" s="118"/>
      <c r="D75" s="64" t="s">
        <v>40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5">
      <c r="C77" s="118" t="s">
        <v>465</v>
      </c>
      <c r="D77" s="119" t="s">
        <v>194</v>
      </c>
      <c r="E77" s="120"/>
      <c r="F77" s="120"/>
      <c r="G77" s="120"/>
      <c r="H77" s="120"/>
      <c r="I77" s="120"/>
    </row>
    <row r="78" spans="3:9" x14ac:dyDescent="0.35">
      <c r="C78" s="118"/>
      <c r="D78" s="57" t="s">
        <v>410</v>
      </c>
      <c r="E78" s="121" t="s">
        <v>411</v>
      </c>
      <c r="F78" s="122"/>
      <c r="G78" s="121" t="s">
        <v>412</v>
      </c>
      <c r="H78" s="123"/>
      <c r="I78" s="123"/>
    </row>
    <row r="79" spans="3:9" ht="21" x14ac:dyDescent="0.5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5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5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5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5" x14ac:dyDescent="0.55000000000000004">
      <c r="C83" s="118"/>
      <c r="D83" s="64" t="s">
        <v>40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5">
      <c r="C85" s="118" t="s">
        <v>466</v>
      </c>
      <c r="D85" s="119" t="s">
        <v>194</v>
      </c>
      <c r="E85" s="120"/>
      <c r="F85" s="120"/>
      <c r="G85" s="120"/>
      <c r="H85" s="120"/>
      <c r="I85" s="120"/>
    </row>
    <row r="86" spans="3:9" x14ac:dyDescent="0.35">
      <c r="C86" s="118"/>
      <c r="D86" s="57" t="s">
        <v>410</v>
      </c>
      <c r="E86" s="121" t="s">
        <v>411</v>
      </c>
      <c r="F86" s="122"/>
      <c r="G86" s="121" t="s">
        <v>412</v>
      </c>
      <c r="H86" s="123"/>
      <c r="I86" s="123"/>
    </row>
    <row r="87" spans="3:9" ht="21" x14ac:dyDescent="0.5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5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5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5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5" x14ac:dyDescent="0.55000000000000004">
      <c r="C91" s="118"/>
      <c r="D91" s="64" t="s">
        <v>40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5">
      <c r="C93" s="118" t="s">
        <v>467</v>
      </c>
      <c r="D93" s="119" t="s">
        <v>194</v>
      </c>
      <c r="E93" s="120"/>
      <c r="F93" s="120"/>
      <c r="G93" s="120"/>
      <c r="H93" s="120"/>
      <c r="I93" s="120"/>
    </row>
    <row r="94" spans="3:9" x14ac:dyDescent="0.35">
      <c r="C94" s="118"/>
      <c r="D94" s="57" t="s">
        <v>410</v>
      </c>
      <c r="E94" s="121" t="s">
        <v>411</v>
      </c>
      <c r="F94" s="122"/>
      <c r="G94" s="121" t="s">
        <v>412</v>
      </c>
      <c r="H94" s="123"/>
      <c r="I94" s="123"/>
    </row>
    <row r="95" spans="3:9" ht="21" x14ac:dyDescent="0.5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5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5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5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5" x14ac:dyDescent="0.55000000000000004">
      <c r="C99" s="118"/>
      <c r="D99" s="64" t="s">
        <v>40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W5" sqref="W5:AA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" customHeight="1" x14ac:dyDescent="0.35"/>
    <row r="5" spans="2:27" ht="18.649999999999999" customHeight="1" x14ac:dyDescent="0.55000000000000004">
      <c r="B5" s="144" t="s">
        <v>181</v>
      </c>
      <c r="C5" s="144"/>
      <c r="D5" s="159">
        <f>Inicio!C10</f>
        <v>0</v>
      </c>
      <c r="E5" s="160"/>
      <c r="F5" s="44" t="s">
        <v>38</v>
      </c>
      <c r="G5" s="155" t="e">
        <f>VLOOKUP(D5,Data!$A$2:$H$301,6,FALSE)</f>
        <v>#N/A</v>
      </c>
      <c r="H5" s="155"/>
      <c r="I5" s="155"/>
      <c r="J5" s="155"/>
      <c r="K5" s="155"/>
      <c r="L5" s="155"/>
      <c r="M5" s="158" t="s">
        <v>39</v>
      </c>
      <c r="N5" s="158"/>
      <c r="O5" s="157" t="e">
        <f>VLOOKUP(D5,Data!$A$2:$H$301,5,FALSE)</f>
        <v>#N/A</v>
      </c>
      <c r="P5" s="157"/>
      <c r="Q5" s="157"/>
      <c r="R5" s="157"/>
      <c r="S5" s="157"/>
      <c r="T5" s="154" t="s">
        <v>185</v>
      </c>
      <c r="U5" s="154"/>
      <c r="V5" s="154"/>
      <c r="W5" s="157" t="e">
        <f>VLOOKUP(D5,Data!$A$2:$H$301,7,FALSE)</f>
        <v>#N/A</v>
      </c>
      <c r="X5" s="157"/>
      <c r="Y5" s="157"/>
      <c r="Z5" s="157"/>
      <c r="AA5" s="157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1" t="s">
        <v>182</v>
      </c>
      <c r="C7" s="141"/>
      <c r="D7" s="161" t="e">
        <f>VLOOKUP(D5,Data!$A$2:$H$301,2,FALSE)</f>
        <v>#N/A</v>
      </c>
      <c r="E7" s="161"/>
      <c r="F7" s="26" t="s">
        <v>183</v>
      </c>
      <c r="G7" s="156" t="str">
        <f>Inicio!F8</f>
        <v>Comunicación - Lectura</v>
      </c>
      <c r="H7" s="156"/>
      <c r="I7" s="156"/>
      <c r="J7" s="156"/>
      <c r="K7" s="156"/>
      <c r="L7" s="156"/>
      <c r="M7" s="154" t="s">
        <v>37</v>
      </c>
      <c r="N7" s="154"/>
      <c r="O7" s="157" t="e">
        <f>VLOOKUP(D5,Data!$A$2:$H$301,3,FALSE)</f>
        <v>#N/A</v>
      </c>
      <c r="P7" s="157"/>
      <c r="Q7" s="157"/>
      <c r="R7" s="157"/>
      <c r="S7" s="157"/>
      <c r="T7" s="154" t="s">
        <v>184</v>
      </c>
      <c r="U7" s="154"/>
      <c r="V7" s="154"/>
      <c r="W7" s="157">
        <f>Inicio!K8</f>
        <v>4</v>
      </c>
      <c r="X7" s="157"/>
      <c r="Y7" s="157"/>
      <c r="Z7" s="157"/>
      <c r="AA7" s="157"/>
    </row>
    <row r="8" spans="2:27" ht="14.5" customHeight="1" x14ac:dyDescent="0.35">
      <c r="B8" s="141"/>
      <c r="C8" s="141"/>
      <c r="D8" s="161"/>
      <c r="E8" s="161"/>
      <c r="F8" s="67"/>
      <c r="G8" s="156"/>
      <c r="H8" s="156"/>
      <c r="I8" s="156"/>
      <c r="J8" s="156"/>
      <c r="K8" s="156"/>
      <c r="L8" s="15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1"/>
      <c r="C9" s="141"/>
      <c r="D9" s="162"/>
      <c r="E9" s="162"/>
      <c r="F9" s="67"/>
      <c r="G9" s="157"/>
      <c r="H9" s="157"/>
      <c r="I9" s="157"/>
      <c r="J9" s="157"/>
      <c r="K9" s="157"/>
      <c r="L9" s="157"/>
      <c r="M9" s="154" t="s">
        <v>186</v>
      </c>
      <c r="N9" s="154"/>
      <c r="O9" s="157" t="e">
        <f>VLOOKUP(D5,Data!$A$2:$H$301,8,FALSE)</f>
        <v>#N/A</v>
      </c>
      <c r="P9" s="157"/>
      <c r="Q9" s="157"/>
      <c r="R9" s="157"/>
      <c r="S9" s="157"/>
      <c r="T9" s="154" t="s">
        <v>6</v>
      </c>
      <c r="U9" s="154"/>
      <c r="V9" s="154"/>
      <c r="W9" s="157" t="s">
        <v>159</v>
      </c>
      <c r="X9" s="157"/>
      <c r="Y9" s="157"/>
      <c r="Z9" s="157"/>
      <c r="AA9" s="157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484</v>
      </c>
      <c r="AC21" s="146"/>
      <c r="AD21" s="146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ht="14.5" customHeight="1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ht="14.5" customHeight="1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XhK7aeyJYv7RFvYkjQ0zgxYJoUwT4eqgvI6UurNSU50xWeD3XMNbCO51wiVFHHVuRBTLjIQfwHwfJwZxzxxnSQ==" saltValue="mPa1O8HgGlpUuJuVDxUozw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" customHeight="1" x14ac:dyDescent="0.35"/>
    <row r="5" spans="2:57" ht="14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RespA!W9</f>
        <v>A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1" t="s">
        <v>158</v>
      </c>
      <c r="C11" s="171" t="s">
        <v>162</v>
      </c>
      <c r="D11" s="171" t="s">
        <v>161</v>
      </c>
      <c r="E11" s="171" t="s">
        <v>160</v>
      </c>
      <c r="F11" s="171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70" t="s">
        <v>170</v>
      </c>
      <c r="AB11" s="170" t="s">
        <v>171</v>
      </c>
      <c r="AC11" s="170" t="s">
        <v>191</v>
      </c>
      <c r="AD11" s="170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t="14.5" hidden="1" customHeight="1" x14ac:dyDescent="0.35">
      <c r="B12" s="171"/>
      <c r="C12" s="171"/>
      <c r="D12" s="171"/>
      <c r="E12" s="171"/>
      <c r="F12" s="171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70"/>
      <c r="AB12" s="170"/>
      <c r="AC12" s="170"/>
      <c r="AD12" s="170"/>
    </row>
    <row r="13" spans="2:57" ht="45" customHeight="1" x14ac:dyDescent="0.35">
      <c r="B13" s="171"/>
      <c r="C13" s="171"/>
      <c r="D13" s="171"/>
      <c r="E13" s="171"/>
      <c r="F13" s="17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0"/>
      <c r="AB13" s="170"/>
      <c r="AC13" s="170"/>
      <c r="AD13" s="170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ht="14.5" customHeight="1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ResA!H7</f>
        <v>Comunicación - Lectura</v>
      </c>
      <c r="H7" s="131"/>
      <c r="I7" s="131"/>
      <c r="J7" s="131"/>
      <c r="K7" s="182" t="s">
        <v>184</v>
      </c>
      <c r="L7" s="182"/>
      <c r="M7" s="183">
        <f>ResA!Q7</f>
        <v>4</v>
      </c>
      <c r="N7" s="183"/>
      <c r="O7" s="184" t="s">
        <v>6</v>
      </c>
      <c r="P7" s="184"/>
      <c r="Q7" s="183" t="str">
        <f>ResA!W7</f>
        <v>A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ht="14.5" customHeight="1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409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RespB!G7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RespB!W9</f>
        <v>B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ResB!H7</f>
        <v>Comunicación - Lectura</v>
      </c>
      <c r="H7" s="131"/>
      <c r="I7" s="131"/>
      <c r="J7" s="131"/>
      <c r="K7" s="182" t="s">
        <v>184</v>
      </c>
      <c r="L7" s="182"/>
      <c r="M7" s="183">
        <f>ResB!Q7</f>
        <v>4</v>
      </c>
      <c r="N7" s="183"/>
      <c r="O7" s="184" t="s">
        <v>6</v>
      </c>
      <c r="P7" s="184"/>
      <c r="Q7" s="183" t="str">
        <f>ResB!W7</f>
        <v>B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418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RespC!G7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RespC!W9</f>
        <v>C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ResC!H7</f>
        <v>Comunicación - Lectura</v>
      </c>
      <c r="H7" s="131"/>
      <c r="I7" s="131"/>
      <c r="J7" s="131"/>
      <c r="K7" s="182" t="s">
        <v>184</v>
      </c>
      <c r="L7" s="182"/>
      <c r="M7" s="183">
        <f>ResC!Q7</f>
        <v>4</v>
      </c>
      <c r="N7" s="183"/>
      <c r="O7" s="184" t="s">
        <v>6</v>
      </c>
      <c r="P7" s="184"/>
      <c r="Q7" s="183" t="str">
        <f>ResC!W7</f>
        <v>C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RespD!G7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RespD!W9</f>
        <v>D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ResD!H7</f>
        <v>Comunicación - Lectura</v>
      </c>
      <c r="H7" s="131"/>
      <c r="I7" s="131"/>
      <c r="J7" s="131"/>
      <c r="K7" s="182" t="s">
        <v>184</v>
      </c>
      <c r="L7" s="182"/>
      <c r="M7" s="183">
        <f>ResD!Q7</f>
        <v>4</v>
      </c>
      <c r="N7" s="183"/>
      <c r="O7" s="184" t="s">
        <v>6</v>
      </c>
      <c r="P7" s="184"/>
      <c r="Q7" s="183" t="str">
        <f>ResD!W7</f>
        <v>D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461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RespE!G7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RespE!W9</f>
        <v>E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ResE!H7</f>
        <v>Comunicación - Lectura</v>
      </c>
      <c r="H7" s="131"/>
      <c r="I7" s="131"/>
      <c r="J7" s="131"/>
      <c r="K7" s="182" t="s">
        <v>184</v>
      </c>
      <c r="L7" s="182"/>
      <c r="M7" s="183">
        <f>ResE!Q7</f>
        <v>4</v>
      </c>
      <c r="N7" s="183"/>
      <c r="O7" s="184" t="s">
        <v>6</v>
      </c>
      <c r="P7" s="184"/>
      <c r="Q7" s="183" t="str">
        <f>ResE!W7</f>
        <v>E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462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RespF!G7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RespF!W9</f>
        <v>F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ResF!H7</f>
        <v>Comunicación - Lectura</v>
      </c>
      <c r="H7" s="131"/>
      <c r="I7" s="131"/>
      <c r="J7" s="131"/>
      <c r="K7" s="182" t="s">
        <v>184</v>
      </c>
      <c r="L7" s="182"/>
      <c r="M7" s="183">
        <f>ResF!Q7</f>
        <v>4</v>
      </c>
      <c r="N7" s="183"/>
      <c r="O7" s="184" t="s">
        <v>6</v>
      </c>
      <c r="P7" s="184"/>
      <c r="Q7" s="183" t="str">
        <f>ResF!W7</f>
        <v>F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463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RespG!G7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RespG!W9</f>
        <v>G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ResG!H7</f>
        <v>Comunicación - Lectura</v>
      </c>
      <c r="H7" s="131"/>
      <c r="I7" s="131"/>
      <c r="J7" s="131"/>
      <c r="K7" s="182" t="s">
        <v>184</v>
      </c>
      <c r="L7" s="182"/>
      <c r="M7" s="183">
        <f>ResG!Q7</f>
        <v>4</v>
      </c>
      <c r="N7" s="183"/>
      <c r="O7" s="184" t="s">
        <v>6</v>
      </c>
      <c r="P7" s="184"/>
      <c r="Q7" s="183" t="str">
        <f>ResG!W7</f>
        <v>G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464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RespH!G7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RespH!W9</f>
        <v>H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ResH!H7</f>
        <v>Comunicación - Lectura</v>
      </c>
      <c r="H7" s="131"/>
      <c r="I7" s="131"/>
      <c r="J7" s="131"/>
      <c r="K7" s="182" t="s">
        <v>184</v>
      </c>
      <c r="L7" s="182"/>
      <c r="M7" s="183">
        <f>ResH!Q7</f>
        <v>4</v>
      </c>
      <c r="N7" s="183"/>
      <c r="O7" s="184" t="s">
        <v>6</v>
      </c>
      <c r="P7" s="184"/>
      <c r="Q7" s="183" t="str">
        <f>ResH!W7</f>
        <v>H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465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RespI!G7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RespI!W9</f>
        <v>I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ResI!H7</f>
        <v>Comunicación - Lectura</v>
      </c>
      <c r="H7" s="131"/>
      <c r="I7" s="131"/>
      <c r="J7" s="131"/>
      <c r="K7" s="182" t="s">
        <v>184</v>
      </c>
      <c r="L7" s="182"/>
      <c r="M7" s="183">
        <f>ResI!Q7</f>
        <v>4</v>
      </c>
      <c r="N7" s="183"/>
      <c r="O7" s="184" t="s">
        <v>6</v>
      </c>
      <c r="P7" s="184"/>
      <c r="Q7" s="183" t="str">
        <f>ResI!W7</f>
        <v>I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466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RespJ!G7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RespJ!W9</f>
        <v>J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ResJ!H7</f>
        <v>Comunicación - Lectura</v>
      </c>
      <c r="H7" s="131"/>
      <c r="I7" s="131"/>
      <c r="J7" s="131"/>
      <c r="K7" s="182" t="s">
        <v>184</v>
      </c>
      <c r="L7" s="182"/>
      <c r="M7" s="183">
        <f>ResJ!Q7</f>
        <v>4</v>
      </c>
      <c r="N7" s="183"/>
      <c r="O7" s="184" t="s">
        <v>6</v>
      </c>
      <c r="P7" s="184"/>
      <c r="Q7" s="183" t="str">
        <f>ResJ!W7</f>
        <v>J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4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467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RespK!G7</f>
        <v>Comunicación - Lectura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4</v>
      </c>
      <c r="R7" s="134"/>
      <c r="S7" s="134"/>
      <c r="T7" s="136" t="s">
        <v>6</v>
      </c>
      <c r="U7" s="136"/>
      <c r="V7" s="136"/>
      <c r="W7" s="166" t="str">
        <f>RespK!W9</f>
        <v>K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ResK!H7</f>
        <v>Comunicación - Lectura</v>
      </c>
      <c r="H7" s="131"/>
      <c r="I7" s="131"/>
      <c r="J7" s="131"/>
      <c r="K7" s="182" t="s">
        <v>184</v>
      </c>
      <c r="L7" s="182"/>
      <c r="M7" s="183">
        <f>ResK!Q7</f>
        <v>4</v>
      </c>
      <c r="N7" s="183"/>
      <c r="O7" s="184" t="s">
        <v>6</v>
      </c>
      <c r="P7" s="184"/>
      <c r="Q7" s="183" t="str">
        <f>ResK!W7</f>
        <v>K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282" zoomScale="115" zoomScaleNormal="115" workbookViewId="0">
      <selection activeCell="F298" sqref="F298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J10" sqref="J10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199</v>
      </c>
      <c r="C1" s="63">
        <v>4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167</v>
      </c>
      <c r="G3" s="17">
        <v>0</v>
      </c>
      <c r="H3" s="17">
        <v>10</v>
      </c>
      <c r="I3" s="17" t="s">
        <v>174</v>
      </c>
    </row>
    <row r="4" spans="1:15" ht="18" thickBot="1" x14ac:dyDescent="0.4">
      <c r="A4" s="60">
        <v>2</v>
      </c>
      <c r="B4">
        <v>2</v>
      </c>
      <c r="C4" t="s">
        <v>169</v>
      </c>
      <c r="G4" s="17">
        <v>11</v>
      </c>
      <c r="H4" s="17">
        <v>20</v>
      </c>
      <c r="I4" s="17" t="s">
        <v>175</v>
      </c>
    </row>
    <row r="5" spans="1:15" ht="18" thickBot="1" x14ac:dyDescent="0.4">
      <c r="A5" s="60">
        <v>3</v>
      </c>
      <c r="B5">
        <v>2</v>
      </c>
      <c r="C5" t="s">
        <v>167</v>
      </c>
      <c r="G5" s="17">
        <v>21</v>
      </c>
      <c r="H5" s="17">
        <v>30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3</v>
      </c>
      <c r="C6" t="s">
        <v>169</v>
      </c>
      <c r="G6" s="17">
        <v>31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1</v>
      </c>
      <c r="C7" t="s">
        <v>167</v>
      </c>
      <c r="N7" s="68"/>
      <c r="O7" s="68"/>
    </row>
    <row r="8" spans="1:15" ht="18" thickBot="1" x14ac:dyDescent="0.4">
      <c r="A8" s="60">
        <v>6</v>
      </c>
      <c r="B8">
        <v>2</v>
      </c>
      <c r="C8" t="s">
        <v>168</v>
      </c>
      <c r="N8" s="69"/>
      <c r="O8" s="70"/>
    </row>
    <row r="9" spans="1:15" ht="18" thickBot="1" x14ac:dyDescent="0.4">
      <c r="A9" s="60">
        <v>7</v>
      </c>
      <c r="B9">
        <v>2</v>
      </c>
      <c r="C9" t="s">
        <v>169</v>
      </c>
      <c r="G9" s="196"/>
      <c r="H9" s="196"/>
    </row>
    <row r="10" spans="1:15" ht="18" thickBot="1" x14ac:dyDescent="0.4">
      <c r="A10" s="60">
        <v>8</v>
      </c>
      <c r="B10">
        <v>3</v>
      </c>
      <c r="C10" t="s">
        <v>166</v>
      </c>
    </row>
    <row r="11" spans="1:15" ht="18" thickBot="1" x14ac:dyDescent="0.4">
      <c r="A11" s="60">
        <v>9</v>
      </c>
      <c r="B11">
        <v>1</v>
      </c>
      <c r="C11" t="s">
        <v>168</v>
      </c>
    </row>
    <row r="12" spans="1:15" ht="18" thickBot="1" x14ac:dyDescent="0.4">
      <c r="A12" s="60">
        <v>10</v>
      </c>
      <c r="B12">
        <v>2</v>
      </c>
      <c r="C12" t="s">
        <v>167</v>
      </c>
    </row>
    <row r="13" spans="1:15" ht="18" thickBot="1" x14ac:dyDescent="0.4">
      <c r="A13" s="60">
        <v>11</v>
      </c>
      <c r="B13">
        <v>2</v>
      </c>
      <c r="C13" t="s">
        <v>168</v>
      </c>
    </row>
    <row r="14" spans="1:15" ht="18" thickBot="1" x14ac:dyDescent="0.4">
      <c r="A14" s="60">
        <v>12</v>
      </c>
      <c r="B14">
        <v>3</v>
      </c>
      <c r="C14" t="s">
        <v>167</v>
      </c>
    </row>
    <row r="15" spans="1:15" ht="18" thickBot="1" x14ac:dyDescent="0.4">
      <c r="A15" s="60">
        <v>13</v>
      </c>
      <c r="B15">
        <v>1</v>
      </c>
      <c r="C15" t="s">
        <v>166</v>
      </c>
    </row>
    <row r="16" spans="1:15" ht="18" thickBot="1" x14ac:dyDescent="0.4">
      <c r="A16" s="60">
        <v>14</v>
      </c>
      <c r="B16">
        <v>2</v>
      </c>
      <c r="C16" t="s">
        <v>169</v>
      </c>
    </row>
    <row r="17" spans="1:3" ht="18" thickBot="1" x14ac:dyDescent="0.4">
      <c r="A17" s="60">
        <v>15</v>
      </c>
      <c r="B17">
        <v>2</v>
      </c>
      <c r="C17" t="s">
        <v>166</v>
      </c>
    </row>
    <row r="18" spans="1:3" ht="18" thickBot="1" x14ac:dyDescent="0.4">
      <c r="A18" s="60">
        <v>16</v>
      </c>
      <c r="B18">
        <v>3</v>
      </c>
      <c r="C18" t="s">
        <v>167</v>
      </c>
    </row>
    <row r="19" spans="1:3" ht="18" thickBot="1" x14ac:dyDescent="0.4">
      <c r="A19" s="60">
        <v>17</v>
      </c>
      <c r="B19">
        <v>1</v>
      </c>
      <c r="C19" t="s">
        <v>168</v>
      </c>
    </row>
    <row r="20" spans="1:3" ht="18" thickBot="1" x14ac:dyDescent="0.4">
      <c r="A20" s="60">
        <v>18</v>
      </c>
      <c r="B20">
        <v>2</v>
      </c>
      <c r="C20" t="s">
        <v>168</v>
      </c>
    </row>
    <row r="21" spans="1:3" ht="18" thickBot="1" x14ac:dyDescent="0.4">
      <c r="A21" s="60">
        <v>19</v>
      </c>
      <c r="B21">
        <v>2</v>
      </c>
      <c r="C21" t="s">
        <v>167</v>
      </c>
    </row>
    <row r="22" spans="1:3" ht="18" thickBot="1" x14ac:dyDescent="0.4">
      <c r="A22" s="61">
        <v>20</v>
      </c>
      <c r="B22">
        <v>3</v>
      </c>
      <c r="C22" t="s">
        <v>166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2024-04-05T00:23:14Z</dcterms:modified>
</cp:coreProperties>
</file>