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6ADC85B5-1707-4E6F-9B07-E237CABA77D4}" xr6:coauthVersionLast="47" xr6:coauthVersionMax="47" xr10:uidLastSave="{00000000-0000-0000-0000-000000000000}"/>
  <bookViews>
    <workbookView xWindow="1416" yWindow="1620" windowWidth="17280" windowHeight="8964" tabRatio="844" firstSheet="25" activeTab="36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L4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D26" i="32" s="1"/>
  <c r="AC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G26" i="29"/>
  <c r="BB26" i="29"/>
  <c r="BB27" i="29"/>
  <c r="BD27" i="29" s="1"/>
  <c r="AC27" i="29" s="1"/>
  <c r="BB28" i="29"/>
  <c r="BE28" i="29" s="1"/>
  <c r="AD28" i="29" s="1"/>
  <c r="G29" i="29"/>
  <c r="BB29" i="29"/>
  <c r="BE29" i="29" s="1"/>
  <c r="AD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C36" i="29" s="1"/>
  <c r="AB36" i="29" s="1"/>
  <c r="BB37" i="29"/>
  <c r="BB38" i="29"/>
  <c r="G39" i="29"/>
  <c r="BB39" i="29"/>
  <c r="AA39" i="29" s="1"/>
  <c r="BB40" i="29"/>
  <c r="BD40" i="29" s="1"/>
  <c r="AC40" i="29" s="1"/>
  <c r="BB41" i="29"/>
  <c r="BC41" i="29" s="1"/>
  <c r="AB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AA38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AA37" i="29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BD31" i="44"/>
  <c r="AC31" i="44" s="1"/>
  <c r="AA39" i="4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C52" i="44"/>
  <c r="AB52" i="44" s="1"/>
  <c r="AA44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8" i="41"/>
  <c r="AB38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D25" i="35"/>
  <c r="AC25" i="35" s="1"/>
  <c r="AA30" i="35"/>
  <c r="BC35" i="35"/>
  <c r="AB35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AA20" i="29"/>
  <c r="BD25" i="29"/>
  <c r="AC25" i="29" s="1"/>
  <c r="BC25" i="29"/>
  <c r="AB25" i="29" s="1"/>
  <c r="AA25" i="29"/>
  <c r="D7" i="29"/>
  <c r="BD36" i="29"/>
  <c r="AC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37" i="44" l="1"/>
  <c r="AC37" i="44" s="1"/>
  <c r="BE45" i="41"/>
  <c r="AD45" i="41" s="1"/>
  <c r="BC32" i="41"/>
  <c r="AB32" i="41" s="1"/>
  <c r="AA44" i="35"/>
  <c r="AA35" i="35"/>
  <c r="AA36" i="44"/>
  <c r="BD42" i="44"/>
  <c r="AC42" i="44" s="1"/>
  <c r="BD52" i="44"/>
  <c r="AC52" i="44" s="1"/>
  <c r="AA27" i="29"/>
  <c r="BC25" i="38"/>
  <c r="AB25" i="38" s="1"/>
  <c r="BC27" i="29"/>
  <c r="AB27" i="29" s="1"/>
  <c r="BC40" i="41"/>
  <c r="AB40" i="41" s="1"/>
  <c r="BC26" i="32"/>
  <c r="AB26" i="32" s="1"/>
  <c r="AA41" i="29"/>
  <c r="BC22" i="35"/>
  <c r="AB22" i="35" s="1"/>
  <c r="AA34" i="44"/>
  <c r="BD41" i="29"/>
  <c r="AC41" i="29" s="1"/>
  <c r="AA48" i="29"/>
  <c r="BC28" i="44"/>
  <c r="AB28" i="44" s="1"/>
  <c r="BC48" i="29"/>
  <c r="AB48" i="29" s="1"/>
  <c r="AA29" i="29"/>
  <c r="AA17" i="32"/>
  <c r="BD34" i="44"/>
  <c r="AC34" i="44" s="1"/>
  <c r="BC29" i="29"/>
  <c r="AB29" i="29" s="1"/>
  <c r="BD42" i="41"/>
  <c r="AC42" i="41" s="1"/>
  <c r="BD29" i="29"/>
  <c r="AC29" i="29" s="1"/>
  <c r="BE48" i="44"/>
  <c r="AD48" i="44" s="1"/>
  <c r="BD28" i="44"/>
  <c r="AC28" i="44" s="1"/>
  <c r="AA45" i="44"/>
  <c r="BD23" i="44"/>
  <c r="AC23" i="44" s="1"/>
  <c r="BD44" i="41"/>
  <c r="AC44" i="41" s="1"/>
  <c r="BC50" i="35"/>
  <c r="AB50" i="35" s="1"/>
  <c r="BC36" i="41"/>
  <c r="AB36" i="41" s="1"/>
  <c r="BC31" i="35"/>
  <c r="AB31" i="35" s="1"/>
  <c r="BC46" i="35"/>
  <c r="AB46" i="35" s="1"/>
  <c r="BD50" i="41"/>
  <c r="AC50" i="41" s="1"/>
  <c r="AA48" i="44"/>
  <c r="AA21" i="44"/>
  <c r="BC37" i="35"/>
  <c r="AB37" i="35" s="1"/>
  <c r="AA46" i="41"/>
  <c r="BE45" i="44"/>
  <c r="AD45" i="44" s="1"/>
  <c r="AA38" i="35"/>
  <c r="BC38" i="35"/>
  <c r="AB38" i="35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<sst xmlns="http://schemas.openxmlformats.org/spreadsheetml/2006/main" count="3423" uniqueCount="671">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</sst>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2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+SKmWRNDzrMPbJ2Bdi9wg++3Ppu+q6jHCofPQ+lcBelTMW/xtW0U5ESeNpAHy9cwShr3caFEDt8zec2h/iGUBA==" saltValue="1+HZbIC5KqUdJAXQ5T+2r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36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 x14ac:dyDescent="0.3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22"/>
      <c r="D19" s="64" t="s">
        <v>39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 x14ac:dyDescent="0.3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 x14ac:dyDescent="0.4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4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4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4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 x14ac:dyDescent="0.45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 x14ac:dyDescent="0.3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 x14ac:dyDescent="0.4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4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4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4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 x14ac:dyDescent="0.45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 x14ac:dyDescent="0.3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 x14ac:dyDescent="0.4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4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4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4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45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 x14ac:dyDescent="0.35">
      <c r="M44" s="104" t="s">
        <v>158</v>
      </c>
      <c r="N44" s="143">
        <f>Configuracion!Q2</f>
        <v>0</v>
      </c>
      <c r="O44" s="143"/>
    </row>
    <row r="45" spans="3:15" ht="18" x14ac:dyDescent="0.35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 x14ac:dyDescent="0.35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 x14ac:dyDescent="0.4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 x14ac:dyDescent="0.4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 x14ac:dyDescent="0.4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 x14ac:dyDescent="0.4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 x14ac:dyDescent="0.45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 x14ac:dyDescent="0.35">
      <c r="M52" s="104" t="s">
        <v>462</v>
      </c>
      <c r="N52" s="143">
        <f>Configuracion!Q10</f>
        <v>0</v>
      </c>
      <c r="O52" s="143"/>
    </row>
    <row r="53" spans="3:15" ht="18" x14ac:dyDescent="0.35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 x14ac:dyDescent="0.35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 x14ac:dyDescent="0.4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0</v>
      </c>
      <c r="O55" s="144"/>
    </row>
    <row r="56" spans="3:15" ht="21" x14ac:dyDescent="0.4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4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4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 x14ac:dyDescent="0.45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 x14ac:dyDescent="0.3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 x14ac:dyDescent="0.4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4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4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4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 x14ac:dyDescent="0.45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 x14ac:dyDescent="0.3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 x14ac:dyDescent="0.4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4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4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4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 x14ac:dyDescent="0.45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 x14ac:dyDescent="0.3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 x14ac:dyDescent="0.4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4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4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4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 x14ac:dyDescent="0.45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 x14ac:dyDescent="0.3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 x14ac:dyDescent="0.4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4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4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4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 x14ac:dyDescent="0.45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 x14ac:dyDescent="0.3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 x14ac:dyDescent="0.4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4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4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4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 x14ac:dyDescent="0.45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CWGMWziPQsGviS3i+ydOSZXKC8p1gzGU+7+xTybhwSKGAceZIRQd+z064YeXMUBw3IdlFBlfgXkTWmOfNJH2LQ==" saltValue="NrZA7wWraJwyj3rchVkPww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F57" sqref="F57:K58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 x14ac:dyDescent="0.3"/>
    <row r="5" spans="2:27" ht="18.600000000000001" customHeight="1" x14ac:dyDescent="0.45">
      <c r="B5" s="120" t="s">
        <v>180</v>
      </c>
      <c r="C5" s="120"/>
      <c r="D5" s="151">
        <f>Inicio!C10</f>
        <v>0</v>
      </c>
      <c r="E5" s="152"/>
      <c r="F5" s="44" t="s">
        <v>37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38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184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6" t="s">
        <v>181</v>
      </c>
      <c r="C7" s="116"/>
      <c r="D7" s="153" t="e">
        <f>VLOOKUP(D5,Data!$A$2:$H$301,2,FALSE)</f>
        <v>#N/A</v>
      </c>
      <c r="E7" s="153"/>
      <c r="F7" s="26" t="s">
        <v>182</v>
      </c>
      <c r="G7" s="147" t="str">
        <f>Inicio!F8</f>
        <v>Matematica</v>
      </c>
      <c r="H7" s="147"/>
      <c r="I7" s="147"/>
      <c r="J7" s="147"/>
      <c r="K7" s="147"/>
      <c r="L7" s="147"/>
      <c r="M7" s="150" t="s">
        <v>36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2</v>
      </c>
      <c r="X7" s="148"/>
      <c r="Y7" s="148"/>
      <c r="Z7" s="148"/>
      <c r="AA7" s="148"/>
    </row>
    <row r="8" spans="2:27" ht="14.55" customHeight="1" x14ac:dyDescent="0.3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0</v>
      </c>
      <c r="AC22" s="163"/>
      <c r="AD22" s="163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ht="14.55" customHeight="1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mwDT0bQ+h3idy8Tb/6Vl+gmvIXrbLEh1liTyfF9KDrVkCN+HY9dA35rasCTQxYOkj13FtWn0gsrq9t4h6WGlA==" saltValue="/3rZafyyV4Ie6gZuSCTegw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 x14ac:dyDescent="0.3"/>
    <row r="5" spans="2:57" ht="14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t="14.55" hidden="1" customHeight="1" x14ac:dyDescent="0.3">
      <c r="B12" s="168"/>
      <c r="C12" s="168"/>
      <c r="D12" s="168"/>
      <c r="E12" s="168"/>
      <c r="F12" s="168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67"/>
      <c r="AB12" s="167"/>
      <c r="AC12" s="167"/>
      <c r="AD12" s="167"/>
    </row>
    <row r="13" spans="2:57" ht="45" customHeight="1" x14ac:dyDescent="0.3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KW4+fL4Bo7TFYCD4E+UVVXCPr82U/eZNSZNN3PYQQM68rgdKqU2n++g/9I+tdEK9SExcJBkeThYeBkM/5RLEbA==" saltValue="FahKlM6G+VJQAszOEfCoCw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ResA!H7</f>
        <v>Matematica</v>
      </c>
      <c r="H7" s="128"/>
      <c r="I7" s="128"/>
      <c r="J7" s="128"/>
      <c r="K7" s="183" t="s">
        <v>183</v>
      </c>
      <c r="L7" s="183"/>
      <c r="M7" s="173">
        <f>ResA!Q7</f>
        <v>2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raeRbSxRa8X73P26LBprP71J8E7Ebf0sSTQzIaWBLu9oc0m6AiFabO1K5YIlW1brrqJjCUKbGBWXKy1d+PgVqA==" saltValue="Ro9TvXn1BZMR2VEXOMZ29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4jnuR8n6UY2tlmVhLX7WrDyt1pjy19Ya7j9GefxaCT3GOCNPFwjkm3PD0HM/SwCEfxJSNCbgAn8iHVwUS6gS6w==" saltValue="hCcFGGvtvVSbw2EoCi+Q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RespB!G7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eKNSMrwevXM7FDFdbZv5PdncE4v7Cdbuilk+IaVd2qxa+oph6TmVIuIuIC/8IOjNDxfjgG1j1dFYRKPtDswi8g==" saltValue="GBNzmvSD4/0txQFtGN6Cl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ResB!H7</f>
        <v>Matematica</v>
      </c>
      <c r="H7" s="128"/>
      <c r="I7" s="128"/>
      <c r="J7" s="128"/>
      <c r="K7" s="183" t="s">
        <v>183</v>
      </c>
      <c r="L7" s="183"/>
      <c r="M7" s="173">
        <f>ResB!Q7</f>
        <v>2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ppk+hR5AvmJOg8Uxox8OEcZxjmo7TmDzOvRqQq1cmFU/cDXLEEpFbdWvvko2R8H8koqxtSBkk+0pz+IY2t8m+A==" saltValue="khnp3f6IraJPr0qkTbfAo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DIXINdVBzq7tS9Cz9nlx914kVys02U1gvDKngRG0Zfbj4OnhHNQGGkq2yzAbfC/tbsAQy7y65/FFVwaCnKi5aw==" saltValue="wb7O2CAZQa+UrO94CSx1z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RespC!G7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wQ3Wi/aroo5jWEPtlG3iJ5Vb3mIaAHJylM6RRpGUhZ1XtG5hZuF2O/M8pgi7Lct4s4IckX2j7VDJAeuMsGEVCQ==" saltValue="gSc+I4udPdrMhe0LtUZN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ResC!H7</f>
        <v>Matematica</v>
      </c>
      <c r="H7" s="128"/>
      <c r="I7" s="128"/>
      <c r="J7" s="128"/>
      <c r="K7" s="183" t="s">
        <v>183</v>
      </c>
      <c r="L7" s="183"/>
      <c r="M7" s="173">
        <f>ResC!Q7</f>
        <v>2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QDsdC9SiXhsM1yxPQ+gssA1NIqZi6UhTVDGCCb8pIqY3kgLh8hXaun+Z9CnTCn1HuFWWN8MUQNW/HHu5WWDng==" saltValue="7xb0hL2DjoF/dKC3rcdom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m8Wau7ZayGqsIs2M26hoM+ArIPtaTK4mRq/KLzhFPoR78Bljw5XKeUfJL1MQhW1JK3mkhPlN211oAF4Ou4LiSQ==" saltValue="j3/O82yAfdoiTRhIgozx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RespD!G7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bqTXbIBMcWJ30UW6/Xtv4ZFtPBPTKhcpD52OuAkjn5AXnkI7BLuqtleYNoTl76Hq4RUGlBYVoR+4i24+aDmWw==" saltValue="lJX2TxyGBmcdErEU1SIWL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ResD!H7</f>
        <v>Matematica</v>
      </c>
      <c r="H7" s="128"/>
      <c r="I7" s="128"/>
      <c r="J7" s="128"/>
      <c r="K7" s="183" t="s">
        <v>183</v>
      </c>
      <c r="L7" s="183"/>
      <c r="M7" s="173">
        <f>ResD!Q7</f>
        <v>2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VAt1rsHR2b+Ye16lXCU9yC83bAH05+l2epaXrfckk7mfjzTiCHj6eO0j1i/RT4mWS2hAE8B/KgKiQnITZ63IEA==" saltValue="a0ZwfQqNdYzQXdppxNlMj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qp9GdGxdAfs6fT9/Wqa15F3M4E1MuWlYooyJmIz1tCuU49uy6HVtQ3XR4z0TylOxytmegULAhdmxrFyxkkceaw==" saltValue="pUJGUC2gvR8SQcQNbNBHG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RespE!G7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lLH4A8WWuMQXArSiT0vAF/y5uKT3v4dNb5L36wGOs39hR7sVQ1GOwICTOARD+XPr0WIzH8+qhIaYk4wC5vNRaA==" saltValue="gmaiqe4wbzqNXuWZQf3Mo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ResE!H7</f>
        <v>Matematica</v>
      </c>
      <c r="H7" s="128"/>
      <c r="I7" s="128"/>
      <c r="J7" s="128"/>
      <c r="K7" s="183" t="s">
        <v>183</v>
      </c>
      <c r="L7" s="183"/>
      <c r="M7" s="173">
        <f>ResE!Q7</f>
        <v>2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VQ1xIJ3cgLwCNWgxU4D8/hHRaXo6yBFUfPI1pPOK6SF7wFEGsyqv2q2my6Ou9LsPZPoSnPA91LhFjUV98XsKaQ==" saltValue="sVBLjWeDULO80jtoCNjtB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2WU9cz9Qw9Nl5/W2QKjHU7vL1xrLxByz6/GNMwb7og7zyC0WNoyQaDTX+79RTgjKsX5lmfAkvo4IUUu5bbnR6g==" saltValue="boTqOptBb1kzMTUs1dSaO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RespF!G7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OC/eSdd1hANR9UhjWTp2qGxeTtO4JEED5wJBn1YT9/sUViuQ43EQMzV1mtBsKaLKDmbSH7WDjO3D10dEpXpuQ==" saltValue="Oezmqb6n0gRFHuIgevLzV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ResF!H7</f>
        <v>Matematica</v>
      </c>
      <c r="H7" s="128"/>
      <c r="I7" s="128"/>
      <c r="J7" s="128"/>
      <c r="K7" s="183" t="s">
        <v>183</v>
      </c>
      <c r="L7" s="183"/>
      <c r="M7" s="173">
        <f>ResF!Q7</f>
        <v>2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1OsseFmsV6kcnxU6Fac0TJA/RyV/A2zx/UWR6m3hpl9mCX0gih8e4WFo46VtEc36iIDJvbbHEswCukywcDBuQ==" saltValue="ft9AghteoZBbfXt4bsnml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YoEbgYAhNz1D2rM9SnUKeTXDOVfiAx42ShHftKy3OIDans2RyA5ycTtNROjCtKqburpMKrXi5G6Coqe9xjwNA==" saltValue="Wsc2tvwBwVMZk6QnUg77p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RespG!G7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0D667ebSYy7BDKNMwsHbaxi94IGXnh9+PBvdVf8xdJEo1TadjFzKIb+v98GUC0wdWTBpmCLvQe50Wis+HfJ2w==" saltValue="vcwG46m+OSyxO+HZWfHr7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ResG!H7</f>
        <v>Matematica</v>
      </c>
      <c r="H7" s="128"/>
      <c r="I7" s="128"/>
      <c r="J7" s="128"/>
      <c r="K7" s="183" t="s">
        <v>183</v>
      </c>
      <c r="L7" s="183"/>
      <c r="M7" s="173">
        <f>ResG!Q7</f>
        <v>2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y86rFNXEAvdIDmKNbNJN/kX8vvA0bZAa1ymTTqe8qI/KMKM5mh4nNYRHVBwRfjM4IAlUgK76JgoHeC1dD4qcow==" saltValue="CdpDugkS58EzyMsa3o87W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Mb8BpHulDSbHMd1v46VLhkNnrMoKQX6aaut0Smw2NoYSk9lTEEQNZ2gxI9oDL4EvJ15KBalZpBWjmNk9euk0g==" saltValue="LvpVPHhowscG4ev4o73TX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RespH!G7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ahzNnrUq1XNfqvky54we/RQv5nkWzhqlfAfTEk3krZK6cE+HC0JaaLNr/fR/kMSw8NJejldVkowU1DT8vU9NQ==" saltValue="cTn8Uf4qYPZIVhL6TOiml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ResH!H7</f>
        <v>Matematica</v>
      </c>
      <c r="H7" s="128"/>
      <c r="I7" s="128"/>
      <c r="J7" s="128"/>
      <c r="K7" s="183" t="s">
        <v>183</v>
      </c>
      <c r="L7" s="183"/>
      <c r="M7" s="173">
        <f>ResH!Q7</f>
        <v>2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qgRLRLK+j3vK18zBwOsMbNAIxnouhW8pyfIbCfmBw4SXDNll3bGZ1jCHAtBdT3xNTgdNLHvErwEU35SbgoG/0A==" saltValue="MOpfSw42ZejTMVtBpM5Wr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VtFBQRerShRN9Ebg7+V7FpXTPrYqT+Qu5BbmXobwWeK2+pnnTPKCp8183lNXVjry4rhRziSzZw3FI4X3qKiZ6g==" saltValue="2au5KICXtIMG2Ars/javx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RespI!G7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emYWoazD5G+W+hYvS3xQYRPCcLzDNMLy4ec1QfDdiKQxLLDV4m+eWAJGhbZSvvjzQA5sV1evBB1g5vZvGi93A==" saltValue="gc9ndVN4aJX0Xet1g5nQb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ResI!H7</f>
        <v>Matematica</v>
      </c>
      <c r="H7" s="128"/>
      <c r="I7" s="128"/>
      <c r="J7" s="128"/>
      <c r="K7" s="183" t="s">
        <v>183</v>
      </c>
      <c r="L7" s="183"/>
      <c r="M7" s="173">
        <f>ResI!Q7</f>
        <v>2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6baAeCUo55KjT+hfgW6mgkKpGBn8qwe8XalWvYHzTMc9bXUtkJenhp3DtI8p7fLdZjCmnM6G2SWRCZW/YhlXg==" saltValue="xq5B5Gv1P0D2N52hiK5mJ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J72szpMf8cpOX2r6IKkiUGaYpT4Oo3G8l/+GGs0ttK7uGqhZq/GX8KcChghK0mHLS4hjZ3JP9hrqD8pCka6oUg==" saltValue="pESQj6Nje5IB2hFaaLM0K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RespJ!G7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99yv9nl8WqAL6P/ewNgedkyCFVXD2Ix077Ff9hIJHom6OVofQz+YeG3zFa1f2D7yMdUbn/9IJgiJt+w3o6od/w==" saltValue="XD8Rqt4f/+sKt7ntxf1Sw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ResJ!H7</f>
        <v>Matematica</v>
      </c>
      <c r="H7" s="128"/>
      <c r="I7" s="128"/>
      <c r="J7" s="128"/>
      <c r="K7" s="183" t="s">
        <v>183</v>
      </c>
      <c r="L7" s="183"/>
      <c r="M7" s="173">
        <f>ResJ!Q7</f>
        <v>2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KU29p8//0IjeIEqN8ceLBfyGtXgfK/HJk+KyUoz5oiOx2HLi3LMiytQ0OzeB7YKEe3p8wWzyELHA0qFY5lv0vw==" saltValue="Nr/+9dpe4fic4v2IuUc+p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XbFkU/Q+fgmCHI2HQJT10uaOqHC1byKEiOr6EZjHhX2g/nMZGzsN2vVFgZdt4Z64Mi9BHG1vOHUvDQ1MOEtGg==" saltValue="XHtoWVkrKvocecV7x9iBQ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RespK!G7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d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b</v>
      </c>
      <c r="Z11" s="35" t="str">
        <f>VLOOKUP(Z13,Tabla101[],3,FALSE)</f>
        <v>b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3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3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1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fTTukwZOvn0VSANI5cWU4GjU8lDvbpnPkDr2X408EolP4oY2n4a1SZa6nqUKSNNZAazlSf3s4SjGjZCzFpFCOw==" saltValue="2gcidTAGVOgLe0DQD5Q4Q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ResK!H7</f>
        <v>Matematica</v>
      </c>
      <c r="H7" s="128"/>
      <c r="I7" s="128"/>
      <c r="J7" s="128"/>
      <c r="K7" s="183" t="s">
        <v>183</v>
      </c>
      <c r="L7" s="183"/>
      <c r="M7" s="173">
        <f>ResK!Q7</f>
        <v>2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u0h4dHGnAASUB/x5BGGC5UpWjXz8CXZ5qSO/vTm6ljcsQHvK/X3pp0GX6Ba40TEY7UU6iUg4ZKSExttMh9nwZA==" saltValue="7Q0RboMAuHo2YaJdz8/cA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t9sG9HBwm7tJ/w0M/EzlwJz/k4K5lVTbIybVJHpBc9uCw9/K1NBzVwis3cUZy0OCp6uTKPChu4bWlSZdADVpLQ==" saltValue="eBz0axuPGktOWsWGqFNoY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G5" sqref="G5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199</v>
      </c>
      <c r="C1" s="63">
        <v>2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3</v>
      </c>
      <c r="C3" s="36" t="s">
        <v>167</v>
      </c>
      <c r="G3" s="17">
        <v>0</v>
      </c>
      <c r="H3" s="17">
        <v>4</v>
      </c>
      <c r="I3" s="17" t="s">
        <v>173</v>
      </c>
    </row>
    <row r="4" spans="1:15" ht="19.8" thickBot="1" x14ac:dyDescent="0.35">
      <c r="A4" s="60">
        <v>2</v>
      </c>
      <c r="B4" s="36">
        <v>1</v>
      </c>
      <c r="C4" s="36" t="s">
        <v>165</v>
      </c>
      <c r="G4" s="17">
        <f>H3+1</f>
        <v>5</v>
      </c>
      <c r="H4" s="17">
        <v>16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167</v>
      </c>
      <c r="G5" s="17">
        <f t="shared" ref="G5:G6" si="0">H4+1</f>
        <v>17</v>
      </c>
      <c r="H5" s="17">
        <v>31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1</v>
      </c>
      <c r="C6" s="36" t="s">
        <v>167</v>
      </c>
      <c r="G6" s="17">
        <f t="shared" si="0"/>
        <v>32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3</v>
      </c>
      <c r="C7" s="36" t="s">
        <v>168</v>
      </c>
      <c r="N7" s="68"/>
      <c r="O7" s="68"/>
    </row>
    <row r="8" spans="1:15" ht="19.8" thickBot="1" x14ac:dyDescent="0.35">
      <c r="A8" s="60">
        <v>6</v>
      </c>
      <c r="B8" s="36">
        <v>1</v>
      </c>
      <c r="C8" s="36" t="s">
        <v>167</v>
      </c>
      <c r="N8" s="69"/>
      <c r="O8" s="70"/>
    </row>
    <row r="9" spans="1:15" ht="19.8" thickBot="1" x14ac:dyDescent="0.35">
      <c r="A9" s="60">
        <v>7</v>
      </c>
      <c r="B9" s="36">
        <v>3</v>
      </c>
      <c r="C9" s="36" t="s">
        <v>166</v>
      </c>
      <c r="G9" s="205"/>
      <c r="H9" s="205"/>
    </row>
    <row r="10" spans="1:15" ht="19.8" thickBot="1" x14ac:dyDescent="0.35">
      <c r="A10" s="60">
        <v>8</v>
      </c>
      <c r="B10" s="36">
        <v>2</v>
      </c>
      <c r="C10" s="36" t="s">
        <v>165</v>
      </c>
    </row>
    <row r="11" spans="1:15" ht="19.8" thickBot="1" x14ac:dyDescent="0.35">
      <c r="A11" s="60">
        <v>9</v>
      </c>
      <c r="B11" s="36">
        <v>1</v>
      </c>
      <c r="C11" s="36" t="s">
        <v>166</v>
      </c>
    </row>
    <row r="12" spans="1:15" ht="19.8" thickBot="1" x14ac:dyDescent="0.35">
      <c r="A12" s="60">
        <v>10</v>
      </c>
      <c r="B12" s="36">
        <v>3</v>
      </c>
      <c r="C12" s="36" t="s">
        <v>166</v>
      </c>
    </row>
    <row r="13" spans="1:15" ht="19.8" thickBot="1" x14ac:dyDescent="0.35">
      <c r="A13" s="60">
        <v>11</v>
      </c>
      <c r="B13" s="36">
        <v>2</v>
      </c>
      <c r="C13" s="36" t="s">
        <v>165</v>
      </c>
    </row>
    <row r="14" spans="1:15" ht="19.8" thickBot="1" x14ac:dyDescent="0.35">
      <c r="A14" s="60">
        <v>12</v>
      </c>
      <c r="B14" s="36">
        <v>1</v>
      </c>
      <c r="C14" s="36" t="s">
        <v>167</v>
      </c>
    </row>
    <row r="15" spans="1:15" ht="19.8" thickBot="1" x14ac:dyDescent="0.35">
      <c r="A15" s="60">
        <v>13</v>
      </c>
      <c r="B15" s="36">
        <v>2</v>
      </c>
      <c r="C15" s="36" t="s">
        <v>165</v>
      </c>
    </row>
    <row r="16" spans="1:15" ht="19.8" thickBot="1" x14ac:dyDescent="0.35">
      <c r="A16" s="60">
        <v>14</v>
      </c>
      <c r="B16" s="36">
        <v>2</v>
      </c>
      <c r="C16" s="36" t="s">
        <v>165</v>
      </c>
    </row>
    <row r="17" spans="1:3" ht="19.8" thickBot="1" x14ac:dyDescent="0.35">
      <c r="A17" s="60">
        <v>15</v>
      </c>
      <c r="B17" s="36">
        <v>2</v>
      </c>
      <c r="C17" s="36" t="s">
        <v>166</v>
      </c>
    </row>
    <row r="18" spans="1:3" ht="19.8" thickBot="1" x14ac:dyDescent="0.35">
      <c r="A18" s="60">
        <v>16</v>
      </c>
      <c r="B18" s="36">
        <v>3</v>
      </c>
      <c r="C18" s="36" t="s">
        <v>166</v>
      </c>
    </row>
    <row r="19" spans="1:3" ht="19.8" thickBot="1" x14ac:dyDescent="0.35">
      <c r="A19" s="60">
        <v>17</v>
      </c>
      <c r="B19" s="36">
        <v>2</v>
      </c>
      <c r="C19" s="36" t="s">
        <v>165</v>
      </c>
    </row>
    <row r="20" spans="1:3" ht="19.8" thickBot="1" x14ac:dyDescent="0.35">
      <c r="A20" s="60">
        <v>18</v>
      </c>
      <c r="B20" s="36">
        <v>1</v>
      </c>
      <c r="C20" s="36" t="s">
        <v>168</v>
      </c>
    </row>
    <row r="21" spans="1:3" ht="19.8" thickBot="1" x14ac:dyDescent="0.35">
      <c r="A21" s="60">
        <v>19</v>
      </c>
      <c r="B21" s="36">
        <v>2</v>
      </c>
      <c r="C21" s="36" t="s">
        <v>167</v>
      </c>
    </row>
    <row r="22" spans="1:3" ht="19.8" thickBot="1" x14ac:dyDescent="0.35">
      <c r="A22" s="61">
        <v>20</v>
      </c>
      <c r="B22" s="36">
        <v>2</v>
      </c>
      <c r="C22" s="36" t="s">
        <v>167</v>
      </c>
    </row>
    <row r="23" spans="1:3" ht="19.2" x14ac:dyDescent="0.3">
      <c r="A23" s="61" t="s">
        <v>470</v>
      </c>
      <c r="B23" s="62">
        <f>SUBTOTAL(109,Tabla101[NIVEL])</f>
        <v>39</v>
      </c>
      <c r="C23" s="92">
        <f>SUBTOTAL(103,Tabla101[CLAVE])</f>
        <v>20</v>
      </c>
    </row>
  </sheetData>
  <sheetProtection algorithmName="SHA-512" hashValue="mzB+jCwMroxLebQCSQ0aotvwbR94fOsE794BeVuZgfIfucmXmAJnSD7y6PHmQikbVoheiSQuhgowgyv+IPv3TA==" saltValue="d9nElOyUbDRW/iTDpcjBf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Aa0jwL0bzjw1Lc9l2i6zpK4m7PLTulnkFgp2WWIsM4NQE8Z3p2LMTB6cOoulpF0nS3qRgCWe6wuSNRw3Bjyb9g==" saltValue="Ep3/iv59dShYBSbeAm3lnw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sheetProtection algorithmName="SHA-512" hashValue="Zu+CMEwgtLHW4wdis7LgDjJ9nz3QqPOnKdk9lb/1xoIYpCdKZhwuHindZefGMxz/jcwDKuHK3oaWuqrgmZxagQ==" saltValue="LzcnI0Enm9GPUPtSP42lbA==" spinCount="100000" sheet="1" objects="1" scenarios="1"/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2024-07-10T14:36:52Z</dcterms:modified>
</cp:coreProperties>
</file>