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2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drawings/drawing6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8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9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1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12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3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4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5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6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drawings/drawing17.xml" ContentType="application/vnd.openxmlformats-officedocument.drawing+xml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drawings/drawing18.xml" ContentType="application/vnd.openxmlformats-officedocument.drawing+xml"/>
  <Override PartName="/xl/activeX/activeX46.xml" ContentType="application/vnd.ms-office.activeX+xml"/>
  <Override PartName="/xl/activeX/activeX46.bin" ContentType="application/vnd.ms-office.activeX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9.xml" ContentType="application/vnd.openxmlformats-officedocument.drawing+xml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drawings/drawing20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drawings/drawing21.xml" ContentType="application/vnd.openxmlformats-officedocument.drawing+xml"/>
  <Override PartName="/xl/activeX/activeX52.xml" ContentType="application/vnd.ms-office.activeX+xml"/>
  <Override PartName="/xl/activeX/activeX52.bin" ContentType="application/vnd.ms-office.activeX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2.xml" ContentType="application/vnd.openxmlformats-officedocument.drawing+xml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drawings/drawing23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drawings/drawing24.xml" ContentType="application/vnd.openxmlformats-officedocument.drawing+xml"/>
  <Override PartName="/xl/activeX/activeX58.xml" ContentType="application/vnd.ms-office.activeX+xml"/>
  <Override PartName="/xl/activeX/activeX58.bin" ContentType="application/vnd.ms-office.activeX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5.xml" ContentType="application/vnd.openxmlformats-officedocument.drawing+xml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drawings/drawing26.xml" ContentType="application/vnd.openxmlformats-officedocument.drawing+xml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drawings/drawing27.xml" ContentType="application/vnd.openxmlformats-officedocument.drawing+xml"/>
  <Override PartName="/xl/activeX/activeX64.xml" ContentType="application/vnd.ms-office.activeX+xml"/>
  <Override PartName="/xl/activeX/activeX64.bin" ContentType="application/vnd.ms-office.activeX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8.xml" ContentType="application/vnd.openxmlformats-officedocument.drawing+xml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drawings/drawing29.xml" ContentType="application/vnd.openxmlformats-officedocument.drawing+xml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drawings/drawing30.xml" ContentType="application/vnd.openxmlformats-officedocument.drawing+xml"/>
  <Override PartName="/xl/activeX/activeX70.xml" ContentType="application/vnd.ms-office.activeX+xml"/>
  <Override PartName="/xl/activeX/activeX70.bin" ContentType="application/vnd.ms-office.activeX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1.xml" ContentType="application/vnd.openxmlformats-officedocument.drawing+xml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drawings/drawing32.xml" ContentType="application/vnd.openxmlformats-officedocument.drawing+xml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drawings/drawing33.xml" ContentType="application/vnd.openxmlformats-officedocument.drawing+xml"/>
  <Override PartName="/xl/activeX/activeX76.xml" ContentType="application/vnd.ms-office.activeX+xml"/>
  <Override PartName="/xl/activeX/activeX76.bin" ContentType="application/vnd.ms-office.activeX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4.xml" ContentType="application/vnd.openxmlformats-officedocument.drawing+xml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drawings/drawing35.xml" ContentType="application/vnd.openxmlformats-officedocument.drawing+xml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drawings/drawing36.xml" ContentType="application/vnd.openxmlformats-officedocument.drawing+xml"/>
  <Override PartName="/xl/activeX/activeX82.xml" ContentType="application/vnd.ms-office.activeX+xml"/>
  <Override PartName="/xl/activeX/activeX82.bin" ContentType="application/vnd.ms-office.activeX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7.xml" ContentType="application/vnd.openxmlformats-officedocument.drawing+xml"/>
  <Override PartName="/xl/activeX/activeX83.xml" ContentType="application/vnd.ms-office.activeX+xml"/>
  <Override PartName="/xl/activeX/activeX83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uario\Downloads\REPORTE DE LA PRUEBA ERE INTERMEDIO\"/>
    </mc:Choice>
  </mc:AlternateContent>
  <xr:revisionPtr revIDLastSave="0" documentId="13_ncr:1_{6ED73DC6-9E8C-4750-BB5D-5777D354D17B}" xr6:coauthVersionLast="47" xr6:coauthVersionMax="47" xr10:uidLastSave="{00000000-0000-0000-0000-000000000000}"/>
  <bookViews>
    <workbookView showSheetTabs="0" xWindow="-108" yWindow="-108" windowWidth="23256" windowHeight="12576" tabRatio="844" activeTab="4" xr2:uid="{42CD1398-65A4-4949-9B8E-E32CE63C4B2D}"/>
  </bookViews>
  <sheets>
    <sheet name="Inicio" sheetId="1" r:id="rId1"/>
    <sheet name="Matriz" sheetId="4" r:id="rId2"/>
    <sheet name="ResumenTotal" sheetId="54" r:id="rId3"/>
    <sheet name="RespA" sheetId="3" r:id="rId4"/>
    <sheet name="ResA" sheetId="5" r:id="rId5"/>
    <sheet name="GrafA" sheetId="8" r:id="rId6"/>
    <sheet name="RespB" sheetId="22" r:id="rId7"/>
    <sheet name="ResB" sheetId="23" r:id="rId8"/>
    <sheet name="GrafB" sheetId="24" r:id="rId9"/>
    <sheet name="RespC" sheetId="25" r:id="rId10"/>
    <sheet name="ResC" sheetId="26" r:id="rId11"/>
    <sheet name="GrafC" sheetId="27" r:id="rId12"/>
    <sheet name="RespD" sheetId="28" r:id="rId13"/>
    <sheet name="ResD" sheetId="29" r:id="rId14"/>
    <sheet name="GrafD" sheetId="30" r:id="rId15"/>
    <sheet name="RespE" sheetId="31" r:id="rId16"/>
    <sheet name="ResE" sheetId="32" r:id="rId17"/>
    <sheet name="GrafE" sheetId="33" r:id="rId18"/>
    <sheet name="RespF" sheetId="34" r:id="rId19"/>
    <sheet name="ResF" sheetId="35" r:id="rId20"/>
    <sheet name="GrafF" sheetId="36" r:id="rId21"/>
    <sheet name="RespG" sheetId="37" r:id="rId22"/>
    <sheet name="ResG" sheetId="38" r:id="rId23"/>
    <sheet name="GrafG" sheetId="39" r:id="rId24"/>
    <sheet name="RespH" sheetId="40" r:id="rId25"/>
    <sheet name="ResH" sheetId="41" r:id="rId26"/>
    <sheet name="GrafH" sheetId="42" r:id="rId27"/>
    <sheet name="RespI" sheetId="43" r:id="rId28"/>
    <sheet name="ResI" sheetId="44" r:id="rId29"/>
    <sheet name="GrafI" sheetId="45" r:id="rId30"/>
    <sheet name="RespJ" sheetId="46" r:id="rId31"/>
    <sheet name="ResJ" sheetId="47" r:id="rId32"/>
    <sheet name="GrafJ" sheetId="48" r:id="rId33"/>
    <sheet name="RespK" sheetId="49" r:id="rId34"/>
    <sheet name="ResK" sheetId="50" r:id="rId35"/>
    <sheet name="GrafK" sheetId="51" r:id="rId36"/>
    <sheet name="Data" sheetId="2" r:id="rId37"/>
    <sheet name="Configuracion" sheetId="9" r:id="rId38"/>
    <sheet name="Consolidado" sheetId="52" r:id="rId39"/>
  </sheet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5" i="4" l="1"/>
  <c r="G4" i="4"/>
  <c r="B5" i="1"/>
  <c r="B2" i="5"/>
  <c r="B2" i="3"/>
  <c r="B2" i="54"/>
  <c r="B2" i="8"/>
  <c r="B2" i="22"/>
  <c r="B2" i="23"/>
  <c r="B2" i="24"/>
  <c r="B2" i="25"/>
  <c r="B2" i="26"/>
  <c r="B2" i="27"/>
  <c r="B2" i="28"/>
  <c r="B2" i="29"/>
  <c r="B2" i="30"/>
  <c r="B2" i="31"/>
  <c r="B2" i="32"/>
  <c r="B2" i="33"/>
  <c r="B2" i="34"/>
  <c r="B2" i="35"/>
  <c r="B2" i="36"/>
  <c r="B2" i="37"/>
  <c r="B2" i="38"/>
  <c r="B2" i="39"/>
  <c r="B2" i="40"/>
  <c r="B2" i="41"/>
  <c r="B2" i="42"/>
  <c r="B2" i="43"/>
  <c r="B2" i="44"/>
  <c r="B2" i="45"/>
  <c r="B2" i="46"/>
  <c r="B2" i="47"/>
  <c r="B2" i="48"/>
  <c r="B2" i="49"/>
  <c r="B2" i="50"/>
  <c r="B2" i="51"/>
  <c r="F10" i="1"/>
  <c r="C15" i="5"/>
  <c r="D15" i="5"/>
  <c r="E15" i="5"/>
  <c r="F15" i="5"/>
  <c r="C16" i="5"/>
  <c r="D16" i="5"/>
  <c r="E16" i="5"/>
  <c r="F16" i="5"/>
  <c r="C17" i="5"/>
  <c r="D17" i="5"/>
  <c r="E17" i="5"/>
  <c r="F17" i="5"/>
  <c r="C18" i="5"/>
  <c r="D18" i="5"/>
  <c r="E18" i="5"/>
  <c r="F18" i="5"/>
  <c r="C19" i="5"/>
  <c r="D19" i="5"/>
  <c r="E19" i="5"/>
  <c r="F19" i="5"/>
  <c r="C20" i="5"/>
  <c r="D20" i="5"/>
  <c r="E20" i="5"/>
  <c r="F20" i="5"/>
  <c r="C21" i="5"/>
  <c r="D21" i="5"/>
  <c r="E21" i="5"/>
  <c r="F21" i="5"/>
  <c r="C22" i="5"/>
  <c r="D22" i="5"/>
  <c r="E22" i="5"/>
  <c r="F22" i="5"/>
  <c r="C23" i="5"/>
  <c r="D23" i="5"/>
  <c r="E23" i="5"/>
  <c r="F23" i="5"/>
  <c r="C24" i="5"/>
  <c r="D24" i="5"/>
  <c r="E24" i="5"/>
  <c r="F24" i="5"/>
  <c r="C25" i="5"/>
  <c r="D25" i="5"/>
  <c r="E25" i="5"/>
  <c r="F25" i="5"/>
  <c r="C26" i="5"/>
  <c r="D26" i="5"/>
  <c r="E26" i="5"/>
  <c r="F26" i="5"/>
  <c r="C27" i="5"/>
  <c r="D27" i="5"/>
  <c r="E27" i="5"/>
  <c r="F27" i="5"/>
  <c r="C28" i="5"/>
  <c r="D28" i="5"/>
  <c r="E28" i="5"/>
  <c r="F28" i="5"/>
  <c r="C29" i="5"/>
  <c r="D29" i="5"/>
  <c r="E29" i="5"/>
  <c r="F29" i="5"/>
  <c r="C30" i="5"/>
  <c r="D30" i="5"/>
  <c r="E30" i="5"/>
  <c r="F30" i="5"/>
  <c r="C31" i="5"/>
  <c r="D31" i="5"/>
  <c r="E31" i="5"/>
  <c r="F31" i="5"/>
  <c r="C32" i="5"/>
  <c r="D32" i="5"/>
  <c r="E32" i="5"/>
  <c r="F32" i="5"/>
  <c r="C33" i="5"/>
  <c r="D33" i="5"/>
  <c r="E33" i="5"/>
  <c r="F33" i="5"/>
  <c r="C34" i="5"/>
  <c r="D34" i="5"/>
  <c r="E34" i="5"/>
  <c r="F34" i="5"/>
  <c r="C35" i="5"/>
  <c r="D35" i="5"/>
  <c r="E35" i="5"/>
  <c r="F35" i="5"/>
  <c r="C36" i="5"/>
  <c r="D36" i="5"/>
  <c r="E36" i="5"/>
  <c r="F36" i="5"/>
  <c r="C37" i="5"/>
  <c r="D37" i="5"/>
  <c r="E37" i="5"/>
  <c r="F37" i="5"/>
  <c r="C38" i="5"/>
  <c r="D38" i="5"/>
  <c r="E38" i="5"/>
  <c r="F38" i="5"/>
  <c r="C39" i="5"/>
  <c r="D39" i="5"/>
  <c r="E39" i="5"/>
  <c r="F39" i="5"/>
  <c r="C40" i="5"/>
  <c r="D40" i="5"/>
  <c r="E40" i="5"/>
  <c r="F40" i="5"/>
  <c r="C41" i="5"/>
  <c r="D41" i="5"/>
  <c r="E41" i="5"/>
  <c r="F41" i="5"/>
  <c r="C42" i="5"/>
  <c r="D42" i="5"/>
  <c r="E42" i="5"/>
  <c r="F42" i="5"/>
  <c r="C43" i="5"/>
  <c r="D43" i="5"/>
  <c r="E43" i="5"/>
  <c r="F43" i="5"/>
  <c r="C44" i="5"/>
  <c r="D44" i="5"/>
  <c r="E44" i="5"/>
  <c r="F44" i="5"/>
  <c r="C45" i="5"/>
  <c r="D45" i="5"/>
  <c r="E45" i="5"/>
  <c r="F45" i="5"/>
  <c r="C46" i="5"/>
  <c r="D46" i="5"/>
  <c r="E46" i="5"/>
  <c r="F46" i="5"/>
  <c r="C47" i="5"/>
  <c r="D47" i="5"/>
  <c r="E47" i="5"/>
  <c r="F47" i="5"/>
  <c r="C48" i="5"/>
  <c r="D48" i="5"/>
  <c r="E48" i="5"/>
  <c r="F48" i="5"/>
  <c r="C49" i="5"/>
  <c r="D49" i="5"/>
  <c r="E49" i="5"/>
  <c r="F49" i="5"/>
  <c r="C50" i="5"/>
  <c r="D50" i="5"/>
  <c r="E50" i="5"/>
  <c r="F50" i="5"/>
  <c r="C51" i="5"/>
  <c r="D51" i="5"/>
  <c r="E51" i="5"/>
  <c r="F51" i="5"/>
  <c r="C52" i="5"/>
  <c r="D52" i="5"/>
  <c r="E52" i="5"/>
  <c r="F52" i="5"/>
  <c r="C53" i="5"/>
  <c r="D53" i="5"/>
  <c r="E53" i="5"/>
  <c r="F53" i="5"/>
  <c r="K8" i="1"/>
  <c r="F8" i="1"/>
  <c r="C8" i="1"/>
  <c r="AB12" i="9"/>
  <c r="AB11" i="9"/>
  <c r="AB10" i="9"/>
  <c r="AB9" i="9"/>
  <c r="AB8" i="9"/>
  <c r="AB7" i="9"/>
  <c r="AB6" i="9"/>
  <c r="AB5" i="9"/>
  <c r="AB4" i="9"/>
  <c r="AB3" i="9"/>
  <c r="AA12" i="9"/>
  <c r="AA11" i="9"/>
  <c r="AA10" i="9"/>
  <c r="AA9" i="9"/>
  <c r="AA8" i="9"/>
  <c r="AA7" i="9"/>
  <c r="AA6" i="9"/>
  <c r="AA5" i="9"/>
  <c r="AA4" i="9"/>
  <c r="AA3" i="9"/>
  <c r="Z12" i="9"/>
  <c r="Z11" i="9"/>
  <c r="Z10" i="9"/>
  <c r="Z9" i="9"/>
  <c r="Z8" i="9"/>
  <c r="Z7" i="9"/>
  <c r="Z6" i="9"/>
  <c r="Z5" i="9"/>
  <c r="Z4" i="9"/>
  <c r="Z3" i="9"/>
  <c r="AB2" i="9"/>
  <c r="AA2" i="9"/>
  <c r="Z2" i="9"/>
  <c r="Y12" i="9" l="1"/>
  <c r="Y11" i="9"/>
  <c r="Y10" i="9"/>
  <c r="Y9" i="9"/>
  <c r="Y8" i="9"/>
  <c r="Y7" i="9"/>
  <c r="Y6" i="9"/>
  <c r="Y5" i="9"/>
  <c r="Y4" i="9"/>
  <c r="Y3" i="9"/>
  <c r="Y2" i="9"/>
  <c r="B23" i="4"/>
  <c r="C23" i="4"/>
  <c r="D5" i="51"/>
  <c r="Q5" i="51" s="1"/>
  <c r="D5" i="48"/>
  <c r="Q5" i="48" s="1"/>
  <c r="D5" i="45"/>
  <c r="Q5" i="45" s="1"/>
  <c r="D5" i="42"/>
  <c r="Q5" i="42" s="1"/>
  <c r="D5" i="39"/>
  <c r="Q5" i="39" s="1"/>
  <c r="D5" i="36"/>
  <c r="Q5" i="36" s="1"/>
  <c r="D5" i="33"/>
  <c r="Q5" i="33" s="1"/>
  <c r="D5" i="30"/>
  <c r="Q5" i="30" s="1"/>
  <c r="D5" i="27"/>
  <c r="Q5" i="27" s="1"/>
  <c r="D5" i="24"/>
  <c r="Q5" i="24" s="1"/>
  <c r="D5" i="8"/>
  <c r="Q5" i="8" s="1"/>
  <c r="M18" i="54"/>
  <c r="M17" i="54"/>
  <c r="M16" i="54"/>
  <c r="M15" i="54"/>
  <c r="D98" i="54"/>
  <c r="D97" i="54"/>
  <c r="D96" i="54"/>
  <c r="D95" i="54"/>
  <c r="D90" i="54"/>
  <c r="D89" i="54"/>
  <c r="D88" i="54"/>
  <c r="D87" i="54"/>
  <c r="D82" i="54"/>
  <c r="D81" i="54"/>
  <c r="D80" i="54"/>
  <c r="D79" i="54"/>
  <c r="D74" i="54"/>
  <c r="D73" i="54"/>
  <c r="D72" i="54"/>
  <c r="D71" i="54"/>
  <c r="D66" i="54"/>
  <c r="D65" i="54"/>
  <c r="D64" i="54"/>
  <c r="D63" i="54"/>
  <c r="D58" i="54"/>
  <c r="D57" i="54"/>
  <c r="D56" i="54"/>
  <c r="D55" i="54"/>
  <c r="D50" i="54"/>
  <c r="D49" i="54"/>
  <c r="D48" i="54"/>
  <c r="D47" i="54"/>
  <c r="D42" i="54"/>
  <c r="D41" i="54"/>
  <c r="D40" i="54"/>
  <c r="D39" i="54"/>
  <c r="D34" i="54"/>
  <c r="D33" i="54"/>
  <c r="D32" i="54"/>
  <c r="D31" i="54"/>
  <c r="D26" i="54"/>
  <c r="D25" i="54"/>
  <c r="D24" i="54"/>
  <c r="D23" i="54"/>
  <c r="D18" i="54"/>
  <c r="D17" i="54"/>
  <c r="D16" i="54"/>
  <c r="D15" i="54"/>
  <c r="Q7" i="54"/>
  <c r="D5" i="54"/>
  <c r="S3" i="9"/>
  <c r="T3" i="9"/>
  <c r="U3" i="9"/>
  <c r="S4" i="9"/>
  <c r="T4" i="9"/>
  <c r="U4" i="9"/>
  <c r="S5" i="9"/>
  <c r="T5" i="9"/>
  <c r="U5" i="9"/>
  <c r="S6" i="9"/>
  <c r="T6" i="9"/>
  <c r="U6" i="9"/>
  <c r="S7" i="9"/>
  <c r="T7" i="9"/>
  <c r="U7" i="9"/>
  <c r="S8" i="9"/>
  <c r="T8" i="9"/>
  <c r="U8" i="9"/>
  <c r="S9" i="9"/>
  <c r="T9" i="9"/>
  <c r="U9" i="9"/>
  <c r="S10" i="9"/>
  <c r="T10" i="9"/>
  <c r="U10" i="9"/>
  <c r="S11" i="9"/>
  <c r="T11" i="9"/>
  <c r="U11" i="9"/>
  <c r="S12" i="9"/>
  <c r="T12" i="9"/>
  <c r="U12" i="9"/>
  <c r="U2" i="9"/>
  <c r="T2" i="9"/>
  <c r="S2" i="9"/>
  <c r="R3" i="9"/>
  <c r="R4" i="9"/>
  <c r="R5" i="9"/>
  <c r="R6" i="9"/>
  <c r="R7" i="9"/>
  <c r="R8" i="9"/>
  <c r="R9" i="9"/>
  <c r="R10" i="9"/>
  <c r="R11" i="9"/>
  <c r="R12" i="9"/>
  <c r="R2" i="9"/>
  <c r="P3" i="9"/>
  <c r="P4" i="9"/>
  <c r="P5" i="9"/>
  <c r="P6" i="9"/>
  <c r="P7" i="9"/>
  <c r="P8" i="9"/>
  <c r="P9" i="9"/>
  <c r="P10" i="9"/>
  <c r="P11" i="9"/>
  <c r="P12" i="9"/>
  <c r="P2" i="9"/>
  <c r="B1" i="1"/>
  <c r="W7" i="54" l="1"/>
  <c r="W9" i="54"/>
  <c r="W5" i="54"/>
  <c r="U7" i="27"/>
  <c r="U7" i="24"/>
  <c r="U7" i="36"/>
  <c r="U7" i="48"/>
  <c r="U7" i="8"/>
  <c r="U7" i="33"/>
  <c r="U7" i="45"/>
  <c r="U7" i="30"/>
  <c r="U7" i="42"/>
  <c r="U7" i="39"/>
  <c r="U7" i="51"/>
  <c r="Q9" i="9"/>
  <c r="N51" i="54" s="1"/>
  <c r="AB19" i="40" s="1"/>
  <c r="Q10" i="9"/>
  <c r="N52" i="54" s="1"/>
  <c r="AB19" i="43" s="1"/>
  <c r="Q6" i="9"/>
  <c r="N48" i="54" s="1"/>
  <c r="AB19" i="31" s="1"/>
  <c r="Q5" i="9"/>
  <c r="N47" i="54" s="1"/>
  <c r="AB19" i="28" s="1"/>
  <c r="Q2" i="9"/>
  <c r="Q12" i="9"/>
  <c r="N54" i="54" s="1"/>
  <c r="AB19" i="49" s="1"/>
  <c r="Q8" i="9"/>
  <c r="N50" i="54" s="1"/>
  <c r="AB19" i="37" s="1"/>
  <c r="Q4" i="9"/>
  <c r="N46" i="54" s="1"/>
  <c r="AB19" i="25" s="1"/>
  <c r="Q11" i="9"/>
  <c r="N53" i="54" s="1"/>
  <c r="AB19" i="46" s="1"/>
  <c r="Q7" i="9"/>
  <c r="N49" i="54" s="1"/>
  <c r="AB19" i="34" s="1"/>
  <c r="Q3" i="9"/>
  <c r="N45" i="54" s="1"/>
  <c r="AB19" i="22" s="1"/>
  <c r="D7" i="54"/>
  <c r="H5" i="54"/>
  <c r="O5" i="54"/>
  <c r="B17" i="51"/>
  <c r="B16" i="51"/>
  <c r="B15" i="51"/>
  <c r="B14" i="51"/>
  <c r="D7" i="51"/>
  <c r="U5" i="51"/>
  <c r="M5" i="51"/>
  <c r="G5" i="51"/>
  <c r="BA53" i="50"/>
  <c r="Z53" i="50" s="1"/>
  <c r="AZ53" i="50"/>
  <c r="Y53" i="50" s="1"/>
  <c r="AY53" i="50"/>
  <c r="X53" i="50" s="1"/>
  <c r="AX53" i="50"/>
  <c r="W53" i="50" s="1"/>
  <c r="AW53" i="50"/>
  <c r="V53" i="50" s="1"/>
  <c r="AV53" i="50"/>
  <c r="U53" i="50" s="1"/>
  <c r="AU53" i="50"/>
  <c r="T53" i="50" s="1"/>
  <c r="AT53" i="50"/>
  <c r="S53" i="50" s="1"/>
  <c r="AS53" i="50"/>
  <c r="R53" i="50" s="1"/>
  <c r="AR53" i="50"/>
  <c r="Q53" i="50" s="1"/>
  <c r="AQ53" i="50"/>
  <c r="P53" i="50" s="1"/>
  <c r="AP53" i="50"/>
  <c r="O53" i="50" s="1"/>
  <c r="AO53" i="50"/>
  <c r="N53" i="50" s="1"/>
  <c r="AN53" i="50"/>
  <c r="M53" i="50" s="1"/>
  <c r="AM53" i="50"/>
  <c r="L53" i="50" s="1"/>
  <c r="AL53" i="50"/>
  <c r="K53" i="50" s="1"/>
  <c r="AK53" i="50"/>
  <c r="AJ53" i="50"/>
  <c r="I53" i="50" s="1"/>
  <c r="AI53" i="50"/>
  <c r="H53" i="50" s="1"/>
  <c r="AH53" i="50"/>
  <c r="F53" i="50"/>
  <c r="E53" i="50"/>
  <c r="D53" i="50"/>
  <c r="C53" i="50"/>
  <c r="BA52" i="50"/>
  <c r="Z52" i="50" s="1"/>
  <c r="AZ52" i="50"/>
  <c r="Y52" i="50" s="1"/>
  <c r="AY52" i="50"/>
  <c r="X52" i="50" s="1"/>
  <c r="AX52" i="50"/>
  <c r="W52" i="50" s="1"/>
  <c r="AW52" i="50"/>
  <c r="V52" i="50" s="1"/>
  <c r="AV52" i="50"/>
  <c r="U52" i="50" s="1"/>
  <c r="AU52" i="50"/>
  <c r="T52" i="50" s="1"/>
  <c r="AT52" i="50"/>
  <c r="S52" i="50" s="1"/>
  <c r="AS52" i="50"/>
  <c r="R52" i="50" s="1"/>
  <c r="AR52" i="50"/>
  <c r="Q52" i="50" s="1"/>
  <c r="AQ52" i="50"/>
  <c r="P52" i="50" s="1"/>
  <c r="AP52" i="50"/>
  <c r="O52" i="50" s="1"/>
  <c r="AO52" i="50"/>
  <c r="N52" i="50" s="1"/>
  <c r="AN52" i="50"/>
  <c r="M52" i="50" s="1"/>
  <c r="AM52" i="50"/>
  <c r="L52" i="50" s="1"/>
  <c r="AL52" i="50"/>
  <c r="K52" i="50" s="1"/>
  <c r="AK52" i="50"/>
  <c r="J52" i="50" s="1"/>
  <c r="AJ52" i="50"/>
  <c r="I52" i="50" s="1"/>
  <c r="AI52" i="50"/>
  <c r="H52" i="50" s="1"/>
  <c r="AH52" i="50"/>
  <c r="F52" i="50"/>
  <c r="E52" i="50"/>
  <c r="D52" i="50"/>
  <c r="C52" i="50"/>
  <c r="BA51" i="50"/>
  <c r="Z51" i="50" s="1"/>
  <c r="AZ51" i="50"/>
  <c r="Y51" i="50" s="1"/>
  <c r="AY51" i="50"/>
  <c r="X51" i="50" s="1"/>
  <c r="AX51" i="50"/>
  <c r="W51" i="50" s="1"/>
  <c r="AW51" i="50"/>
  <c r="V51" i="50" s="1"/>
  <c r="AV51" i="50"/>
  <c r="U51" i="50" s="1"/>
  <c r="AU51" i="50"/>
  <c r="T51" i="50" s="1"/>
  <c r="AT51" i="50"/>
  <c r="S51" i="50" s="1"/>
  <c r="AS51" i="50"/>
  <c r="R51" i="50" s="1"/>
  <c r="AR51" i="50"/>
  <c r="Q51" i="50" s="1"/>
  <c r="AQ51" i="50"/>
  <c r="P51" i="50" s="1"/>
  <c r="AP51" i="50"/>
  <c r="O51" i="50" s="1"/>
  <c r="AO51" i="50"/>
  <c r="N51" i="50" s="1"/>
  <c r="AN51" i="50"/>
  <c r="M51" i="50" s="1"/>
  <c r="AM51" i="50"/>
  <c r="L51" i="50" s="1"/>
  <c r="AL51" i="50"/>
  <c r="K51" i="50" s="1"/>
  <c r="AK51" i="50"/>
  <c r="AJ51" i="50"/>
  <c r="I51" i="50" s="1"/>
  <c r="AI51" i="50"/>
  <c r="H51" i="50" s="1"/>
  <c r="AH51" i="50"/>
  <c r="F51" i="50"/>
  <c r="E51" i="50"/>
  <c r="D51" i="50"/>
  <c r="C51" i="50"/>
  <c r="BA50" i="50"/>
  <c r="Z50" i="50" s="1"/>
  <c r="AZ50" i="50"/>
  <c r="Y50" i="50" s="1"/>
  <c r="AY50" i="50"/>
  <c r="X50" i="50" s="1"/>
  <c r="AX50" i="50"/>
  <c r="W50" i="50" s="1"/>
  <c r="AW50" i="50"/>
  <c r="V50" i="50" s="1"/>
  <c r="AV50" i="50"/>
  <c r="U50" i="50" s="1"/>
  <c r="AU50" i="50"/>
  <c r="T50" i="50" s="1"/>
  <c r="AT50" i="50"/>
  <c r="S50" i="50" s="1"/>
  <c r="AS50" i="50"/>
  <c r="R50" i="50" s="1"/>
  <c r="AR50" i="50"/>
  <c r="Q50" i="50" s="1"/>
  <c r="AQ50" i="50"/>
  <c r="P50" i="50" s="1"/>
  <c r="AP50" i="50"/>
  <c r="O50" i="50" s="1"/>
  <c r="AO50" i="50"/>
  <c r="N50" i="50" s="1"/>
  <c r="AN50" i="50"/>
  <c r="M50" i="50" s="1"/>
  <c r="AM50" i="50"/>
  <c r="L50" i="50" s="1"/>
  <c r="AL50" i="50"/>
  <c r="K50" i="50" s="1"/>
  <c r="AK50" i="50"/>
  <c r="J50" i="50" s="1"/>
  <c r="AJ50" i="50"/>
  <c r="I50" i="50" s="1"/>
  <c r="AI50" i="50"/>
  <c r="H50" i="50" s="1"/>
  <c r="AH50" i="50"/>
  <c r="F50" i="50"/>
  <c r="E50" i="50"/>
  <c r="D50" i="50"/>
  <c r="C50" i="50"/>
  <c r="BA49" i="50"/>
  <c r="Z49" i="50" s="1"/>
  <c r="AZ49" i="50"/>
  <c r="Y49" i="50" s="1"/>
  <c r="AY49" i="50"/>
  <c r="X49" i="50" s="1"/>
  <c r="AX49" i="50"/>
  <c r="W49" i="50" s="1"/>
  <c r="AW49" i="50"/>
  <c r="V49" i="50" s="1"/>
  <c r="AV49" i="50"/>
  <c r="U49" i="50" s="1"/>
  <c r="AU49" i="50"/>
  <c r="T49" i="50" s="1"/>
  <c r="AT49" i="50"/>
  <c r="S49" i="50" s="1"/>
  <c r="AS49" i="50"/>
  <c r="R49" i="50" s="1"/>
  <c r="AR49" i="50"/>
  <c r="Q49" i="50" s="1"/>
  <c r="AQ49" i="50"/>
  <c r="P49" i="50" s="1"/>
  <c r="AP49" i="50"/>
  <c r="O49" i="50" s="1"/>
  <c r="AO49" i="50"/>
  <c r="N49" i="50" s="1"/>
  <c r="AN49" i="50"/>
  <c r="M49" i="50" s="1"/>
  <c r="AM49" i="50"/>
  <c r="L49" i="50" s="1"/>
  <c r="AL49" i="50"/>
  <c r="K49" i="50" s="1"/>
  <c r="AK49" i="50"/>
  <c r="J49" i="50" s="1"/>
  <c r="AJ49" i="50"/>
  <c r="I49" i="50" s="1"/>
  <c r="AI49" i="50"/>
  <c r="H49" i="50" s="1"/>
  <c r="AH49" i="50"/>
  <c r="F49" i="50"/>
  <c r="E49" i="50"/>
  <c r="D49" i="50"/>
  <c r="C49" i="50"/>
  <c r="BA48" i="50"/>
  <c r="Z48" i="50" s="1"/>
  <c r="AZ48" i="50"/>
  <c r="Y48" i="50" s="1"/>
  <c r="AY48" i="50"/>
  <c r="X48" i="50" s="1"/>
  <c r="AX48" i="50"/>
  <c r="W48" i="50" s="1"/>
  <c r="AW48" i="50"/>
  <c r="V48" i="50" s="1"/>
  <c r="AV48" i="50"/>
  <c r="U48" i="50" s="1"/>
  <c r="AU48" i="50"/>
  <c r="T48" i="50" s="1"/>
  <c r="AT48" i="50"/>
  <c r="S48" i="50" s="1"/>
  <c r="AS48" i="50"/>
  <c r="R48" i="50" s="1"/>
  <c r="AR48" i="50"/>
  <c r="Q48" i="50" s="1"/>
  <c r="AQ48" i="50"/>
  <c r="P48" i="50" s="1"/>
  <c r="AP48" i="50"/>
  <c r="O48" i="50" s="1"/>
  <c r="AO48" i="50"/>
  <c r="N48" i="50" s="1"/>
  <c r="AN48" i="50"/>
  <c r="M48" i="50" s="1"/>
  <c r="AM48" i="50"/>
  <c r="L48" i="50" s="1"/>
  <c r="AL48" i="50"/>
  <c r="K48" i="50" s="1"/>
  <c r="AK48" i="50"/>
  <c r="J48" i="50" s="1"/>
  <c r="AJ48" i="50"/>
  <c r="I48" i="50" s="1"/>
  <c r="AI48" i="50"/>
  <c r="H48" i="50" s="1"/>
  <c r="AH48" i="50"/>
  <c r="F48" i="50"/>
  <c r="E48" i="50"/>
  <c r="D48" i="50"/>
  <c r="C48" i="50"/>
  <c r="BA47" i="50"/>
  <c r="Z47" i="50" s="1"/>
  <c r="AZ47" i="50"/>
  <c r="Y47" i="50" s="1"/>
  <c r="AY47" i="50"/>
  <c r="X47" i="50" s="1"/>
  <c r="AX47" i="50"/>
  <c r="W47" i="50" s="1"/>
  <c r="AW47" i="50"/>
  <c r="V47" i="50" s="1"/>
  <c r="AV47" i="50"/>
  <c r="U47" i="50" s="1"/>
  <c r="AU47" i="50"/>
  <c r="T47" i="50" s="1"/>
  <c r="AT47" i="50"/>
  <c r="S47" i="50" s="1"/>
  <c r="AS47" i="50"/>
  <c r="R47" i="50" s="1"/>
  <c r="AR47" i="50"/>
  <c r="Q47" i="50" s="1"/>
  <c r="AQ47" i="50"/>
  <c r="P47" i="50" s="1"/>
  <c r="AP47" i="50"/>
  <c r="O47" i="50" s="1"/>
  <c r="AO47" i="50"/>
  <c r="N47" i="50" s="1"/>
  <c r="AN47" i="50"/>
  <c r="M47" i="50" s="1"/>
  <c r="AM47" i="50"/>
  <c r="L47" i="50" s="1"/>
  <c r="AL47" i="50"/>
  <c r="K47" i="50" s="1"/>
  <c r="AK47" i="50"/>
  <c r="J47" i="50" s="1"/>
  <c r="AJ47" i="50"/>
  <c r="I47" i="50" s="1"/>
  <c r="AI47" i="50"/>
  <c r="H47" i="50" s="1"/>
  <c r="AH47" i="50"/>
  <c r="F47" i="50"/>
  <c r="E47" i="50"/>
  <c r="D47" i="50"/>
  <c r="C47" i="50"/>
  <c r="BA46" i="50"/>
  <c r="Z46" i="50" s="1"/>
  <c r="AZ46" i="50"/>
  <c r="Y46" i="50" s="1"/>
  <c r="AY46" i="50"/>
  <c r="X46" i="50" s="1"/>
  <c r="AX46" i="50"/>
  <c r="W46" i="50" s="1"/>
  <c r="AW46" i="50"/>
  <c r="V46" i="50" s="1"/>
  <c r="AV46" i="50"/>
  <c r="U46" i="50" s="1"/>
  <c r="AU46" i="50"/>
  <c r="T46" i="50" s="1"/>
  <c r="AT46" i="50"/>
  <c r="S46" i="50" s="1"/>
  <c r="AS46" i="50"/>
  <c r="R46" i="50" s="1"/>
  <c r="AR46" i="50"/>
  <c r="Q46" i="50" s="1"/>
  <c r="AQ46" i="50"/>
  <c r="P46" i="50" s="1"/>
  <c r="AP46" i="50"/>
  <c r="O46" i="50" s="1"/>
  <c r="AO46" i="50"/>
  <c r="N46" i="50" s="1"/>
  <c r="AN46" i="50"/>
  <c r="M46" i="50" s="1"/>
  <c r="AM46" i="50"/>
  <c r="L46" i="50" s="1"/>
  <c r="AL46" i="50"/>
  <c r="K46" i="50" s="1"/>
  <c r="AK46" i="50"/>
  <c r="J46" i="50" s="1"/>
  <c r="AJ46" i="50"/>
  <c r="I46" i="50" s="1"/>
  <c r="AI46" i="50"/>
  <c r="H46" i="50" s="1"/>
  <c r="AH46" i="50"/>
  <c r="F46" i="50"/>
  <c r="E46" i="50"/>
  <c r="D46" i="50"/>
  <c r="C46" i="50"/>
  <c r="BA45" i="50"/>
  <c r="Z45" i="50" s="1"/>
  <c r="AZ45" i="50"/>
  <c r="Y45" i="50" s="1"/>
  <c r="AY45" i="50"/>
  <c r="X45" i="50" s="1"/>
  <c r="AX45" i="50"/>
  <c r="W45" i="50" s="1"/>
  <c r="AW45" i="50"/>
  <c r="V45" i="50" s="1"/>
  <c r="AV45" i="50"/>
  <c r="U45" i="50" s="1"/>
  <c r="AU45" i="50"/>
  <c r="T45" i="50" s="1"/>
  <c r="AT45" i="50"/>
  <c r="S45" i="50" s="1"/>
  <c r="AS45" i="50"/>
  <c r="R45" i="50" s="1"/>
  <c r="AR45" i="50"/>
  <c r="Q45" i="50" s="1"/>
  <c r="AQ45" i="50"/>
  <c r="P45" i="50" s="1"/>
  <c r="AP45" i="50"/>
  <c r="O45" i="50" s="1"/>
  <c r="AO45" i="50"/>
  <c r="N45" i="50" s="1"/>
  <c r="AN45" i="50"/>
  <c r="M45" i="50" s="1"/>
  <c r="AM45" i="50"/>
  <c r="L45" i="50" s="1"/>
  <c r="AL45" i="50"/>
  <c r="K45" i="50" s="1"/>
  <c r="AK45" i="50"/>
  <c r="J45" i="50" s="1"/>
  <c r="AJ45" i="50"/>
  <c r="I45" i="50" s="1"/>
  <c r="AI45" i="50"/>
  <c r="H45" i="50" s="1"/>
  <c r="AH45" i="50"/>
  <c r="F45" i="50"/>
  <c r="E45" i="50"/>
  <c r="D45" i="50"/>
  <c r="C45" i="50"/>
  <c r="BA44" i="50"/>
  <c r="Z44" i="50" s="1"/>
  <c r="AZ44" i="50"/>
  <c r="Y44" i="50" s="1"/>
  <c r="AY44" i="50"/>
  <c r="X44" i="50" s="1"/>
  <c r="AX44" i="50"/>
  <c r="W44" i="50" s="1"/>
  <c r="AW44" i="50"/>
  <c r="V44" i="50" s="1"/>
  <c r="AV44" i="50"/>
  <c r="U44" i="50" s="1"/>
  <c r="AU44" i="50"/>
  <c r="T44" i="50" s="1"/>
  <c r="AT44" i="50"/>
  <c r="S44" i="50" s="1"/>
  <c r="AS44" i="50"/>
  <c r="R44" i="50" s="1"/>
  <c r="AR44" i="50"/>
  <c r="Q44" i="50" s="1"/>
  <c r="AQ44" i="50"/>
  <c r="P44" i="50" s="1"/>
  <c r="AP44" i="50"/>
  <c r="O44" i="50" s="1"/>
  <c r="AO44" i="50"/>
  <c r="N44" i="50" s="1"/>
  <c r="AN44" i="50"/>
  <c r="M44" i="50" s="1"/>
  <c r="AM44" i="50"/>
  <c r="L44" i="50" s="1"/>
  <c r="AL44" i="50"/>
  <c r="K44" i="50" s="1"/>
  <c r="AK44" i="50"/>
  <c r="J44" i="50" s="1"/>
  <c r="AJ44" i="50"/>
  <c r="I44" i="50" s="1"/>
  <c r="AI44" i="50"/>
  <c r="H44" i="50" s="1"/>
  <c r="AH44" i="50"/>
  <c r="F44" i="50"/>
  <c r="E44" i="50"/>
  <c r="D44" i="50"/>
  <c r="C44" i="50"/>
  <c r="BA43" i="50"/>
  <c r="Z43" i="50" s="1"/>
  <c r="AZ43" i="50"/>
  <c r="Y43" i="50" s="1"/>
  <c r="AY43" i="50"/>
  <c r="X43" i="50" s="1"/>
  <c r="AX43" i="50"/>
  <c r="W43" i="50" s="1"/>
  <c r="AW43" i="50"/>
  <c r="V43" i="50" s="1"/>
  <c r="AV43" i="50"/>
  <c r="U43" i="50" s="1"/>
  <c r="AU43" i="50"/>
  <c r="T43" i="50" s="1"/>
  <c r="AT43" i="50"/>
  <c r="S43" i="50" s="1"/>
  <c r="AS43" i="50"/>
  <c r="R43" i="50" s="1"/>
  <c r="AR43" i="50"/>
  <c r="Q43" i="50" s="1"/>
  <c r="AQ43" i="50"/>
  <c r="P43" i="50" s="1"/>
  <c r="AP43" i="50"/>
  <c r="O43" i="50" s="1"/>
  <c r="AO43" i="50"/>
  <c r="N43" i="50" s="1"/>
  <c r="AN43" i="50"/>
  <c r="M43" i="50" s="1"/>
  <c r="AM43" i="50"/>
  <c r="L43" i="50" s="1"/>
  <c r="AL43" i="50"/>
  <c r="K43" i="50" s="1"/>
  <c r="AK43" i="50"/>
  <c r="AJ43" i="50"/>
  <c r="I43" i="50" s="1"/>
  <c r="AI43" i="50"/>
  <c r="H43" i="50" s="1"/>
  <c r="AH43" i="50"/>
  <c r="F43" i="50"/>
  <c r="E43" i="50"/>
  <c r="D43" i="50"/>
  <c r="C43" i="50"/>
  <c r="BA42" i="50"/>
  <c r="Z42" i="50" s="1"/>
  <c r="AZ42" i="50"/>
  <c r="Y42" i="50" s="1"/>
  <c r="AY42" i="50"/>
  <c r="X42" i="50" s="1"/>
  <c r="AX42" i="50"/>
  <c r="W42" i="50" s="1"/>
  <c r="AW42" i="50"/>
  <c r="V42" i="50" s="1"/>
  <c r="AV42" i="50"/>
  <c r="U42" i="50" s="1"/>
  <c r="AU42" i="50"/>
  <c r="T42" i="50" s="1"/>
  <c r="AT42" i="50"/>
  <c r="S42" i="50" s="1"/>
  <c r="AS42" i="50"/>
  <c r="R42" i="50" s="1"/>
  <c r="AR42" i="50"/>
  <c r="Q42" i="50" s="1"/>
  <c r="AQ42" i="50"/>
  <c r="P42" i="50" s="1"/>
  <c r="AP42" i="50"/>
  <c r="O42" i="50" s="1"/>
  <c r="AO42" i="50"/>
  <c r="N42" i="50" s="1"/>
  <c r="AN42" i="50"/>
  <c r="M42" i="50" s="1"/>
  <c r="AM42" i="50"/>
  <c r="L42" i="50" s="1"/>
  <c r="AL42" i="50"/>
  <c r="K42" i="50" s="1"/>
  <c r="AK42" i="50"/>
  <c r="J42" i="50" s="1"/>
  <c r="AJ42" i="50"/>
  <c r="I42" i="50" s="1"/>
  <c r="AI42" i="50"/>
  <c r="H42" i="50" s="1"/>
  <c r="AH42" i="50"/>
  <c r="F42" i="50"/>
  <c r="E42" i="50"/>
  <c r="D42" i="50"/>
  <c r="C42" i="50"/>
  <c r="BA41" i="50"/>
  <c r="Z41" i="50" s="1"/>
  <c r="AZ41" i="50"/>
  <c r="Y41" i="50" s="1"/>
  <c r="AY41" i="50"/>
  <c r="X41" i="50" s="1"/>
  <c r="AX41" i="50"/>
  <c r="W41" i="50" s="1"/>
  <c r="AW41" i="50"/>
  <c r="V41" i="50" s="1"/>
  <c r="AV41" i="50"/>
  <c r="U41" i="50" s="1"/>
  <c r="AU41" i="50"/>
  <c r="T41" i="50" s="1"/>
  <c r="AT41" i="50"/>
  <c r="S41" i="50" s="1"/>
  <c r="AS41" i="50"/>
  <c r="R41" i="50" s="1"/>
  <c r="AR41" i="50"/>
  <c r="Q41" i="50" s="1"/>
  <c r="AQ41" i="50"/>
  <c r="P41" i="50" s="1"/>
  <c r="AP41" i="50"/>
  <c r="O41" i="50" s="1"/>
  <c r="AO41" i="50"/>
  <c r="N41" i="50" s="1"/>
  <c r="AN41" i="50"/>
  <c r="M41" i="50" s="1"/>
  <c r="AM41" i="50"/>
  <c r="L41" i="50" s="1"/>
  <c r="AL41" i="50"/>
  <c r="K41" i="50" s="1"/>
  <c r="AK41" i="50"/>
  <c r="J41" i="50" s="1"/>
  <c r="AJ41" i="50"/>
  <c r="I41" i="50" s="1"/>
  <c r="AI41" i="50"/>
  <c r="H41" i="50" s="1"/>
  <c r="AH41" i="50"/>
  <c r="F41" i="50"/>
  <c r="E41" i="50"/>
  <c r="D41" i="50"/>
  <c r="C41" i="50"/>
  <c r="BA40" i="50"/>
  <c r="Z40" i="50" s="1"/>
  <c r="AZ40" i="50"/>
  <c r="Y40" i="50" s="1"/>
  <c r="AY40" i="50"/>
  <c r="X40" i="50" s="1"/>
  <c r="AX40" i="50"/>
  <c r="W40" i="50" s="1"/>
  <c r="AW40" i="50"/>
  <c r="V40" i="50" s="1"/>
  <c r="AV40" i="50"/>
  <c r="U40" i="50" s="1"/>
  <c r="AU40" i="50"/>
  <c r="T40" i="50" s="1"/>
  <c r="AT40" i="50"/>
  <c r="S40" i="50" s="1"/>
  <c r="AS40" i="50"/>
  <c r="R40" i="50" s="1"/>
  <c r="AR40" i="50"/>
  <c r="Q40" i="50" s="1"/>
  <c r="AQ40" i="50"/>
  <c r="P40" i="50" s="1"/>
  <c r="AP40" i="50"/>
  <c r="O40" i="50" s="1"/>
  <c r="AO40" i="50"/>
  <c r="N40" i="50" s="1"/>
  <c r="AN40" i="50"/>
  <c r="M40" i="50" s="1"/>
  <c r="AM40" i="50"/>
  <c r="L40" i="50" s="1"/>
  <c r="AL40" i="50"/>
  <c r="K40" i="50" s="1"/>
  <c r="AK40" i="50"/>
  <c r="J40" i="50" s="1"/>
  <c r="AJ40" i="50"/>
  <c r="I40" i="50" s="1"/>
  <c r="AI40" i="50"/>
  <c r="H40" i="50" s="1"/>
  <c r="AH40" i="50"/>
  <c r="F40" i="50"/>
  <c r="E40" i="50"/>
  <c r="D40" i="50"/>
  <c r="C40" i="50"/>
  <c r="BA39" i="50"/>
  <c r="Z39" i="50" s="1"/>
  <c r="AZ39" i="50"/>
  <c r="Y39" i="50" s="1"/>
  <c r="AY39" i="50"/>
  <c r="X39" i="50" s="1"/>
  <c r="AX39" i="50"/>
  <c r="W39" i="50" s="1"/>
  <c r="AW39" i="50"/>
  <c r="V39" i="50" s="1"/>
  <c r="AV39" i="50"/>
  <c r="U39" i="50" s="1"/>
  <c r="AU39" i="50"/>
  <c r="T39" i="50" s="1"/>
  <c r="AT39" i="50"/>
  <c r="S39" i="50" s="1"/>
  <c r="AS39" i="50"/>
  <c r="R39" i="50" s="1"/>
  <c r="AR39" i="50"/>
  <c r="Q39" i="50" s="1"/>
  <c r="AQ39" i="50"/>
  <c r="P39" i="50" s="1"/>
  <c r="AP39" i="50"/>
  <c r="O39" i="50" s="1"/>
  <c r="AO39" i="50"/>
  <c r="N39" i="50" s="1"/>
  <c r="AN39" i="50"/>
  <c r="M39" i="50" s="1"/>
  <c r="AM39" i="50"/>
  <c r="L39" i="50" s="1"/>
  <c r="AL39" i="50"/>
  <c r="K39" i="50" s="1"/>
  <c r="AK39" i="50"/>
  <c r="J39" i="50" s="1"/>
  <c r="AJ39" i="50"/>
  <c r="I39" i="50" s="1"/>
  <c r="AI39" i="50"/>
  <c r="H39" i="50" s="1"/>
  <c r="AH39" i="50"/>
  <c r="F39" i="50"/>
  <c r="E39" i="50"/>
  <c r="D39" i="50"/>
  <c r="C39" i="50"/>
  <c r="BA38" i="50"/>
  <c r="Z38" i="50" s="1"/>
  <c r="AZ38" i="50"/>
  <c r="Y38" i="50" s="1"/>
  <c r="AY38" i="50"/>
  <c r="X38" i="50" s="1"/>
  <c r="AX38" i="50"/>
  <c r="W38" i="50" s="1"/>
  <c r="AW38" i="50"/>
  <c r="V38" i="50" s="1"/>
  <c r="AV38" i="50"/>
  <c r="U38" i="50" s="1"/>
  <c r="AU38" i="50"/>
  <c r="T38" i="50" s="1"/>
  <c r="AT38" i="50"/>
  <c r="S38" i="50" s="1"/>
  <c r="AS38" i="50"/>
  <c r="R38" i="50" s="1"/>
  <c r="AR38" i="50"/>
  <c r="Q38" i="50" s="1"/>
  <c r="AQ38" i="50"/>
  <c r="P38" i="50" s="1"/>
  <c r="AP38" i="50"/>
  <c r="O38" i="50" s="1"/>
  <c r="AO38" i="50"/>
  <c r="N38" i="50" s="1"/>
  <c r="AN38" i="50"/>
  <c r="M38" i="50" s="1"/>
  <c r="AM38" i="50"/>
  <c r="L38" i="50" s="1"/>
  <c r="AL38" i="50"/>
  <c r="K38" i="50" s="1"/>
  <c r="AK38" i="50"/>
  <c r="AJ38" i="50"/>
  <c r="I38" i="50" s="1"/>
  <c r="AI38" i="50"/>
  <c r="H38" i="50" s="1"/>
  <c r="AH38" i="50"/>
  <c r="F38" i="50"/>
  <c r="E38" i="50"/>
  <c r="D38" i="50"/>
  <c r="C38" i="50"/>
  <c r="BA37" i="50"/>
  <c r="Z37" i="50" s="1"/>
  <c r="AZ37" i="50"/>
  <c r="Y37" i="50" s="1"/>
  <c r="AY37" i="50"/>
  <c r="X37" i="50" s="1"/>
  <c r="AX37" i="50"/>
  <c r="W37" i="50" s="1"/>
  <c r="AW37" i="50"/>
  <c r="V37" i="50" s="1"/>
  <c r="AV37" i="50"/>
  <c r="U37" i="50" s="1"/>
  <c r="AU37" i="50"/>
  <c r="T37" i="50" s="1"/>
  <c r="AT37" i="50"/>
  <c r="S37" i="50" s="1"/>
  <c r="AS37" i="50"/>
  <c r="R37" i="50" s="1"/>
  <c r="AR37" i="50"/>
  <c r="Q37" i="50" s="1"/>
  <c r="AQ37" i="50"/>
  <c r="P37" i="50" s="1"/>
  <c r="AP37" i="50"/>
  <c r="O37" i="50" s="1"/>
  <c r="AO37" i="50"/>
  <c r="N37" i="50" s="1"/>
  <c r="AN37" i="50"/>
  <c r="M37" i="50" s="1"/>
  <c r="AM37" i="50"/>
  <c r="L37" i="50" s="1"/>
  <c r="AL37" i="50"/>
  <c r="K37" i="50" s="1"/>
  <c r="AK37" i="50"/>
  <c r="J37" i="50" s="1"/>
  <c r="AJ37" i="50"/>
  <c r="I37" i="50" s="1"/>
  <c r="AI37" i="50"/>
  <c r="H37" i="50" s="1"/>
  <c r="AH37" i="50"/>
  <c r="F37" i="50"/>
  <c r="E37" i="50"/>
  <c r="D37" i="50"/>
  <c r="C37" i="50"/>
  <c r="BA36" i="50"/>
  <c r="Z36" i="50" s="1"/>
  <c r="AZ36" i="50"/>
  <c r="Y36" i="50" s="1"/>
  <c r="AY36" i="50"/>
  <c r="X36" i="50" s="1"/>
  <c r="AX36" i="50"/>
  <c r="W36" i="50" s="1"/>
  <c r="AW36" i="50"/>
  <c r="V36" i="50" s="1"/>
  <c r="AV36" i="50"/>
  <c r="U36" i="50" s="1"/>
  <c r="AU36" i="50"/>
  <c r="T36" i="50" s="1"/>
  <c r="AT36" i="50"/>
  <c r="S36" i="50" s="1"/>
  <c r="AS36" i="50"/>
  <c r="R36" i="50" s="1"/>
  <c r="AR36" i="50"/>
  <c r="Q36" i="50" s="1"/>
  <c r="AQ36" i="50"/>
  <c r="P36" i="50" s="1"/>
  <c r="AP36" i="50"/>
  <c r="O36" i="50" s="1"/>
  <c r="AO36" i="50"/>
  <c r="N36" i="50" s="1"/>
  <c r="AN36" i="50"/>
  <c r="M36" i="50" s="1"/>
  <c r="AM36" i="50"/>
  <c r="L36" i="50" s="1"/>
  <c r="AL36" i="50"/>
  <c r="K36" i="50" s="1"/>
  <c r="AK36" i="50"/>
  <c r="J36" i="50" s="1"/>
  <c r="AJ36" i="50"/>
  <c r="I36" i="50" s="1"/>
  <c r="AI36" i="50"/>
  <c r="H36" i="50" s="1"/>
  <c r="AH36" i="50"/>
  <c r="F36" i="50"/>
  <c r="E36" i="50"/>
  <c r="D36" i="50"/>
  <c r="C36" i="50"/>
  <c r="BA35" i="50"/>
  <c r="Z35" i="50" s="1"/>
  <c r="AZ35" i="50"/>
  <c r="Y35" i="50" s="1"/>
  <c r="AY35" i="50"/>
  <c r="X35" i="50" s="1"/>
  <c r="AX35" i="50"/>
  <c r="W35" i="50" s="1"/>
  <c r="AW35" i="50"/>
  <c r="V35" i="50" s="1"/>
  <c r="AV35" i="50"/>
  <c r="U35" i="50" s="1"/>
  <c r="AU35" i="50"/>
  <c r="T35" i="50" s="1"/>
  <c r="AT35" i="50"/>
  <c r="S35" i="50" s="1"/>
  <c r="AS35" i="50"/>
  <c r="R35" i="50" s="1"/>
  <c r="AR35" i="50"/>
  <c r="Q35" i="50" s="1"/>
  <c r="AQ35" i="50"/>
  <c r="P35" i="50" s="1"/>
  <c r="AP35" i="50"/>
  <c r="O35" i="50" s="1"/>
  <c r="AO35" i="50"/>
  <c r="N35" i="50" s="1"/>
  <c r="AN35" i="50"/>
  <c r="M35" i="50" s="1"/>
  <c r="AM35" i="50"/>
  <c r="L35" i="50" s="1"/>
  <c r="AL35" i="50"/>
  <c r="K35" i="50" s="1"/>
  <c r="AK35" i="50"/>
  <c r="J35" i="50" s="1"/>
  <c r="AJ35" i="50"/>
  <c r="I35" i="50" s="1"/>
  <c r="AI35" i="50"/>
  <c r="H35" i="50" s="1"/>
  <c r="AH35" i="50"/>
  <c r="F35" i="50"/>
  <c r="E35" i="50"/>
  <c r="D35" i="50"/>
  <c r="C35" i="50"/>
  <c r="BA34" i="50"/>
  <c r="Z34" i="50" s="1"/>
  <c r="AZ34" i="50"/>
  <c r="Y34" i="50" s="1"/>
  <c r="AY34" i="50"/>
  <c r="X34" i="50" s="1"/>
  <c r="AX34" i="50"/>
  <c r="W34" i="50" s="1"/>
  <c r="AW34" i="50"/>
  <c r="V34" i="50" s="1"/>
  <c r="AV34" i="50"/>
  <c r="U34" i="50" s="1"/>
  <c r="AU34" i="50"/>
  <c r="T34" i="50" s="1"/>
  <c r="AT34" i="50"/>
  <c r="S34" i="50" s="1"/>
  <c r="AS34" i="50"/>
  <c r="R34" i="50" s="1"/>
  <c r="AR34" i="50"/>
  <c r="Q34" i="50" s="1"/>
  <c r="AQ34" i="50"/>
  <c r="P34" i="50" s="1"/>
  <c r="AP34" i="50"/>
  <c r="O34" i="50" s="1"/>
  <c r="AO34" i="50"/>
  <c r="N34" i="50" s="1"/>
  <c r="AN34" i="50"/>
  <c r="M34" i="50" s="1"/>
  <c r="AM34" i="50"/>
  <c r="L34" i="50" s="1"/>
  <c r="AL34" i="50"/>
  <c r="K34" i="50" s="1"/>
  <c r="AK34" i="50"/>
  <c r="J34" i="50" s="1"/>
  <c r="AJ34" i="50"/>
  <c r="I34" i="50" s="1"/>
  <c r="AI34" i="50"/>
  <c r="H34" i="50" s="1"/>
  <c r="AH34" i="50"/>
  <c r="F34" i="50"/>
  <c r="E34" i="50"/>
  <c r="D34" i="50"/>
  <c r="C34" i="50"/>
  <c r="BA33" i="50"/>
  <c r="Z33" i="50" s="1"/>
  <c r="AZ33" i="50"/>
  <c r="Y33" i="50" s="1"/>
  <c r="AY33" i="50"/>
  <c r="X33" i="50" s="1"/>
  <c r="AX33" i="50"/>
  <c r="W33" i="50" s="1"/>
  <c r="AW33" i="50"/>
  <c r="V33" i="50" s="1"/>
  <c r="AV33" i="50"/>
  <c r="U33" i="50" s="1"/>
  <c r="AU33" i="50"/>
  <c r="T33" i="50" s="1"/>
  <c r="AT33" i="50"/>
  <c r="S33" i="50" s="1"/>
  <c r="AS33" i="50"/>
  <c r="R33" i="50" s="1"/>
  <c r="AR33" i="50"/>
  <c r="Q33" i="50" s="1"/>
  <c r="AQ33" i="50"/>
  <c r="P33" i="50" s="1"/>
  <c r="AP33" i="50"/>
  <c r="O33" i="50" s="1"/>
  <c r="AO33" i="50"/>
  <c r="N33" i="50" s="1"/>
  <c r="AN33" i="50"/>
  <c r="M33" i="50" s="1"/>
  <c r="AM33" i="50"/>
  <c r="L33" i="50" s="1"/>
  <c r="AL33" i="50"/>
  <c r="K33" i="50" s="1"/>
  <c r="AK33" i="50"/>
  <c r="J33" i="50" s="1"/>
  <c r="AJ33" i="50"/>
  <c r="I33" i="50" s="1"/>
  <c r="AI33" i="50"/>
  <c r="H33" i="50" s="1"/>
  <c r="AH33" i="50"/>
  <c r="F33" i="50"/>
  <c r="E33" i="50"/>
  <c r="D33" i="50"/>
  <c r="C33" i="50"/>
  <c r="BA32" i="50"/>
  <c r="Z32" i="50" s="1"/>
  <c r="AZ32" i="50"/>
  <c r="Y32" i="50" s="1"/>
  <c r="AY32" i="50"/>
  <c r="X32" i="50" s="1"/>
  <c r="AX32" i="50"/>
  <c r="W32" i="50" s="1"/>
  <c r="AW32" i="50"/>
  <c r="V32" i="50" s="1"/>
  <c r="AV32" i="50"/>
  <c r="U32" i="50" s="1"/>
  <c r="AU32" i="50"/>
  <c r="T32" i="50" s="1"/>
  <c r="AT32" i="50"/>
  <c r="S32" i="50" s="1"/>
  <c r="AS32" i="50"/>
  <c r="R32" i="50" s="1"/>
  <c r="AR32" i="50"/>
  <c r="Q32" i="50" s="1"/>
  <c r="AQ32" i="50"/>
  <c r="P32" i="50" s="1"/>
  <c r="AP32" i="50"/>
  <c r="O32" i="50" s="1"/>
  <c r="AO32" i="50"/>
  <c r="N32" i="50" s="1"/>
  <c r="AN32" i="50"/>
  <c r="M32" i="50" s="1"/>
  <c r="AM32" i="50"/>
  <c r="L32" i="50" s="1"/>
  <c r="AL32" i="50"/>
  <c r="K32" i="50" s="1"/>
  <c r="AK32" i="50"/>
  <c r="J32" i="50" s="1"/>
  <c r="AJ32" i="50"/>
  <c r="I32" i="50" s="1"/>
  <c r="AI32" i="50"/>
  <c r="H32" i="50" s="1"/>
  <c r="AH32" i="50"/>
  <c r="F32" i="50"/>
  <c r="E32" i="50"/>
  <c r="D32" i="50"/>
  <c r="C32" i="50"/>
  <c r="BA31" i="50"/>
  <c r="Z31" i="50" s="1"/>
  <c r="AZ31" i="50"/>
  <c r="Y31" i="50" s="1"/>
  <c r="AY31" i="50"/>
  <c r="X31" i="50" s="1"/>
  <c r="AX31" i="50"/>
  <c r="W31" i="50" s="1"/>
  <c r="AW31" i="50"/>
  <c r="V31" i="50" s="1"/>
  <c r="AV31" i="50"/>
  <c r="U31" i="50" s="1"/>
  <c r="AU31" i="50"/>
  <c r="T31" i="50" s="1"/>
  <c r="AT31" i="50"/>
  <c r="S31" i="50" s="1"/>
  <c r="AS31" i="50"/>
  <c r="R31" i="50" s="1"/>
  <c r="AR31" i="50"/>
  <c r="Q31" i="50" s="1"/>
  <c r="AQ31" i="50"/>
  <c r="P31" i="50" s="1"/>
  <c r="AP31" i="50"/>
  <c r="O31" i="50" s="1"/>
  <c r="AO31" i="50"/>
  <c r="N31" i="50" s="1"/>
  <c r="AN31" i="50"/>
  <c r="M31" i="50" s="1"/>
  <c r="AM31" i="50"/>
  <c r="L31" i="50" s="1"/>
  <c r="AL31" i="50"/>
  <c r="K31" i="50" s="1"/>
  <c r="AK31" i="50"/>
  <c r="J31" i="50" s="1"/>
  <c r="AJ31" i="50"/>
  <c r="I31" i="50" s="1"/>
  <c r="AI31" i="50"/>
  <c r="H31" i="50" s="1"/>
  <c r="AH31" i="50"/>
  <c r="F31" i="50"/>
  <c r="E31" i="50"/>
  <c r="D31" i="50"/>
  <c r="C31" i="50"/>
  <c r="BA30" i="50"/>
  <c r="Z30" i="50" s="1"/>
  <c r="AZ30" i="50"/>
  <c r="Y30" i="50" s="1"/>
  <c r="AY30" i="50"/>
  <c r="X30" i="50" s="1"/>
  <c r="AX30" i="50"/>
  <c r="W30" i="50" s="1"/>
  <c r="AW30" i="50"/>
  <c r="V30" i="50" s="1"/>
  <c r="AV30" i="50"/>
  <c r="U30" i="50" s="1"/>
  <c r="AU30" i="50"/>
  <c r="T30" i="50" s="1"/>
  <c r="AT30" i="50"/>
  <c r="S30" i="50" s="1"/>
  <c r="AS30" i="50"/>
  <c r="R30" i="50" s="1"/>
  <c r="AR30" i="50"/>
  <c r="Q30" i="50" s="1"/>
  <c r="AQ30" i="50"/>
  <c r="P30" i="50" s="1"/>
  <c r="AP30" i="50"/>
  <c r="O30" i="50" s="1"/>
  <c r="AO30" i="50"/>
  <c r="N30" i="50" s="1"/>
  <c r="AN30" i="50"/>
  <c r="M30" i="50" s="1"/>
  <c r="AM30" i="50"/>
  <c r="L30" i="50" s="1"/>
  <c r="AL30" i="50"/>
  <c r="K30" i="50" s="1"/>
  <c r="AK30" i="50"/>
  <c r="J30" i="50" s="1"/>
  <c r="AJ30" i="50"/>
  <c r="I30" i="50" s="1"/>
  <c r="AI30" i="50"/>
  <c r="H30" i="50" s="1"/>
  <c r="AH30" i="50"/>
  <c r="F30" i="50"/>
  <c r="E30" i="50"/>
  <c r="D30" i="50"/>
  <c r="C30" i="50"/>
  <c r="BA29" i="50"/>
  <c r="Z29" i="50" s="1"/>
  <c r="AZ29" i="50"/>
  <c r="Y29" i="50" s="1"/>
  <c r="AY29" i="50"/>
  <c r="X29" i="50" s="1"/>
  <c r="AX29" i="50"/>
  <c r="W29" i="50" s="1"/>
  <c r="AW29" i="50"/>
  <c r="V29" i="50" s="1"/>
  <c r="AV29" i="50"/>
  <c r="U29" i="50" s="1"/>
  <c r="AU29" i="50"/>
  <c r="T29" i="50" s="1"/>
  <c r="AT29" i="50"/>
  <c r="S29" i="50" s="1"/>
  <c r="AS29" i="50"/>
  <c r="R29" i="50" s="1"/>
  <c r="AR29" i="50"/>
  <c r="Q29" i="50" s="1"/>
  <c r="AQ29" i="50"/>
  <c r="P29" i="50" s="1"/>
  <c r="AP29" i="50"/>
  <c r="O29" i="50" s="1"/>
  <c r="AO29" i="50"/>
  <c r="N29" i="50" s="1"/>
  <c r="AN29" i="50"/>
  <c r="M29" i="50" s="1"/>
  <c r="AM29" i="50"/>
  <c r="L29" i="50" s="1"/>
  <c r="AL29" i="50"/>
  <c r="K29" i="50" s="1"/>
  <c r="AK29" i="50"/>
  <c r="J29" i="50" s="1"/>
  <c r="AJ29" i="50"/>
  <c r="I29" i="50" s="1"/>
  <c r="AI29" i="50"/>
  <c r="H29" i="50" s="1"/>
  <c r="AH29" i="50"/>
  <c r="F29" i="50"/>
  <c r="E29" i="50"/>
  <c r="D29" i="50"/>
  <c r="C29" i="50"/>
  <c r="BA28" i="50"/>
  <c r="Z28" i="50" s="1"/>
  <c r="AZ28" i="50"/>
  <c r="Y28" i="50" s="1"/>
  <c r="AY28" i="50"/>
  <c r="X28" i="50" s="1"/>
  <c r="AX28" i="50"/>
  <c r="W28" i="50" s="1"/>
  <c r="AW28" i="50"/>
  <c r="V28" i="50" s="1"/>
  <c r="AV28" i="50"/>
  <c r="U28" i="50" s="1"/>
  <c r="AU28" i="50"/>
  <c r="T28" i="50" s="1"/>
  <c r="AT28" i="50"/>
  <c r="S28" i="50" s="1"/>
  <c r="AS28" i="50"/>
  <c r="R28" i="50" s="1"/>
  <c r="AR28" i="50"/>
  <c r="Q28" i="50" s="1"/>
  <c r="AQ28" i="50"/>
  <c r="P28" i="50" s="1"/>
  <c r="AP28" i="50"/>
  <c r="O28" i="50" s="1"/>
  <c r="AO28" i="50"/>
  <c r="N28" i="50" s="1"/>
  <c r="AN28" i="50"/>
  <c r="M28" i="50" s="1"/>
  <c r="AM28" i="50"/>
  <c r="L28" i="50" s="1"/>
  <c r="AL28" i="50"/>
  <c r="K28" i="50" s="1"/>
  <c r="AK28" i="50"/>
  <c r="J28" i="50" s="1"/>
  <c r="AJ28" i="50"/>
  <c r="I28" i="50" s="1"/>
  <c r="AI28" i="50"/>
  <c r="H28" i="50" s="1"/>
  <c r="AH28" i="50"/>
  <c r="F28" i="50"/>
  <c r="E28" i="50"/>
  <c r="D28" i="50"/>
  <c r="C28" i="50"/>
  <c r="BA27" i="50"/>
  <c r="Z27" i="50" s="1"/>
  <c r="AZ27" i="50"/>
  <c r="Y27" i="50" s="1"/>
  <c r="AY27" i="50"/>
  <c r="X27" i="50" s="1"/>
  <c r="AX27" i="50"/>
  <c r="W27" i="50" s="1"/>
  <c r="AW27" i="50"/>
  <c r="V27" i="50" s="1"/>
  <c r="AV27" i="50"/>
  <c r="U27" i="50" s="1"/>
  <c r="AU27" i="50"/>
  <c r="T27" i="50" s="1"/>
  <c r="AT27" i="50"/>
  <c r="S27" i="50" s="1"/>
  <c r="AS27" i="50"/>
  <c r="R27" i="50" s="1"/>
  <c r="AR27" i="50"/>
  <c r="Q27" i="50" s="1"/>
  <c r="AQ27" i="50"/>
  <c r="P27" i="50" s="1"/>
  <c r="AP27" i="50"/>
  <c r="O27" i="50" s="1"/>
  <c r="AO27" i="50"/>
  <c r="N27" i="50" s="1"/>
  <c r="AN27" i="50"/>
  <c r="M27" i="50" s="1"/>
  <c r="AM27" i="50"/>
  <c r="L27" i="50" s="1"/>
  <c r="AL27" i="50"/>
  <c r="K27" i="50" s="1"/>
  <c r="AK27" i="50"/>
  <c r="J27" i="50" s="1"/>
  <c r="AJ27" i="50"/>
  <c r="I27" i="50" s="1"/>
  <c r="AI27" i="50"/>
  <c r="H27" i="50" s="1"/>
  <c r="AH27" i="50"/>
  <c r="F27" i="50"/>
  <c r="E27" i="50"/>
  <c r="D27" i="50"/>
  <c r="C27" i="50"/>
  <c r="BA26" i="50"/>
  <c r="Z26" i="50" s="1"/>
  <c r="AZ26" i="50"/>
  <c r="Y26" i="50" s="1"/>
  <c r="AY26" i="50"/>
  <c r="X26" i="50" s="1"/>
  <c r="AX26" i="50"/>
  <c r="W26" i="50" s="1"/>
  <c r="AW26" i="50"/>
  <c r="V26" i="50" s="1"/>
  <c r="AV26" i="50"/>
  <c r="U26" i="50" s="1"/>
  <c r="AU26" i="50"/>
  <c r="T26" i="50" s="1"/>
  <c r="AT26" i="50"/>
  <c r="S26" i="50" s="1"/>
  <c r="AS26" i="50"/>
  <c r="R26" i="50" s="1"/>
  <c r="AR26" i="50"/>
  <c r="Q26" i="50" s="1"/>
  <c r="AQ26" i="50"/>
  <c r="P26" i="50" s="1"/>
  <c r="AP26" i="50"/>
  <c r="O26" i="50" s="1"/>
  <c r="AO26" i="50"/>
  <c r="N26" i="50" s="1"/>
  <c r="AN26" i="50"/>
  <c r="M26" i="50" s="1"/>
  <c r="AM26" i="50"/>
  <c r="L26" i="50" s="1"/>
  <c r="AL26" i="50"/>
  <c r="K26" i="50" s="1"/>
  <c r="AK26" i="50"/>
  <c r="J26" i="50" s="1"/>
  <c r="AJ26" i="50"/>
  <c r="I26" i="50" s="1"/>
  <c r="AI26" i="50"/>
  <c r="H26" i="50" s="1"/>
  <c r="AH26" i="50"/>
  <c r="F26" i="50"/>
  <c r="E26" i="50"/>
  <c r="D26" i="50"/>
  <c r="C26" i="50"/>
  <c r="BA25" i="50"/>
  <c r="Z25" i="50" s="1"/>
  <c r="AZ25" i="50"/>
  <c r="Y25" i="50" s="1"/>
  <c r="AY25" i="50"/>
  <c r="X25" i="50" s="1"/>
  <c r="AX25" i="50"/>
  <c r="W25" i="50" s="1"/>
  <c r="AW25" i="50"/>
  <c r="V25" i="50" s="1"/>
  <c r="AV25" i="50"/>
  <c r="U25" i="50" s="1"/>
  <c r="AU25" i="50"/>
  <c r="T25" i="50" s="1"/>
  <c r="AT25" i="50"/>
  <c r="S25" i="50" s="1"/>
  <c r="AS25" i="50"/>
  <c r="R25" i="50" s="1"/>
  <c r="AR25" i="50"/>
  <c r="Q25" i="50" s="1"/>
  <c r="AQ25" i="50"/>
  <c r="P25" i="50" s="1"/>
  <c r="AP25" i="50"/>
  <c r="O25" i="50" s="1"/>
  <c r="AO25" i="50"/>
  <c r="N25" i="50" s="1"/>
  <c r="AN25" i="50"/>
  <c r="M25" i="50" s="1"/>
  <c r="AM25" i="50"/>
  <c r="L25" i="50" s="1"/>
  <c r="AL25" i="50"/>
  <c r="K25" i="50" s="1"/>
  <c r="AK25" i="50"/>
  <c r="J25" i="50" s="1"/>
  <c r="AJ25" i="50"/>
  <c r="I25" i="50" s="1"/>
  <c r="AI25" i="50"/>
  <c r="H25" i="50" s="1"/>
  <c r="AH25" i="50"/>
  <c r="F25" i="50"/>
  <c r="E25" i="50"/>
  <c r="D25" i="50"/>
  <c r="C25" i="50"/>
  <c r="BA24" i="50"/>
  <c r="Z24" i="50" s="1"/>
  <c r="AZ24" i="50"/>
  <c r="Y24" i="50" s="1"/>
  <c r="AY24" i="50"/>
  <c r="X24" i="50" s="1"/>
  <c r="AX24" i="50"/>
  <c r="W24" i="50" s="1"/>
  <c r="AW24" i="50"/>
  <c r="V24" i="50" s="1"/>
  <c r="AV24" i="50"/>
  <c r="U24" i="50" s="1"/>
  <c r="AU24" i="50"/>
  <c r="T24" i="50" s="1"/>
  <c r="AT24" i="50"/>
  <c r="S24" i="50" s="1"/>
  <c r="AS24" i="50"/>
  <c r="R24" i="50" s="1"/>
  <c r="AR24" i="50"/>
  <c r="Q24" i="50" s="1"/>
  <c r="AQ24" i="50"/>
  <c r="P24" i="50" s="1"/>
  <c r="AP24" i="50"/>
  <c r="O24" i="50" s="1"/>
  <c r="AO24" i="50"/>
  <c r="N24" i="50" s="1"/>
  <c r="AN24" i="50"/>
  <c r="M24" i="50" s="1"/>
  <c r="AM24" i="50"/>
  <c r="L24" i="50" s="1"/>
  <c r="AL24" i="50"/>
  <c r="K24" i="50" s="1"/>
  <c r="AK24" i="50"/>
  <c r="J24" i="50" s="1"/>
  <c r="AJ24" i="50"/>
  <c r="I24" i="50" s="1"/>
  <c r="AI24" i="50"/>
  <c r="H24" i="50" s="1"/>
  <c r="AH24" i="50"/>
  <c r="F24" i="50"/>
  <c r="E24" i="50"/>
  <c r="D24" i="50"/>
  <c r="C24" i="50"/>
  <c r="BA23" i="50"/>
  <c r="Z23" i="50" s="1"/>
  <c r="AZ23" i="50"/>
  <c r="Y23" i="50" s="1"/>
  <c r="AY23" i="50"/>
  <c r="X23" i="50" s="1"/>
  <c r="AX23" i="50"/>
  <c r="W23" i="50" s="1"/>
  <c r="AW23" i="50"/>
  <c r="V23" i="50" s="1"/>
  <c r="AV23" i="50"/>
  <c r="U23" i="50" s="1"/>
  <c r="AU23" i="50"/>
  <c r="T23" i="50" s="1"/>
  <c r="AT23" i="50"/>
  <c r="S23" i="50" s="1"/>
  <c r="AS23" i="50"/>
  <c r="R23" i="50" s="1"/>
  <c r="AR23" i="50"/>
  <c r="Q23" i="50" s="1"/>
  <c r="AQ23" i="50"/>
  <c r="P23" i="50" s="1"/>
  <c r="AP23" i="50"/>
  <c r="O23" i="50" s="1"/>
  <c r="AO23" i="50"/>
  <c r="N23" i="50" s="1"/>
  <c r="AN23" i="50"/>
  <c r="M23" i="50" s="1"/>
  <c r="AM23" i="50"/>
  <c r="L23" i="50" s="1"/>
  <c r="AL23" i="50"/>
  <c r="K23" i="50" s="1"/>
  <c r="AK23" i="50"/>
  <c r="J23" i="50" s="1"/>
  <c r="AJ23" i="50"/>
  <c r="I23" i="50" s="1"/>
  <c r="AI23" i="50"/>
  <c r="H23" i="50" s="1"/>
  <c r="AH23" i="50"/>
  <c r="F23" i="50"/>
  <c r="E23" i="50"/>
  <c r="D23" i="50"/>
  <c r="C23" i="50"/>
  <c r="BA22" i="50"/>
  <c r="Z22" i="50" s="1"/>
  <c r="AZ22" i="50"/>
  <c r="Y22" i="50" s="1"/>
  <c r="AY22" i="50"/>
  <c r="X22" i="50" s="1"/>
  <c r="AX22" i="50"/>
  <c r="W22" i="50" s="1"/>
  <c r="AW22" i="50"/>
  <c r="V22" i="50" s="1"/>
  <c r="AV22" i="50"/>
  <c r="U22" i="50" s="1"/>
  <c r="AU22" i="50"/>
  <c r="T22" i="50" s="1"/>
  <c r="AT22" i="50"/>
  <c r="S22" i="50" s="1"/>
  <c r="AS22" i="50"/>
  <c r="R22" i="50" s="1"/>
  <c r="AR22" i="50"/>
  <c r="Q22" i="50" s="1"/>
  <c r="AQ22" i="50"/>
  <c r="P22" i="50" s="1"/>
  <c r="AP22" i="50"/>
  <c r="O22" i="50" s="1"/>
  <c r="AO22" i="50"/>
  <c r="N22" i="50" s="1"/>
  <c r="AN22" i="50"/>
  <c r="M22" i="50" s="1"/>
  <c r="AM22" i="50"/>
  <c r="L22" i="50" s="1"/>
  <c r="AL22" i="50"/>
  <c r="K22" i="50" s="1"/>
  <c r="AK22" i="50"/>
  <c r="J22" i="50" s="1"/>
  <c r="AJ22" i="50"/>
  <c r="I22" i="50" s="1"/>
  <c r="AI22" i="50"/>
  <c r="H22" i="50" s="1"/>
  <c r="AH22" i="50"/>
  <c r="F22" i="50"/>
  <c r="E22" i="50"/>
  <c r="D22" i="50"/>
  <c r="C22" i="50"/>
  <c r="BA21" i="50"/>
  <c r="Z21" i="50" s="1"/>
  <c r="AZ21" i="50"/>
  <c r="Y21" i="50" s="1"/>
  <c r="AY21" i="50"/>
  <c r="X21" i="50" s="1"/>
  <c r="AX21" i="50"/>
  <c r="W21" i="50" s="1"/>
  <c r="AW21" i="50"/>
  <c r="V21" i="50" s="1"/>
  <c r="AV21" i="50"/>
  <c r="U21" i="50" s="1"/>
  <c r="AU21" i="50"/>
  <c r="T21" i="50" s="1"/>
  <c r="AT21" i="50"/>
  <c r="S21" i="50" s="1"/>
  <c r="AS21" i="50"/>
  <c r="R21" i="50" s="1"/>
  <c r="AR21" i="50"/>
  <c r="Q21" i="50" s="1"/>
  <c r="AQ21" i="50"/>
  <c r="P21" i="50" s="1"/>
  <c r="AP21" i="50"/>
  <c r="O21" i="50" s="1"/>
  <c r="AO21" i="50"/>
  <c r="N21" i="50" s="1"/>
  <c r="AN21" i="50"/>
  <c r="M21" i="50" s="1"/>
  <c r="AM21" i="50"/>
  <c r="L21" i="50" s="1"/>
  <c r="AL21" i="50"/>
  <c r="K21" i="50" s="1"/>
  <c r="AK21" i="50"/>
  <c r="AJ21" i="50"/>
  <c r="I21" i="50" s="1"/>
  <c r="AI21" i="50"/>
  <c r="H21" i="50" s="1"/>
  <c r="AH21" i="50"/>
  <c r="F21" i="50"/>
  <c r="E21" i="50"/>
  <c r="D21" i="50"/>
  <c r="C21" i="50"/>
  <c r="BA20" i="50"/>
  <c r="Z20" i="50" s="1"/>
  <c r="AZ20" i="50"/>
  <c r="Y20" i="50" s="1"/>
  <c r="AY20" i="50"/>
  <c r="X20" i="50" s="1"/>
  <c r="AX20" i="50"/>
  <c r="W20" i="50" s="1"/>
  <c r="AW20" i="50"/>
  <c r="V20" i="50" s="1"/>
  <c r="AV20" i="50"/>
  <c r="U20" i="50" s="1"/>
  <c r="AU20" i="50"/>
  <c r="T20" i="50" s="1"/>
  <c r="AT20" i="50"/>
  <c r="S20" i="50" s="1"/>
  <c r="AS20" i="50"/>
  <c r="R20" i="50" s="1"/>
  <c r="AR20" i="50"/>
  <c r="Q20" i="50" s="1"/>
  <c r="AQ20" i="50"/>
  <c r="P20" i="50" s="1"/>
  <c r="AP20" i="50"/>
  <c r="O20" i="50" s="1"/>
  <c r="AO20" i="50"/>
  <c r="N20" i="50" s="1"/>
  <c r="AN20" i="50"/>
  <c r="M20" i="50" s="1"/>
  <c r="AM20" i="50"/>
  <c r="L20" i="50" s="1"/>
  <c r="AL20" i="50"/>
  <c r="K20" i="50" s="1"/>
  <c r="AK20" i="50"/>
  <c r="J20" i="50" s="1"/>
  <c r="AJ20" i="50"/>
  <c r="I20" i="50" s="1"/>
  <c r="AI20" i="50"/>
  <c r="H20" i="50" s="1"/>
  <c r="AH20" i="50"/>
  <c r="F20" i="50"/>
  <c r="E20" i="50"/>
  <c r="D20" i="50"/>
  <c r="C20" i="50"/>
  <c r="F19" i="50"/>
  <c r="E19" i="50"/>
  <c r="D19" i="50"/>
  <c r="C19" i="50"/>
  <c r="F18" i="50"/>
  <c r="E18" i="50"/>
  <c r="D18" i="50"/>
  <c r="C18" i="50"/>
  <c r="F17" i="50"/>
  <c r="E17" i="50"/>
  <c r="D17" i="50"/>
  <c r="C17" i="50"/>
  <c r="F16" i="50"/>
  <c r="E16" i="50"/>
  <c r="D16" i="50"/>
  <c r="C16" i="50"/>
  <c r="F15" i="50"/>
  <c r="E15" i="50"/>
  <c r="D15" i="50"/>
  <c r="C15" i="50"/>
  <c r="F14" i="50"/>
  <c r="E14" i="50"/>
  <c r="D14" i="50"/>
  <c r="C14" i="50"/>
  <c r="W7" i="50"/>
  <c r="Q7" i="51" s="1"/>
  <c r="AD56" i="50"/>
  <c r="AC56" i="50"/>
  <c r="AB56" i="50"/>
  <c r="AA56" i="50"/>
  <c r="Z12" i="50"/>
  <c r="Y12" i="50"/>
  <c r="X12" i="50"/>
  <c r="W12" i="50"/>
  <c r="V12" i="50"/>
  <c r="U12" i="50"/>
  <c r="T12" i="50"/>
  <c r="S12" i="50"/>
  <c r="R12" i="50"/>
  <c r="Q12" i="50"/>
  <c r="P12" i="50"/>
  <c r="O12" i="50"/>
  <c r="N12" i="50"/>
  <c r="M12" i="50"/>
  <c r="L12" i="50"/>
  <c r="K12" i="50"/>
  <c r="J12" i="50"/>
  <c r="I12" i="50"/>
  <c r="H12" i="50"/>
  <c r="G12" i="50"/>
  <c r="Z11" i="50"/>
  <c r="Y11" i="50"/>
  <c r="X11" i="50"/>
  <c r="W11" i="50"/>
  <c r="V11" i="50"/>
  <c r="U11" i="50"/>
  <c r="T11" i="50"/>
  <c r="S11" i="50"/>
  <c r="R11" i="50"/>
  <c r="Q11" i="50"/>
  <c r="P11" i="50"/>
  <c r="O11" i="50"/>
  <c r="N11" i="50"/>
  <c r="M11" i="50"/>
  <c r="L11" i="50"/>
  <c r="K11" i="50"/>
  <c r="J11" i="50"/>
  <c r="I11" i="50"/>
  <c r="H11" i="50"/>
  <c r="G11" i="50"/>
  <c r="Q7" i="50"/>
  <c r="M7" i="51" s="1"/>
  <c r="D5" i="50"/>
  <c r="W7" i="49"/>
  <c r="G7" i="49"/>
  <c r="H7" i="50" s="1"/>
  <c r="G7" i="51" s="1"/>
  <c r="D5" i="49"/>
  <c r="O9" i="49" s="1"/>
  <c r="B17" i="48"/>
  <c r="B16" i="48"/>
  <c r="B15" i="48"/>
  <c r="B14" i="48"/>
  <c r="D7" i="48"/>
  <c r="U5" i="48"/>
  <c r="M5" i="48"/>
  <c r="G5" i="48"/>
  <c r="BA53" i="47"/>
  <c r="Z53" i="47" s="1"/>
  <c r="AZ53" i="47"/>
  <c r="Y53" i="47" s="1"/>
  <c r="AY53" i="47"/>
  <c r="X53" i="47" s="1"/>
  <c r="AX53" i="47"/>
  <c r="W53" i="47" s="1"/>
  <c r="AW53" i="47"/>
  <c r="V53" i="47" s="1"/>
  <c r="AV53" i="47"/>
  <c r="U53" i="47" s="1"/>
  <c r="AU53" i="47"/>
  <c r="T53" i="47" s="1"/>
  <c r="AT53" i="47"/>
  <c r="S53" i="47" s="1"/>
  <c r="AS53" i="47"/>
  <c r="R53" i="47" s="1"/>
  <c r="AR53" i="47"/>
  <c r="Q53" i="47" s="1"/>
  <c r="AQ53" i="47"/>
  <c r="P53" i="47" s="1"/>
  <c r="AP53" i="47"/>
  <c r="O53" i="47" s="1"/>
  <c r="AO53" i="47"/>
  <c r="N53" i="47" s="1"/>
  <c r="AN53" i="47"/>
  <c r="M53" i="47" s="1"/>
  <c r="AM53" i="47"/>
  <c r="L53" i="47" s="1"/>
  <c r="AL53" i="47"/>
  <c r="K53" i="47" s="1"/>
  <c r="AK53" i="47"/>
  <c r="J53" i="47" s="1"/>
  <c r="AJ53" i="47"/>
  <c r="I53" i="47" s="1"/>
  <c r="AI53" i="47"/>
  <c r="H53" i="47" s="1"/>
  <c r="AH53" i="47"/>
  <c r="F53" i="47"/>
  <c r="E53" i="47"/>
  <c r="D53" i="47"/>
  <c r="C53" i="47"/>
  <c r="BA52" i="47"/>
  <c r="Z52" i="47" s="1"/>
  <c r="AZ52" i="47"/>
  <c r="Y52" i="47" s="1"/>
  <c r="AY52" i="47"/>
  <c r="X52" i="47" s="1"/>
  <c r="AX52" i="47"/>
  <c r="W52" i="47" s="1"/>
  <c r="AW52" i="47"/>
  <c r="V52" i="47" s="1"/>
  <c r="AV52" i="47"/>
  <c r="U52" i="47" s="1"/>
  <c r="AU52" i="47"/>
  <c r="T52" i="47" s="1"/>
  <c r="AT52" i="47"/>
  <c r="S52" i="47" s="1"/>
  <c r="AS52" i="47"/>
  <c r="R52" i="47" s="1"/>
  <c r="AR52" i="47"/>
  <c r="Q52" i="47" s="1"/>
  <c r="AQ52" i="47"/>
  <c r="P52" i="47" s="1"/>
  <c r="AP52" i="47"/>
  <c r="O52" i="47" s="1"/>
  <c r="AO52" i="47"/>
  <c r="N52" i="47" s="1"/>
  <c r="AN52" i="47"/>
  <c r="M52" i="47" s="1"/>
  <c r="AM52" i="47"/>
  <c r="L52" i="47" s="1"/>
  <c r="AL52" i="47"/>
  <c r="K52" i="47" s="1"/>
  <c r="AK52" i="47"/>
  <c r="J52" i="47" s="1"/>
  <c r="AJ52" i="47"/>
  <c r="I52" i="47" s="1"/>
  <c r="AI52" i="47"/>
  <c r="H52" i="47" s="1"/>
  <c r="AH52" i="47"/>
  <c r="F52" i="47"/>
  <c r="E52" i="47"/>
  <c r="D52" i="47"/>
  <c r="C52" i="47"/>
  <c r="BA51" i="47"/>
  <c r="Z51" i="47" s="1"/>
  <c r="AZ51" i="47"/>
  <c r="Y51" i="47" s="1"/>
  <c r="AY51" i="47"/>
  <c r="X51" i="47" s="1"/>
  <c r="AX51" i="47"/>
  <c r="W51" i="47" s="1"/>
  <c r="AW51" i="47"/>
  <c r="V51" i="47" s="1"/>
  <c r="AV51" i="47"/>
  <c r="U51" i="47" s="1"/>
  <c r="AU51" i="47"/>
  <c r="T51" i="47" s="1"/>
  <c r="AT51" i="47"/>
  <c r="S51" i="47" s="1"/>
  <c r="AS51" i="47"/>
  <c r="R51" i="47" s="1"/>
  <c r="AR51" i="47"/>
  <c r="Q51" i="47" s="1"/>
  <c r="AQ51" i="47"/>
  <c r="P51" i="47" s="1"/>
  <c r="AP51" i="47"/>
  <c r="O51" i="47" s="1"/>
  <c r="AO51" i="47"/>
  <c r="N51" i="47" s="1"/>
  <c r="AN51" i="47"/>
  <c r="M51" i="47" s="1"/>
  <c r="AM51" i="47"/>
  <c r="L51" i="47" s="1"/>
  <c r="AL51" i="47"/>
  <c r="K51" i="47" s="1"/>
  <c r="AK51" i="47"/>
  <c r="J51" i="47" s="1"/>
  <c r="AJ51" i="47"/>
  <c r="I51" i="47" s="1"/>
  <c r="AI51" i="47"/>
  <c r="H51" i="47" s="1"/>
  <c r="AH51" i="47"/>
  <c r="F51" i="47"/>
  <c r="E51" i="47"/>
  <c r="D51" i="47"/>
  <c r="C51" i="47"/>
  <c r="BA50" i="47"/>
  <c r="Z50" i="47" s="1"/>
  <c r="AZ50" i="47"/>
  <c r="Y50" i="47" s="1"/>
  <c r="AY50" i="47"/>
  <c r="X50" i="47" s="1"/>
  <c r="AX50" i="47"/>
  <c r="W50" i="47" s="1"/>
  <c r="AW50" i="47"/>
  <c r="V50" i="47" s="1"/>
  <c r="AV50" i="47"/>
  <c r="U50" i="47" s="1"/>
  <c r="AU50" i="47"/>
  <c r="T50" i="47" s="1"/>
  <c r="AT50" i="47"/>
  <c r="S50" i="47" s="1"/>
  <c r="AS50" i="47"/>
  <c r="R50" i="47" s="1"/>
  <c r="AR50" i="47"/>
  <c r="Q50" i="47" s="1"/>
  <c r="AQ50" i="47"/>
  <c r="P50" i="47" s="1"/>
  <c r="AP50" i="47"/>
  <c r="O50" i="47" s="1"/>
  <c r="AO50" i="47"/>
  <c r="N50" i="47" s="1"/>
  <c r="AN50" i="47"/>
  <c r="M50" i="47" s="1"/>
  <c r="AM50" i="47"/>
  <c r="L50" i="47" s="1"/>
  <c r="AL50" i="47"/>
  <c r="K50" i="47" s="1"/>
  <c r="AK50" i="47"/>
  <c r="J50" i="47" s="1"/>
  <c r="AJ50" i="47"/>
  <c r="I50" i="47" s="1"/>
  <c r="AI50" i="47"/>
  <c r="AH50" i="47"/>
  <c r="F50" i="47"/>
  <c r="E50" i="47"/>
  <c r="D50" i="47"/>
  <c r="C50" i="47"/>
  <c r="BA49" i="47"/>
  <c r="Z49" i="47" s="1"/>
  <c r="AZ49" i="47"/>
  <c r="Y49" i="47" s="1"/>
  <c r="AY49" i="47"/>
  <c r="X49" i="47" s="1"/>
  <c r="AX49" i="47"/>
  <c r="W49" i="47" s="1"/>
  <c r="AW49" i="47"/>
  <c r="V49" i="47" s="1"/>
  <c r="AV49" i="47"/>
  <c r="U49" i="47" s="1"/>
  <c r="AU49" i="47"/>
  <c r="T49" i="47" s="1"/>
  <c r="AT49" i="47"/>
  <c r="S49" i="47" s="1"/>
  <c r="AS49" i="47"/>
  <c r="R49" i="47" s="1"/>
  <c r="AR49" i="47"/>
  <c r="Q49" i="47" s="1"/>
  <c r="AQ49" i="47"/>
  <c r="P49" i="47" s="1"/>
  <c r="AP49" i="47"/>
  <c r="O49" i="47" s="1"/>
  <c r="AO49" i="47"/>
  <c r="N49" i="47" s="1"/>
  <c r="AN49" i="47"/>
  <c r="M49" i="47" s="1"/>
  <c r="AM49" i="47"/>
  <c r="L49" i="47" s="1"/>
  <c r="AL49" i="47"/>
  <c r="K49" i="47" s="1"/>
  <c r="AK49" i="47"/>
  <c r="J49" i="47" s="1"/>
  <c r="AJ49" i="47"/>
  <c r="I49" i="47" s="1"/>
  <c r="AI49" i="47"/>
  <c r="H49" i="47" s="1"/>
  <c r="AH49" i="47"/>
  <c r="F49" i="47"/>
  <c r="E49" i="47"/>
  <c r="D49" i="47"/>
  <c r="C49" i="47"/>
  <c r="BA48" i="47"/>
  <c r="Z48" i="47" s="1"/>
  <c r="AZ48" i="47"/>
  <c r="Y48" i="47" s="1"/>
  <c r="AY48" i="47"/>
  <c r="X48" i="47" s="1"/>
  <c r="AX48" i="47"/>
  <c r="W48" i="47" s="1"/>
  <c r="AW48" i="47"/>
  <c r="V48" i="47" s="1"/>
  <c r="AV48" i="47"/>
  <c r="U48" i="47" s="1"/>
  <c r="AU48" i="47"/>
  <c r="T48" i="47" s="1"/>
  <c r="AT48" i="47"/>
  <c r="S48" i="47" s="1"/>
  <c r="AS48" i="47"/>
  <c r="R48" i="47" s="1"/>
  <c r="AR48" i="47"/>
  <c r="Q48" i="47" s="1"/>
  <c r="AQ48" i="47"/>
  <c r="P48" i="47" s="1"/>
  <c r="AP48" i="47"/>
  <c r="O48" i="47" s="1"/>
  <c r="AO48" i="47"/>
  <c r="N48" i="47" s="1"/>
  <c r="AN48" i="47"/>
  <c r="M48" i="47" s="1"/>
  <c r="AM48" i="47"/>
  <c r="L48" i="47" s="1"/>
  <c r="AL48" i="47"/>
  <c r="K48" i="47" s="1"/>
  <c r="AK48" i="47"/>
  <c r="J48" i="47" s="1"/>
  <c r="AJ48" i="47"/>
  <c r="I48" i="47" s="1"/>
  <c r="AI48" i="47"/>
  <c r="H48" i="47" s="1"/>
  <c r="AH48" i="47"/>
  <c r="F48" i="47"/>
  <c r="E48" i="47"/>
  <c r="D48" i="47"/>
  <c r="C48" i="47"/>
  <c r="BA47" i="47"/>
  <c r="Z47" i="47" s="1"/>
  <c r="AZ47" i="47"/>
  <c r="Y47" i="47" s="1"/>
  <c r="AY47" i="47"/>
  <c r="X47" i="47" s="1"/>
  <c r="AX47" i="47"/>
  <c r="W47" i="47" s="1"/>
  <c r="AW47" i="47"/>
  <c r="V47" i="47" s="1"/>
  <c r="AV47" i="47"/>
  <c r="U47" i="47" s="1"/>
  <c r="AU47" i="47"/>
  <c r="T47" i="47" s="1"/>
  <c r="AT47" i="47"/>
  <c r="S47" i="47" s="1"/>
  <c r="AS47" i="47"/>
  <c r="R47" i="47" s="1"/>
  <c r="AR47" i="47"/>
  <c r="Q47" i="47" s="1"/>
  <c r="AQ47" i="47"/>
  <c r="P47" i="47" s="1"/>
  <c r="AP47" i="47"/>
  <c r="O47" i="47" s="1"/>
  <c r="AO47" i="47"/>
  <c r="N47" i="47" s="1"/>
  <c r="AN47" i="47"/>
  <c r="M47" i="47" s="1"/>
  <c r="AM47" i="47"/>
  <c r="L47" i="47" s="1"/>
  <c r="AL47" i="47"/>
  <c r="K47" i="47" s="1"/>
  <c r="AK47" i="47"/>
  <c r="J47" i="47" s="1"/>
  <c r="AJ47" i="47"/>
  <c r="I47" i="47" s="1"/>
  <c r="AI47" i="47"/>
  <c r="H47" i="47" s="1"/>
  <c r="AH47" i="47"/>
  <c r="F47" i="47"/>
  <c r="E47" i="47"/>
  <c r="D47" i="47"/>
  <c r="C47" i="47"/>
  <c r="BA46" i="47"/>
  <c r="Z46" i="47" s="1"/>
  <c r="AZ46" i="47"/>
  <c r="Y46" i="47" s="1"/>
  <c r="AY46" i="47"/>
  <c r="X46" i="47" s="1"/>
  <c r="AX46" i="47"/>
  <c r="W46" i="47" s="1"/>
  <c r="AW46" i="47"/>
  <c r="V46" i="47" s="1"/>
  <c r="AV46" i="47"/>
  <c r="U46" i="47" s="1"/>
  <c r="AU46" i="47"/>
  <c r="T46" i="47" s="1"/>
  <c r="AT46" i="47"/>
  <c r="S46" i="47" s="1"/>
  <c r="AS46" i="47"/>
  <c r="R46" i="47" s="1"/>
  <c r="AR46" i="47"/>
  <c r="Q46" i="47" s="1"/>
  <c r="AQ46" i="47"/>
  <c r="P46" i="47" s="1"/>
  <c r="AP46" i="47"/>
  <c r="O46" i="47" s="1"/>
  <c r="AO46" i="47"/>
  <c r="N46" i="47" s="1"/>
  <c r="AN46" i="47"/>
  <c r="M46" i="47" s="1"/>
  <c r="AM46" i="47"/>
  <c r="L46" i="47" s="1"/>
  <c r="AL46" i="47"/>
  <c r="K46" i="47" s="1"/>
  <c r="AK46" i="47"/>
  <c r="J46" i="47" s="1"/>
  <c r="AJ46" i="47"/>
  <c r="I46" i="47" s="1"/>
  <c r="AI46" i="47"/>
  <c r="AH46" i="47"/>
  <c r="F46" i="47"/>
  <c r="E46" i="47"/>
  <c r="D46" i="47"/>
  <c r="C46" i="47"/>
  <c r="BA45" i="47"/>
  <c r="Z45" i="47" s="1"/>
  <c r="AZ45" i="47"/>
  <c r="Y45" i="47" s="1"/>
  <c r="AY45" i="47"/>
  <c r="X45" i="47" s="1"/>
  <c r="AX45" i="47"/>
  <c r="W45" i="47" s="1"/>
  <c r="AW45" i="47"/>
  <c r="V45" i="47" s="1"/>
  <c r="AV45" i="47"/>
  <c r="U45" i="47" s="1"/>
  <c r="AU45" i="47"/>
  <c r="T45" i="47" s="1"/>
  <c r="AT45" i="47"/>
  <c r="S45" i="47" s="1"/>
  <c r="AS45" i="47"/>
  <c r="R45" i="47" s="1"/>
  <c r="AR45" i="47"/>
  <c r="Q45" i="47" s="1"/>
  <c r="AQ45" i="47"/>
  <c r="P45" i="47" s="1"/>
  <c r="AP45" i="47"/>
  <c r="O45" i="47" s="1"/>
  <c r="AO45" i="47"/>
  <c r="N45" i="47" s="1"/>
  <c r="AN45" i="47"/>
  <c r="M45" i="47" s="1"/>
  <c r="AM45" i="47"/>
  <c r="L45" i="47" s="1"/>
  <c r="AL45" i="47"/>
  <c r="K45" i="47" s="1"/>
  <c r="AK45" i="47"/>
  <c r="J45" i="47" s="1"/>
  <c r="AJ45" i="47"/>
  <c r="I45" i="47" s="1"/>
  <c r="AI45" i="47"/>
  <c r="H45" i="47" s="1"/>
  <c r="AH45" i="47"/>
  <c r="F45" i="47"/>
  <c r="E45" i="47"/>
  <c r="D45" i="47"/>
  <c r="C45" i="47"/>
  <c r="BA44" i="47"/>
  <c r="Z44" i="47" s="1"/>
  <c r="AZ44" i="47"/>
  <c r="Y44" i="47" s="1"/>
  <c r="AY44" i="47"/>
  <c r="X44" i="47" s="1"/>
  <c r="AX44" i="47"/>
  <c r="W44" i="47" s="1"/>
  <c r="AW44" i="47"/>
  <c r="V44" i="47" s="1"/>
  <c r="AV44" i="47"/>
  <c r="U44" i="47" s="1"/>
  <c r="AU44" i="47"/>
  <c r="T44" i="47" s="1"/>
  <c r="AT44" i="47"/>
  <c r="S44" i="47" s="1"/>
  <c r="AS44" i="47"/>
  <c r="R44" i="47" s="1"/>
  <c r="AR44" i="47"/>
  <c r="Q44" i="47" s="1"/>
  <c r="AQ44" i="47"/>
  <c r="P44" i="47" s="1"/>
  <c r="AP44" i="47"/>
  <c r="O44" i="47" s="1"/>
  <c r="AO44" i="47"/>
  <c r="N44" i="47" s="1"/>
  <c r="AN44" i="47"/>
  <c r="M44" i="47" s="1"/>
  <c r="AM44" i="47"/>
  <c r="L44" i="47" s="1"/>
  <c r="AL44" i="47"/>
  <c r="K44" i="47" s="1"/>
  <c r="AK44" i="47"/>
  <c r="J44" i="47" s="1"/>
  <c r="AJ44" i="47"/>
  <c r="I44" i="47" s="1"/>
  <c r="AI44" i="47"/>
  <c r="H44" i="47" s="1"/>
  <c r="AH44" i="47"/>
  <c r="F44" i="47"/>
  <c r="E44" i="47"/>
  <c r="D44" i="47"/>
  <c r="C44" i="47"/>
  <c r="BA43" i="47"/>
  <c r="Z43" i="47" s="1"/>
  <c r="AZ43" i="47"/>
  <c r="Y43" i="47" s="1"/>
  <c r="AY43" i="47"/>
  <c r="X43" i="47" s="1"/>
  <c r="AX43" i="47"/>
  <c r="W43" i="47" s="1"/>
  <c r="AW43" i="47"/>
  <c r="V43" i="47" s="1"/>
  <c r="AV43" i="47"/>
  <c r="U43" i="47" s="1"/>
  <c r="AU43" i="47"/>
  <c r="T43" i="47" s="1"/>
  <c r="AT43" i="47"/>
  <c r="S43" i="47" s="1"/>
  <c r="AS43" i="47"/>
  <c r="R43" i="47" s="1"/>
  <c r="AR43" i="47"/>
  <c r="Q43" i="47" s="1"/>
  <c r="AQ43" i="47"/>
  <c r="P43" i="47" s="1"/>
  <c r="AP43" i="47"/>
  <c r="O43" i="47" s="1"/>
  <c r="AO43" i="47"/>
  <c r="N43" i="47" s="1"/>
  <c r="AN43" i="47"/>
  <c r="M43" i="47" s="1"/>
  <c r="AM43" i="47"/>
  <c r="L43" i="47" s="1"/>
  <c r="AL43" i="47"/>
  <c r="K43" i="47" s="1"/>
  <c r="AK43" i="47"/>
  <c r="J43" i="47" s="1"/>
  <c r="AJ43" i="47"/>
  <c r="I43" i="47" s="1"/>
  <c r="AI43" i="47"/>
  <c r="H43" i="47" s="1"/>
  <c r="AH43" i="47"/>
  <c r="F43" i="47"/>
  <c r="E43" i="47"/>
  <c r="D43" i="47"/>
  <c r="C43" i="47"/>
  <c r="BA42" i="47"/>
  <c r="Z42" i="47" s="1"/>
  <c r="AZ42" i="47"/>
  <c r="Y42" i="47" s="1"/>
  <c r="AY42" i="47"/>
  <c r="X42" i="47" s="1"/>
  <c r="AX42" i="47"/>
  <c r="W42" i="47" s="1"/>
  <c r="AW42" i="47"/>
  <c r="V42" i="47" s="1"/>
  <c r="AV42" i="47"/>
  <c r="U42" i="47" s="1"/>
  <c r="AU42" i="47"/>
  <c r="T42" i="47" s="1"/>
  <c r="AT42" i="47"/>
  <c r="S42" i="47" s="1"/>
  <c r="AS42" i="47"/>
  <c r="R42" i="47" s="1"/>
  <c r="AR42" i="47"/>
  <c r="Q42" i="47" s="1"/>
  <c r="AQ42" i="47"/>
  <c r="P42" i="47" s="1"/>
  <c r="AP42" i="47"/>
  <c r="O42" i="47" s="1"/>
  <c r="AO42" i="47"/>
  <c r="N42" i="47" s="1"/>
  <c r="AN42" i="47"/>
  <c r="M42" i="47" s="1"/>
  <c r="AM42" i="47"/>
  <c r="L42" i="47" s="1"/>
  <c r="AL42" i="47"/>
  <c r="K42" i="47" s="1"/>
  <c r="AK42" i="47"/>
  <c r="J42" i="47" s="1"/>
  <c r="AJ42" i="47"/>
  <c r="I42" i="47" s="1"/>
  <c r="AI42" i="47"/>
  <c r="AH42" i="47"/>
  <c r="F42" i="47"/>
  <c r="E42" i="47"/>
  <c r="D42" i="47"/>
  <c r="C42" i="47"/>
  <c r="BA41" i="47"/>
  <c r="Z41" i="47" s="1"/>
  <c r="AZ41" i="47"/>
  <c r="Y41" i="47" s="1"/>
  <c r="AY41" i="47"/>
  <c r="X41" i="47" s="1"/>
  <c r="AX41" i="47"/>
  <c r="W41" i="47" s="1"/>
  <c r="AW41" i="47"/>
  <c r="V41" i="47" s="1"/>
  <c r="AV41" i="47"/>
  <c r="U41" i="47" s="1"/>
  <c r="AU41" i="47"/>
  <c r="T41" i="47" s="1"/>
  <c r="AT41" i="47"/>
  <c r="S41" i="47" s="1"/>
  <c r="AS41" i="47"/>
  <c r="R41" i="47" s="1"/>
  <c r="AR41" i="47"/>
  <c r="Q41" i="47" s="1"/>
  <c r="AQ41" i="47"/>
  <c r="P41" i="47" s="1"/>
  <c r="AP41" i="47"/>
  <c r="O41" i="47" s="1"/>
  <c r="AO41" i="47"/>
  <c r="N41" i="47" s="1"/>
  <c r="AN41" i="47"/>
  <c r="M41" i="47" s="1"/>
  <c r="AM41" i="47"/>
  <c r="L41" i="47" s="1"/>
  <c r="AL41" i="47"/>
  <c r="K41" i="47" s="1"/>
  <c r="AK41" i="47"/>
  <c r="J41" i="47" s="1"/>
  <c r="AJ41" i="47"/>
  <c r="I41" i="47" s="1"/>
  <c r="AI41" i="47"/>
  <c r="H41" i="47" s="1"/>
  <c r="AH41" i="47"/>
  <c r="F41" i="47"/>
  <c r="E41" i="47"/>
  <c r="D41" i="47"/>
  <c r="C41" i="47"/>
  <c r="BA40" i="47"/>
  <c r="Z40" i="47" s="1"/>
  <c r="AZ40" i="47"/>
  <c r="Y40" i="47" s="1"/>
  <c r="AY40" i="47"/>
  <c r="X40" i="47" s="1"/>
  <c r="AX40" i="47"/>
  <c r="W40" i="47" s="1"/>
  <c r="AW40" i="47"/>
  <c r="V40" i="47" s="1"/>
  <c r="AV40" i="47"/>
  <c r="U40" i="47" s="1"/>
  <c r="AU40" i="47"/>
  <c r="T40" i="47" s="1"/>
  <c r="AT40" i="47"/>
  <c r="S40" i="47" s="1"/>
  <c r="AS40" i="47"/>
  <c r="R40" i="47" s="1"/>
  <c r="AR40" i="47"/>
  <c r="Q40" i="47" s="1"/>
  <c r="AQ40" i="47"/>
  <c r="P40" i="47" s="1"/>
  <c r="AP40" i="47"/>
  <c r="O40" i="47" s="1"/>
  <c r="AO40" i="47"/>
  <c r="N40" i="47" s="1"/>
  <c r="AN40" i="47"/>
  <c r="M40" i="47" s="1"/>
  <c r="AM40" i="47"/>
  <c r="L40" i="47" s="1"/>
  <c r="AL40" i="47"/>
  <c r="K40" i="47" s="1"/>
  <c r="AK40" i="47"/>
  <c r="J40" i="47" s="1"/>
  <c r="AJ40" i="47"/>
  <c r="I40" i="47" s="1"/>
  <c r="AI40" i="47"/>
  <c r="H40" i="47" s="1"/>
  <c r="AH40" i="47"/>
  <c r="F40" i="47"/>
  <c r="E40" i="47"/>
  <c r="D40" i="47"/>
  <c r="C40" i="47"/>
  <c r="BA39" i="47"/>
  <c r="Z39" i="47" s="1"/>
  <c r="AZ39" i="47"/>
  <c r="Y39" i="47" s="1"/>
  <c r="AY39" i="47"/>
  <c r="X39" i="47" s="1"/>
  <c r="AX39" i="47"/>
  <c r="W39" i="47" s="1"/>
  <c r="AW39" i="47"/>
  <c r="V39" i="47" s="1"/>
  <c r="AV39" i="47"/>
  <c r="U39" i="47" s="1"/>
  <c r="AU39" i="47"/>
  <c r="T39" i="47" s="1"/>
  <c r="AT39" i="47"/>
  <c r="S39" i="47" s="1"/>
  <c r="AS39" i="47"/>
  <c r="R39" i="47" s="1"/>
  <c r="AR39" i="47"/>
  <c r="Q39" i="47" s="1"/>
  <c r="AQ39" i="47"/>
  <c r="P39" i="47" s="1"/>
  <c r="AP39" i="47"/>
  <c r="O39" i="47" s="1"/>
  <c r="AO39" i="47"/>
  <c r="N39" i="47" s="1"/>
  <c r="AN39" i="47"/>
  <c r="M39" i="47" s="1"/>
  <c r="AM39" i="47"/>
  <c r="L39" i="47" s="1"/>
  <c r="AL39" i="47"/>
  <c r="K39" i="47" s="1"/>
  <c r="AK39" i="47"/>
  <c r="J39" i="47" s="1"/>
  <c r="AJ39" i="47"/>
  <c r="I39" i="47" s="1"/>
  <c r="AI39" i="47"/>
  <c r="H39" i="47" s="1"/>
  <c r="AH39" i="47"/>
  <c r="F39" i="47"/>
  <c r="E39" i="47"/>
  <c r="D39" i="47"/>
  <c r="C39" i="47"/>
  <c r="BA38" i="47"/>
  <c r="Z38" i="47" s="1"/>
  <c r="AZ38" i="47"/>
  <c r="Y38" i="47" s="1"/>
  <c r="AY38" i="47"/>
  <c r="X38" i="47" s="1"/>
  <c r="AX38" i="47"/>
  <c r="W38" i="47" s="1"/>
  <c r="AW38" i="47"/>
  <c r="V38" i="47" s="1"/>
  <c r="AV38" i="47"/>
  <c r="U38" i="47" s="1"/>
  <c r="AU38" i="47"/>
  <c r="T38" i="47" s="1"/>
  <c r="AT38" i="47"/>
  <c r="S38" i="47" s="1"/>
  <c r="AS38" i="47"/>
  <c r="R38" i="47" s="1"/>
  <c r="AR38" i="47"/>
  <c r="Q38" i="47" s="1"/>
  <c r="AQ38" i="47"/>
  <c r="P38" i="47" s="1"/>
  <c r="AP38" i="47"/>
  <c r="O38" i="47" s="1"/>
  <c r="AO38" i="47"/>
  <c r="N38" i="47" s="1"/>
  <c r="AN38" i="47"/>
  <c r="M38" i="47" s="1"/>
  <c r="AM38" i="47"/>
  <c r="L38" i="47" s="1"/>
  <c r="AL38" i="47"/>
  <c r="K38" i="47" s="1"/>
  <c r="AK38" i="47"/>
  <c r="J38" i="47" s="1"/>
  <c r="AJ38" i="47"/>
  <c r="I38" i="47" s="1"/>
  <c r="AI38" i="47"/>
  <c r="AH38" i="47"/>
  <c r="F38" i="47"/>
  <c r="E38" i="47"/>
  <c r="D38" i="47"/>
  <c r="C38" i="47"/>
  <c r="BA37" i="47"/>
  <c r="Z37" i="47" s="1"/>
  <c r="AZ37" i="47"/>
  <c r="Y37" i="47" s="1"/>
  <c r="AY37" i="47"/>
  <c r="X37" i="47" s="1"/>
  <c r="AX37" i="47"/>
  <c r="W37" i="47" s="1"/>
  <c r="AW37" i="47"/>
  <c r="V37" i="47" s="1"/>
  <c r="AV37" i="47"/>
  <c r="U37" i="47" s="1"/>
  <c r="AU37" i="47"/>
  <c r="T37" i="47" s="1"/>
  <c r="AT37" i="47"/>
  <c r="S37" i="47" s="1"/>
  <c r="AS37" i="47"/>
  <c r="R37" i="47" s="1"/>
  <c r="AR37" i="47"/>
  <c r="Q37" i="47" s="1"/>
  <c r="AQ37" i="47"/>
  <c r="P37" i="47" s="1"/>
  <c r="AP37" i="47"/>
  <c r="O37" i="47" s="1"/>
  <c r="AO37" i="47"/>
  <c r="N37" i="47" s="1"/>
  <c r="AN37" i="47"/>
  <c r="M37" i="47" s="1"/>
  <c r="AM37" i="47"/>
  <c r="L37" i="47" s="1"/>
  <c r="AL37" i="47"/>
  <c r="K37" i="47" s="1"/>
  <c r="AK37" i="47"/>
  <c r="J37" i="47" s="1"/>
  <c r="AJ37" i="47"/>
  <c r="I37" i="47" s="1"/>
  <c r="AI37" i="47"/>
  <c r="H37" i="47" s="1"/>
  <c r="AH37" i="47"/>
  <c r="F37" i="47"/>
  <c r="E37" i="47"/>
  <c r="D37" i="47"/>
  <c r="C37" i="47"/>
  <c r="BA36" i="47"/>
  <c r="Z36" i="47" s="1"/>
  <c r="AZ36" i="47"/>
  <c r="Y36" i="47" s="1"/>
  <c r="AY36" i="47"/>
  <c r="X36" i="47" s="1"/>
  <c r="AX36" i="47"/>
  <c r="W36" i="47" s="1"/>
  <c r="AW36" i="47"/>
  <c r="V36" i="47" s="1"/>
  <c r="AV36" i="47"/>
  <c r="U36" i="47" s="1"/>
  <c r="AU36" i="47"/>
  <c r="T36" i="47" s="1"/>
  <c r="AT36" i="47"/>
  <c r="S36" i="47" s="1"/>
  <c r="AS36" i="47"/>
  <c r="R36" i="47" s="1"/>
  <c r="AR36" i="47"/>
  <c r="Q36" i="47" s="1"/>
  <c r="AQ36" i="47"/>
  <c r="P36" i="47" s="1"/>
  <c r="AP36" i="47"/>
  <c r="O36" i="47" s="1"/>
  <c r="AO36" i="47"/>
  <c r="N36" i="47" s="1"/>
  <c r="AN36" i="47"/>
  <c r="M36" i="47" s="1"/>
  <c r="AM36" i="47"/>
  <c r="L36" i="47" s="1"/>
  <c r="AL36" i="47"/>
  <c r="K36" i="47" s="1"/>
  <c r="AK36" i="47"/>
  <c r="J36" i="47" s="1"/>
  <c r="AJ36" i="47"/>
  <c r="I36" i="47" s="1"/>
  <c r="AI36" i="47"/>
  <c r="H36" i="47" s="1"/>
  <c r="AH36" i="47"/>
  <c r="F36" i="47"/>
  <c r="E36" i="47"/>
  <c r="D36" i="47"/>
  <c r="C36" i="47"/>
  <c r="BA35" i="47"/>
  <c r="Z35" i="47" s="1"/>
  <c r="AZ35" i="47"/>
  <c r="Y35" i="47" s="1"/>
  <c r="AY35" i="47"/>
  <c r="X35" i="47" s="1"/>
  <c r="AX35" i="47"/>
  <c r="W35" i="47" s="1"/>
  <c r="AW35" i="47"/>
  <c r="V35" i="47" s="1"/>
  <c r="AV35" i="47"/>
  <c r="U35" i="47" s="1"/>
  <c r="AU35" i="47"/>
  <c r="T35" i="47" s="1"/>
  <c r="AT35" i="47"/>
  <c r="S35" i="47" s="1"/>
  <c r="AS35" i="47"/>
  <c r="R35" i="47" s="1"/>
  <c r="AR35" i="47"/>
  <c r="Q35" i="47" s="1"/>
  <c r="AQ35" i="47"/>
  <c r="P35" i="47" s="1"/>
  <c r="AP35" i="47"/>
  <c r="O35" i="47" s="1"/>
  <c r="AO35" i="47"/>
  <c r="N35" i="47" s="1"/>
  <c r="AN35" i="47"/>
  <c r="M35" i="47" s="1"/>
  <c r="AM35" i="47"/>
  <c r="L35" i="47" s="1"/>
  <c r="AL35" i="47"/>
  <c r="K35" i="47" s="1"/>
  <c r="AK35" i="47"/>
  <c r="J35" i="47" s="1"/>
  <c r="AJ35" i="47"/>
  <c r="I35" i="47" s="1"/>
  <c r="AI35" i="47"/>
  <c r="H35" i="47" s="1"/>
  <c r="AH35" i="47"/>
  <c r="F35" i="47"/>
  <c r="E35" i="47"/>
  <c r="D35" i="47"/>
  <c r="C35" i="47"/>
  <c r="BA34" i="47"/>
  <c r="Z34" i="47" s="1"/>
  <c r="AZ34" i="47"/>
  <c r="Y34" i="47" s="1"/>
  <c r="AY34" i="47"/>
  <c r="X34" i="47" s="1"/>
  <c r="AX34" i="47"/>
  <c r="W34" i="47" s="1"/>
  <c r="AW34" i="47"/>
  <c r="V34" i="47" s="1"/>
  <c r="AV34" i="47"/>
  <c r="U34" i="47" s="1"/>
  <c r="AU34" i="47"/>
  <c r="T34" i="47" s="1"/>
  <c r="AT34" i="47"/>
  <c r="S34" i="47" s="1"/>
  <c r="AS34" i="47"/>
  <c r="R34" i="47" s="1"/>
  <c r="AR34" i="47"/>
  <c r="Q34" i="47" s="1"/>
  <c r="AQ34" i="47"/>
  <c r="P34" i="47" s="1"/>
  <c r="AP34" i="47"/>
  <c r="O34" i="47" s="1"/>
  <c r="AO34" i="47"/>
  <c r="N34" i="47" s="1"/>
  <c r="AN34" i="47"/>
  <c r="M34" i="47" s="1"/>
  <c r="AM34" i="47"/>
  <c r="L34" i="47" s="1"/>
  <c r="AL34" i="47"/>
  <c r="K34" i="47" s="1"/>
  <c r="AK34" i="47"/>
  <c r="J34" i="47" s="1"/>
  <c r="AJ34" i="47"/>
  <c r="I34" i="47" s="1"/>
  <c r="AI34" i="47"/>
  <c r="AH34" i="47"/>
  <c r="F34" i="47"/>
  <c r="E34" i="47"/>
  <c r="D34" i="47"/>
  <c r="C34" i="47"/>
  <c r="BA33" i="47"/>
  <c r="Z33" i="47" s="1"/>
  <c r="AZ33" i="47"/>
  <c r="Y33" i="47" s="1"/>
  <c r="AY33" i="47"/>
  <c r="X33" i="47" s="1"/>
  <c r="AX33" i="47"/>
  <c r="W33" i="47" s="1"/>
  <c r="AW33" i="47"/>
  <c r="V33" i="47" s="1"/>
  <c r="AV33" i="47"/>
  <c r="U33" i="47" s="1"/>
  <c r="AU33" i="47"/>
  <c r="T33" i="47" s="1"/>
  <c r="AT33" i="47"/>
  <c r="S33" i="47" s="1"/>
  <c r="AS33" i="47"/>
  <c r="R33" i="47" s="1"/>
  <c r="AR33" i="47"/>
  <c r="Q33" i="47" s="1"/>
  <c r="AQ33" i="47"/>
  <c r="P33" i="47" s="1"/>
  <c r="AP33" i="47"/>
  <c r="O33" i="47" s="1"/>
  <c r="AO33" i="47"/>
  <c r="N33" i="47" s="1"/>
  <c r="AN33" i="47"/>
  <c r="M33" i="47" s="1"/>
  <c r="AM33" i="47"/>
  <c r="L33" i="47" s="1"/>
  <c r="AL33" i="47"/>
  <c r="K33" i="47" s="1"/>
  <c r="AK33" i="47"/>
  <c r="J33" i="47" s="1"/>
  <c r="AJ33" i="47"/>
  <c r="I33" i="47" s="1"/>
  <c r="AI33" i="47"/>
  <c r="H33" i="47" s="1"/>
  <c r="AH33" i="47"/>
  <c r="F33" i="47"/>
  <c r="E33" i="47"/>
  <c r="D33" i="47"/>
  <c r="C33" i="47"/>
  <c r="BA32" i="47"/>
  <c r="Z32" i="47" s="1"/>
  <c r="AZ32" i="47"/>
  <c r="Y32" i="47" s="1"/>
  <c r="AY32" i="47"/>
  <c r="X32" i="47" s="1"/>
  <c r="AX32" i="47"/>
  <c r="W32" i="47" s="1"/>
  <c r="AW32" i="47"/>
  <c r="V32" i="47" s="1"/>
  <c r="AV32" i="47"/>
  <c r="U32" i="47" s="1"/>
  <c r="AU32" i="47"/>
  <c r="T32" i="47" s="1"/>
  <c r="AT32" i="47"/>
  <c r="S32" i="47" s="1"/>
  <c r="AS32" i="47"/>
  <c r="R32" i="47" s="1"/>
  <c r="AR32" i="47"/>
  <c r="Q32" i="47" s="1"/>
  <c r="AQ32" i="47"/>
  <c r="P32" i="47" s="1"/>
  <c r="AP32" i="47"/>
  <c r="O32" i="47" s="1"/>
  <c r="AO32" i="47"/>
  <c r="N32" i="47" s="1"/>
  <c r="AN32" i="47"/>
  <c r="M32" i="47" s="1"/>
  <c r="AM32" i="47"/>
  <c r="L32" i="47" s="1"/>
  <c r="AL32" i="47"/>
  <c r="K32" i="47" s="1"/>
  <c r="AK32" i="47"/>
  <c r="J32" i="47" s="1"/>
  <c r="AJ32" i="47"/>
  <c r="I32" i="47" s="1"/>
  <c r="AI32" i="47"/>
  <c r="H32" i="47" s="1"/>
  <c r="AH32" i="47"/>
  <c r="F32" i="47"/>
  <c r="E32" i="47"/>
  <c r="D32" i="47"/>
  <c r="C32" i="47"/>
  <c r="BA31" i="47"/>
  <c r="Z31" i="47" s="1"/>
  <c r="AZ31" i="47"/>
  <c r="Y31" i="47" s="1"/>
  <c r="AY31" i="47"/>
  <c r="X31" i="47" s="1"/>
  <c r="AX31" i="47"/>
  <c r="W31" i="47" s="1"/>
  <c r="AW31" i="47"/>
  <c r="V31" i="47" s="1"/>
  <c r="AV31" i="47"/>
  <c r="U31" i="47" s="1"/>
  <c r="AU31" i="47"/>
  <c r="T31" i="47" s="1"/>
  <c r="AT31" i="47"/>
  <c r="S31" i="47" s="1"/>
  <c r="AS31" i="47"/>
  <c r="R31" i="47" s="1"/>
  <c r="AR31" i="47"/>
  <c r="Q31" i="47" s="1"/>
  <c r="AQ31" i="47"/>
  <c r="P31" i="47" s="1"/>
  <c r="AP31" i="47"/>
  <c r="O31" i="47" s="1"/>
  <c r="AO31" i="47"/>
  <c r="N31" i="47" s="1"/>
  <c r="AN31" i="47"/>
  <c r="M31" i="47" s="1"/>
  <c r="AM31" i="47"/>
  <c r="L31" i="47" s="1"/>
  <c r="AL31" i="47"/>
  <c r="K31" i="47" s="1"/>
  <c r="AK31" i="47"/>
  <c r="J31" i="47" s="1"/>
  <c r="AJ31" i="47"/>
  <c r="I31" i="47" s="1"/>
  <c r="AI31" i="47"/>
  <c r="H31" i="47" s="1"/>
  <c r="AH31" i="47"/>
  <c r="F31" i="47"/>
  <c r="E31" i="47"/>
  <c r="D31" i="47"/>
  <c r="C31" i="47"/>
  <c r="BA30" i="47"/>
  <c r="Z30" i="47" s="1"/>
  <c r="AZ30" i="47"/>
  <c r="Y30" i="47" s="1"/>
  <c r="AY30" i="47"/>
  <c r="X30" i="47" s="1"/>
  <c r="AX30" i="47"/>
  <c r="W30" i="47" s="1"/>
  <c r="AW30" i="47"/>
  <c r="V30" i="47" s="1"/>
  <c r="AV30" i="47"/>
  <c r="U30" i="47" s="1"/>
  <c r="AU30" i="47"/>
  <c r="T30" i="47" s="1"/>
  <c r="AT30" i="47"/>
  <c r="S30" i="47" s="1"/>
  <c r="AS30" i="47"/>
  <c r="R30" i="47" s="1"/>
  <c r="AR30" i="47"/>
  <c r="Q30" i="47" s="1"/>
  <c r="AQ30" i="47"/>
  <c r="P30" i="47" s="1"/>
  <c r="AP30" i="47"/>
  <c r="O30" i="47" s="1"/>
  <c r="AO30" i="47"/>
  <c r="N30" i="47" s="1"/>
  <c r="AN30" i="47"/>
  <c r="M30" i="47" s="1"/>
  <c r="AM30" i="47"/>
  <c r="L30" i="47" s="1"/>
  <c r="AL30" i="47"/>
  <c r="K30" i="47" s="1"/>
  <c r="AK30" i="47"/>
  <c r="J30" i="47" s="1"/>
  <c r="AJ30" i="47"/>
  <c r="I30" i="47" s="1"/>
  <c r="AI30" i="47"/>
  <c r="H30" i="47" s="1"/>
  <c r="AH30" i="47"/>
  <c r="F30" i="47"/>
  <c r="E30" i="47"/>
  <c r="D30" i="47"/>
  <c r="C30" i="47"/>
  <c r="BA29" i="47"/>
  <c r="Z29" i="47" s="1"/>
  <c r="AZ29" i="47"/>
  <c r="Y29" i="47" s="1"/>
  <c r="AY29" i="47"/>
  <c r="X29" i="47" s="1"/>
  <c r="AX29" i="47"/>
  <c r="W29" i="47" s="1"/>
  <c r="AW29" i="47"/>
  <c r="V29" i="47" s="1"/>
  <c r="AV29" i="47"/>
  <c r="U29" i="47" s="1"/>
  <c r="AU29" i="47"/>
  <c r="T29" i="47" s="1"/>
  <c r="AT29" i="47"/>
  <c r="S29" i="47" s="1"/>
  <c r="AS29" i="47"/>
  <c r="R29" i="47" s="1"/>
  <c r="AR29" i="47"/>
  <c r="Q29" i="47" s="1"/>
  <c r="AQ29" i="47"/>
  <c r="P29" i="47" s="1"/>
  <c r="AP29" i="47"/>
  <c r="O29" i="47" s="1"/>
  <c r="AO29" i="47"/>
  <c r="N29" i="47" s="1"/>
  <c r="AN29" i="47"/>
  <c r="M29" i="47" s="1"/>
  <c r="AM29" i="47"/>
  <c r="L29" i="47" s="1"/>
  <c r="AL29" i="47"/>
  <c r="K29" i="47" s="1"/>
  <c r="AK29" i="47"/>
  <c r="J29" i="47" s="1"/>
  <c r="AJ29" i="47"/>
  <c r="I29" i="47" s="1"/>
  <c r="AI29" i="47"/>
  <c r="H29" i="47" s="1"/>
  <c r="AH29" i="47"/>
  <c r="F29" i="47"/>
  <c r="E29" i="47"/>
  <c r="D29" i="47"/>
  <c r="C29" i="47"/>
  <c r="BA28" i="47"/>
  <c r="Z28" i="47" s="1"/>
  <c r="AZ28" i="47"/>
  <c r="Y28" i="47" s="1"/>
  <c r="AY28" i="47"/>
  <c r="X28" i="47" s="1"/>
  <c r="AX28" i="47"/>
  <c r="W28" i="47" s="1"/>
  <c r="AW28" i="47"/>
  <c r="V28" i="47" s="1"/>
  <c r="AV28" i="47"/>
  <c r="U28" i="47" s="1"/>
  <c r="AU28" i="47"/>
  <c r="T28" i="47" s="1"/>
  <c r="AT28" i="47"/>
  <c r="S28" i="47" s="1"/>
  <c r="AS28" i="47"/>
  <c r="R28" i="47" s="1"/>
  <c r="AR28" i="47"/>
  <c r="Q28" i="47" s="1"/>
  <c r="AQ28" i="47"/>
  <c r="P28" i="47" s="1"/>
  <c r="AP28" i="47"/>
  <c r="O28" i="47" s="1"/>
  <c r="AO28" i="47"/>
  <c r="N28" i="47" s="1"/>
  <c r="AN28" i="47"/>
  <c r="M28" i="47" s="1"/>
  <c r="AM28" i="47"/>
  <c r="L28" i="47" s="1"/>
  <c r="AL28" i="47"/>
  <c r="K28" i="47" s="1"/>
  <c r="AK28" i="47"/>
  <c r="J28" i="47" s="1"/>
  <c r="AJ28" i="47"/>
  <c r="I28" i="47" s="1"/>
  <c r="AI28" i="47"/>
  <c r="H28" i="47" s="1"/>
  <c r="AH28" i="47"/>
  <c r="F28" i="47"/>
  <c r="E28" i="47"/>
  <c r="D28" i="47"/>
  <c r="C28" i="47"/>
  <c r="BA27" i="47"/>
  <c r="Z27" i="47" s="1"/>
  <c r="AZ27" i="47"/>
  <c r="Y27" i="47" s="1"/>
  <c r="AY27" i="47"/>
  <c r="X27" i="47" s="1"/>
  <c r="AX27" i="47"/>
  <c r="W27" i="47" s="1"/>
  <c r="AW27" i="47"/>
  <c r="V27" i="47" s="1"/>
  <c r="AV27" i="47"/>
  <c r="U27" i="47" s="1"/>
  <c r="AU27" i="47"/>
  <c r="T27" i="47" s="1"/>
  <c r="AT27" i="47"/>
  <c r="S27" i="47" s="1"/>
  <c r="AS27" i="47"/>
  <c r="R27" i="47" s="1"/>
  <c r="AR27" i="47"/>
  <c r="Q27" i="47" s="1"/>
  <c r="AQ27" i="47"/>
  <c r="P27" i="47" s="1"/>
  <c r="AP27" i="47"/>
  <c r="O27" i="47" s="1"/>
  <c r="AO27" i="47"/>
  <c r="N27" i="47" s="1"/>
  <c r="AN27" i="47"/>
  <c r="M27" i="47" s="1"/>
  <c r="AM27" i="47"/>
  <c r="L27" i="47" s="1"/>
  <c r="AL27" i="47"/>
  <c r="K27" i="47" s="1"/>
  <c r="AK27" i="47"/>
  <c r="J27" i="47" s="1"/>
  <c r="AJ27" i="47"/>
  <c r="I27" i="47" s="1"/>
  <c r="AI27" i="47"/>
  <c r="H27" i="47" s="1"/>
  <c r="AH27" i="47"/>
  <c r="F27" i="47"/>
  <c r="E27" i="47"/>
  <c r="D27" i="47"/>
  <c r="C27" i="47"/>
  <c r="BA26" i="47"/>
  <c r="Z26" i="47" s="1"/>
  <c r="AZ26" i="47"/>
  <c r="Y26" i="47" s="1"/>
  <c r="AY26" i="47"/>
  <c r="X26" i="47" s="1"/>
  <c r="AX26" i="47"/>
  <c r="W26" i="47" s="1"/>
  <c r="AW26" i="47"/>
  <c r="V26" i="47" s="1"/>
  <c r="AV26" i="47"/>
  <c r="U26" i="47" s="1"/>
  <c r="AU26" i="47"/>
  <c r="T26" i="47" s="1"/>
  <c r="AT26" i="47"/>
  <c r="S26" i="47" s="1"/>
  <c r="AS26" i="47"/>
  <c r="R26" i="47" s="1"/>
  <c r="AR26" i="47"/>
  <c r="Q26" i="47" s="1"/>
  <c r="AQ26" i="47"/>
  <c r="P26" i="47" s="1"/>
  <c r="AP26" i="47"/>
  <c r="O26" i="47" s="1"/>
  <c r="AO26" i="47"/>
  <c r="N26" i="47" s="1"/>
  <c r="AN26" i="47"/>
  <c r="M26" i="47" s="1"/>
  <c r="AM26" i="47"/>
  <c r="L26" i="47" s="1"/>
  <c r="AL26" i="47"/>
  <c r="K26" i="47" s="1"/>
  <c r="AK26" i="47"/>
  <c r="J26" i="47" s="1"/>
  <c r="AJ26" i="47"/>
  <c r="I26" i="47" s="1"/>
  <c r="AI26" i="47"/>
  <c r="H26" i="47" s="1"/>
  <c r="AH26" i="47"/>
  <c r="F26" i="47"/>
  <c r="E26" i="47"/>
  <c r="D26" i="47"/>
  <c r="C26" i="47"/>
  <c r="BA25" i="47"/>
  <c r="Z25" i="47" s="1"/>
  <c r="AZ25" i="47"/>
  <c r="Y25" i="47" s="1"/>
  <c r="AY25" i="47"/>
  <c r="X25" i="47" s="1"/>
  <c r="AX25" i="47"/>
  <c r="W25" i="47" s="1"/>
  <c r="AW25" i="47"/>
  <c r="V25" i="47" s="1"/>
  <c r="AV25" i="47"/>
  <c r="U25" i="47" s="1"/>
  <c r="AU25" i="47"/>
  <c r="T25" i="47" s="1"/>
  <c r="AT25" i="47"/>
  <c r="S25" i="47" s="1"/>
  <c r="AS25" i="47"/>
  <c r="R25" i="47" s="1"/>
  <c r="AR25" i="47"/>
  <c r="Q25" i="47" s="1"/>
  <c r="AQ25" i="47"/>
  <c r="P25" i="47" s="1"/>
  <c r="AP25" i="47"/>
  <c r="O25" i="47" s="1"/>
  <c r="AO25" i="47"/>
  <c r="N25" i="47" s="1"/>
  <c r="AN25" i="47"/>
  <c r="M25" i="47" s="1"/>
  <c r="AM25" i="47"/>
  <c r="L25" i="47" s="1"/>
  <c r="AL25" i="47"/>
  <c r="K25" i="47" s="1"/>
  <c r="AK25" i="47"/>
  <c r="J25" i="47" s="1"/>
  <c r="AJ25" i="47"/>
  <c r="I25" i="47" s="1"/>
  <c r="AI25" i="47"/>
  <c r="H25" i="47" s="1"/>
  <c r="AH25" i="47"/>
  <c r="F25" i="47"/>
  <c r="E25" i="47"/>
  <c r="D25" i="47"/>
  <c r="C25" i="47"/>
  <c r="BA24" i="47"/>
  <c r="Z24" i="47" s="1"/>
  <c r="AZ24" i="47"/>
  <c r="Y24" i="47" s="1"/>
  <c r="AY24" i="47"/>
  <c r="X24" i="47" s="1"/>
  <c r="AX24" i="47"/>
  <c r="W24" i="47" s="1"/>
  <c r="AW24" i="47"/>
  <c r="V24" i="47" s="1"/>
  <c r="AV24" i="47"/>
  <c r="U24" i="47" s="1"/>
  <c r="AU24" i="47"/>
  <c r="T24" i="47" s="1"/>
  <c r="AT24" i="47"/>
  <c r="S24" i="47" s="1"/>
  <c r="AS24" i="47"/>
  <c r="R24" i="47" s="1"/>
  <c r="AR24" i="47"/>
  <c r="Q24" i="47" s="1"/>
  <c r="AQ24" i="47"/>
  <c r="P24" i="47" s="1"/>
  <c r="AP24" i="47"/>
  <c r="O24" i="47" s="1"/>
  <c r="AO24" i="47"/>
  <c r="N24" i="47" s="1"/>
  <c r="AN24" i="47"/>
  <c r="M24" i="47" s="1"/>
  <c r="AM24" i="47"/>
  <c r="L24" i="47" s="1"/>
  <c r="AL24" i="47"/>
  <c r="K24" i="47" s="1"/>
  <c r="AK24" i="47"/>
  <c r="J24" i="47" s="1"/>
  <c r="AJ24" i="47"/>
  <c r="I24" i="47" s="1"/>
  <c r="AI24" i="47"/>
  <c r="H24" i="47" s="1"/>
  <c r="AH24" i="47"/>
  <c r="F24" i="47"/>
  <c r="E24" i="47"/>
  <c r="D24" i="47"/>
  <c r="C24" i="47"/>
  <c r="BA23" i="47"/>
  <c r="Z23" i="47" s="1"/>
  <c r="AZ23" i="47"/>
  <c r="Y23" i="47" s="1"/>
  <c r="AY23" i="47"/>
  <c r="X23" i="47" s="1"/>
  <c r="AX23" i="47"/>
  <c r="W23" i="47" s="1"/>
  <c r="AW23" i="47"/>
  <c r="V23" i="47" s="1"/>
  <c r="AV23" i="47"/>
  <c r="U23" i="47" s="1"/>
  <c r="AU23" i="47"/>
  <c r="T23" i="47" s="1"/>
  <c r="AT23" i="47"/>
  <c r="S23" i="47" s="1"/>
  <c r="AS23" i="47"/>
  <c r="R23" i="47" s="1"/>
  <c r="AR23" i="47"/>
  <c r="Q23" i="47" s="1"/>
  <c r="AQ23" i="47"/>
  <c r="P23" i="47" s="1"/>
  <c r="AP23" i="47"/>
  <c r="O23" i="47" s="1"/>
  <c r="AO23" i="47"/>
  <c r="N23" i="47" s="1"/>
  <c r="AN23" i="47"/>
  <c r="M23" i="47" s="1"/>
  <c r="AM23" i="47"/>
  <c r="L23" i="47" s="1"/>
  <c r="AL23" i="47"/>
  <c r="K23" i="47" s="1"/>
  <c r="AK23" i="47"/>
  <c r="J23" i="47" s="1"/>
  <c r="AJ23" i="47"/>
  <c r="I23" i="47" s="1"/>
  <c r="AI23" i="47"/>
  <c r="H23" i="47" s="1"/>
  <c r="AH23" i="47"/>
  <c r="F23" i="47"/>
  <c r="E23" i="47"/>
  <c r="D23" i="47"/>
  <c r="C23" i="47"/>
  <c r="BA22" i="47"/>
  <c r="Z22" i="47" s="1"/>
  <c r="AZ22" i="47"/>
  <c r="Y22" i="47" s="1"/>
  <c r="AY22" i="47"/>
  <c r="X22" i="47" s="1"/>
  <c r="AX22" i="47"/>
  <c r="W22" i="47" s="1"/>
  <c r="AW22" i="47"/>
  <c r="V22" i="47" s="1"/>
  <c r="AV22" i="47"/>
  <c r="U22" i="47" s="1"/>
  <c r="AU22" i="47"/>
  <c r="T22" i="47" s="1"/>
  <c r="AT22" i="47"/>
  <c r="S22" i="47" s="1"/>
  <c r="AS22" i="47"/>
  <c r="R22" i="47" s="1"/>
  <c r="AR22" i="47"/>
  <c r="Q22" i="47" s="1"/>
  <c r="AQ22" i="47"/>
  <c r="P22" i="47" s="1"/>
  <c r="AP22" i="47"/>
  <c r="O22" i="47" s="1"/>
  <c r="AO22" i="47"/>
  <c r="N22" i="47" s="1"/>
  <c r="AN22" i="47"/>
  <c r="M22" i="47" s="1"/>
  <c r="AM22" i="47"/>
  <c r="L22" i="47" s="1"/>
  <c r="AL22" i="47"/>
  <c r="K22" i="47" s="1"/>
  <c r="AK22" i="47"/>
  <c r="J22" i="47" s="1"/>
  <c r="AJ22" i="47"/>
  <c r="I22" i="47" s="1"/>
  <c r="AI22" i="47"/>
  <c r="H22" i="47" s="1"/>
  <c r="AH22" i="47"/>
  <c r="F22" i="47"/>
  <c r="E22" i="47"/>
  <c r="D22" i="47"/>
  <c r="C22" i="47"/>
  <c r="BA21" i="47"/>
  <c r="Z21" i="47" s="1"/>
  <c r="AZ21" i="47"/>
  <c r="Y21" i="47" s="1"/>
  <c r="AY21" i="47"/>
  <c r="X21" i="47" s="1"/>
  <c r="AX21" i="47"/>
  <c r="W21" i="47" s="1"/>
  <c r="AW21" i="47"/>
  <c r="V21" i="47" s="1"/>
  <c r="AV21" i="47"/>
  <c r="U21" i="47" s="1"/>
  <c r="AU21" i="47"/>
  <c r="T21" i="47" s="1"/>
  <c r="AT21" i="47"/>
  <c r="S21" i="47" s="1"/>
  <c r="AS21" i="47"/>
  <c r="R21" i="47" s="1"/>
  <c r="AR21" i="47"/>
  <c r="Q21" i="47" s="1"/>
  <c r="AQ21" i="47"/>
  <c r="P21" i="47" s="1"/>
  <c r="AP21" i="47"/>
  <c r="O21" i="47" s="1"/>
  <c r="AO21" i="47"/>
  <c r="N21" i="47" s="1"/>
  <c r="AN21" i="47"/>
  <c r="M21" i="47" s="1"/>
  <c r="AM21" i="47"/>
  <c r="L21" i="47" s="1"/>
  <c r="AL21" i="47"/>
  <c r="K21" i="47" s="1"/>
  <c r="AK21" i="47"/>
  <c r="J21" i="47" s="1"/>
  <c r="AJ21" i="47"/>
  <c r="I21" i="47" s="1"/>
  <c r="AI21" i="47"/>
  <c r="H21" i="47" s="1"/>
  <c r="AH21" i="47"/>
  <c r="F21" i="47"/>
  <c r="E21" i="47"/>
  <c r="D21" i="47"/>
  <c r="C21" i="47"/>
  <c r="BA20" i="47"/>
  <c r="Z20" i="47" s="1"/>
  <c r="AZ20" i="47"/>
  <c r="Y20" i="47" s="1"/>
  <c r="AY20" i="47"/>
  <c r="X20" i="47" s="1"/>
  <c r="AX20" i="47"/>
  <c r="W20" i="47" s="1"/>
  <c r="AW20" i="47"/>
  <c r="V20" i="47" s="1"/>
  <c r="AV20" i="47"/>
  <c r="U20" i="47" s="1"/>
  <c r="AU20" i="47"/>
  <c r="T20" i="47" s="1"/>
  <c r="AT20" i="47"/>
  <c r="S20" i="47" s="1"/>
  <c r="AS20" i="47"/>
  <c r="R20" i="47" s="1"/>
  <c r="AR20" i="47"/>
  <c r="Q20" i="47" s="1"/>
  <c r="AQ20" i="47"/>
  <c r="P20" i="47" s="1"/>
  <c r="AP20" i="47"/>
  <c r="O20" i="47" s="1"/>
  <c r="AO20" i="47"/>
  <c r="N20" i="47" s="1"/>
  <c r="AN20" i="47"/>
  <c r="M20" i="47" s="1"/>
  <c r="AM20" i="47"/>
  <c r="L20" i="47" s="1"/>
  <c r="AL20" i="47"/>
  <c r="K20" i="47" s="1"/>
  <c r="AK20" i="47"/>
  <c r="J20" i="47" s="1"/>
  <c r="AJ20" i="47"/>
  <c r="I20" i="47" s="1"/>
  <c r="AI20" i="47"/>
  <c r="H20" i="47" s="1"/>
  <c r="AH20" i="47"/>
  <c r="F20" i="47"/>
  <c r="E20" i="47"/>
  <c r="D20" i="47"/>
  <c r="C20" i="47"/>
  <c r="F19" i="47"/>
  <c r="E19" i="47"/>
  <c r="D19" i="47"/>
  <c r="C19" i="47"/>
  <c r="F18" i="47"/>
  <c r="E18" i="47"/>
  <c r="D18" i="47"/>
  <c r="C18" i="47"/>
  <c r="F17" i="47"/>
  <c r="E17" i="47"/>
  <c r="D17" i="47"/>
  <c r="C17" i="47"/>
  <c r="F16" i="47"/>
  <c r="E16" i="47"/>
  <c r="D16" i="47"/>
  <c r="C16" i="47"/>
  <c r="F15" i="47"/>
  <c r="E15" i="47"/>
  <c r="D15" i="47"/>
  <c r="C15" i="47"/>
  <c r="F14" i="47"/>
  <c r="E14" i="47"/>
  <c r="D14" i="47"/>
  <c r="C14" i="47"/>
  <c r="W7" i="47"/>
  <c r="Q7" i="48" s="1"/>
  <c r="AD56" i="47"/>
  <c r="AC56" i="47"/>
  <c r="AB56" i="47"/>
  <c r="AA56" i="47"/>
  <c r="Z12" i="47"/>
  <c r="Y12" i="47"/>
  <c r="X12" i="47"/>
  <c r="W12" i="47"/>
  <c r="V12" i="47"/>
  <c r="U12" i="47"/>
  <c r="T12" i="47"/>
  <c r="S12" i="47"/>
  <c r="R12" i="47"/>
  <c r="Q12" i="47"/>
  <c r="P12" i="47"/>
  <c r="O12" i="47"/>
  <c r="N12" i="47"/>
  <c r="M12" i="47"/>
  <c r="L12" i="47"/>
  <c r="K12" i="47"/>
  <c r="J12" i="47"/>
  <c r="I12" i="47"/>
  <c r="H12" i="47"/>
  <c r="G12" i="47"/>
  <c r="Z11" i="47"/>
  <c r="Y11" i="47"/>
  <c r="X11" i="47"/>
  <c r="W11" i="47"/>
  <c r="V11" i="47"/>
  <c r="U11" i="47"/>
  <c r="T11" i="47"/>
  <c r="S11" i="47"/>
  <c r="R11" i="47"/>
  <c r="Q11" i="47"/>
  <c r="P11" i="47"/>
  <c r="O11" i="47"/>
  <c r="N11" i="47"/>
  <c r="M11" i="47"/>
  <c r="L11" i="47"/>
  <c r="K11" i="47"/>
  <c r="J11" i="47"/>
  <c r="I11" i="47"/>
  <c r="H11" i="47"/>
  <c r="G11" i="47"/>
  <c r="Q7" i="47"/>
  <c r="M7" i="48" s="1"/>
  <c r="D5" i="47"/>
  <c r="W7" i="46"/>
  <c r="G7" i="46"/>
  <c r="H7" i="47" s="1"/>
  <c r="G7" i="48" s="1"/>
  <c r="D5" i="46"/>
  <c r="BB20" i="47" l="1"/>
  <c r="BD20" i="47" s="1"/>
  <c r="AC20" i="47" s="1"/>
  <c r="BB21" i="47"/>
  <c r="BD21" i="47" s="1"/>
  <c r="AC21" i="47" s="1"/>
  <c r="BB22" i="47"/>
  <c r="BD22" i="47" s="1"/>
  <c r="AC22" i="47" s="1"/>
  <c r="BB24" i="47"/>
  <c r="BD24" i="47" s="1"/>
  <c r="BB25" i="47"/>
  <c r="AA25" i="47" s="1"/>
  <c r="BB26" i="47"/>
  <c r="BC26" i="47" s="1"/>
  <c r="AB26" i="47" s="1"/>
  <c r="BB27" i="47"/>
  <c r="BD27" i="47" s="1"/>
  <c r="AC27" i="47" s="1"/>
  <c r="BB28" i="47"/>
  <c r="AA28" i="47" s="1"/>
  <c r="BB29" i="47"/>
  <c r="BC29" i="47" s="1"/>
  <c r="AB29" i="47" s="1"/>
  <c r="BB30" i="47"/>
  <c r="BC30" i="47" s="1"/>
  <c r="AB30" i="47" s="1"/>
  <c r="BB31" i="47"/>
  <c r="AA31" i="47" s="1"/>
  <c r="BB32" i="47"/>
  <c r="BD32" i="47" s="1"/>
  <c r="AC32" i="47" s="1"/>
  <c r="BB33" i="47"/>
  <c r="AA33" i="47" s="1"/>
  <c r="BB35" i="47"/>
  <c r="BD35" i="47" s="1"/>
  <c r="AC35" i="47" s="1"/>
  <c r="BB36" i="47"/>
  <c r="AA36" i="47" s="1"/>
  <c r="BB37" i="47"/>
  <c r="BC37" i="47" s="1"/>
  <c r="AB37" i="47" s="1"/>
  <c r="BB39" i="47"/>
  <c r="AA39" i="47" s="1"/>
  <c r="BB40" i="47"/>
  <c r="BC40" i="47" s="1"/>
  <c r="AB40" i="47" s="1"/>
  <c r="BB41" i="47"/>
  <c r="AA41" i="47" s="1"/>
  <c r="BB43" i="47"/>
  <c r="AA43" i="47" s="1"/>
  <c r="BB45" i="47"/>
  <c r="AA45" i="47" s="1"/>
  <c r="BB47" i="47"/>
  <c r="BD47" i="47" s="1"/>
  <c r="AC47" i="47" s="1"/>
  <c r="BB48" i="47"/>
  <c r="AA48" i="47" s="1"/>
  <c r="BB51" i="47"/>
  <c r="BD51" i="47" s="1"/>
  <c r="AC51" i="47" s="1"/>
  <c r="BB52" i="47"/>
  <c r="BC52" i="47" s="1"/>
  <c r="AB52" i="47" s="1"/>
  <c r="BB53" i="47"/>
  <c r="AA53" i="47" s="1"/>
  <c r="BB20" i="50"/>
  <c r="BD20" i="50" s="1"/>
  <c r="AC20" i="50" s="1"/>
  <c r="G21" i="50"/>
  <c r="BB21" i="50"/>
  <c r="AA21" i="50" s="1"/>
  <c r="BB22" i="50"/>
  <c r="BC22" i="50" s="1"/>
  <c r="AB22" i="50" s="1"/>
  <c r="BB23" i="50"/>
  <c r="AA23" i="50" s="1"/>
  <c r="BB24" i="50"/>
  <c r="BC24" i="50" s="1"/>
  <c r="AB24" i="50" s="1"/>
  <c r="BB25" i="50"/>
  <c r="AA25" i="50" s="1"/>
  <c r="G26" i="50"/>
  <c r="BB26" i="50"/>
  <c r="G27" i="50"/>
  <c r="BB27" i="50"/>
  <c r="G28" i="50"/>
  <c r="BB28" i="50"/>
  <c r="G29" i="50"/>
  <c r="BB29" i="50"/>
  <c r="BB30" i="50"/>
  <c r="AA30" i="50" s="1"/>
  <c r="G31" i="50"/>
  <c r="BB31" i="50"/>
  <c r="BB32" i="50"/>
  <c r="AA32" i="50" s="1"/>
  <c r="G33" i="50"/>
  <c r="BB33" i="50"/>
  <c r="BB34" i="50"/>
  <c r="BC34" i="50" s="1"/>
  <c r="AB34" i="50" s="1"/>
  <c r="G35" i="50"/>
  <c r="BB35" i="50"/>
  <c r="BB36" i="50"/>
  <c r="AA36" i="50" s="1"/>
  <c r="G37" i="50"/>
  <c r="BB37" i="50"/>
  <c r="G38" i="50"/>
  <c r="BB38" i="50"/>
  <c r="BD38" i="50" s="1"/>
  <c r="AC38" i="50" s="1"/>
  <c r="G39" i="50"/>
  <c r="BB39" i="50"/>
  <c r="BB40" i="50"/>
  <c r="BD40" i="50" s="1"/>
  <c r="AC40" i="50" s="1"/>
  <c r="BB41" i="50"/>
  <c r="BD41" i="50" s="1"/>
  <c r="AC41" i="50" s="1"/>
  <c r="BB42" i="50"/>
  <c r="AA42" i="50" s="1"/>
  <c r="G43" i="50"/>
  <c r="BB43" i="50"/>
  <c r="BD43" i="50" s="1"/>
  <c r="AC43" i="50" s="1"/>
  <c r="BB44" i="50"/>
  <c r="BB45" i="50"/>
  <c r="BD45" i="50" s="1"/>
  <c r="AC45" i="50" s="1"/>
  <c r="BB46" i="50"/>
  <c r="BD46" i="50" s="1"/>
  <c r="AC46" i="50" s="1"/>
  <c r="G47" i="50"/>
  <c r="BB47" i="50"/>
  <c r="AA47" i="50" s="1"/>
  <c r="BB48" i="50"/>
  <c r="AA48" i="50" s="1"/>
  <c r="BB49" i="50"/>
  <c r="BD49" i="50" s="1"/>
  <c r="AC49" i="50" s="1"/>
  <c r="BB50" i="50"/>
  <c r="BD50" i="50" s="1"/>
  <c r="AC50" i="50" s="1"/>
  <c r="G51" i="50"/>
  <c r="BB51" i="50"/>
  <c r="BD51" i="50" s="1"/>
  <c r="BB52" i="50"/>
  <c r="BD52" i="50" s="1"/>
  <c r="AC52" i="50" s="1"/>
  <c r="BB53" i="50"/>
  <c r="AA53" i="50" s="1"/>
  <c r="G23" i="47"/>
  <c r="BB23" i="47"/>
  <c r="AA23" i="47" s="1"/>
  <c r="G42" i="47"/>
  <c r="BB42" i="47"/>
  <c r="AA42" i="47" s="1"/>
  <c r="G34" i="47"/>
  <c r="BB34" i="47"/>
  <c r="BC34" i="47" s="1"/>
  <c r="AB34" i="47" s="1"/>
  <c r="G38" i="47"/>
  <c r="BB38" i="47"/>
  <c r="BC38" i="47" s="1"/>
  <c r="AB38" i="47" s="1"/>
  <c r="BB44" i="47"/>
  <c r="AA44" i="47" s="1"/>
  <c r="G46" i="47"/>
  <c r="BB46" i="47"/>
  <c r="AA46" i="47" s="1"/>
  <c r="BB49" i="47"/>
  <c r="BC49" i="47" s="1"/>
  <c r="AB49" i="47" s="1"/>
  <c r="G50" i="47"/>
  <c r="BB50" i="47"/>
  <c r="BD50" i="47" s="1"/>
  <c r="AC50" i="47" s="1"/>
  <c r="O5" i="47"/>
  <c r="W5" i="47"/>
  <c r="AC7" i="47"/>
  <c r="O5" i="49"/>
  <c r="W5" i="49"/>
  <c r="O5" i="46"/>
  <c r="W5" i="46"/>
  <c r="O9" i="46"/>
  <c r="AC5" i="50"/>
  <c r="W5" i="50"/>
  <c r="AC7" i="50"/>
  <c r="J53" i="50"/>
  <c r="J21" i="50"/>
  <c r="H46" i="47"/>
  <c r="H38" i="47"/>
  <c r="H34" i="47"/>
  <c r="H42" i="47"/>
  <c r="H50" i="47"/>
  <c r="J43" i="50"/>
  <c r="J51" i="50"/>
  <c r="J38" i="50"/>
  <c r="Q13" i="9"/>
  <c r="N44" i="54"/>
  <c r="G26" i="47"/>
  <c r="G30" i="47"/>
  <c r="G22" i="47"/>
  <c r="G5" i="46"/>
  <c r="D7" i="49"/>
  <c r="H5" i="50"/>
  <c r="D7" i="46"/>
  <c r="O5" i="50"/>
  <c r="O7" i="46"/>
  <c r="AC5" i="47"/>
  <c r="G22" i="50"/>
  <c r="G40" i="50"/>
  <c r="G44" i="50"/>
  <c r="G48" i="50"/>
  <c r="G52" i="50"/>
  <c r="G23" i="50"/>
  <c r="G41" i="50"/>
  <c r="G45" i="50"/>
  <c r="G49" i="50"/>
  <c r="G20" i="50"/>
  <c r="G24" i="50"/>
  <c r="G42" i="50"/>
  <c r="G46" i="50"/>
  <c r="G50" i="50"/>
  <c r="D7" i="50"/>
  <c r="G25" i="50"/>
  <c r="G30" i="50"/>
  <c r="G32" i="50"/>
  <c r="G34" i="50"/>
  <c r="G36" i="50"/>
  <c r="G53" i="50"/>
  <c r="G5" i="49"/>
  <c r="O7" i="49"/>
  <c r="G27" i="47"/>
  <c r="G31" i="47"/>
  <c r="G35" i="47"/>
  <c r="G39" i="47"/>
  <c r="G43" i="47"/>
  <c r="G47" i="47"/>
  <c r="G51" i="47"/>
  <c r="G20" i="47"/>
  <c r="G24" i="47"/>
  <c r="G28" i="47"/>
  <c r="G32" i="47"/>
  <c r="G36" i="47"/>
  <c r="G40" i="47"/>
  <c r="G44" i="47"/>
  <c r="G48" i="47"/>
  <c r="G21" i="47"/>
  <c r="G25" i="47"/>
  <c r="G29" i="47"/>
  <c r="G33" i="47"/>
  <c r="G37" i="47"/>
  <c r="G41" i="47"/>
  <c r="G45" i="47"/>
  <c r="G49" i="47"/>
  <c r="G53" i="47"/>
  <c r="D7" i="47"/>
  <c r="H5" i="47"/>
  <c r="G52" i="47"/>
  <c r="AA22" i="50" l="1"/>
  <c r="AA47" i="47"/>
  <c r="BD42" i="50"/>
  <c r="AC42" i="50" s="1"/>
  <c r="BC32" i="47"/>
  <c r="AB32" i="47" s="1"/>
  <c r="BD31" i="47"/>
  <c r="AC31" i="47" s="1"/>
  <c r="AA52" i="47"/>
  <c r="BC36" i="47"/>
  <c r="AB36" i="47" s="1"/>
  <c r="BD22" i="50"/>
  <c r="AC22" i="50" s="1"/>
  <c r="BC47" i="50"/>
  <c r="AB47" i="50" s="1"/>
  <c r="N55" i="54"/>
  <c r="AB22" i="3"/>
  <c r="AA26" i="47"/>
  <c r="BD23" i="50"/>
  <c r="AC23" i="50" s="1"/>
  <c r="BC23" i="50"/>
  <c r="AB23" i="50" s="1"/>
  <c r="BD34" i="47"/>
  <c r="AC34" i="47" s="1"/>
  <c r="BC51" i="50"/>
  <c r="AB51" i="50" s="1"/>
  <c r="BC27" i="47"/>
  <c r="AB27" i="47" s="1"/>
  <c r="BD37" i="47"/>
  <c r="AC37" i="47" s="1"/>
  <c r="BD47" i="50"/>
  <c r="AC47" i="50" s="1"/>
  <c r="AA34" i="47"/>
  <c r="AA50" i="47"/>
  <c r="BC50" i="47"/>
  <c r="AB50" i="47" s="1"/>
  <c r="BC53" i="50"/>
  <c r="AB53" i="50" s="1"/>
  <c r="BD53" i="50"/>
  <c r="AC53" i="50" s="1"/>
  <c r="BE34" i="47"/>
  <c r="AD34" i="47" s="1"/>
  <c r="AA51" i="50"/>
  <c r="AA38" i="47"/>
  <c r="BD24" i="50"/>
  <c r="AC24" i="50" s="1"/>
  <c r="BD38" i="47"/>
  <c r="AC38" i="47" s="1"/>
  <c r="BC42" i="50"/>
  <c r="AB42" i="50" s="1"/>
  <c r="AA43" i="50"/>
  <c r="BC38" i="50"/>
  <c r="AB38" i="50" s="1"/>
  <c r="BD42" i="47"/>
  <c r="AC42" i="47" s="1"/>
  <c r="BC48" i="47"/>
  <c r="AB48" i="47" s="1"/>
  <c r="BD30" i="47"/>
  <c r="AC30" i="47" s="1"/>
  <c r="BD41" i="47"/>
  <c r="AC41" i="47" s="1"/>
  <c r="BC48" i="50"/>
  <c r="AB48" i="50" s="1"/>
  <c r="BD30" i="50"/>
  <c r="AC30" i="50" s="1"/>
  <c r="AA24" i="50"/>
  <c r="BE40" i="50"/>
  <c r="AD40" i="50" s="1"/>
  <c r="BD34" i="50"/>
  <c r="AC34" i="50" s="1"/>
  <c r="BD48" i="50"/>
  <c r="AC48" i="50" s="1"/>
  <c r="AA34" i="50"/>
  <c r="BD23" i="47"/>
  <c r="AC23" i="47" s="1"/>
  <c r="BE38" i="50"/>
  <c r="AD38" i="50" s="1"/>
  <c r="BE48" i="50"/>
  <c r="AD48" i="50" s="1"/>
  <c r="BE42" i="50"/>
  <c r="AD42" i="50" s="1"/>
  <c r="BC47" i="47"/>
  <c r="AB47" i="47" s="1"/>
  <c r="BC41" i="47"/>
  <c r="AB41" i="47" s="1"/>
  <c r="BC31" i="47"/>
  <c r="AB31" i="47" s="1"/>
  <c r="BE30" i="47"/>
  <c r="AD30" i="47" s="1"/>
  <c r="BE50" i="47"/>
  <c r="AD50" i="47" s="1"/>
  <c r="BC44" i="47"/>
  <c r="AB44" i="47" s="1"/>
  <c r="BC39" i="47"/>
  <c r="AB39" i="47" s="1"/>
  <c r="BC28" i="47"/>
  <c r="AB28" i="47" s="1"/>
  <c r="BD52" i="47"/>
  <c r="AC52" i="47" s="1"/>
  <c r="BE45" i="50"/>
  <c r="AD45" i="50" s="1"/>
  <c r="AA51" i="47"/>
  <c r="BC45" i="47"/>
  <c r="AB45" i="47" s="1"/>
  <c r="BE35" i="47"/>
  <c r="AD35" i="47" s="1"/>
  <c r="BD40" i="47"/>
  <c r="AC40" i="47" s="1"/>
  <c r="BE20" i="47"/>
  <c r="AD20" i="47" s="1"/>
  <c r="BD44" i="47"/>
  <c r="AC44" i="47" s="1"/>
  <c r="BD39" i="47"/>
  <c r="AC39" i="47" s="1"/>
  <c r="BC33" i="47"/>
  <c r="AB33" i="47" s="1"/>
  <c r="BC35" i="47"/>
  <c r="AB35" i="47" s="1"/>
  <c r="AA49" i="47"/>
  <c r="BC25" i="47"/>
  <c r="AB25" i="47" s="1"/>
  <c r="AA20" i="47"/>
  <c r="BC46" i="47"/>
  <c r="AB46" i="47" s="1"/>
  <c r="AA40" i="47"/>
  <c r="BD33" i="47"/>
  <c r="AC33" i="47" s="1"/>
  <c r="BC24" i="47"/>
  <c r="AB24" i="47" s="1"/>
  <c r="AA38" i="50"/>
  <c r="AA52" i="50"/>
  <c r="AA50" i="50"/>
  <c r="BE46" i="50"/>
  <c r="AD46" i="50" s="1"/>
  <c r="BC43" i="50"/>
  <c r="AB43" i="50" s="1"/>
  <c r="BE53" i="50"/>
  <c r="AD53" i="50" s="1"/>
  <c r="BE22" i="50"/>
  <c r="AD22" i="50" s="1"/>
  <c r="BC21" i="50"/>
  <c r="AB21" i="50" s="1"/>
  <c r="BE52" i="50"/>
  <c r="AD52" i="50" s="1"/>
  <c r="BE50" i="50"/>
  <c r="AD50" i="50" s="1"/>
  <c r="AA45" i="50"/>
  <c r="AA40" i="50"/>
  <c r="BD21" i="50"/>
  <c r="AC21" i="50" s="1"/>
  <c r="AC51" i="50"/>
  <c r="BE51" i="50"/>
  <c r="AD51" i="50" s="1"/>
  <c r="BC25" i="50"/>
  <c r="AB25" i="50" s="1"/>
  <c r="AA49" i="50"/>
  <c r="BE47" i="50"/>
  <c r="AD47" i="50" s="1"/>
  <c r="BC44" i="50"/>
  <c r="AB44" i="50" s="1"/>
  <c r="BE43" i="50"/>
  <c r="AD43" i="50" s="1"/>
  <c r="BE34" i="50"/>
  <c r="AD34" i="50" s="1"/>
  <c r="BE24" i="50"/>
  <c r="AD24" i="50" s="1"/>
  <c r="BE30" i="50"/>
  <c r="AD30" i="50" s="1"/>
  <c r="AC24" i="47"/>
  <c r="BE24" i="47"/>
  <c r="AD24" i="47" s="1"/>
  <c r="BE49" i="47"/>
  <c r="AD49" i="47" s="1"/>
  <c r="BD49" i="47"/>
  <c r="AC49" i="47" s="1"/>
  <c r="BE44" i="47"/>
  <c r="AD44" i="47" s="1"/>
  <c r="BE39" i="47"/>
  <c r="AD39" i="47" s="1"/>
  <c r="BE38" i="47"/>
  <c r="AD38" i="47" s="1"/>
  <c r="BE31" i="47"/>
  <c r="AD31" i="47" s="1"/>
  <c r="BD28" i="47"/>
  <c r="AC28" i="47" s="1"/>
  <c r="AA24" i="47"/>
  <c r="BC43" i="47"/>
  <c r="AB43" i="47" s="1"/>
  <c r="BC53" i="47"/>
  <c r="AB53" i="47" s="1"/>
  <c r="BE23" i="47"/>
  <c r="AD23" i="47" s="1"/>
  <c r="BE51" i="47"/>
  <c r="AD51" i="47" s="1"/>
  <c r="BE42" i="47"/>
  <c r="AD42" i="47" s="1"/>
  <c r="BC32" i="50"/>
  <c r="AB32" i="50" s="1"/>
  <c r="BD25" i="47"/>
  <c r="BC23" i="47"/>
  <c r="AB23" i="47" s="1"/>
  <c r="BC51" i="47"/>
  <c r="AB51" i="47" s="1"/>
  <c r="BD46" i="47"/>
  <c r="BD45" i="47"/>
  <c r="BC42" i="47"/>
  <c r="AB42" i="47" s="1"/>
  <c r="BE40" i="47"/>
  <c r="AD40" i="47" s="1"/>
  <c r="AA35" i="47"/>
  <c r="AA29" i="47"/>
  <c r="BE49" i="50"/>
  <c r="AD49" i="50" s="1"/>
  <c r="AA44" i="50"/>
  <c r="BE41" i="50"/>
  <c r="AD41" i="50" s="1"/>
  <c r="BC36" i="50"/>
  <c r="AB36" i="50" s="1"/>
  <c r="BD29" i="47"/>
  <c r="AC29" i="47" s="1"/>
  <c r="BC49" i="50"/>
  <c r="AB49" i="50" s="1"/>
  <c r="BD44" i="50"/>
  <c r="AC44" i="50" s="1"/>
  <c r="BD36" i="50"/>
  <c r="AC36" i="50" s="1"/>
  <c r="BD25" i="50"/>
  <c r="AC25" i="50" s="1"/>
  <c r="BD43" i="47"/>
  <c r="AC43" i="47" s="1"/>
  <c r="AA22" i="47"/>
  <c r="AA46" i="50"/>
  <c r="BE22" i="47"/>
  <c r="AD22" i="47" s="1"/>
  <c r="BE32" i="47"/>
  <c r="AD32" i="47" s="1"/>
  <c r="BE27" i="47"/>
  <c r="AD27" i="47" s="1"/>
  <c r="AA41" i="50"/>
  <c r="AA30" i="47"/>
  <c r="AA27" i="47"/>
  <c r="BE47" i="47"/>
  <c r="AD47" i="47" s="1"/>
  <c r="BD36" i="47"/>
  <c r="AC36" i="47" s="1"/>
  <c r="BD26" i="47"/>
  <c r="AC26" i="47" s="1"/>
  <c r="BC22" i="47"/>
  <c r="AB22" i="47" s="1"/>
  <c r="BE52" i="47"/>
  <c r="AD52" i="47" s="1"/>
  <c r="BC52" i="50"/>
  <c r="AB52" i="50" s="1"/>
  <c r="BC50" i="50"/>
  <c r="AB50" i="50" s="1"/>
  <c r="BC46" i="50"/>
  <c r="AB46" i="50" s="1"/>
  <c r="BC45" i="50"/>
  <c r="AB45" i="50" s="1"/>
  <c r="BC41" i="50"/>
  <c r="AB41" i="50" s="1"/>
  <c r="BC40" i="50"/>
  <c r="AB40" i="50" s="1"/>
  <c r="BC30" i="50"/>
  <c r="AB30" i="50" s="1"/>
  <c r="BD32" i="50"/>
  <c r="AC32" i="50" s="1"/>
  <c r="BE23" i="50"/>
  <c r="AD23" i="50" s="1"/>
  <c r="BE21" i="50"/>
  <c r="AD21" i="50" s="1"/>
  <c r="BE20" i="50"/>
  <c r="AD20" i="50" s="1"/>
  <c r="BE37" i="47"/>
  <c r="AD37" i="47" s="1"/>
  <c r="BD48" i="47"/>
  <c r="AC48" i="47" s="1"/>
  <c r="BD53" i="47"/>
  <c r="AC53" i="47" s="1"/>
  <c r="AA37" i="47"/>
  <c r="AA32" i="47"/>
  <c r="BE48" i="47"/>
  <c r="AD48" i="47" s="1"/>
  <c r="BE41" i="47"/>
  <c r="AD41" i="47" s="1"/>
  <c r="BE21" i="47"/>
  <c r="AD21" i="47" s="1"/>
  <c r="AA20" i="50"/>
  <c r="BC20" i="50"/>
  <c r="AB20" i="50" s="1"/>
  <c r="BC20" i="47"/>
  <c r="AB20" i="47" s="1"/>
  <c r="BC21" i="47"/>
  <c r="AB21" i="47" s="1"/>
  <c r="AA21" i="47"/>
  <c r="BD39" i="50"/>
  <c r="AC39" i="50" s="1"/>
  <c r="BC39" i="50"/>
  <c r="AB39" i="50" s="1"/>
  <c r="AA39" i="50"/>
  <c r="BD31" i="50"/>
  <c r="AC31" i="50" s="1"/>
  <c r="BC31" i="50"/>
  <c r="AB31" i="50" s="1"/>
  <c r="AA31" i="50"/>
  <c r="BD37" i="50"/>
  <c r="AC37" i="50" s="1"/>
  <c r="BC37" i="50"/>
  <c r="AB37" i="50" s="1"/>
  <c r="AA37" i="50"/>
  <c r="BD29" i="50"/>
  <c r="AC29" i="50" s="1"/>
  <c r="BC29" i="50"/>
  <c r="AB29" i="50" s="1"/>
  <c r="AA29" i="50"/>
  <c r="BD35" i="50"/>
  <c r="AC35" i="50" s="1"/>
  <c r="BC35" i="50"/>
  <c r="AB35" i="50" s="1"/>
  <c r="AA35" i="50"/>
  <c r="BD26" i="50"/>
  <c r="AC26" i="50" s="1"/>
  <c r="BC26" i="50"/>
  <c r="AB26" i="50" s="1"/>
  <c r="AA26" i="50"/>
  <c r="BE26" i="50"/>
  <c r="AD26" i="50" s="1"/>
  <c r="BD28" i="50"/>
  <c r="AC28" i="50" s="1"/>
  <c r="BE28" i="50"/>
  <c r="AD28" i="50" s="1"/>
  <c r="BC28" i="50"/>
  <c r="AB28" i="50" s="1"/>
  <c r="AA28" i="50"/>
  <c r="BD33" i="50"/>
  <c r="AC33" i="50" s="1"/>
  <c r="BE33" i="50"/>
  <c r="AD33" i="50" s="1"/>
  <c r="BC33" i="50"/>
  <c r="AB33" i="50" s="1"/>
  <c r="AA33" i="50"/>
  <c r="BD27" i="50"/>
  <c r="AC27" i="50" s="1"/>
  <c r="BC27" i="50"/>
  <c r="AB27" i="50" s="1"/>
  <c r="AA27" i="50"/>
  <c r="BE27" i="50"/>
  <c r="AD27" i="50" s="1"/>
  <c r="BE29" i="50" l="1"/>
  <c r="AD29" i="50" s="1"/>
  <c r="BE44" i="50"/>
  <c r="AD44" i="50" s="1"/>
  <c r="BE43" i="47"/>
  <c r="AD43" i="47" s="1"/>
  <c r="BE33" i="47"/>
  <c r="AD33" i="47" s="1"/>
  <c r="BE32" i="50"/>
  <c r="AD32" i="50" s="1"/>
  <c r="BE25" i="50"/>
  <c r="AD25" i="50" s="1"/>
  <c r="BE36" i="50"/>
  <c r="AD36" i="50" s="1"/>
  <c r="BE35" i="50"/>
  <c r="AD35" i="50" s="1"/>
  <c r="BE37" i="50"/>
  <c r="AD37" i="50" s="1"/>
  <c r="BE31" i="50"/>
  <c r="AD31" i="50" s="1"/>
  <c r="BE39" i="50"/>
  <c r="AD39" i="50" s="1"/>
  <c r="BE28" i="47"/>
  <c r="AD28" i="47" s="1"/>
  <c r="BE29" i="47"/>
  <c r="AD29" i="47" s="1"/>
  <c r="AC45" i="47"/>
  <c r="BE45" i="47"/>
  <c r="AD45" i="47" s="1"/>
  <c r="AC25" i="47"/>
  <c r="BE25" i="47"/>
  <c r="AD25" i="47" s="1"/>
  <c r="BE26" i="47"/>
  <c r="AD26" i="47" s="1"/>
  <c r="BE53" i="47"/>
  <c r="AD53" i="47" s="1"/>
  <c r="AC46" i="47"/>
  <c r="BE46" i="47"/>
  <c r="AD46" i="47" s="1"/>
  <c r="BE36" i="47"/>
  <c r="AD36" i="47" s="1"/>
  <c r="B17" i="45"/>
  <c r="B16" i="45"/>
  <c r="B15" i="45"/>
  <c r="B14" i="45"/>
  <c r="D7" i="45"/>
  <c r="U5" i="45"/>
  <c r="M5" i="45"/>
  <c r="G5" i="45"/>
  <c r="BA53" i="44"/>
  <c r="Z53" i="44" s="1"/>
  <c r="AZ53" i="44"/>
  <c r="Y53" i="44" s="1"/>
  <c r="AY53" i="44"/>
  <c r="X53" i="44" s="1"/>
  <c r="AX53" i="44"/>
  <c r="W53" i="44" s="1"/>
  <c r="AW53" i="44"/>
  <c r="V53" i="44" s="1"/>
  <c r="AV53" i="44"/>
  <c r="U53" i="44" s="1"/>
  <c r="AU53" i="44"/>
  <c r="T53" i="44" s="1"/>
  <c r="AT53" i="44"/>
  <c r="S53" i="44" s="1"/>
  <c r="AS53" i="44"/>
  <c r="R53" i="44" s="1"/>
  <c r="AR53" i="44"/>
  <c r="Q53" i="44" s="1"/>
  <c r="AQ53" i="44"/>
  <c r="P53" i="44" s="1"/>
  <c r="AP53" i="44"/>
  <c r="O53" i="44" s="1"/>
  <c r="AO53" i="44"/>
  <c r="N53" i="44" s="1"/>
  <c r="AN53" i="44"/>
  <c r="M53" i="44" s="1"/>
  <c r="AM53" i="44"/>
  <c r="L53" i="44" s="1"/>
  <c r="AL53" i="44"/>
  <c r="K53" i="44" s="1"/>
  <c r="AK53" i="44"/>
  <c r="J53" i="44" s="1"/>
  <c r="AJ53" i="44"/>
  <c r="I53" i="44" s="1"/>
  <c r="AI53" i="44"/>
  <c r="H53" i="44" s="1"/>
  <c r="AH53" i="44"/>
  <c r="F53" i="44"/>
  <c r="E53" i="44"/>
  <c r="D53" i="44"/>
  <c r="C53" i="44"/>
  <c r="BA52" i="44"/>
  <c r="Z52" i="44" s="1"/>
  <c r="AZ52" i="44"/>
  <c r="Y52" i="44" s="1"/>
  <c r="AY52" i="44"/>
  <c r="X52" i="44" s="1"/>
  <c r="AX52" i="44"/>
  <c r="W52" i="44" s="1"/>
  <c r="AW52" i="44"/>
  <c r="V52" i="44" s="1"/>
  <c r="AV52" i="44"/>
  <c r="U52" i="44" s="1"/>
  <c r="AU52" i="44"/>
  <c r="T52" i="44" s="1"/>
  <c r="AT52" i="44"/>
  <c r="S52" i="44" s="1"/>
  <c r="AS52" i="44"/>
  <c r="R52" i="44" s="1"/>
  <c r="AR52" i="44"/>
  <c r="Q52" i="44" s="1"/>
  <c r="AQ52" i="44"/>
  <c r="P52" i="44" s="1"/>
  <c r="AP52" i="44"/>
  <c r="O52" i="44" s="1"/>
  <c r="AO52" i="44"/>
  <c r="N52" i="44" s="1"/>
  <c r="AN52" i="44"/>
  <c r="M52" i="44" s="1"/>
  <c r="AM52" i="44"/>
  <c r="L52" i="44" s="1"/>
  <c r="AL52" i="44"/>
  <c r="K52" i="44" s="1"/>
  <c r="AK52" i="44"/>
  <c r="J52" i="44" s="1"/>
  <c r="AJ52" i="44"/>
  <c r="I52" i="44" s="1"/>
  <c r="AI52" i="44"/>
  <c r="H52" i="44" s="1"/>
  <c r="AH52" i="44"/>
  <c r="F52" i="44"/>
  <c r="E52" i="44"/>
  <c r="D52" i="44"/>
  <c r="C52" i="44"/>
  <c r="BA51" i="44"/>
  <c r="Z51" i="44" s="1"/>
  <c r="AZ51" i="44"/>
  <c r="Y51" i="44" s="1"/>
  <c r="AY51" i="44"/>
  <c r="X51" i="44" s="1"/>
  <c r="AX51" i="44"/>
  <c r="W51" i="44" s="1"/>
  <c r="AW51" i="44"/>
  <c r="V51" i="44" s="1"/>
  <c r="AV51" i="44"/>
  <c r="U51" i="44" s="1"/>
  <c r="AU51" i="44"/>
  <c r="T51" i="44" s="1"/>
  <c r="AT51" i="44"/>
  <c r="S51" i="44" s="1"/>
  <c r="AS51" i="44"/>
  <c r="R51" i="44" s="1"/>
  <c r="AR51" i="44"/>
  <c r="Q51" i="44" s="1"/>
  <c r="AQ51" i="44"/>
  <c r="P51" i="44" s="1"/>
  <c r="AP51" i="44"/>
  <c r="O51" i="44" s="1"/>
  <c r="AO51" i="44"/>
  <c r="N51" i="44" s="1"/>
  <c r="AN51" i="44"/>
  <c r="M51" i="44" s="1"/>
  <c r="AM51" i="44"/>
  <c r="L51" i="44" s="1"/>
  <c r="AL51" i="44"/>
  <c r="K51" i="44" s="1"/>
  <c r="AK51" i="44"/>
  <c r="J51" i="44" s="1"/>
  <c r="AJ51" i="44"/>
  <c r="I51" i="44" s="1"/>
  <c r="AI51" i="44"/>
  <c r="H51" i="44" s="1"/>
  <c r="AH51" i="44"/>
  <c r="F51" i="44"/>
  <c r="E51" i="44"/>
  <c r="D51" i="44"/>
  <c r="C51" i="44"/>
  <c r="BA50" i="44"/>
  <c r="Z50" i="44" s="1"/>
  <c r="AZ50" i="44"/>
  <c r="Y50" i="44" s="1"/>
  <c r="AY50" i="44"/>
  <c r="X50" i="44" s="1"/>
  <c r="AX50" i="44"/>
  <c r="W50" i="44" s="1"/>
  <c r="AW50" i="44"/>
  <c r="V50" i="44" s="1"/>
  <c r="AV50" i="44"/>
  <c r="U50" i="44" s="1"/>
  <c r="AU50" i="44"/>
  <c r="T50" i="44" s="1"/>
  <c r="AT50" i="44"/>
  <c r="S50" i="44" s="1"/>
  <c r="AS50" i="44"/>
  <c r="R50" i="44" s="1"/>
  <c r="AR50" i="44"/>
  <c r="Q50" i="44" s="1"/>
  <c r="AQ50" i="44"/>
  <c r="P50" i="44" s="1"/>
  <c r="AP50" i="44"/>
  <c r="O50" i="44" s="1"/>
  <c r="AO50" i="44"/>
  <c r="N50" i="44" s="1"/>
  <c r="AN50" i="44"/>
  <c r="M50" i="44" s="1"/>
  <c r="AM50" i="44"/>
  <c r="L50" i="44" s="1"/>
  <c r="AL50" i="44"/>
  <c r="K50" i="44" s="1"/>
  <c r="AK50" i="44"/>
  <c r="J50" i="44" s="1"/>
  <c r="AJ50" i="44"/>
  <c r="I50" i="44" s="1"/>
  <c r="AI50" i="44"/>
  <c r="H50" i="44" s="1"/>
  <c r="AH50" i="44"/>
  <c r="F50" i="44"/>
  <c r="E50" i="44"/>
  <c r="D50" i="44"/>
  <c r="C50" i="44"/>
  <c r="BA49" i="44"/>
  <c r="Z49" i="44" s="1"/>
  <c r="AZ49" i="44"/>
  <c r="Y49" i="44" s="1"/>
  <c r="AY49" i="44"/>
  <c r="X49" i="44" s="1"/>
  <c r="AX49" i="44"/>
  <c r="W49" i="44" s="1"/>
  <c r="AW49" i="44"/>
  <c r="V49" i="44" s="1"/>
  <c r="AV49" i="44"/>
  <c r="U49" i="44" s="1"/>
  <c r="AU49" i="44"/>
  <c r="T49" i="44" s="1"/>
  <c r="AT49" i="44"/>
  <c r="S49" i="44" s="1"/>
  <c r="AS49" i="44"/>
  <c r="R49" i="44" s="1"/>
  <c r="AR49" i="44"/>
  <c r="Q49" i="44" s="1"/>
  <c r="AQ49" i="44"/>
  <c r="P49" i="44" s="1"/>
  <c r="AP49" i="44"/>
  <c r="O49" i="44" s="1"/>
  <c r="AO49" i="44"/>
  <c r="N49" i="44" s="1"/>
  <c r="AN49" i="44"/>
  <c r="M49" i="44" s="1"/>
  <c r="AM49" i="44"/>
  <c r="L49" i="44" s="1"/>
  <c r="AL49" i="44"/>
  <c r="K49" i="44" s="1"/>
  <c r="AK49" i="44"/>
  <c r="J49" i="44" s="1"/>
  <c r="AJ49" i="44"/>
  <c r="I49" i="44" s="1"/>
  <c r="AI49" i="44"/>
  <c r="H49" i="44" s="1"/>
  <c r="AH49" i="44"/>
  <c r="F49" i="44"/>
  <c r="E49" i="44"/>
  <c r="D49" i="44"/>
  <c r="C49" i="44"/>
  <c r="BA48" i="44"/>
  <c r="Z48" i="44" s="1"/>
  <c r="AZ48" i="44"/>
  <c r="Y48" i="44" s="1"/>
  <c r="AY48" i="44"/>
  <c r="X48" i="44" s="1"/>
  <c r="AX48" i="44"/>
  <c r="W48" i="44" s="1"/>
  <c r="AW48" i="44"/>
  <c r="V48" i="44" s="1"/>
  <c r="AV48" i="44"/>
  <c r="U48" i="44" s="1"/>
  <c r="AU48" i="44"/>
  <c r="T48" i="44" s="1"/>
  <c r="AT48" i="44"/>
  <c r="S48" i="44" s="1"/>
  <c r="AS48" i="44"/>
  <c r="R48" i="44" s="1"/>
  <c r="AR48" i="44"/>
  <c r="Q48" i="44" s="1"/>
  <c r="AQ48" i="44"/>
  <c r="P48" i="44" s="1"/>
  <c r="AP48" i="44"/>
  <c r="O48" i="44" s="1"/>
  <c r="AO48" i="44"/>
  <c r="N48" i="44" s="1"/>
  <c r="AN48" i="44"/>
  <c r="M48" i="44" s="1"/>
  <c r="AM48" i="44"/>
  <c r="L48" i="44" s="1"/>
  <c r="AL48" i="44"/>
  <c r="K48" i="44" s="1"/>
  <c r="AK48" i="44"/>
  <c r="J48" i="44" s="1"/>
  <c r="AJ48" i="44"/>
  <c r="I48" i="44" s="1"/>
  <c r="AI48" i="44"/>
  <c r="H48" i="44" s="1"/>
  <c r="AH48" i="44"/>
  <c r="F48" i="44"/>
  <c r="E48" i="44"/>
  <c r="D48" i="44"/>
  <c r="C48" i="44"/>
  <c r="BA47" i="44"/>
  <c r="Z47" i="44" s="1"/>
  <c r="AZ47" i="44"/>
  <c r="Y47" i="44" s="1"/>
  <c r="AY47" i="44"/>
  <c r="X47" i="44" s="1"/>
  <c r="AX47" i="44"/>
  <c r="W47" i="44" s="1"/>
  <c r="AW47" i="44"/>
  <c r="V47" i="44" s="1"/>
  <c r="AV47" i="44"/>
  <c r="U47" i="44" s="1"/>
  <c r="AU47" i="44"/>
  <c r="T47" i="44" s="1"/>
  <c r="AT47" i="44"/>
  <c r="S47" i="44" s="1"/>
  <c r="AS47" i="44"/>
  <c r="R47" i="44" s="1"/>
  <c r="AR47" i="44"/>
  <c r="Q47" i="44" s="1"/>
  <c r="AQ47" i="44"/>
  <c r="P47" i="44" s="1"/>
  <c r="AP47" i="44"/>
  <c r="O47" i="44" s="1"/>
  <c r="AO47" i="44"/>
  <c r="N47" i="44" s="1"/>
  <c r="AN47" i="44"/>
  <c r="M47" i="44" s="1"/>
  <c r="AM47" i="44"/>
  <c r="L47" i="44" s="1"/>
  <c r="AL47" i="44"/>
  <c r="K47" i="44" s="1"/>
  <c r="AK47" i="44"/>
  <c r="J47" i="44" s="1"/>
  <c r="AJ47" i="44"/>
  <c r="I47" i="44" s="1"/>
  <c r="AI47" i="44"/>
  <c r="H47" i="44" s="1"/>
  <c r="AH47" i="44"/>
  <c r="F47" i="44"/>
  <c r="E47" i="44"/>
  <c r="D47" i="44"/>
  <c r="C47" i="44"/>
  <c r="BA46" i="44"/>
  <c r="Z46" i="44" s="1"/>
  <c r="AZ46" i="44"/>
  <c r="Y46" i="44" s="1"/>
  <c r="AY46" i="44"/>
  <c r="X46" i="44" s="1"/>
  <c r="AX46" i="44"/>
  <c r="W46" i="44" s="1"/>
  <c r="AW46" i="44"/>
  <c r="V46" i="44" s="1"/>
  <c r="AV46" i="44"/>
  <c r="U46" i="44" s="1"/>
  <c r="AU46" i="44"/>
  <c r="T46" i="44" s="1"/>
  <c r="AT46" i="44"/>
  <c r="S46" i="44" s="1"/>
  <c r="AS46" i="44"/>
  <c r="R46" i="44" s="1"/>
  <c r="AR46" i="44"/>
  <c r="Q46" i="44" s="1"/>
  <c r="AQ46" i="44"/>
  <c r="P46" i="44" s="1"/>
  <c r="AP46" i="44"/>
  <c r="O46" i="44" s="1"/>
  <c r="AO46" i="44"/>
  <c r="N46" i="44" s="1"/>
  <c r="AN46" i="44"/>
  <c r="M46" i="44" s="1"/>
  <c r="AM46" i="44"/>
  <c r="L46" i="44" s="1"/>
  <c r="AL46" i="44"/>
  <c r="K46" i="44" s="1"/>
  <c r="AK46" i="44"/>
  <c r="J46" i="44" s="1"/>
  <c r="AJ46" i="44"/>
  <c r="I46" i="44" s="1"/>
  <c r="AI46" i="44"/>
  <c r="H46" i="44" s="1"/>
  <c r="AH46" i="44"/>
  <c r="F46" i="44"/>
  <c r="E46" i="44"/>
  <c r="D46" i="44"/>
  <c r="C46" i="44"/>
  <c r="BA45" i="44"/>
  <c r="Z45" i="44" s="1"/>
  <c r="AZ45" i="44"/>
  <c r="Y45" i="44" s="1"/>
  <c r="AY45" i="44"/>
  <c r="X45" i="44" s="1"/>
  <c r="AX45" i="44"/>
  <c r="W45" i="44" s="1"/>
  <c r="AW45" i="44"/>
  <c r="V45" i="44" s="1"/>
  <c r="AV45" i="44"/>
  <c r="U45" i="44" s="1"/>
  <c r="AU45" i="44"/>
  <c r="T45" i="44" s="1"/>
  <c r="AT45" i="44"/>
  <c r="S45" i="44" s="1"/>
  <c r="AS45" i="44"/>
  <c r="R45" i="44" s="1"/>
  <c r="AR45" i="44"/>
  <c r="Q45" i="44" s="1"/>
  <c r="AQ45" i="44"/>
  <c r="P45" i="44" s="1"/>
  <c r="AP45" i="44"/>
  <c r="O45" i="44" s="1"/>
  <c r="AO45" i="44"/>
  <c r="N45" i="44" s="1"/>
  <c r="AN45" i="44"/>
  <c r="M45" i="44" s="1"/>
  <c r="AM45" i="44"/>
  <c r="L45" i="44" s="1"/>
  <c r="AL45" i="44"/>
  <c r="K45" i="44" s="1"/>
  <c r="AK45" i="44"/>
  <c r="J45" i="44" s="1"/>
  <c r="AJ45" i="44"/>
  <c r="I45" i="44" s="1"/>
  <c r="AI45" i="44"/>
  <c r="H45" i="44" s="1"/>
  <c r="AH45" i="44"/>
  <c r="F45" i="44"/>
  <c r="E45" i="44"/>
  <c r="D45" i="44"/>
  <c r="C45" i="44"/>
  <c r="BA44" i="44"/>
  <c r="Z44" i="44" s="1"/>
  <c r="AZ44" i="44"/>
  <c r="Y44" i="44" s="1"/>
  <c r="AY44" i="44"/>
  <c r="X44" i="44" s="1"/>
  <c r="AX44" i="44"/>
  <c r="W44" i="44" s="1"/>
  <c r="AW44" i="44"/>
  <c r="V44" i="44" s="1"/>
  <c r="AV44" i="44"/>
  <c r="U44" i="44" s="1"/>
  <c r="AU44" i="44"/>
  <c r="T44" i="44" s="1"/>
  <c r="AT44" i="44"/>
  <c r="S44" i="44" s="1"/>
  <c r="AS44" i="44"/>
  <c r="R44" i="44" s="1"/>
  <c r="AR44" i="44"/>
  <c r="Q44" i="44" s="1"/>
  <c r="AQ44" i="44"/>
  <c r="P44" i="44" s="1"/>
  <c r="AP44" i="44"/>
  <c r="O44" i="44" s="1"/>
  <c r="AO44" i="44"/>
  <c r="N44" i="44" s="1"/>
  <c r="AN44" i="44"/>
  <c r="M44" i="44" s="1"/>
  <c r="AM44" i="44"/>
  <c r="L44" i="44" s="1"/>
  <c r="AL44" i="44"/>
  <c r="K44" i="44" s="1"/>
  <c r="AK44" i="44"/>
  <c r="J44" i="44" s="1"/>
  <c r="AJ44" i="44"/>
  <c r="I44" i="44" s="1"/>
  <c r="AI44" i="44"/>
  <c r="H44" i="44" s="1"/>
  <c r="AH44" i="44"/>
  <c r="F44" i="44"/>
  <c r="E44" i="44"/>
  <c r="D44" i="44"/>
  <c r="C44" i="44"/>
  <c r="BA43" i="44"/>
  <c r="Z43" i="44" s="1"/>
  <c r="AZ43" i="44"/>
  <c r="Y43" i="44" s="1"/>
  <c r="AY43" i="44"/>
  <c r="X43" i="44" s="1"/>
  <c r="AX43" i="44"/>
  <c r="W43" i="44" s="1"/>
  <c r="AW43" i="44"/>
  <c r="V43" i="44" s="1"/>
  <c r="AV43" i="44"/>
  <c r="U43" i="44" s="1"/>
  <c r="AU43" i="44"/>
  <c r="T43" i="44" s="1"/>
  <c r="AT43" i="44"/>
  <c r="S43" i="44" s="1"/>
  <c r="AS43" i="44"/>
  <c r="R43" i="44" s="1"/>
  <c r="AR43" i="44"/>
  <c r="Q43" i="44" s="1"/>
  <c r="AQ43" i="44"/>
  <c r="P43" i="44" s="1"/>
  <c r="AP43" i="44"/>
  <c r="O43" i="44" s="1"/>
  <c r="AO43" i="44"/>
  <c r="N43" i="44" s="1"/>
  <c r="AN43" i="44"/>
  <c r="M43" i="44" s="1"/>
  <c r="AM43" i="44"/>
  <c r="L43" i="44" s="1"/>
  <c r="AL43" i="44"/>
  <c r="K43" i="44" s="1"/>
  <c r="AK43" i="44"/>
  <c r="J43" i="44" s="1"/>
  <c r="AJ43" i="44"/>
  <c r="I43" i="44" s="1"/>
  <c r="AI43" i="44"/>
  <c r="H43" i="44" s="1"/>
  <c r="AH43" i="44"/>
  <c r="F43" i="44"/>
  <c r="E43" i="44"/>
  <c r="D43" i="44"/>
  <c r="C43" i="44"/>
  <c r="BA42" i="44"/>
  <c r="Z42" i="44" s="1"/>
  <c r="AZ42" i="44"/>
  <c r="Y42" i="44" s="1"/>
  <c r="AY42" i="44"/>
  <c r="X42" i="44" s="1"/>
  <c r="AX42" i="44"/>
  <c r="W42" i="44" s="1"/>
  <c r="AW42" i="44"/>
  <c r="V42" i="44" s="1"/>
  <c r="AV42" i="44"/>
  <c r="U42" i="44" s="1"/>
  <c r="AU42" i="44"/>
  <c r="T42" i="44" s="1"/>
  <c r="AT42" i="44"/>
  <c r="S42" i="44" s="1"/>
  <c r="AS42" i="44"/>
  <c r="R42" i="44" s="1"/>
  <c r="AR42" i="44"/>
  <c r="Q42" i="44" s="1"/>
  <c r="AQ42" i="44"/>
  <c r="P42" i="44" s="1"/>
  <c r="AP42" i="44"/>
  <c r="O42" i="44" s="1"/>
  <c r="AO42" i="44"/>
  <c r="N42" i="44" s="1"/>
  <c r="AN42" i="44"/>
  <c r="M42" i="44" s="1"/>
  <c r="AM42" i="44"/>
  <c r="L42" i="44" s="1"/>
  <c r="AL42" i="44"/>
  <c r="K42" i="44" s="1"/>
  <c r="AK42" i="44"/>
  <c r="J42" i="44" s="1"/>
  <c r="AJ42" i="44"/>
  <c r="I42" i="44" s="1"/>
  <c r="AI42" i="44"/>
  <c r="H42" i="44" s="1"/>
  <c r="AH42" i="44"/>
  <c r="F42" i="44"/>
  <c r="E42" i="44"/>
  <c r="D42" i="44"/>
  <c r="C42" i="44"/>
  <c r="BA41" i="44"/>
  <c r="Z41" i="44" s="1"/>
  <c r="AZ41" i="44"/>
  <c r="Y41" i="44" s="1"/>
  <c r="AY41" i="44"/>
  <c r="X41" i="44" s="1"/>
  <c r="AX41" i="44"/>
  <c r="W41" i="44" s="1"/>
  <c r="AW41" i="44"/>
  <c r="V41" i="44" s="1"/>
  <c r="AV41" i="44"/>
  <c r="U41" i="44" s="1"/>
  <c r="AU41" i="44"/>
  <c r="T41" i="44" s="1"/>
  <c r="AT41" i="44"/>
  <c r="S41" i="44" s="1"/>
  <c r="AS41" i="44"/>
  <c r="R41" i="44" s="1"/>
  <c r="AR41" i="44"/>
  <c r="Q41" i="44" s="1"/>
  <c r="AQ41" i="44"/>
  <c r="P41" i="44" s="1"/>
  <c r="AP41" i="44"/>
  <c r="O41" i="44" s="1"/>
  <c r="AO41" i="44"/>
  <c r="N41" i="44" s="1"/>
  <c r="AN41" i="44"/>
  <c r="M41" i="44" s="1"/>
  <c r="AM41" i="44"/>
  <c r="L41" i="44" s="1"/>
  <c r="AL41" i="44"/>
  <c r="K41" i="44" s="1"/>
  <c r="AK41" i="44"/>
  <c r="J41" i="44" s="1"/>
  <c r="AJ41" i="44"/>
  <c r="I41" i="44" s="1"/>
  <c r="AI41" i="44"/>
  <c r="H41" i="44" s="1"/>
  <c r="AH41" i="44"/>
  <c r="F41" i="44"/>
  <c r="E41" i="44"/>
  <c r="D41" i="44"/>
  <c r="C41" i="44"/>
  <c r="BA40" i="44"/>
  <c r="Z40" i="44" s="1"/>
  <c r="AZ40" i="44"/>
  <c r="Y40" i="44" s="1"/>
  <c r="AY40" i="44"/>
  <c r="X40" i="44" s="1"/>
  <c r="AX40" i="44"/>
  <c r="W40" i="44" s="1"/>
  <c r="AW40" i="44"/>
  <c r="V40" i="44" s="1"/>
  <c r="AV40" i="44"/>
  <c r="U40" i="44" s="1"/>
  <c r="AU40" i="44"/>
  <c r="T40" i="44" s="1"/>
  <c r="AT40" i="44"/>
  <c r="S40" i="44" s="1"/>
  <c r="AS40" i="44"/>
  <c r="R40" i="44" s="1"/>
  <c r="AR40" i="44"/>
  <c r="Q40" i="44" s="1"/>
  <c r="AQ40" i="44"/>
  <c r="P40" i="44" s="1"/>
  <c r="AP40" i="44"/>
  <c r="O40" i="44" s="1"/>
  <c r="AO40" i="44"/>
  <c r="N40" i="44" s="1"/>
  <c r="AN40" i="44"/>
  <c r="M40" i="44" s="1"/>
  <c r="AM40" i="44"/>
  <c r="L40" i="44" s="1"/>
  <c r="AL40" i="44"/>
  <c r="K40" i="44" s="1"/>
  <c r="AK40" i="44"/>
  <c r="J40" i="44" s="1"/>
  <c r="AJ40" i="44"/>
  <c r="I40" i="44" s="1"/>
  <c r="AI40" i="44"/>
  <c r="H40" i="44" s="1"/>
  <c r="AH40" i="44"/>
  <c r="F40" i="44"/>
  <c r="E40" i="44"/>
  <c r="D40" i="44"/>
  <c r="C40" i="44"/>
  <c r="BA39" i="44"/>
  <c r="Z39" i="44" s="1"/>
  <c r="AZ39" i="44"/>
  <c r="Y39" i="44" s="1"/>
  <c r="AY39" i="44"/>
  <c r="X39" i="44" s="1"/>
  <c r="AX39" i="44"/>
  <c r="W39" i="44" s="1"/>
  <c r="AW39" i="44"/>
  <c r="V39" i="44" s="1"/>
  <c r="AV39" i="44"/>
  <c r="U39" i="44" s="1"/>
  <c r="AU39" i="44"/>
  <c r="T39" i="44" s="1"/>
  <c r="AT39" i="44"/>
  <c r="S39" i="44" s="1"/>
  <c r="AS39" i="44"/>
  <c r="R39" i="44" s="1"/>
  <c r="AR39" i="44"/>
  <c r="Q39" i="44" s="1"/>
  <c r="AQ39" i="44"/>
  <c r="P39" i="44" s="1"/>
  <c r="AP39" i="44"/>
  <c r="O39" i="44" s="1"/>
  <c r="AO39" i="44"/>
  <c r="N39" i="44" s="1"/>
  <c r="AN39" i="44"/>
  <c r="M39" i="44" s="1"/>
  <c r="AM39" i="44"/>
  <c r="L39" i="44" s="1"/>
  <c r="AL39" i="44"/>
  <c r="K39" i="44" s="1"/>
  <c r="AK39" i="44"/>
  <c r="J39" i="44" s="1"/>
  <c r="AJ39" i="44"/>
  <c r="I39" i="44" s="1"/>
  <c r="AI39" i="44"/>
  <c r="H39" i="44" s="1"/>
  <c r="AH39" i="44"/>
  <c r="F39" i="44"/>
  <c r="E39" i="44"/>
  <c r="D39" i="44"/>
  <c r="C39" i="44"/>
  <c r="BA38" i="44"/>
  <c r="Z38" i="44" s="1"/>
  <c r="AZ38" i="44"/>
  <c r="Y38" i="44" s="1"/>
  <c r="AY38" i="44"/>
  <c r="X38" i="44" s="1"/>
  <c r="AX38" i="44"/>
  <c r="W38" i="44" s="1"/>
  <c r="AW38" i="44"/>
  <c r="V38" i="44" s="1"/>
  <c r="AV38" i="44"/>
  <c r="U38" i="44" s="1"/>
  <c r="AU38" i="44"/>
  <c r="T38" i="44" s="1"/>
  <c r="AT38" i="44"/>
  <c r="S38" i="44" s="1"/>
  <c r="AS38" i="44"/>
  <c r="R38" i="44" s="1"/>
  <c r="AR38" i="44"/>
  <c r="Q38" i="44" s="1"/>
  <c r="AQ38" i="44"/>
  <c r="P38" i="44" s="1"/>
  <c r="AP38" i="44"/>
  <c r="O38" i="44" s="1"/>
  <c r="AO38" i="44"/>
  <c r="N38" i="44" s="1"/>
  <c r="AN38" i="44"/>
  <c r="M38" i="44" s="1"/>
  <c r="AM38" i="44"/>
  <c r="L38" i="44" s="1"/>
  <c r="AL38" i="44"/>
  <c r="K38" i="44" s="1"/>
  <c r="AK38" i="44"/>
  <c r="J38" i="44" s="1"/>
  <c r="AJ38" i="44"/>
  <c r="I38" i="44" s="1"/>
  <c r="AI38" i="44"/>
  <c r="H38" i="44" s="1"/>
  <c r="AH38" i="44"/>
  <c r="F38" i="44"/>
  <c r="E38" i="44"/>
  <c r="D38" i="44"/>
  <c r="C38" i="44"/>
  <c r="BA37" i="44"/>
  <c r="Z37" i="44" s="1"/>
  <c r="AZ37" i="44"/>
  <c r="Y37" i="44" s="1"/>
  <c r="AY37" i="44"/>
  <c r="X37" i="44" s="1"/>
  <c r="AX37" i="44"/>
  <c r="W37" i="44" s="1"/>
  <c r="AW37" i="44"/>
  <c r="V37" i="44" s="1"/>
  <c r="AV37" i="44"/>
  <c r="U37" i="44" s="1"/>
  <c r="AU37" i="44"/>
  <c r="T37" i="44" s="1"/>
  <c r="AT37" i="44"/>
  <c r="S37" i="44" s="1"/>
  <c r="AS37" i="44"/>
  <c r="R37" i="44" s="1"/>
  <c r="AR37" i="44"/>
  <c r="Q37" i="44" s="1"/>
  <c r="AQ37" i="44"/>
  <c r="P37" i="44" s="1"/>
  <c r="AP37" i="44"/>
  <c r="O37" i="44" s="1"/>
  <c r="AO37" i="44"/>
  <c r="N37" i="44" s="1"/>
  <c r="AN37" i="44"/>
  <c r="M37" i="44" s="1"/>
  <c r="AM37" i="44"/>
  <c r="L37" i="44" s="1"/>
  <c r="AL37" i="44"/>
  <c r="K37" i="44" s="1"/>
  <c r="AK37" i="44"/>
  <c r="J37" i="44" s="1"/>
  <c r="AJ37" i="44"/>
  <c r="I37" i="44" s="1"/>
  <c r="AI37" i="44"/>
  <c r="H37" i="44" s="1"/>
  <c r="AH37" i="44"/>
  <c r="F37" i="44"/>
  <c r="E37" i="44"/>
  <c r="D37" i="44"/>
  <c r="C37" i="44"/>
  <c r="BA36" i="44"/>
  <c r="Z36" i="44" s="1"/>
  <c r="AZ36" i="44"/>
  <c r="Y36" i="44" s="1"/>
  <c r="AY36" i="44"/>
  <c r="X36" i="44" s="1"/>
  <c r="AX36" i="44"/>
  <c r="W36" i="44" s="1"/>
  <c r="AW36" i="44"/>
  <c r="V36" i="44" s="1"/>
  <c r="AV36" i="44"/>
  <c r="U36" i="44" s="1"/>
  <c r="AU36" i="44"/>
  <c r="T36" i="44" s="1"/>
  <c r="AT36" i="44"/>
  <c r="S36" i="44" s="1"/>
  <c r="AS36" i="44"/>
  <c r="R36" i="44" s="1"/>
  <c r="AR36" i="44"/>
  <c r="Q36" i="44" s="1"/>
  <c r="AQ36" i="44"/>
  <c r="P36" i="44" s="1"/>
  <c r="AP36" i="44"/>
  <c r="O36" i="44" s="1"/>
  <c r="AO36" i="44"/>
  <c r="N36" i="44" s="1"/>
  <c r="AN36" i="44"/>
  <c r="M36" i="44" s="1"/>
  <c r="AM36" i="44"/>
  <c r="L36" i="44" s="1"/>
  <c r="AL36" i="44"/>
  <c r="K36" i="44" s="1"/>
  <c r="AK36" i="44"/>
  <c r="J36" i="44" s="1"/>
  <c r="AJ36" i="44"/>
  <c r="I36" i="44" s="1"/>
  <c r="AI36" i="44"/>
  <c r="H36" i="44" s="1"/>
  <c r="AH36" i="44"/>
  <c r="F36" i="44"/>
  <c r="E36" i="44"/>
  <c r="D36" i="44"/>
  <c r="C36" i="44"/>
  <c r="BA35" i="44"/>
  <c r="Z35" i="44" s="1"/>
  <c r="AZ35" i="44"/>
  <c r="Y35" i="44" s="1"/>
  <c r="AY35" i="44"/>
  <c r="X35" i="44" s="1"/>
  <c r="AX35" i="44"/>
  <c r="W35" i="44" s="1"/>
  <c r="AW35" i="44"/>
  <c r="V35" i="44" s="1"/>
  <c r="AV35" i="44"/>
  <c r="U35" i="44" s="1"/>
  <c r="AU35" i="44"/>
  <c r="T35" i="44" s="1"/>
  <c r="AT35" i="44"/>
  <c r="S35" i="44" s="1"/>
  <c r="AS35" i="44"/>
  <c r="R35" i="44" s="1"/>
  <c r="AR35" i="44"/>
  <c r="Q35" i="44" s="1"/>
  <c r="AQ35" i="44"/>
  <c r="P35" i="44" s="1"/>
  <c r="AP35" i="44"/>
  <c r="O35" i="44" s="1"/>
  <c r="AO35" i="44"/>
  <c r="N35" i="44" s="1"/>
  <c r="AN35" i="44"/>
  <c r="M35" i="44" s="1"/>
  <c r="AM35" i="44"/>
  <c r="L35" i="44" s="1"/>
  <c r="AL35" i="44"/>
  <c r="K35" i="44" s="1"/>
  <c r="AK35" i="44"/>
  <c r="J35" i="44" s="1"/>
  <c r="AJ35" i="44"/>
  <c r="I35" i="44" s="1"/>
  <c r="AI35" i="44"/>
  <c r="H35" i="44" s="1"/>
  <c r="AH35" i="44"/>
  <c r="F35" i="44"/>
  <c r="E35" i="44"/>
  <c r="D35" i="44"/>
  <c r="C35" i="44"/>
  <c r="BA34" i="44"/>
  <c r="Z34" i="44" s="1"/>
  <c r="AZ34" i="44"/>
  <c r="Y34" i="44" s="1"/>
  <c r="AY34" i="44"/>
  <c r="X34" i="44" s="1"/>
  <c r="AX34" i="44"/>
  <c r="W34" i="44" s="1"/>
  <c r="AW34" i="44"/>
  <c r="V34" i="44" s="1"/>
  <c r="AV34" i="44"/>
  <c r="U34" i="44" s="1"/>
  <c r="AU34" i="44"/>
  <c r="T34" i="44" s="1"/>
  <c r="AT34" i="44"/>
  <c r="S34" i="44" s="1"/>
  <c r="AS34" i="44"/>
  <c r="R34" i="44" s="1"/>
  <c r="AR34" i="44"/>
  <c r="Q34" i="44" s="1"/>
  <c r="AQ34" i="44"/>
  <c r="P34" i="44" s="1"/>
  <c r="AP34" i="44"/>
  <c r="O34" i="44" s="1"/>
  <c r="AO34" i="44"/>
  <c r="N34" i="44" s="1"/>
  <c r="AN34" i="44"/>
  <c r="M34" i="44" s="1"/>
  <c r="AM34" i="44"/>
  <c r="L34" i="44" s="1"/>
  <c r="AL34" i="44"/>
  <c r="K34" i="44" s="1"/>
  <c r="AK34" i="44"/>
  <c r="J34" i="44" s="1"/>
  <c r="AJ34" i="44"/>
  <c r="I34" i="44" s="1"/>
  <c r="AI34" i="44"/>
  <c r="H34" i="44" s="1"/>
  <c r="AH34" i="44"/>
  <c r="F34" i="44"/>
  <c r="E34" i="44"/>
  <c r="D34" i="44"/>
  <c r="C34" i="44"/>
  <c r="BA33" i="44"/>
  <c r="Z33" i="44" s="1"/>
  <c r="AZ33" i="44"/>
  <c r="Y33" i="44" s="1"/>
  <c r="AY33" i="44"/>
  <c r="X33" i="44" s="1"/>
  <c r="AX33" i="44"/>
  <c r="W33" i="44" s="1"/>
  <c r="AW33" i="44"/>
  <c r="V33" i="44" s="1"/>
  <c r="AV33" i="44"/>
  <c r="U33" i="44" s="1"/>
  <c r="AU33" i="44"/>
  <c r="T33" i="44" s="1"/>
  <c r="AT33" i="44"/>
  <c r="S33" i="44" s="1"/>
  <c r="AS33" i="44"/>
  <c r="R33" i="44" s="1"/>
  <c r="AR33" i="44"/>
  <c r="Q33" i="44" s="1"/>
  <c r="AQ33" i="44"/>
  <c r="P33" i="44" s="1"/>
  <c r="AP33" i="44"/>
  <c r="O33" i="44" s="1"/>
  <c r="AO33" i="44"/>
  <c r="N33" i="44" s="1"/>
  <c r="AN33" i="44"/>
  <c r="M33" i="44" s="1"/>
  <c r="AM33" i="44"/>
  <c r="L33" i="44" s="1"/>
  <c r="AL33" i="44"/>
  <c r="K33" i="44" s="1"/>
  <c r="AK33" i="44"/>
  <c r="J33" i="44" s="1"/>
  <c r="AJ33" i="44"/>
  <c r="AI33" i="44"/>
  <c r="H33" i="44" s="1"/>
  <c r="AH33" i="44"/>
  <c r="F33" i="44"/>
  <c r="E33" i="44"/>
  <c r="D33" i="44"/>
  <c r="C33" i="44"/>
  <c r="BA32" i="44"/>
  <c r="Z32" i="44" s="1"/>
  <c r="AZ32" i="44"/>
  <c r="Y32" i="44" s="1"/>
  <c r="AY32" i="44"/>
  <c r="X32" i="44" s="1"/>
  <c r="AX32" i="44"/>
  <c r="W32" i="44" s="1"/>
  <c r="AW32" i="44"/>
  <c r="V32" i="44" s="1"/>
  <c r="AV32" i="44"/>
  <c r="U32" i="44" s="1"/>
  <c r="AU32" i="44"/>
  <c r="T32" i="44" s="1"/>
  <c r="AT32" i="44"/>
  <c r="S32" i="44" s="1"/>
  <c r="AS32" i="44"/>
  <c r="R32" i="44" s="1"/>
  <c r="AR32" i="44"/>
  <c r="Q32" i="44" s="1"/>
  <c r="AQ32" i="44"/>
  <c r="P32" i="44" s="1"/>
  <c r="AP32" i="44"/>
  <c r="O32" i="44" s="1"/>
  <c r="AO32" i="44"/>
  <c r="N32" i="44" s="1"/>
  <c r="AN32" i="44"/>
  <c r="M32" i="44" s="1"/>
  <c r="AM32" i="44"/>
  <c r="L32" i="44" s="1"/>
  <c r="AL32" i="44"/>
  <c r="K32" i="44" s="1"/>
  <c r="AK32" i="44"/>
  <c r="J32" i="44" s="1"/>
  <c r="AJ32" i="44"/>
  <c r="I32" i="44" s="1"/>
  <c r="AI32" i="44"/>
  <c r="H32" i="44" s="1"/>
  <c r="AH32" i="44"/>
  <c r="F32" i="44"/>
  <c r="E32" i="44"/>
  <c r="D32" i="44"/>
  <c r="C32" i="44"/>
  <c r="BA31" i="44"/>
  <c r="Z31" i="44" s="1"/>
  <c r="AZ31" i="44"/>
  <c r="Y31" i="44" s="1"/>
  <c r="AY31" i="44"/>
  <c r="X31" i="44" s="1"/>
  <c r="AX31" i="44"/>
  <c r="W31" i="44" s="1"/>
  <c r="AW31" i="44"/>
  <c r="V31" i="44" s="1"/>
  <c r="AV31" i="44"/>
  <c r="U31" i="44" s="1"/>
  <c r="AU31" i="44"/>
  <c r="T31" i="44" s="1"/>
  <c r="AT31" i="44"/>
  <c r="S31" i="44" s="1"/>
  <c r="AS31" i="44"/>
  <c r="R31" i="44" s="1"/>
  <c r="AR31" i="44"/>
  <c r="Q31" i="44" s="1"/>
  <c r="AQ31" i="44"/>
  <c r="P31" i="44" s="1"/>
  <c r="AP31" i="44"/>
  <c r="O31" i="44" s="1"/>
  <c r="AO31" i="44"/>
  <c r="N31" i="44" s="1"/>
  <c r="AN31" i="44"/>
  <c r="M31" i="44" s="1"/>
  <c r="AM31" i="44"/>
  <c r="L31" i="44" s="1"/>
  <c r="AL31" i="44"/>
  <c r="K31" i="44" s="1"/>
  <c r="AK31" i="44"/>
  <c r="J31" i="44" s="1"/>
  <c r="AJ31" i="44"/>
  <c r="I31" i="44" s="1"/>
  <c r="AI31" i="44"/>
  <c r="H31" i="44" s="1"/>
  <c r="AH31" i="44"/>
  <c r="F31" i="44"/>
  <c r="E31" i="44"/>
  <c r="D31" i="44"/>
  <c r="C31" i="44"/>
  <c r="BA30" i="44"/>
  <c r="Z30" i="44" s="1"/>
  <c r="AZ30" i="44"/>
  <c r="Y30" i="44" s="1"/>
  <c r="AY30" i="44"/>
  <c r="X30" i="44" s="1"/>
  <c r="AX30" i="44"/>
  <c r="W30" i="44" s="1"/>
  <c r="AW30" i="44"/>
  <c r="V30" i="44" s="1"/>
  <c r="AV30" i="44"/>
  <c r="U30" i="44" s="1"/>
  <c r="AU30" i="44"/>
  <c r="T30" i="44" s="1"/>
  <c r="AT30" i="44"/>
  <c r="S30" i="44" s="1"/>
  <c r="AS30" i="44"/>
  <c r="R30" i="44" s="1"/>
  <c r="AR30" i="44"/>
  <c r="Q30" i="44" s="1"/>
  <c r="AQ30" i="44"/>
  <c r="P30" i="44" s="1"/>
  <c r="AP30" i="44"/>
  <c r="O30" i="44" s="1"/>
  <c r="AO30" i="44"/>
  <c r="N30" i="44" s="1"/>
  <c r="AN30" i="44"/>
  <c r="M30" i="44" s="1"/>
  <c r="AM30" i="44"/>
  <c r="L30" i="44" s="1"/>
  <c r="AL30" i="44"/>
  <c r="K30" i="44" s="1"/>
  <c r="AK30" i="44"/>
  <c r="J30" i="44" s="1"/>
  <c r="AJ30" i="44"/>
  <c r="I30" i="44" s="1"/>
  <c r="AI30" i="44"/>
  <c r="H30" i="44" s="1"/>
  <c r="AH30" i="44"/>
  <c r="F30" i="44"/>
  <c r="E30" i="44"/>
  <c r="D30" i="44"/>
  <c r="C30" i="44"/>
  <c r="BA29" i="44"/>
  <c r="Z29" i="44" s="1"/>
  <c r="AZ29" i="44"/>
  <c r="Y29" i="44" s="1"/>
  <c r="AY29" i="44"/>
  <c r="X29" i="44" s="1"/>
  <c r="AX29" i="44"/>
  <c r="W29" i="44" s="1"/>
  <c r="AW29" i="44"/>
  <c r="V29" i="44" s="1"/>
  <c r="AV29" i="44"/>
  <c r="U29" i="44" s="1"/>
  <c r="AU29" i="44"/>
  <c r="T29" i="44" s="1"/>
  <c r="AT29" i="44"/>
  <c r="S29" i="44" s="1"/>
  <c r="AS29" i="44"/>
  <c r="R29" i="44" s="1"/>
  <c r="AR29" i="44"/>
  <c r="Q29" i="44" s="1"/>
  <c r="AQ29" i="44"/>
  <c r="P29" i="44" s="1"/>
  <c r="AP29" i="44"/>
  <c r="O29" i="44" s="1"/>
  <c r="AO29" i="44"/>
  <c r="N29" i="44" s="1"/>
  <c r="AN29" i="44"/>
  <c r="M29" i="44" s="1"/>
  <c r="AM29" i="44"/>
  <c r="L29" i="44" s="1"/>
  <c r="AL29" i="44"/>
  <c r="K29" i="44" s="1"/>
  <c r="AK29" i="44"/>
  <c r="J29" i="44" s="1"/>
  <c r="AJ29" i="44"/>
  <c r="I29" i="44" s="1"/>
  <c r="AI29" i="44"/>
  <c r="H29" i="44" s="1"/>
  <c r="AH29" i="44"/>
  <c r="F29" i="44"/>
  <c r="E29" i="44"/>
  <c r="D29" i="44"/>
  <c r="C29" i="44"/>
  <c r="BA28" i="44"/>
  <c r="Z28" i="44" s="1"/>
  <c r="AZ28" i="44"/>
  <c r="Y28" i="44" s="1"/>
  <c r="AY28" i="44"/>
  <c r="X28" i="44" s="1"/>
  <c r="AX28" i="44"/>
  <c r="W28" i="44" s="1"/>
  <c r="AW28" i="44"/>
  <c r="V28" i="44" s="1"/>
  <c r="AV28" i="44"/>
  <c r="U28" i="44" s="1"/>
  <c r="AU28" i="44"/>
  <c r="T28" i="44" s="1"/>
  <c r="AT28" i="44"/>
  <c r="S28" i="44" s="1"/>
  <c r="AS28" i="44"/>
  <c r="R28" i="44" s="1"/>
  <c r="AR28" i="44"/>
  <c r="Q28" i="44" s="1"/>
  <c r="AQ28" i="44"/>
  <c r="P28" i="44" s="1"/>
  <c r="AP28" i="44"/>
  <c r="O28" i="44" s="1"/>
  <c r="AO28" i="44"/>
  <c r="N28" i="44" s="1"/>
  <c r="AN28" i="44"/>
  <c r="M28" i="44" s="1"/>
  <c r="AM28" i="44"/>
  <c r="L28" i="44" s="1"/>
  <c r="AL28" i="44"/>
  <c r="K28" i="44" s="1"/>
  <c r="AK28" i="44"/>
  <c r="J28" i="44" s="1"/>
  <c r="AJ28" i="44"/>
  <c r="I28" i="44" s="1"/>
  <c r="AI28" i="44"/>
  <c r="H28" i="44" s="1"/>
  <c r="AH28" i="44"/>
  <c r="F28" i="44"/>
  <c r="E28" i="44"/>
  <c r="D28" i="44"/>
  <c r="C28" i="44"/>
  <c r="BA27" i="44"/>
  <c r="Z27" i="44" s="1"/>
  <c r="AZ27" i="44"/>
  <c r="Y27" i="44" s="1"/>
  <c r="AY27" i="44"/>
  <c r="X27" i="44" s="1"/>
  <c r="AX27" i="44"/>
  <c r="W27" i="44" s="1"/>
  <c r="AW27" i="44"/>
  <c r="V27" i="44" s="1"/>
  <c r="AV27" i="44"/>
  <c r="U27" i="44" s="1"/>
  <c r="AU27" i="44"/>
  <c r="T27" i="44" s="1"/>
  <c r="AT27" i="44"/>
  <c r="S27" i="44" s="1"/>
  <c r="AS27" i="44"/>
  <c r="R27" i="44" s="1"/>
  <c r="AR27" i="44"/>
  <c r="Q27" i="44" s="1"/>
  <c r="AQ27" i="44"/>
  <c r="P27" i="44" s="1"/>
  <c r="AP27" i="44"/>
  <c r="O27" i="44" s="1"/>
  <c r="AO27" i="44"/>
  <c r="N27" i="44" s="1"/>
  <c r="AN27" i="44"/>
  <c r="M27" i="44" s="1"/>
  <c r="AM27" i="44"/>
  <c r="L27" i="44" s="1"/>
  <c r="AL27" i="44"/>
  <c r="K27" i="44" s="1"/>
  <c r="AK27" i="44"/>
  <c r="J27" i="44" s="1"/>
  <c r="AJ27" i="44"/>
  <c r="I27" i="44" s="1"/>
  <c r="AI27" i="44"/>
  <c r="H27" i="44" s="1"/>
  <c r="AH27" i="44"/>
  <c r="F27" i="44"/>
  <c r="E27" i="44"/>
  <c r="D27" i="44"/>
  <c r="C27" i="44"/>
  <c r="BA26" i="44"/>
  <c r="Z26" i="44" s="1"/>
  <c r="AZ26" i="44"/>
  <c r="Y26" i="44" s="1"/>
  <c r="AY26" i="44"/>
  <c r="X26" i="44" s="1"/>
  <c r="AX26" i="44"/>
  <c r="W26" i="44" s="1"/>
  <c r="AW26" i="44"/>
  <c r="V26" i="44" s="1"/>
  <c r="AV26" i="44"/>
  <c r="U26" i="44" s="1"/>
  <c r="AU26" i="44"/>
  <c r="T26" i="44" s="1"/>
  <c r="AT26" i="44"/>
  <c r="S26" i="44" s="1"/>
  <c r="AS26" i="44"/>
  <c r="R26" i="44" s="1"/>
  <c r="AR26" i="44"/>
  <c r="Q26" i="44" s="1"/>
  <c r="AQ26" i="44"/>
  <c r="P26" i="44" s="1"/>
  <c r="AP26" i="44"/>
  <c r="O26" i="44" s="1"/>
  <c r="AO26" i="44"/>
  <c r="N26" i="44" s="1"/>
  <c r="AN26" i="44"/>
  <c r="M26" i="44" s="1"/>
  <c r="AM26" i="44"/>
  <c r="L26" i="44" s="1"/>
  <c r="AL26" i="44"/>
  <c r="K26" i="44" s="1"/>
  <c r="AK26" i="44"/>
  <c r="J26" i="44" s="1"/>
  <c r="AJ26" i="44"/>
  <c r="I26" i="44" s="1"/>
  <c r="AI26" i="44"/>
  <c r="H26" i="44" s="1"/>
  <c r="AH26" i="44"/>
  <c r="F26" i="44"/>
  <c r="E26" i="44"/>
  <c r="D26" i="44"/>
  <c r="C26" i="44"/>
  <c r="BA25" i="44"/>
  <c r="Z25" i="44" s="1"/>
  <c r="AZ25" i="44"/>
  <c r="Y25" i="44" s="1"/>
  <c r="AY25" i="44"/>
  <c r="X25" i="44" s="1"/>
  <c r="AX25" i="44"/>
  <c r="W25" i="44" s="1"/>
  <c r="AW25" i="44"/>
  <c r="V25" i="44" s="1"/>
  <c r="AV25" i="44"/>
  <c r="U25" i="44" s="1"/>
  <c r="AU25" i="44"/>
  <c r="T25" i="44" s="1"/>
  <c r="AT25" i="44"/>
  <c r="S25" i="44" s="1"/>
  <c r="AS25" i="44"/>
  <c r="R25" i="44" s="1"/>
  <c r="AR25" i="44"/>
  <c r="Q25" i="44" s="1"/>
  <c r="AQ25" i="44"/>
  <c r="P25" i="44" s="1"/>
  <c r="AP25" i="44"/>
  <c r="O25" i="44" s="1"/>
  <c r="AO25" i="44"/>
  <c r="N25" i="44" s="1"/>
  <c r="AN25" i="44"/>
  <c r="M25" i="44" s="1"/>
  <c r="AM25" i="44"/>
  <c r="L25" i="44" s="1"/>
  <c r="AL25" i="44"/>
  <c r="K25" i="44" s="1"/>
  <c r="AK25" i="44"/>
  <c r="J25" i="44" s="1"/>
  <c r="AJ25" i="44"/>
  <c r="AI25" i="44"/>
  <c r="H25" i="44" s="1"/>
  <c r="AH25" i="44"/>
  <c r="F25" i="44"/>
  <c r="E25" i="44"/>
  <c r="D25" i="44"/>
  <c r="C25" i="44"/>
  <c r="BA24" i="44"/>
  <c r="Z24" i="44" s="1"/>
  <c r="AZ24" i="44"/>
  <c r="Y24" i="44" s="1"/>
  <c r="AY24" i="44"/>
  <c r="X24" i="44" s="1"/>
  <c r="AX24" i="44"/>
  <c r="W24" i="44" s="1"/>
  <c r="AW24" i="44"/>
  <c r="V24" i="44" s="1"/>
  <c r="AV24" i="44"/>
  <c r="U24" i="44" s="1"/>
  <c r="AU24" i="44"/>
  <c r="T24" i="44" s="1"/>
  <c r="AT24" i="44"/>
  <c r="S24" i="44" s="1"/>
  <c r="AS24" i="44"/>
  <c r="R24" i="44" s="1"/>
  <c r="AR24" i="44"/>
  <c r="Q24" i="44" s="1"/>
  <c r="AQ24" i="44"/>
  <c r="P24" i="44" s="1"/>
  <c r="AP24" i="44"/>
  <c r="O24" i="44" s="1"/>
  <c r="AO24" i="44"/>
  <c r="N24" i="44" s="1"/>
  <c r="AN24" i="44"/>
  <c r="M24" i="44" s="1"/>
  <c r="AM24" i="44"/>
  <c r="L24" i="44" s="1"/>
  <c r="AL24" i="44"/>
  <c r="K24" i="44" s="1"/>
  <c r="AK24" i="44"/>
  <c r="J24" i="44" s="1"/>
  <c r="AJ24" i="44"/>
  <c r="I24" i="44" s="1"/>
  <c r="AI24" i="44"/>
  <c r="H24" i="44" s="1"/>
  <c r="AH24" i="44"/>
  <c r="F24" i="44"/>
  <c r="E24" i="44"/>
  <c r="D24" i="44"/>
  <c r="C24" i="44"/>
  <c r="BA23" i="44"/>
  <c r="Z23" i="44" s="1"/>
  <c r="AZ23" i="44"/>
  <c r="Y23" i="44" s="1"/>
  <c r="AY23" i="44"/>
  <c r="X23" i="44" s="1"/>
  <c r="AX23" i="44"/>
  <c r="W23" i="44" s="1"/>
  <c r="AW23" i="44"/>
  <c r="V23" i="44" s="1"/>
  <c r="AV23" i="44"/>
  <c r="U23" i="44" s="1"/>
  <c r="AU23" i="44"/>
  <c r="T23" i="44" s="1"/>
  <c r="AT23" i="44"/>
  <c r="S23" i="44" s="1"/>
  <c r="AS23" i="44"/>
  <c r="R23" i="44" s="1"/>
  <c r="AR23" i="44"/>
  <c r="Q23" i="44" s="1"/>
  <c r="AQ23" i="44"/>
  <c r="P23" i="44" s="1"/>
  <c r="AP23" i="44"/>
  <c r="O23" i="44" s="1"/>
  <c r="AO23" i="44"/>
  <c r="N23" i="44" s="1"/>
  <c r="AN23" i="44"/>
  <c r="M23" i="44" s="1"/>
  <c r="AM23" i="44"/>
  <c r="L23" i="44" s="1"/>
  <c r="AL23" i="44"/>
  <c r="K23" i="44" s="1"/>
  <c r="AK23" i="44"/>
  <c r="J23" i="44" s="1"/>
  <c r="AJ23" i="44"/>
  <c r="I23" i="44" s="1"/>
  <c r="AI23" i="44"/>
  <c r="H23" i="44" s="1"/>
  <c r="AH23" i="44"/>
  <c r="F23" i="44"/>
  <c r="E23" i="44"/>
  <c r="D23" i="44"/>
  <c r="C23" i="44"/>
  <c r="BA22" i="44"/>
  <c r="Z22" i="44" s="1"/>
  <c r="AZ22" i="44"/>
  <c r="Y22" i="44" s="1"/>
  <c r="AY22" i="44"/>
  <c r="X22" i="44" s="1"/>
  <c r="AX22" i="44"/>
  <c r="W22" i="44" s="1"/>
  <c r="AW22" i="44"/>
  <c r="V22" i="44" s="1"/>
  <c r="AV22" i="44"/>
  <c r="U22" i="44" s="1"/>
  <c r="AU22" i="44"/>
  <c r="T22" i="44" s="1"/>
  <c r="AT22" i="44"/>
  <c r="S22" i="44" s="1"/>
  <c r="AS22" i="44"/>
  <c r="R22" i="44" s="1"/>
  <c r="AR22" i="44"/>
  <c r="Q22" i="44" s="1"/>
  <c r="AQ22" i="44"/>
  <c r="P22" i="44" s="1"/>
  <c r="AP22" i="44"/>
  <c r="O22" i="44" s="1"/>
  <c r="AO22" i="44"/>
  <c r="N22" i="44" s="1"/>
  <c r="AN22" i="44"/>
  <c r="M22" i="44" s="1"/>
  <c r="AM22" i="44"/>
  <c r="L22" i="44" s="1"/>
  <c r="AL22" i="44"/>
  <c r="K22" i="44" s="1"/>
  <c r="AK22" i="44"/>
  <c r="J22" i="44" s="1"/>
  <c r="AJ22" i="44"/>
  <c r="I22" i="44" s="1"/>
  <c r="AI22" i="44"/>
  <c r="H22" i="44" s="1"/>
  <c r="AH22" i="44"/>
  <c r="F22" i="44"/>
  <c r="E22" i="44"/>
  <c r="D22" i="44"/>
  <c r="C22" i="44"/>
  <c r="BA21" i="44"/>
  <c r="Z21" i="44" s="1"/>
  <c r="AZ21" i="44"/>
  <c r="Y21" i="44" s="1"/>
  <c r="AY21" i="44"/>
  <c r="X21" i="44" s="1"/>
  <c r="AX21" i="44"/>
  <c r="W21" i="44" s="1"/>
  <c r="AW21" i="44"/>
  <c r="V21" i="44" s="1"/>
  <c r="AV21" i="44"/>
  <c r="U21" i="44" s="1"/>
  <c r="AU21" i="44"/>
  <c r="T21" i="44" s="1"/>
  <c r="AT21" i="44"/>
  <c r="S21" i="44" s="1"/>
  <c r="AS21" i="44"/>
  <c r="R21" i="44" s="1"/>
  <c r="AR21" i="44"/>
  <c r="Q21" i="44" s="1"/>
  <c r="AQ21" i="44"/>
  <c r="P21" i="44" s="1"/>
  <c r="AP21" i="44"/>
  <c r="O21" i="44" s="1"/>
  <c r="AO21" i="44"/>
  <c r="N21" i="44" s="1"/>
  <c r="AN21" i="44"/>
  <c r="M21" i="44" s="1"/>
  <c r="AM21" i="44"/>
  <c r="L21" i="44" s="1"/>
  <c r="AL21" i="44"/>
  <c r="K21" i="44" s="1"/>
  <c r="AK21" i="44"/>
  <c r="J21" i="44" s="1"/>
  <c r="AJ21" i="44"/>
  <c r="I21" i="44" s="1"/>
  <c r="AI21" i="44"/>
  <c r="H21" i="44" s="1"/>
  <c r="AH21" i="44"/>
  <c r="F21" i="44"/>
  <c r="E21" i="44"/>
  <c r="D21" i="44"/>
  <c r="C21" i="44"/>
  <c r="BA20" i="44"/>
  <c r="Z20" i="44" s="1"/>
  <c r="AZ20" i="44"/>
  <c r="Y20" i="44" s="1"/>
  <c r="AY20" i="44"/>
  <c r="X20" i="44" s="1"/>
  <c r="AX20" i="44"/>
  <c r="W20" i="44" s="1"/>
  <c r="AW20" i="44"/>
  <c r="V20" i="44" s="1"/>
  <c r="AV20" i="44"/>
  <c r="U20" i="44" s="1"/>
  <c r="AU20" i="44"/>
  <c r="T20" i="44" s="1"/>
  <c r="AT20" i="44"/>
  <c r="S20" i="44" s="1"/>
  <c r="AS20" i="44"/>
  <c r="R20" i="44" s="1"/>
  <c r="AR20" i="44"/>
  <c r="Q20" i="44" s="1"/>
  <c r="AQ20" i="44"/>
  <c r="P20" i="44" s="1"/>
  <c r="AP20" i="44"/>
  <c r="O20" i="44" s="1"/>
  <c r="AO20" i="44"/>
  <c r="N20" i="44" s="1"/>
  <c r="AN20" i="44"/>
  <c r="M20" i="44" s="1"/>
  <c r="AM20" i="44"/>
  <c r="L20" i="44" s="1"/>
  <c r="AL20" i="44"/>
  <c r="K20" i="44" s="1"/>
  <c r="AK20" i="44"/>
  <c r="J20" i="44" s="1"/>
  <c r="AJ20" i="44"/>
  <c r="I20" i="44" s="1"/>
  <c r="AI20" i="44"/>
  <c r="H20" i="44" s="1"/>
  <c r="AH20" i="44"/>
  <c r="F20" i="44"/>
  <c r="E20" i="44"/>
  <c r="D20" i="44"/>
  <c r="C20" i="44"/>
  <c r="F19" i="44"/>
  <c r="E19" i="44"/>
  <c r="D19" i="44"/>
  <c r="C19" i="44"/>
  <c r="F18" i="44"/>
  <c r="E18" i="44"/>
  <c r="D18" i="44"/>
  <c r="C18" i="44"/>
  <c r="F17" i="44"/>
  <c r="E17" i="44"/>
  <c r="D17" i="44"/>
  <c r="C17" i="44"/>
  <c r="F16" i="44"/>
  <c r="E16" i="44"/>
  <c r="D16" i="44"/>
  <c r="C16" i="44"/>
  <c r="F15" i="44"/>
  <c r="E15" i="44"/>
  <c r="D15" i="44"/>
  <c r="C15" i="44"/>
  <c r="F14" i="44"/>
  <c r="E14" i="44"/>
  <c r="D14" i="44"/>
  <c r="C14" i="44"/>
  <c r="W7" i="44"/>
  <c r="Q7" i="45" s="1"/>
  <c r="AD56" i="44"/>
  <c r="AC56" i="44"/>
  <c r="AB56" i="44"/>
  <c r="AA56" i="44"/>
  <c r="Z12" i="44"/>
  <c r="Y12" i="44"/>
  <c r="X12" i="44"/>
  <c r="W12" i="44"/>
  <c r="V12" i="44"/>
  <c r="U12" i="44"/>
  <c r="T12" i="44"/>
  <c r="S12" i="44"/>
  <c r="R12" i="44"/>
  <c r="Q12" i="44"/>
  <c r="P12" i="44"/>
  <c r="O12" i="44"/>
  <c r="N12" i="44"/>
  <c r="M12" i="44"/>
  <c r="L12" i="44"/>
  <c r="K12" i="44"/>
  <c r="J12" i="44"/>
  <c r="I12" i="44"/>
  <c r="H12" i="44"/>
  <c r="G12" i="44"/>
  <c r="Z11" i="44"/>
  <c r="Y11" i="44"/>
  <c r="X11" i="44"/>
  <c r="W11" i="44"/>
  <c r="V11" i="44"/>
  <c r="U11" i="44"/>
  <c r="T11" i="44"/>
  <c r="S11" i="44"/>
  <c r="R11" i="44"/>
  <c r="Q11" i="44"/>
  <c r="P11" i="44"/>
  <c r="O11" i="44"/>
  <c r="N11" i="44"/>
  <c r="M11" i="44"/>
  <c r="L11" i="44"/>
  <c r="K11" i="44"/>
  <c r="J11" i="44"/>
  <c r="I11" i="44"/>
  <c r="H11" i="44"/>
  <c r="G11" i="44"/>
  <c r="Q7" i="44"/>
  <c r="M7" i="45" s="1"/>
  <c r="D5" i="44"/>
  <c r="W7" i="43"/>
  <c r="G7" i="43"/>
  <c r="H7" i="44" s="1"/>
  <c r="G7" i="45" s="1"/>
  <c r="D5" i="43"/>
  <c r="B17" i="42"/>
  <c r="B16" i="42"/>
  <c r="B15" i="42"/>
  <c r="B14" i="42"/>
  <c r="D7" i="42"/>
  <c r="U5" i="42"/>
  <c r="M5" i="42"/>
  <c r="G5" i="42"/>
  <c r="BA53" i="41"/>
  <c r="Z53" i="41" s="1"/>
  <c r="AZ53" i="41"/>
  <c r="Y53" i="41" s="1"/>
  <c r="AY53" i="41"/>
  <c r="X53" i="41" s="1"/>
  <c r="AX53" i="41"/>
  <c r="W53" i="41" s="1"/>
  <c r="AW53" i="41"/>
  <c r="V53" i="41" s="1"/>
  <c r="AV53" i="41"/>
  <c r="AU53" i="41"/>
  <c r="T53" i="41" s="1"/>
  <c r="AT53" i="41"/>
  <c r="S53" i="41" s="1"/>
  <c r="AS53" i="41"/>
  <c r="R53" i="41" s="1"/>
  <c r="AR53" i="41"/>
  <c r="Q53" i="41" s="1"/>
  <c r="AQ53" i="41"/>
  <c r="P53" i="41" s="1"/>
  <c r="AP53" i="41"/>
  <c r="O53" i="41" s="1"/>
  <c r="AO53" i="41"/>
  <c r="N53" i="41" s="1"/>
  <c r="AN53" i="41"/>
  <c r="M53" i="41" s="1"/>
  <c r="AM53" i="41"/>
  <c r="L53" i="41" s="1"/>
  <c r="AL53" i="41"/>
  <c r="K53" i="41" s="1"/>
  <c r="AK53" i="41"/>
  <c r="J53" i="41" s="1"/>
  <c r="AJ53" i="41"/>
  <c r="I53" i="41" s="1"/>
  <c r="AI53" i="41"/>
  <c r="H53" i="41" s="1"/>
  <c r="AH53" i="41"/>
  <c r="F53" i="41"/>
  <c r="E53" i="41"/>
  <c r="D53" i="41"/>
  <c r="C53" i="41"/>
  <c r="BA52" i="41"/>
  <c r="Z52" i="41" s="1"/>
  <c r="AZ52" i="41"/>
  <c r="Y52" i="41" s="1"/>
  <c r="AY52" i="41"/>
  <c r="X52" i="41" s="1"/>
  <c r="AX52" i="41"/>
  <c r="W52" i="41" s="1"/>
  <c r="AW52" i="41"/>
  <c r="V52" i="41" s="1"/>
  <c r="AV52" i="41"/>
  <c r="U52" i="41" s="1"/>
  <c r="AU52" i="41"/>
  <c r="T52" i="41" s="1"/>
  <c r="AT52" i="41"/>
  <c r="S52" i="41" s="1"/>
  <c r="AS52" i="41"/>
  <c r="R52" i="41" s="1"/>
  <c r="AR52" i="41"/>
  <c r="Q52" i="41" s="1"/>
  <c r="AQ52" i="41"/>
  <c r="P52" i="41" s="1"/>
  <c r="AP52" i="41"/>
  <c r="O52" i="41" s="1"/>
  <c r="AO52" i="41"/>
  <c r="N52" i="41" s="1"/>
  <c r="AN52" i="41"/>
  <c r="M52" i="41" s="1"/>
  <c r="AM52" i="41"/>
  <c r="L52" i="41" s="1"/>
  <c r="AL52" i="41"/>
  <c r="K52" i="41" s="1"/>
  <c r="AK52" i="41"/>
  <c r="J52" i="41" s="1"/>
  <c r="AJ52" i="41"/>
  <c r="I52" i="41" s="1"/>
  <c r="AI52" i="41"/>
  <c r="H52" i="41" s="1"/>
  <c r="AH52" i="41"/>
  <c r="F52" i="41"/>
  <c r="E52" i="41"/>
  <c r="D52" i="41"/>
  <c r="C52" i="41"/>
  <c r="BA51" i="41"/>
  <c r="Z51" i="41" s="1"/>
  <c r="AZ51" i="41"/>
  <c r="Y51" i="41" s="1"/>
  <c r="AY51" i="41"/>
  <c r="X51" i="41" s="1"/>
  <c r="AX51" i="41"/>
  <c r="W51" i="41" s="1"/>
  <c r="AW51" i="41"/>
  <c r="V51" i="41" s="1"/>
  <c r="AV51" i="41"/>
  <c r="U51" i="41" s="1"/>
  <c r="AU51" i="41"/>
  <c r="T51" i="41" s="1"/>
  <c r="AT51" i="41"/>
  <c r="S51" i="41" s="1"/>
  <c r="AS51" i="41"/>
  <c r="R51" i="41" s="1"/>
  <c r="AR51" i="41"/>
  <c r="Q51" i="41" s="1"/>
  <c r="AQ51" i="41"/>
  <c r="P51" i="41" s="1"/>
  <c r="AP51" i="41"/>
  <c r="O51" i="41" s="1"/>
  <c r="AO51" i="41"/>
  <c r="N51" i="41" s="1"/>
  <c r="AN51" i="41"/>
  <c r="M51" i="41" s="1"/>
  <c r="AM51" i="41"/>
  <c r="L51" i="41" s="1"/>
  <c r="AL51" i="41"/>
  <c r="K51" i="41" s="1"/>
  <c r="AK51" i="41"/>
  <c r="J51" i="41" s="1"/>
  <c r="AJ51" i="41"/>
  <c r="I51" i="41" s="1"/>
  <c r="AI51" i="41"/>
  <c r="H51" i="41" s="1"/>
  <c r="AH51" i="41"/>
  <c r="F51" i="41"/>
  <c r="E51" i="41"/>
  <c r="D51" i="41"/>
  <c r="C51" i="41"/>
  <c r="BA50" i="41"/>
  <c r="Z50" i="41" s="1"/>
  <c r="AZ50" i="41"/>
  <c r="Y50" i="41" s="1"/>
  <c r="AY50" i="41"/>
  <c r="X50" i="41" s="1"/>
  <c r="AX50" i="41"/>
  <c r="W50" i="41" s="1"/>
  <c r="AW50" i="41"/>
  <c r="V50" i="41" s="1"/>
  <c r="AV50" i="41"/>
  <c r="U50" i="41" s="1"/>
  <c r="AU50" i="41"/>
  <c r="T50" i="41" s="1"/>
  <c r="AT50" i="41"/>
  <c r="S50" i="41" s="1"/>
  <c r="AS50" i="41"/>
  <c r="R50" i="41" s="1"/>
  <c r="AR50" i="41"/>
  <c r="Q50" i="41" s="1"/>
  <c r="AQ50" i="41"/>
  <c r="P50" i="41" s="1"/>
  <c r="AP50" i="41"/>
  <c r="O50" i="41" s="1"/>
  <c r="AO50" i="41"/>
  <c r="N50" i="41" s="1"/>
  <c r="AN50" i="41"/>
  <c r="M50" i="41" s="1"/>
  <c r="AM50" i="41"/>
  <c r="L50" i="41" s="1"/>
  <c r="AL50" i="41"/>
  <c r="K50" i="41" s="1"/>
  <c r="AK50" i="41"/>
  <c r="J50" i="41" s="1"/>
  <c r="AJ50" i="41"/>
  <c r="I50" i="41" s="1"/>
  <c r="AI50" i="41"/>
  <c r="AH50" i="41"/>
  <c r="F50" i="41"/>
  <c r="E50" i="41"/>
  <c r="D50" i="41"/>
  <c r="C50" i="41"/>
  <c r="BA49" i="41"/>
  <c r="Z49" i="41" s="1"/>
  <c r="AZ49" i="41"/>
  <c r="Y49" i="41" s="1"/>
  <c r="AY49" i="41"/>
  <c r="X49" i="41" s="1"/>
  <c r="AX49" i="41"/>
  <c r="W49" i="41" s="1"/>
  <c r="AW49" i="41"/>
  <c r="V49" i="41" s="1"/>
  <c r="AV49" i="41"/>
  <c r="U49" i="41" s="1"/>
  <c r="AU49" i="41"/>
  <c r="T49" i="41" s="1"/>
  <c r="AT49" i="41"/>
  <c r="S49" i="41" s="1"/>
  <c r="AS49" i="41"/>
  <c r="R49" i="41" s="1"/>
  <c r="AR49" i="41"/>
  <c r="Q49" i="41" s="1"/>
  <c r="AQ49" i="41"/>
  <c r="P49" i="41" s="1"/>
  <c r="AP49" i="41"/>
  <c r="O49" i="41" s="1"/>
  <c r="AO49" i="41"/>
  <c r="N49" i="41" s="1"/>
  <c r="AN49" i="41"/>
  <c r="M49" i="41" s="1"/>
  <c r="AM49" i="41"/>
  <c r="L49" i="41" s="1"/>
  <c r="AL49" i="41"/>
  <c r="K49" i="41" s="1"/>
  <c r="AK49" i="41"/>
  <c r="J49" i="41" s="1"/>
  <c r="AJ49" i="41"/>
  <c r="I49" i="41" s="1"/>
  <c r="AI49" i="41"/>
  <c r="H49" i="41" s="1"/>
  <c r="AH49" i="41"/>
  <c r="F49" i="41"/>
  <c r="E49" i="41"/>
  <c r="D49" i="41"/>
  <c r="C49" i="41"/>
  <c r="BA48" i="41"/>
  <c r="Z48" i="41" s="1"/>
  <c r="AZ48" i="41"/>
  <c r="Y48" i="41" s="1"/>
  <c r="AY48" i="41"/>
  <c r="X48" i="41" s="1"/>
  <c r="AX48" i="41"/>
  <c r="W48" i="41" s="1"/>
  <c r="AW48" i="41"/>
  <c r="V48" i="41" s="1"/>
  <c r="AV48" i="41"/>
  <c r="U48" i="41" s="1"/>
  <c r="AU48" i="41"/>
  <c r="T48" i="41" s="1"/>
  <c r="AT48" i="41"/>
  <c r="S48" i="41" s="1"/>
  <c r="AS48" i="41"/>
  <c r="R48" i="41" s="1"/>
  <c r="AR48" i="41"/>
  <c r="Q48" i="41" s="1"/>
  <c r="AQ48" i="41"/>
  <c r="P48" i="41" s="1"/>
  <c r="AP48" i="41"/>
  <c r="O48" i="41" s="1"/>
  <c r="AO48" i="41"/>
  <c r="N48" i="41" s="1"/>
  <c r="AN48" i="41"/>
  <c r="M48" i="41" s="1"/>
  <c r="AM48" i="41"/>
  <c r="L48" i="41" s="1"/>
  <c r="AL48" i="41"/>
  <c r="K48" i="41" s="1"/>
  <c r="AK48" i="41"/>
  <c r="J48" i="41" s="1"/>
  <c r="AJ48" i="41"/>
  <c r="I48" i="41" s="1"/>
  <c r="AI48" i="41"/>
  <c r="H48" i="41" s="1"/>
  <c r="AH48" i="41"/>
  <c r="F48" i="41"/>
  <c r="E48" i="41"/>
  <c r="D48" i="41"/>
  <c r="C48" i="41"/>
  <c r="BA47" i="41"/>
  <c r="Z47" i="41" s="1"/>
  <c r="AZ47" i="41"/>
  <c r="Y47" i="41" s="1"/>
  <c r="AY47" i="41"/>
  <c r="X47" i="41" s="1"/>
  <c r="AX47" i="41"/>
  <c r="W47" i="41" s="1"/>
  <c r="AW47" i="41"/>
  <c r="V47" i="41" s="1"/>
  <c r="AV47" i="41"/>
  <c r="U47" i="41" s="1"/>
  <c r="AU47" i="41"/>
  <c r="T47" i="41" s="1"/>
  <c r="AT47" i="41"/>
  <c r="S47" i="41" s="1"/>
  <c r="AS47" i="41"/>
  <c r="R47" i="41" s="1"/>
  <c r="AR47" i="41"/>
  <c r="Q47" i="41" s="1"/>
  <c r="AQ47" i="41"/>
  <c r="P47" i="41" s="1"/>
  <c r="AP47" i="41"/>
  <c r="O47" i="41" s="1"/>
  <c r="AO47" i="41"/>
  <c r="N47" i="41" s="1"/>
  <c r="AN47" i="41"/>
  <c r="M47" i="41" s="1"/>
  <c r="AM47" i="41"/>
  <c r="L47" i="41" s="1"/>
  <c r="AL47" i="41"/>
  <c r="K47" i="41" s="1"/>
  <c r="AK47" i="41"/>
  <c r="J47" i="41" s="1"/>
  <c r="AJ47" i="41"/>
  <c r="I47" i="41" s="1"/>
  <c r="AI47" i="41"/>
  <c r="H47" i="41" s="1"/>
  <c r="AH47" i="41"/>
  <c r="F47" i="41"/>
  <c r="E47" i="41"/>
  <c r="D47" i="41"/>
  <c r="C47" i="41"/>
  <c r="BA46" i="41"/>
  <c r="Z46" i="41" s="1"/>
  <c r="AZ46" i="41"/>
  <c r="Y46" i="41" s="1"/>
  <c r="AY46" i="41"/>
  <c r="X46" i="41" s="1"/>
  <c r="AX46" i="41"/>
  <c r="W46" i="41" s="1"/>
  <c r="AW46" i="41"/>
  <c r="V46" i="41" s="1"/>
  <c r="AV46" i="41"/>
  <c r="U46" i="41" s="1"/>
  <c r="AU46" i="41"/>
  <c r="T46" i="41" s="1"/>
  <c r="AT46" i="41"/>
  <c r="S46" i="41" s="1"/>
  <c r="AS46" i="41"/>
  <c r="R46" i="41" s="1"/>
  <c r="AR46" i="41"/>
  <c r="Q46" i="41" s="1"/>
  <c r="AQ46" i="41"/>
  <c r="P46" i="41" s="1"/>
  <c r="AP46" i="41"/>
  <c r="O46" i="41" s="1"/>
  <c r="AO46" i="41"/>
  <c r="N46" i="41" s="1"/>
  <c r="AN46" i="41"/>
  <c r="M46" i="41" s="1"/>
  <c r="AM46" i="41"/>
  <c r="L46" i="41" s="1"/>
  <c r="AL46" i="41"/>
  <c r="K46" i="41" s="1"/>
  <c r="AK46" i="41"/>
  <c r="AJ46" i="41"/>
  <c r="I46" i="41" s="1"/>
  <c r="AI46" i="41"/>
  <c r="H46" i="41" s="1"/>
  <c r="AH46" i="41"/>
  <c r="F46" i="41"/>
  <c r="E46" i="41"/>
  <c r="D46" i="41"/>
  <c r="C46" i="41"/>
  <c r="BA45" i="41"/>
  <c r="Z45" i="41" s="1"/>
  <c r="AZ45" i="41"/>
  <c r="Y45" i="41" s="1"/>
  <c r="AY45" i="41"/>
  <c r="X45" i="41" s="1"/>
  <c r="AX45" i="41"/>
  <c r="W45" i="41" s="1"/>
  <c r="AW45" i="41"/>
  <c r="V45" i="41" s="1"/>
  <c r="AV45" i="41"/>
  <c r="U45" i="41" s="1"/>
  <c r="AU45" i="41"/>
  <c r="T45" i="41" s="1"/>
  <c r="AT45" i="41"/>
  <c r="S45" i="41" s="1"/>
  <c r="AS45" i="41"/>
  <c r="R45" i="41" s="1"/>
  <c r="AR45" i="41"/>
  <c r="Q45" i="41" s="1"/>
  <c r="AQ45" i="41"/>
  <c r="P45" i="41" s="1"/>
  <c r="AP45" i="41"/>
  <c r="O45" i="41" s="1"/>
  <c r="AO45" i="41"/>
  <c r="N45" i="41" s="1"/>
  <c r="AN45" i="41"/>
  <c r="M45" i="41" s="1"/>
  <c r="AM45" i="41"/>
  <c r="L45" i="41" s="1"/>
  <c r="AL45" i="41"/>
  <c r="K45" i="41" s="1"/>
  <c r="AK45" i="41"/>
  <c r="J45" i="41" s="1"/>
  <c r="AJ45" i="41"/>
  <c r="I45" i="41" s="1"/>
  <c r="AI45" i="41"/>
  <c r="H45" i="41" s="1"/>
  <c r="AH45" i="41"/>
  <c r="F45" i="41"/>
  <c r="E45" i="41"/>
  <c r="D45" i="41"/>
  <c r="C45" i="41"/>
  <c r="BA44" i="41"/>
  <c r="Z44" i="41" s="1"/>
  <c r="AZ44" i="41"/>
  <c r="Y44" i="41" s="1"/>
  <c r="AY44" i="41"/>
  <c r="X44" i="41" s="1"/>
  <c r="AX44" i="41"/>
  <c r="W44" i="41" s="1"/>
  <c r="AW44" i="41"/>
  <c r="V44" i="41" s="1"/>
  <c r="AV44" i="41"/>
  <c r="U44" i="41" s="1"/>
  <c r="AU44" i="41"/>
  <c r="T44" i="41" s="1"/>
  <c r="AT44" i="41"/>
  <c r="S44" i="41" s="1"/>
  <c r="AS44" i="41"/>
  <c r="R44" i="41" s="1"/>
  <c r="AR44" i="41"/>
  <c r="Q44" i="41" s="1"/>
  <c r="AQ44" i="41"/>
  <c r="P44" i="41" s="1"/>
  <c r="AP44" i="41"/>
  <c r="O44" i="41" s="1"/>
  <c r="AO44" i="41"/>
  <c r="N44" i="41" s="1"/>
  <c r="AN44" i="41"/>
  <c r="M44" i="41" s="1"/>
  <c r="AM44" i="41"/>
  <c r="L44" i="41" s="1"/>
  <c r="AL44" i="41"/>
  <c r="K44" i="41" s="1"/>
  <c r="AK44" i="41"/>
  <c r="J44" i="41" s="1"/>
  <c r="AJ44" i="41"/>
  <c r="I44" i="41" s="1"/>
  <c r="AI44" i="41"/>
  <c r="H44" i="41" s="1"/>
  <c r="AH44" i="41"/>
  <c r="F44" i="41"/>
  <c r="E44" i="41"/>
  <c r="D44" i="41"/>
  <c r="C44" i="41"/>
  <c r="BA43" i="41"/>
  <c r="Z43" i="41" s="1"/>
  <c r="AZ43" i="41"/>
  <c r="Y43" i="41" s="1"/>
  <c r="AY43" i="41"/>
  <c r="X43" i="41" s="1"/>
  <c r="AX43" i="41"/>
  <c r="W43" i="41" s="1"/>
  <c r="AW43" i="41"/>
  <c r="V43" i="41" s="1"/>
  <c r="AV43" i="41"/>
  <c r="U43" i="41" s="1"/>
  <c r="AU43" i="41"/>
  <c r="T43" i="41" s="1"/>
  <c r="AT43" i="41"/>
  <c r="S43" i="41" s="1"/>
  <c r="AS43" i="41"/>
  <c r="R43" i="41" s="1"/>
  <c r="AR43" i="41"/>
  <c r="Q43" i="41" s="1"/>
  <c r="AQ43" i="41"/>
  <c r="P43" i="41" s="1"/>
  <c r="AP43" i="41"/>
  <c r="O43" i="41" s="1"/>
  <c r="AO43" i="41"/>
  <c r="N43" i="41" s="1"/>
  <c r="AN43" i="41"/>
  <c r="M43" i="41" s="1"/>
  <c r="AM43" i="41"/>
  <c r="L43" i="41" s="1"/>
  <c r="AL43" i="41"/>
  <c r="K43" i="41" s="1"/>
  <c r="AK43" i="41"/>
  <c r="J43" i="41" s="1"/>
  <c r="AJ43" i="41"/>
  <c r="I43" i="41" s="1"/>
  <c r="AI43" i="41"/>
  <c r="H43" i="41" s="1"/>
  <c r="AH43" i="41"/>
  <c r="F43" i="41"/>
  <c r="E43" i="41"/>
  <c r="D43" i="41"/>
  <c r="C43" i="41"/>
  <c r="BA42" i="41"/>
  <c r="Z42" i="41" s="1"/>
  <c r="AZ42" i="41"/>
  <c r="Y42" i="41" s="1"/>
  <c r="AY42" i="41"/>
  <c r="X42" i="41" s="1"/>
  <c r="AX42" i="41"/>
  <c r="W42" i="41" s="1"/>
  <c r="AW42" i="41"/>
  <c r="V42" i="41" s="1"/>
  <c r="AV42" i="41"/>
  <c r="U42" i="41" s="1"/>
  <c r="AU42" i="41"/>
  <c r="T42" i="41" s="1"/>
  <c r="AT42" i="41"/>
  <c r="S42" i="41" s="1"/>
  <c r="AS42" i="41"/>
  <c r="R42" i="41" s="1"/>
  <c r="AR42" i="41"/>
  <c r="Q42" i="41" s="1"/>
  <c r="AQ42" i="41"/>
  <c r="P42" i="41" s="1"/>
  <c r="AP42" i="41"/>
  <c r="O42" i="41" s="1"/>
  <c r="AO42" i="41"/>
  <c r="N42" i="41" s="1"/>
  <c r="AN42" i="41"/>
  <c r="M42" i="41" s="1"/>
  <c r="AM42" i="41"/>
  <c r="L42" i="41" s="1"/>
  <c r="AL42" i="41"/>
  <c r="K42" i="41" s="1"/>
  <c r="AK42" i="41"/>
  <c r="J42" i="41" s="1"/>
  <c r="AJ42" i="41"/>
  <c r="I42" i="41" s="1"/>
  <c r="AI42" i="41"/>
  <c r="H42" i="41" s="1"/>
  <c r="AH42" i="41"/>
  <c r="F42" i="41"/>
  <c r="E42" i="41"/>
  <c r="D42" i="41"/>
  <c r="C42" i="41"/>
  <c r="BA41" i="41"/>
  <c r="Z41" i="41" s="1"/>
  <c r="AZ41" i="41"/>
  <c r="Y41" i="41" s="1"/>
  <c r="AY41" i="41"/>
  <c r="X41" i="41" s="1"/>
  <c r="AX41" i="41"/>
  <c r="W41" i="41" s="1"/>
  <c r="AW41" i="41"/>
  <c r="V41" i="41" s="1"/>
  <c r="AV41" i="41"/>
  <c r="U41" i="41" s="1"/>
  <c r="AU41" i="41"/>
  <c r="T41" i="41" s="1"/>
  <c r="AT41" i="41"/>
  <c r="S41" i="41" s="1"/>
  <c r="AS41" i="41"/>
  <c r="R41" i="41" s="1"/>
  <c r="AR41" i="41"/>
  <c r="Q41" i="41" s="1"/>
  <c r="AQ41" i="41"/>
  <c r="P41" i="41" s="1"/>
  <c r="AP41" i="41"/>
  <c r="O41" i="41" s="1"/>
  <c r="AO41" i="41"/>
  <c r="N41" i="41" s="1"/>
  <c r="AN41" i="41"/>
  <c r="M41" i="41" s="1"/>
  <c r="AM41" i="41"/>
  <c r="L41" i="41" s="1"/>
  <c r="AL41" i="41"/>
  <c r="K41" i="41" s="1"/>
  <c r="AK41" i="41"/>
  <c r="J41" i="41" s="1"/>
  <c r="AJ41" i="41"/>
  <c r="I41" i="41" s="1"/>
  <c r="AI41" i="41"/>
  <c r="H41" i="41" s="1"/>
  <c r="AH41" i="41"/>
  <c r="F41" i="41"/>
  <c r="E41" i="41"/>
  <c r="D41" i="41"/>
  <c r="C41" i="41"/>
  <c r="BA40" i="41"/>
  <c r="Z40" i="41" s="1"/>
  <c r="AZ40" i="41"/>
  <c r="Y40" i="41" s="1"/>
  <c r="AY40" i="41"/>
  <c r="X40" i="41" s="1"/>
  <c r="AX40" i="41"/>
  <c r="W40" i="41" s="1"/>
  <c r="AW40" i="41"/>
  <c r="V40" i="41" s="1"/>
  <c r="AV40" i="41"/>
  <c r="U40" i="41" s="1"/>
  <c r="AU40" i="41"/>
  <c r="T40" i="41" s="1"/>
  <c r="AT40" i="41"/>
  <c r="S40" i="41" s="1"/>
  <c r="AS40" i="41"/>
  <c r="R40" i="41" s="1"/>
  <c r="AR40" i="41"/>
  <c r="Q40" i="41" s="1"/>
  <c r="AQ40" i="41"/>
  <c r="P40" i="41" s="1"/>
  <c r="AP40" i="41"/>
  <c r="O40" i="41" s="1"/>
  <c r="AO40" i="41"/>
  <c r="N40" i="41" s="1"/>
  <c r="AN40" i="41"/>
  <c r="M40" i="41" s="1"/>
  <c r="AM40" i="41"/>
  <c r="L40" i="41" s="1"/>
  <c r="AL40" i="41"/>
  <c r="K40" i="41" s="1"/>
  <c r="AK40" i="41"/>
  <c r="J40" i="41" s="1"/>
  <c r="AJ40" i="41"/>
  <c r="I40" i="41" s="1"/>
  <c r="AI40" i="41"/>
  <c r="H40" i="41" s="1"/>
  <c r="AH40" i="41"/>
  <c r="F40" i="41"/>
  <c r="E40" i="41"/>
  <c r="D40" i="41"/>
  <c r="C40" i="41"/>
  <c r="BA39" i="41"/>
  <c r="Z39" i="41" s="1"/>
  <c r="AZ39" i="41"/>
  <c r="Y39" i="41" s="1"/>
  <c r="AY39" i="41"/>
  <c r="X39" i="41" s="1"/>
  <c r="AX39" i="41"/>
  <c r="W39" i="41" s="1"/>
  <c r="AW39" i="41"/>
  <c r="V39" i="41" s="1"/>
  <c r="AV39" i="41"/>
  <c r="U39" i="41" s="1"/>
  <c r="AU39" i="41"/>
  <c r="T39" i="41" s="1"/>
  <c r="AT39" i="41"/>
  <c r="S39" i="41" s="1"/>
  <c r="AS39" i="41"/>
  <c r="R39" i="41" s="1"/>
  <c r="AR39" i="41"/>
  <c r="Q39" i="41" s="1"/>
  <c r="AQ39" i="41"/>
  <c r="P39" i="41" s="1"/>
  <c r="AP39" i="41"/>
  <c r="O39" i="41" s="1"/>
  <c r="AO39" i="41"/>
  <c r="N39" i="41" s="1"/>
  <c r="AN39" i="41"/>
  <c r="M39" i="41" s="1"/>
  <c r="AM39" i="41"/>
  <c r="L39" i="41" s="1"/>
  <c r="AL39" i="41"/>
  <c r="K39" i="41" s="1"/>
  <c r="AK39" i="41"/>
  <c r="J39" i="41" s="1"/>
  <c r="AJ39" i="41"/>
  <c r="I39" i="41" s="1"/>
  <c r="AI39" i="41"/>
  <c r="H39" i="41" s="1"/>
  <c r="AH39" i="41"/>
  <c r="F39" i="41"/>
  <c r="E39" i="41"/>
  <c r="D39" i="41"/>
  <c r="C39" i="41"/>
  <c r="BA38" i="41"/>
  <c r="Z38" i="41" s="1"/>
  <c r="AZ38" i="41"/>
  <c r="Y38" i="41" s="1"/>
  <c r="AY38" i="41"/>
  <c r="X38" i="41" s="1"/>
  <c r="AX38" i="41"/>
  <c r="W38" i="41" s="1"/>
  <c r="AW38" i="41"/>
  <c r="V38" i="41" s="1"/>
  <c r="AV38" i="41"/>
  <c r="U38" i="41" s="1"/>
  <c r="AU38" i="41"/>
  <c r="T38" i="41" s="1"/>
  <c r="AT38" i="41"/>
  <c r="S38" i="41" s="1"/>
  <c r="AS38" i="41"/>
  <c r="R38" i="41" s="1"/>
  <c r="AR38" i="41"/>
  <c r="Q38" i="41" s="1"/>
  <c r="AQ38" i="41"/>
  <c r="P38" i="41" s="1"/>
  <c r="AP38" i="41"/>
  <c r="O38" i="41" s="1"/>
  <c r="AO38" i="41"/>
  <c r="N38" i="41" s="1"/>
  <c r="AN38" i="41"/>
  <c r="M38" i="41" s="1"/>
  <c r="AM38" i="41"/>
  <c r="L38" i="41" s="1"/>
  <c r="AL38" i="41"/>
  <c r="K38" i="41" s="1"/>
  <c r="AK38" i="41"/>
  <c r="J38" i="41" s="1"/>
  <c r="AJ38" i="41"/>
  <c r="I38" i="41" s="1"/>
  <c r="AI38" i="41"/>
  <c r="H38" i="41" s="1"/>
  <c r="AH38" i="41"/>
  <c r="F38" i="41"/>
  <c r="E38" i="41"/>
  <c r="D38" i="41"/>
  <c r="C38" i="41"/>
  <c r="BA37" i="41"/>
  <c r="Z37" i="41" s="1"/>
  <c r="AZ37" i="41"/>
  <c r="Y37" i="41" s="1"/>
  <c r="AY37" i="41"/>
  <c r="X37" i="41" s="1"/>
  <c r="AX37" i="41"/>
  <c r="W37" i="41" s="1"/>
  <c r="AW37" i="41"/>
  <c r="V37" i="41" s="1"/>
  <c r="AV37" i="41"/>
  <c r="U37" i="41" s="1"/>
  <c r="AU37" i="41"/>
  <c r="T37" i="41" s="1"/>
  <c r="AT37" i="41"/>
  <c r="S37" i="41" s="1"/>
  <c r="AS37" i="41"/>
  <c r="R37" i="41" s="1"/>
  <c r="AR37" i="41"/>
  <c r="Q37" i="41" s="1"/>
  <c r="AQ37" i="41"/>
  <c r="P37" i="41" s="1"/>
  <c r="AP37" i="41"/>
  <c r="O37" i="41" s="1"/>
  <c r="AO37" i="41"/>
  <c r="N37" i="41" s="1"/>
  <c r="AN37" i="41"/>
  <c r="M37" i="41" s="1"/>
  <c r="AM37" i="41"/>
  <c r="L37" i="41" s="1"/>
  <c r="AL37" i="41"/>
  <c r="K37" i="41" s="1"/>
  <c r="AK37" i="41"/>
  <c r="J37" i="41" s="1"/>
  <c r="AJ37" i="41"/>
  <c r="I37" i="41" s="1"/>
  <c r="AI37" i="41"/>
  <c r="H37" i="41" s="1"/>
  <c r="AH37" i="41"/>
  <c r="F37" i="41"/>
  <c r="E37" i="41"/>
  <c r="D37" i="41"/>
  <c r="C37" i="41"/>
  <c r="BA36" i="41"/>
  <c r="Z36" i="41" s="1"/>
  <c r="AZ36" i="41"/>
  <c r="Y36" i="41" s="1"/>
  <c r="AY36" i="41"/>
  <c r="X36" i="41" s="1"/>
  <c r="AX36" i="41"/>
  <c r="W36" i="41" s="1"/>
  <c r="AW36" i="41"/>
  <c r="V36" i="41" s="1"/>
  <c r="AV36" i="41"/>
  <c r="U36" i="41" s="1"/>
  <c r="AU36" i="41"/>
  <c r="T36" i="41" s="1"/>
  <c r="AT36" i="41"/>
  <c r="S36" i="41" s="1"/>
  <c r="AS36" i="41"/>
  <c r="R36" i="41" s="1"/>
  <c r="AR36" i="41"/>
  <c r="Q36" i="41" s="1"/>
  <c r="AQ36" i="41"/>
  <c r="P36" i="41" s="1"/>
  <c r="AP36" i="41"/>
  <c r="O36" i="41" s="1"/>
  <c r="AO36" i="41"/>
  <c r="N36" i="41" s="1"/>
  <c r="AN36" i="41"/>
  <c r="M36" i="41" s="1"/>
  <c r="AM36" i="41"/>
  <c r="L36" i="41" s="1"/>
  <c r="AL36" i="41"/>
  <c r="K36" i="41" s="1"/>
  <c r="AK36" i="41"/>
  <c r="J36" i="41" s="1"/>
  <c r="AJ36" i="41"/>
  <c r="I36" i="41" s="1"/>
  <c r="AI36" i="41"/>
  <c r="H36" i="41" s="1"/>
  <c r="AH36" i="41"/>
  <c r="F36" i="41"/>
  <c r="E36" i="41"/>
  <c r="D36" i="41"/>
  <c r="C36" i="41"/>
  <c r="BA35" i="41"/>
  <c r="Z35" i="41" s="1"/>
  <c r="AZ35" i="41"/>
  <c r="Y35" i="41" s="1"/>
  <c r="AY35" i="41"/>
  <c r="X35" i="41" s="1"/>
  <c r="AX35" i="41"/>
  <c r="W35" i="41" s="1"/>
  <c r="AW35" i="41"/>
  <c r="V35" i="41" s="1"/>
  <c r="AV35" i="41"/>
  <c r="U35" i="41" s="1"/>
  <c r="AU35" i="41"/>
  <c r="T35" i="41" s="1"/>
  <c r="AT35" i="41"/>
  <c r="S35" i="41" s="1"/>
  <c r="AS35" i="41"/>
  <c r="R35" i="41" s="1"/>
  <c r="AR35" i="41"/>
  <c r="Q35" i="41" s="1"/>
  <c r="AQ35" i="41"/>
  <c r="P35" i="41" s="1"/>
  <c r="AP35" i="41"/>
  <c r="O35" i="41" s="1"/>
  <c r="AO35" i="41"/>
  <c r="N35" i="41" s="1"/>
  <c r="AN35" i="41"/>
  <c r="M35" i="41" s="1"/>
  <c r="AM35" i="41"/>
  <c r="L35" i="41" s="1"/>
  <c r="AL35" i="41"/>
  <c r="K35" i="41" s="1"/>
  <c r="AK35" i="41"/>
  <c r="J35" i="41" s="1"/>
  <c r="AJ35" i="41"/>
  <c r="I35" i="41" s="1"/>
  <c r="AI35" i="41"/>
  <c r="H35" i="41" s="1"/>
  <c r="AH35" i="41"/>
  <c r="F35" i="41"/>
  <c r="E35" i="41"/>
  <c r="D35" i="41"/>
  <c r="C35" i="41"/>
  <c r="BA34" i="41"/>
  <c r="Z34" i="41" s="1"/>
  <c r="AZ34" i="41"/>
  <c r="Y34" i="41" s="1"/>
  <c r="AY34" i="41"/>
  <c r="X34" i="41" s="1"/>
  <c r="AX34" i="41"/>
  <c r="W34" i="41" s="1"/>
  <c r="AW34" i="41"/>
  <c r="V34" i="41" s="1"/>
  <c r="AV34" i="41"/>
  <c r="U34" i="41" s="1"/>
  <c r="AU34" i="41"/>
  <c r="T34" i="41" s="1"/>
  <c r="AT34" i="41"/>
  <c r="S34" i="41" s="1"/>
  <c r="AS34" i="41"/>
  <c r="R34" i="41" s="1"/>
  <c r="AR34" i="41"/>
  <c r="Q34" i="41" s="1"/>
  <c r="AQ34" i="41"/>
  <c r="P34" i="41" s="1"/>
  <c r="AP34" i="41"/>
  <c r="O34" i="41" s="1"/>
  <c r="AO34" i="41"/>
  <c r="N34" i="41" s="1"/>
  <c r="AN34" i="41"/>
  <c r="M34" i="41" s="1"/>
  <c r="AM34" i="41"/>
  <c r="L34" i="41" s="1"/>
  <c r="AL34" i="41"/>
  <c r="K34" i="41" s="1"/>
  <c r="AK34" i="41"/>
  <c r="J34" i="41" s="1"/>
  <c r="AJ34" i="41"/>
  <c r="I34" i="41" s="1"/>
  <c r="AI34" i="41"/>
  <c r="H34" i="41" s="1"/>
  <c r="AH34" i="41"/>
  <c r="F34" i="41"/>
  <c r="E34" i="41"/>
  <c r="D34" i="41"/>
  <c r="C34" i="41"/>
  <c r="BA33" i="41"/>
  <c r="Z33" i="41" s="1"/>
  <c r="AZ33" i="41"/>
  <c r="Y33" i="41" s="1"/>
  <c r="AY33" i="41"/>
  <c r="X33" i="41" s="1"/>
  <c r="AX33" i="41"/>
  <c r="W33" i="41" s="1"/>
  <c r="AW33" i="41"/>
  <c r="V33" i="41" s="1"/>
  <c r="AV33" i="41"/>
  <c r="U33" i="41" s="1"/>
  <c r="AU33" i="41"/>
  <c r="T33" i="41" s="1"/>
  <c r="AT33" i="41"/>
  <c r="S33" i="41" s="1"/>
  <c r="AS33" i="41"/>
  <c r="R33" i="41" s="1"/>
  <c r="AR33" i="41"/>
  <c r="Q33" i="41" s="1"/>
  <c r="AQ33" i="41"/>
  <c r="P33" i="41" s="1"/>
  <c r="AP33" i="41"/>
  <c r="O33" i="41" s="1"/>
  <c r="AO33" i="41"/>
  <c r="N33" i="41" s="1"/>
  <c r="AN33" i="41"/>
  <c r="M33" i="41" s="1"/>
  <c r="AM33" i="41"/>
  <c r="L33" i="41" s="1"/>
  <c r="AL33" i="41"/>
  <c r="K33" i="41" s="1"/>
  <c r="AK33" i="41"/>
  <c r="J33" i="41" s="1"/>
  <c r="AJ33" i="41"/>
  <c r="I33" i="41" s="1"/>
  <c r="AI33" i="41"/>
  <c r="H33" i="41" s="1"/>
  <c r="AH33" i="41"/>
  <c r="F33" i="41"/>
  <c r="E33" i="41"/>
  <c r="D33" i="41"/>
  <c r="C33" i="41"/>
  <c r="BA32" i="41"/>
  <c r="Z32" i="41" s="1"/>
  <c r="AZ32" i="41"/>
  <c r="Y32" i="41" s="1"/>
  <c r="AY32" i="41"/>
  <c r="X32" i="41" s="1"/>
  <c r="AX32" i="41"/>
  <c r="W32" i="41" s="1"/>
  <c r="AW32" i="41"/>
  <c r="V32" i="41" s="1"/>
  <c r="AV32" i="41"/>
  <c r="U32" i="41" s="1"/>
  <c r="AU32" i="41"/>
  <c r="T32" i="41" s="1"/>
  <c r="AT32" i="41"/>
  <c r="S32" i="41" s="1"/>
  <c r="AS32" i="41"/>
  <c r="R32" i="41" s="1"/>
  <c r="AR32" i="41"/>
  <c r="Q32" i="41" s="1"/>
  <c r="AQ32" i="41"/>
  <c r="P32" i="41" s="1"/>
  <c r="AP32" i="41"/>
  <c r="O32" i="41" s="1"/>
  <c r="AO32" i="41"/>
  <c r="N32" i="41" s="1"/>
  <c r="AN32" i="41"/>
  <c r="M32" i="41" s="1"/>
  <c r="AM32" i="41"/>
  <c r="L32" i="41" s="1"/>
  <c r="AL32" i="41"/>
  <c r="K32" i="41" s="1"/>
  <c r="AK32" i="41"/>
  <c r="J32" i="41" s="1"/>
  <c r="AJ32" i="41"/>
  <c r="I32" i="41" s="1"/>
  <c r="AI32" i="41"/>
  <c r="H32" i="41" s="1"/>
  <c r="AH32" i="41"/>
  <c r="F32" i="41"/>
  <c r="E32" i="41"/>
  <c r="D32" i="41"/>
  <c r="C32" i="41"/>
  <c r="BA31" i="41"/>
  <c r="Z31" i="41" s="1"/>
  <c r="AZ31" i="41"/>
  <c r="Y31" i="41" s="1"/>
  <c r="AY31" i="41"/>
  <c r="X31" i="41" s="1"/>
  <c r="AX31" i="41"/>
  <c r="W31" i="41" s="1"/>
  <c r="AW31" i="41"/>
  <c r="V31" i="41" s="1"/>
  <c r="AV31" i="41"/>
  <c r="U31" i="41" s="1"/>
  <c r="AU31" i="41"/>
  <c r="T31" i="41" s="1"/>
  <c r="AT31" i="41"/>
  <c r="S31" i="41" s="1"/>
  <c r="AS31" i="41"/>
  <c r="R31" i="41" s="1"/>
  <c r="AR31" i="41"/>
  <c r="Q31" i="41" s="1"/>
  <c r="AQ31" i="41"/>
  <c r="P31" i="41" s="1"/>
  <c r="AP31" i="41"/>
  <c r="O31" i="41" s="1"/>
  <c r="AO31" i="41"/>
  <c r="N31" i="41" s="1"/>
  <c r="AN31" i="41"/>
  <c r="M31" i="41" s="1"/>
  <c r="AM31" i="41"/>
  <c r="L31" i="41" s="1"/>
  <c r="AL31" i="41"/>
  <c r="K31" i="41" s="1"/>
  <c r="AK31" i="41"/>
  <c r="J31" i="41" s="1"/>
  <c r="AJ31" i="41"/>
  <c r="I31" i="41" s="1"/>
  <c r="AI31" i="41"/>
  <c r="H31" i="41" s="1"/>
  <c r="AH31" i="41"/>
  <c r="F31" i="41"/>
  <c r="E31" i="41"/>
  <c r="D31" i="41"/>
  <c r="C31" i="41"/>
  <c r="BA30" i="41"/>
  <c r="Z30" i="41" s="1"/>
  <c r="AZ30" i="41"/>
  <c r="Y30" i="41" s="1"/>
  <c r="AY30" i="41"/>
  <c r="X30" i="41" s="1"/>
  <c r="AX30" i="41"/>
  <c r="W30" i="41" s="1"/>
  <c r="AW30" i="41"/>
  <c r="V30" i="41" s="1"/>
  <c r="AV30" i="41"/>
  <c r="U30" i="41" s="1"/>
  <c r="AU30" i="41"/>
  <c r="T30" i="41" s="1"/>
  <c r="AT30" i="41"/>
  <c r="S30" i="41" s="1"/>
  <c r="AS30" i="41"/>
  <c r="R30" i="41" s="1"/>
  <c r="AR30" i="41"/>
  <c r="Q30" i="41" s="1"/>
  <c r="AQ30" i="41"/>
  <c r="P30" i="41" s="1"/>
  <c r="AP30" i="41"/>
  <c r="O30" i="41" s="1"/>
  <c r="AO30" i="41"/>
  <c r="N30" i="41" s="1"/>
  <c r="AN30" i="41"/>
  <c r="M30" i="41" s="1"/>
  <c r="AM30" i="41"/>
  <c r="L30" i="41" s="1"/>
  <c r="AL30" i="41"/>
  <c r="K30" i="41" s="1"/>
  <c r="AK30" i="41"/>
  <c r="J30" i="41" s="1"/>
  <c r="AJ30" i="41"/>
  <c r="I30" i="41" s="1"/>
  <c r="AI30" i="41"/>
  <c r="H30" i="41" s="1"/>
  <c r="AH30" i="41"/>
  <c r="F30" i="41"/>
  <c r="E30" i="41"/>
  <c r="D30" i="41"/>
  <c r="C30" i="41"/>
  <c r="BA29" i="41"/>
  <c r="Z29" i="41" s="1"/>
  <c r="AZ29" i="41"/>
  <c r="Y29" i="41" s="1"/>
  <c r="AY29" i="41"/>
  <c r="X29" i="41" s="1"/>
  <c r="AX29" i="41"/>
  <c r="W29" i="41" s="1"/>
  <c r="AW29" i="41"/>
  <c r="V29" i="41" s="1"/>
  <c r="AV29" i="41"/>
  <c r="U29" i="41" s="1"/>
  <c r="AU29" i="41"/>
  <c r="T29" i="41" s="1"/>
  <c r="AT29" i="41"/>
  <c r="S29" i="41" s="1"/>
  <c r="AS29" i="41"/>
  <c r="R29" i="41" s="1"/>
  <c r="AR29" i="41"/>
  <c r="Q29" i="41" s="1"/>
  <c r="AQ29" i="41"/>
  <c r="P29" i="41" s="1"/>
  <c r="AP29" i="41"/>
  <c r="O29" i="41" s="1"/>
  <c r="AO29" i="41"/>
  <c r="N29" i="41" s="1"/>
  <c r="AN29" i="41"/>
  <c r="M29" i="41" s="1"/>
  <c r="AM29" i="41"/>
  <c r="L29" i="41" s="1"/>
  <c r="AL29" i="41"/>
  <c r="K29" i="41" s="1"/>
  <c r="AK29" i="41"/>
  <c r="J29" i="41" s="1"/>
  <c r="AJ29" i="41"/>
  <c r="I29" i="41" s="1"/>
  <c r="AI29" i="41"/>
  <c r="H29" i="41" s="1"/>
  <c r="AH29" i="41"/>
  <c r="F29" i="41"/>
  <c r="E29" i="41"/>
  <c r="D29" i="41"/>
  <c r="C29" i="41"/>
  <c r="BA28" i="41"/>
  <c r="Z28" i="41" s="1"/>
  <c r="AZ28" i="41"/>
  <c r="Y28" i="41" s="1"/>
  <c r="AY28" i="41"/>
  <c r="X28" i="41" s="1"/>
  <c r="AX28" i="41"/>
  <c r="W28" i="41" s="1"/>
  <c r="AW28" i="41"/>
  <c r="V28" i="41" s="1"/>
  <c r="AV28" i="41"/>
  <c r="U28" i="41" s="1"/>
  <c r="AU28" i="41"/>
  <c r="T28" i="41" s="1"/>
  <c r="AT28" i="41"/>
  <c r="S28" i="41" s="1"/>
  <c r="AS28" i="41"/>
  <c r="R28" i="41" s="1"/>
  <c r="AR28" i="41"/>
  <c r="Q28" i="41" s="1"/>
  <c r="AQ28" i="41"/>
  <c r="P28" i="41" s="1"/>
  <c r="AP28" i="41"/>
  <c r="O28" i="41" s="1"/>
  <c r="AO28" i="41"/>
  <c r="N28" i="41" s="1"/>
  <c r="AN28" i="41"/>
  <c r="M28" i="41" s="1"/>
  <c r="AM28" i="41"/>
  <c r="L28" i="41" s="1"/>
  <c r="AL28" i="41"/>
  <c r="K28" i="41" s="1"/>
  <c r="AK28" i="41"/>
  <c r="J28" i="41" s="1"/>
  <c r="AJ28" i="41"/>
  <c r="I28" i="41" s="1"/>
  <c r="AI28" i="41"/>
  <c r="H28" i="41" s="1"/>
  <c r="AH28" i="41"/>
  <c r="F28" i="41"/>
  <c r="E28" i="41"/>
  <c r="D28" i="41"/>
  <c r="C28" i="41"/>
  <c r="BA27" i="41"/>
  <c r="Z27" i="41" s="1"/>
  <c r="AZ27" i="41"/>
  <c r="Y27" i="41" s="1"/>
  <c r="AY27" i="41"/>
  <c r="X27" i="41" s="1"/>
  <c r="AX27" i="41"/>
  <c r="W27" i="41" s="1"/>
  <c r="AW27" i="41"/>
  <c r="V27" i="41" s="1"/>
  <c r="AV27" i="41"/>
  <c r="U27" i="41" s="1"/>
  <c r="AU27" i="41"/>
  <c r="T27" i="41" s="1"/>
  <c r="AT27" i="41"/>
  <c r="S27" i="41" s="1"/>
  <c r="AS27" i="41"/>
  <c r="R27" i="41" s="1"/>
  <c r="AR27" i="41"/>
  <c r="Q27" i="41" s="1"/>
  <c r="AQ27" i="41"/>
  <c r="P27" i="41" s="1"/>
  <c r="AP27" i="41"/>
  <c r="O27" i="41" s="1"/>
  <c r="AO27" i="41"/>
  <c r="N27" i="41" s="1"/>
  <c r="AN27" i="41"/>
  <c r="M27" i="41" s="1"/>
  <c r="AM27" i="41"/>
  <c r="L27" i="41" s="1"/>
  <c r="AL27" i="41"/>
  <c r="K27" i="41" s="1"/>
  <c r="AK27" i="41"/>
  <c r="J27" i="41" s="1"/>
  <c r="AJ27" i="41"/>
  <c r="I27" i="41" s="1"/>
  <c r="AI27" i="41"/>
  <c r="H27" i="41" s="1"/>
  <c r="AH27" i="41"/>
  <c r="F27" i="41"/>
  <c r="E27" i="41"/>
  <c r="D27" i="41"/>
  <c r="C27" i="41"/>
  <c r="BA26" i="41"/>
  <c r="Z26" i="41" s="1"/>
  <c r="AZ26" i="41"/>
  <c r="Y26" i="41" s="1"/>
  <c r="AY26" i="41"/>
  <c r="X26" i="41" s="1"/>
  <c r="AX26" i="41"/>
  <c r="W26" i="41" s="1"/>
  <c r="AW26" i="41"/>
  <c r="V26" i="41" s="1"/>
  <c r="AV26" i="41"/>
  <c r="U26" i="41" s="1"/>
  <c r="AU26" i="41"/>
  <c r="T26" i="41" s="1"/>
  <c r="AT26" i="41"/>
  <c r="S26" i="41" s="1"/>
  <c r="AS26" i="41"/>
  <c r="R26" i="41" s="1"/>
  <c r="AR26" i="41"/>
  <c r="Q26" i="41" s="1"/>
  <c r="AQ26" i="41"/>
  <c r="P26" i="41" s="1"/>
  <c r="AP26" i="41"/>
  <c r="O26" i="41" s="1"/>
  <c r="AO26" i="41"/>
  <c r="N26" i="41" s="1"/>
  <c r="AN26" i="41"/>
  <c r="M26" i="41" s="1"/>
  <c r="AM26" i="41"/>
  <c r="L26" i="41" s="1"/>
  <c r="AL26" i="41"/>
  <c r="K26" i="41" s="1"/>
  <c r="AK26" i="41"/>
  <c r="J26" i="41" s="1"/>
  <c r="AJ26" i="41"/>
  <c r="I26" i="41" s="1"/>
  <c r="AI26" i="41"/>
  <c r="H26" i="41" s="1"/>
  <c r="AH26" i="41"/>
  <c r="F26" i="41"/>
  <c r="E26" i="41"/>
  <c r="D26" i="41"/>
  <c r="C26" i="41"/>
  <c r="BA25" i="41"/>
  <c r="Z25" i="41" s="1"/>
  <c r="AZ25" i="41"/>
  <c r="Y25" i="41" s="1"/>
  <c r="AY25" i="41"/>
  <c r="X25" i="41" s="1"/>
  <c r="AX25" i="41"/>
  <c r="W25" i="41" s="1"/>
  <c r="AW25" i="41"/>
  <c r="V25" i="41" s="1"/>
  <c r="AV25" i="41"/>
  <c r="U25" i="41" s="1"/>
  <c r="AU25" i="41"/>
  <c r="T25" i="41" s="1"/>
  <c r="AT25" i="41"/>
  <c r="S25" i="41" s="1"/>
  <c r="AS25" i="41"/>
  <c r="R25" i="41" s="1"/>
  <c r="AR25" i="41"/>
  <c r="Q25" i="41" s="1"/>
  <c r="AQ25" i="41"/>
  <c r="P25" i="41" s="1"/>
  <c r="AP25" i="41"/>
  <c r="O25" i="41" s="1"/>
  <c r="AO25" i="41"/>
  <c r="N25" i="41" s="1"/>
  <c r="AN25" i="41"/>
  <c r="M25" i="41" s="1"/>
  <c r="AM25" i="41"/>
  <c r="L25" i="41" s="1"/>
  <c r="AL25" i="41"/>
  <c r="K25" i="41" s="1"/>
  <c r="AK25" i="41"/>
  <c r="J25" i="41" s="1"/>
  <c r="AJ25" i="41"/>
  <c r="I25" i="41" s="1"/>
  <c r="AI25" i="41"/>
  <c r="H25" i="41" s="1"/>
  <c r="AH25" i="41"/>
  <c r="F25" i="41"/>
  <c r="E25" i="41"/>
  <c r="D25" i="41"/>
  <c r="C25" i="41"/>
  <c r="BA24" i="41"/>
  <c r="Z24" i="41" s="1"/>
  <c r="AZ24" i="41"/>
  <c r="Y24" i="41" s="1"/>
  <c r="AY24" i="41"/>
  <c r="X24" i="41" s="1"/>
  <c r="AX24" i="41"/>
  <c r="W24" i="41" s="1"/>
  <c r="AW24" i="41"/>
  <c r="V24" i="41" s="1"/>
  <c r="AV24" i="41"/>
  <c r="U24" i="41" s="1"/>
  <c r="AU24" i="41"/>
  <c r="T24" i="41" s="1"/>
  <c r="AT24" i="41"/>
  <c r="S24" i="41" s="1"/>
  <c r="AS24" i="41"/>
  <c r="R24" i="41" s="1"/>
  <c r="AR24" i="41"/>
  <c r="Q24" i="41" s="1"/>
  <c r="AQ24" i="41"/>
  <c r="P24" i="41" s="1"/>
  <c r="AP24" i="41"/>
  <c r="O24" i="41" s="1"/>
  <c r="AO24" i="41"/>
  <c r="N24" i="41" s="1"/>
  <c r="AN24" i="41"/>
  <c r="M24" i="41" s="1"/>
  <c r="AM24" i="41"/>
  <c r="L24" i="41" s="1"/>
  <c r="AL24" i="41"/>
  <c r="K24" i="41" s="1"/>
  <c r="AK24" i="41"/>
  <c r="J24" i="41" s="1"/>
  <c r="AJ24" i="41"/>
  <c r="I24" i="41" s="1"/>
  <c r="AI24" i="41"/>
  <c r="H24" i="41" s="1"/>
  <c r="AH24" i="41"/>
  <c r="F24" i="41"/>
  <c r="E24" i="41"/>
  <c r="D24" i="41"/>
  <c r="C24" i="41"/>
  <c r="BA23" i="41"/>
  <c r="Z23" i="41" s="1"/>
  <c r="AZ23" i="41"/>
  <c r="Y23" i="41" s="1"/>
  <c r="AY23" i="41"/>
  <c r="X23" i="41" s="1"/>
  <c r="AX23" i="41"/>
  <c r="W23" i="41" s="1"/>
  <c r="AW23" i="41"/>
  <c r="V23" i="41" s="1"/>
  <c r="AV23" i="41"/>
  <c r="U23" i="41" s="1"/>
  <c r="AU23" i="41"/>
  <c r="T23" i="41" s="1"/>
  <c r="AT23" i="41"/>
  <c r="S23" i="41" s="1"/>
  <c r="AS23" i="41"/>
  <c r="R23" i="41" s="1"/>
  <c r="AR23" i="41"/>
  <c r="Q23" i="41" s="1"/>
  <c r="AQ23" i="41"/>
  <c r="P23" i="41" s="1"/>
  <c r="AP23" i="41"/>
  <c r="O23" i="41" s="1"/>
  <c r="AO23" i="41"/>
  <c r="N23" i="41" s="1"/>
  <c r="AN23" i="41"/>
  <c r="M23" i="41" s="1"/>
  <c r="AM23" i="41"/>
  <c r="L23" i="41" s="1"/>
  <c r="AL23" i="41"/>
  <c r="K23" i="41" s="1"/>
  <c r="AK23" i="41"/>
  <c r="J23" i="41" s="1"/>
  <c r="AJ23" i="41"/>
  <c r="I23" i="41" s="1"/>
  <c r="AI23" i="41"/>
  <c r="H23" i="41" s="1"/>
  <c r="AH23" i="41"/>
  <c r="F23" i="41"/>
  <c r="E23" i="41"/>
  <c r="D23" i="41"/>
  <c r="C23" i="41"/>
  <c r="BA22" i="41"/>
  <c r="Z22" i="41" s="1"/>
  <c r="AZ22" i="41"/>
  <c r="Y22" i="41" s="1"/>
  <c r="AY22" i="41"/>
  <c r="X22" i="41" s="1"/>
  <c r="AX22" i="41"/>
  <c r="W22" i="41" s="1"/>
  <c r="AW22" i="41"/>
  <c r="V22" i="41" s="1"/>
  <c r="AV22" i="41"/>
  <c r="U22" i="41" s="1"/>
  <c r="AU22" i="41"/>
  <c r="T22" i="41" s="1"/>
  <c r="AT22" i="41"/>
  <c r="S22" i="41" s="1"/>
  <c r="AS22" i="41"/>
  <c r="R22" i="41" s="1"/>
  <c r="AR22" i="41"/>
  <c r="Q22" i="41" s="1"/>
  <c r="AQ22" i="41"/>
  <c r="P22" i="41" s="1"/>
  <c r="AP22" i="41"/>
  <c r="O22" i="41" s="1"/>
  <c r="AO22" i="41"/>
  <c r="N22" i="41" s="1"/>
  <c r="AN22" i="41"/>
  <c r="M22" i="41" s="1"/>
  <c r="AM22" i="41"/>
  <c r="L22" i="41" s="1"/>
  <c r="AL22" i="41"/>
  <c r="K22" i="41" s="1"/>
  <c r="AK22" i="41"/>
  <c r="J22" i="41" s="1"/>
  <c r="AJ22" i="41"/>
  <c r="I22" i="41" s="1"/>
  <c r="AI22" i="41"/>
  <c r="H22" i="41" s="1"/>
  <c r="AH22" i="41"/>
  <c r="F22" i="41"/>
  <c r="E22" i="41"/>
  <c r="D22" i="41"/>
  <c r="C22" i="41"/>
  <c r="BA21" i="41"/>
  <c r="Z21" i="41" s="1"/>
  <c r="AZ21" i="41"/>
  <c r="Y21" i="41" s="1"/>
  <c r="AY21" i="41"/>
  <c r="X21" i="41" s="1"/>
  <c r="AX21" i="41"/>
  <c r="W21" i="41" s="1"/>
  <c r="AW21" i="41"/>
  <c r="V21" i="41" s="1"/>
  <c r="AV21" i="41"/>
  <c r="U21" i="41" s="1"/>
  <c r="AU21" i="41"/>
  <c r="T21" i="41" s="1"/>
  <c r="AT21" i="41"/>
  <c r="S21" i="41" s="1"/>
  <c r="AS21" i="41"/>
  <c r="R21" i="41" s="1"/>
  <c r="AR21" i="41"/>
  <c r="Q21" i="41" s="1"/>
  <c r="AQ21" i="41"/>
  <c r="P21" i="41" s="1"/>
  <c r="AP21" i="41"/>
  <c r="O21" i="41" s="1"/>
  <c r="AO21" i="41"/>
  <c r="N21" i="41" s="1"/>
  <c r="AN21" i="41"/>
  <c r="M21" i="41" s="1"/>
  <c r="AM21" i="41"/>
  <c r="L21" i="41" s="1"/>
  <c r="AL21" i="41"/>
  <c r="K21" i="41" s="1"/>
  <c r="AK21" i="41"/>
  <c r="J21" i="41" s="1"/>
  <c r="AJ21" i="41"/>
  <c r="I21" i="41" s="1"/>
  <c r="AI21" i="41"/>
  <c r="H21" i="41" s="1"/>
  <c r="AH21" i="41"/>
  <c r="F21" i="41"/>
  <c r="E21" i="41"/>
  <c r="D21" i="41"/>
  <c r="C21" i="41"/>
  <c r="BA20" i="41"/>
  <c r="Z20" i="41" s="1"/>
  <c r="AZ20" i="41"/>
  <c r="Y20" i="41" s="1"/>
  <c r="AY20" i="41"/>
  <c r="X20" i="41" s="1"/>
  <c r="AX20" i="41"/>
  <c r="W20" i="41" s="1"/>
  <c r="AW20" i="41"/>
  <c r="V20" i="41" s="1"/>
  <c r="AV20" i="41"/>
  <c r="U20" i="41" s="1"/>
  <c r="AU20" i="41"/>
  <c r="T20" i="41" s="1"/>
  <c r="AT20" i="41"/>
  <c r="S20" i="41" s="1"/>
  <c r="AS20" i="41"/>
  <c r="R20" i="41" s="1"/>
  <c r="AR20" i="41"/>
  <c r="Q20" i="41" s="1"/>
  <c r="AQ20" i="41"/>
  <c r="P20" i="41" s="1"/>
  <c r="AP20" i="41"/>
  <c r="O20" i="41" s="1"/>
  <c r="AO20" i="41"/>
  <c r="N20" i="41" s="1"/>
  <c r="AN20" i="41"/>
  <c r="M20" i="41" s="1"/>
  <c r="AM20" i="41"/>
  <c r="L20" i="41" s="1"/>
  <c r="AL20" i="41"/>
  <c r="K20" i="41" s="1"/>
  <c r="AK20" i="41"/>
  <c r="J20" i="41" s="1"/>
  <c r="AJ20" i="41"/>
  <c r="I20" i="41" s="1"/>
  <c r="AI20" i="41"/>
  <c r="H20" i="41" s="1"/>
  <c r="AH20" i="41"/>
  <c r="F20" i="41"/>
  <c r="E20" i="41"/>
  <c r="D20" i="41"/>
  <c r="C20" i="41"/>
  <c r="F19" i="41"/>
  <c r="E19" i="41"/>
  <c r="D19" i="41"/>
  <c r="C19" i="41"/>
  <c r="F18" i="41"/>
  <c r="E18" i="41"/>
  <c r="D18" i="41"/>
  <c r="C18" i="41"/>
  <c r="F17" i="41"/>
  <c r="E17" i="41"/>
  <c r="D17" i="41"/>
  <c r="C17" i="41"/>
  <c r="F16" i="41"/>
  <c r="E16" i="41"/>
  <c r="D16" i="41"/>
  <c r="C16" i="41"/>
  <c r="F15" i="41"/>
  <c r="E15" i="41"/>
  <c r="D15" i="41"/>
  <c r="C15" i="41"/>
  <c r="F14" i="41"/>
  <c r="E14" i="41"/>
  <c r="D14" i="41"/>
  <c r="C14" i="41"/>
  <c r="W7" i="41"/>
  <c r="Q7" i="42" s="1"/>
  <c r="AD56" i="41"/>
  <c r="AC56" i="41"/>
  <c r="AB56" i="41"/>
  <c r="AA56" i="41"/>
  <c r="U53" i="41"/>
  <c r="Z12" i="41"/>
  <c r="Y12" i="41"/>
  <c r="X12" i="41"/>
  <c r="W12" i="41"/>
  <c r="V12" i="41"/>
  <c r="U12" i="41"/>
  <c r="T12" i="41"/>
  <c r="S12" i="41"/>
  <c r="R12" i="41"/>
  <c r="Q12" i="41"/>
  <c r="P12" i="41"/>
  <c r="O12" i="41"/>
  <c r="N12" i="41"/>
  <c r="M12" i="41"/>
  <c r="L12" i="41"/>
  <c r="K12" i="41"/>
  <c r="J12" i="41"/>
  <c r="I12" i="41"/>
  <c r="H12" i="41"/>
  <c r="G12" i="41"/>
  <c r="Z11" i="41"/>
  <c r="Y11" i="41"/>
  <c r="X11" i="41"/>
  <c r="W11" i="41"/>
  <c r="V11" i="41"/>
  <c r="U11" i="41"/>
  <c r="T11" i="41"/>
  <c r="S11" i="41"/>
  <c r="R11" i="41"/>
  <c r="Q11" i="41"/>
  <c r="P11" i="41"/>
  <c r="O11" i="41"/>
  <c r="N11" i="41"/>
  <c r="M11" i="41"/>
  <c r="L11" i="41"/>
  <c r="K11" i="41"/>
  <c r="J11" i="41"/>
  <c r="I11" i="41"/>
  <c r="H11" i="41"/>
  <c r="G11" i="41"/>
  <c r="Q7" i="41"/>
  <c r="M7" i="42" s="1"/>
  <c r="D5" i="41"/>
  <c r="W7" i="40"/>
  <c r="G7" i="40"/>
  <c r="H7" i="41" s="1"/>
  <c r="G7" i="42" s="1"/>
  <c r="D5" i="40"/>
  <c r="B17" i="39"/>
  <c r="B16" i="39"/>
  <c r="B15" i="39"/>
  <c r="B14" i="39"/>
  <c r="D7" i="39"/>
  <c r="U5" i="39"/>
  <c r="M5" i="39"/>
  <c r="G5" i="39"/>
  <c r="BA53" i="38"/>
  <c r="Z53" i="38" s="1"/>
  <c r="AZ53" i="38"/>
  <c r="Y53" i="38" s="1"/>
  <c r="AY53" i="38"/>
  <c r="X53" i="38" s="1"/>
  <c r="AX53" i="38"/>
  <c r="W53" i="38" s="1"/>
  <c r="AW53" i="38"/>
  <c r="V53" i="38" s="1"/>
  <c r="AV53" i="38"/>
  <c r="U53" i="38" s="1"/>
  <c r="AU53" i="38"/>
  <c r="T53" i="38" s="1"/>
  <c r="AT53" i="38"/>
  <c r="S53" i="38" s="1"/>
  <c r="AS53" i="38"/>
  <c r="R53" i="38" s="1"/>
  <c r="AR53" i="38"/>
  <c r="Q53" i="38" s="1"/>
  <c r="AQ53" i="38"/>
  <c r="P53" i="38" s="1"/>
  <c r="AP53" i="38"/>
  <c r="O53" i="38" s="1"/>
  <c r="AO53" i="38"/>
  <c r="N53" i="38" s="1"/>
  <c r="AN53" i="38"/>
  <c r="M53" i="38" s="1"/>
  <c r="AM53" i="38"/>
  <c r="L53" i="38" s="1"/>
  <c r="AL53" i="38"/>
  <c r="K53" i="38" s="1"/>
  <c r="AK53" i="38"/>
  <c r="J53" i="38" s="1"/>
  <c r="AJ53" i="38"/>
  <c r="I53" i="38" s="1"/>
  <c r="AI53" i="38"/>
  <c r="H53" i="38" s="1"/>
  <c r="AH53" i="38"/>
  <c r="F53" i="38"/>
  <c r="E53" i="38"/>
  <c r="D53" i="38"/>
  <c r="C53" i="38"/>
  <c r="BA52" i="38"/>
  <c r="Z52" i="38" s="1"/>
  <c r="AZ52" i="38"/>
  <c r="Y52" i="38" s="1"/>
  <c r="AY52" i="38"/>
  <c r="X52" i="38" s="1"/>
  <c r="AX52" i="38"/>
  <c r="W52" i="38" s="1"/>
  <c r="AW52" i="38"/>
  <c r="V52" i="38" s="1"/>
  <c r="AV52" i="38"/>
  <c r="U52" i="38" s="1"/>
  <c r="AU52" i="38"/>
  <c r="T52" i="38" s="1"/>
  <c r="AT52" i="38"/>
  <c r="S52" i="38" s="1"/>
  <c r="AS52" i="38"/>
  <c r="R52" i="38" s="1"/>
  <c r="AR52" i="38"/>
  <c r="Q52" i="38" s="1"/>
  <c r="AQ52" i="38"/>
  <c r="P52" i="38" s="1"/>
  <c r="AP52" i="38"/>
  <c r="O52" i="38" s="1"/>
  <c r="AO52" i="38"/>
  <c r="N52" i="38" s="1"/>
  <c r="AN52" i="38"/>
  <c r="M52" i="38" s="1"/>
  <c r="AM52" i="38"/>
  <c r="L52" i="38" s="1"/>
  <c r="AL52" i="38"/>
  <c r="K52" i="38" s="1"/>
  <c r="AK52" i="38"/>
  <c r="J52" i="38" s="1"/>
  <c r="AJ52" i="38"/>
  <c r="I52" i="38" s="1"/>
  <c r="AI52" i="38"/>
  <c r="H52" i="38" s="1"/>
  <c r="AH52" i="38"/>
  <c r="F52" i="38"/>
  <c r="E52" i="38"/>
  <c r="D52" i="38"/>
  <c r="C52" i="38"/>
  <c r="BA51" i="38"/>
  <c r="Z51" i="38" s="1"/>
  <c r="AZ51" i="38"/>
  <c r="Y51" i="38" s="1"/>
  <c r="AY51" i="38"/>
  <c r="X51" i="38" s="1"/>
  <c r="AX51" i="38"/>
  <c r="W51" i="38" s="1"/>
  <c r="AW51" i="38"/>
  <c r="V51" i="38" s="1"/>
  <c r="AV51" i="38"/>
  <c r="U51" i="38" s="1"/>
  <c r="AU51" i="38"/>
  <c r="T51" i="38" s="1"/>
  <c r="AT51" i="38"/>
  <c r="S51" i="38" s="1"/>
  <c r="AS51" i="38"/>
  <c r="R51" i="38" s="1"/>
  <c r="AR51" i="38"/>
  <c r="Q51" i="38" s="1"/>
  <c r="AQ51" i="38"/>
  <c r="P51" i="38" s="1"/>
  <c r="AP51" i="38"/>
  <c r="O51" i="38" s="1"/>
  <c r="AO51" i="38"/>
  <c r="N51" i="38" s="1"/>
  <c r="AN51" i="38"/>
  <c r="M51" i="38" s="1"/>
  <c r="AM51" i="38"/>
  <c r="L51" i="38" s="1"/>
  <c r="AL51" i="38"/>
  <c r="K51" i="38" s="1"/>
  <c r="AK51" i="38"/>
  <c r="J51" i="38" s="1"/>
  <c r="AJ51" i="38"/>
  <c r="I51" i="38" s="1"/>
  <c r="AI51" i="38"/>
  <c r="H51" i="38" s="1"/>
  <c r="AH51" i="38"/>
  <c r="F51" i="38"/>
  <c r="E51" i="38"/>
  <c r="D51" i="38"/>
  <c r="C51" i="38"/>
  <c r="BA50" i="38"/>
  <c r="Z50" i="38" s="1"/>
  <c r="AZ50" i="38"/>
  <c r="Y50" i="38" s="1"/>
  <c r="AY50" i="38"/>
  <c r="X50" i="38" s="1"/>
  <c r="AX50" i="38"/>
  <c r="W50" i="38" s="1"/>
  <c r="AW50" i="38"/>
  <c r="V50" i="38" s="1"/>
  <c r="AV50" i="38"/>
  <c r="U50" i="38" s="1"/>
  <c r="AU50" i="38"/>
  <c r="T50" i="38" s="1"/>
  <c r="AT50" i="38"/>
  <c r="S50" i="38" s="1"/>
  <c r="AS50" i="38"/>
  <c r="R50" i="38" s="1"/>
  <c r="AR50" i="38"/>
  <c r="Q50" i="38" s="1"/>
  <c r="AQ50" i="38"/>
  <c r="P50" i="38" s="1"/>
  <c r="AP50" i="38"/>
  <c r="O50" i="38" s="1"/>
  <c r="AO50" i="38"/>
  <c r="N50" i="38" s="1"/>
  <c r="AN50" i="38"/>
  <c r="M50" i="38" s="1"/>
  <c r="AM50" i="38"/>
  <c r="L50" i="38" s="1"/>
  <c r="AL50" i="38"/>
  <c r="K50" i="38" s="1"/>
  <c r="AK50" i="38"/>
  <c r="J50" i="38" s="1"/>
  <c r="AJ50" i="38"/>
  <c r="I50" i="38" s="1"/>
  <c r="AI50" i="38"/>
  <c r="H50" i="38" s="1"/>
  <c r="AH50" i="38"/>
  <c r="F50" i="38"/>
  <c r="E50" i="38"/>
  <c r="D50" i="38"/>
  <c r="C50" i="38"/>
  <c r="BA49" i="38"/>
  <c r="Z49" i="38" s="1"/>
  <c r="AZ49" i="38"/>
  <c r="Y49" i="38" s="1"/>
  <c r="AY49" i="38"/>
  <c r="X49" i="38" s="1"/>
  <c r="AX49" i="38"/>
  <c r="W49" i="38" s="1"/>
  <c r="AW49" i="38"/>
  <c r="V49" i="38" s="1"/>
  <c r="AV49" i="38"/>
  <c r="U49" i="38" s="1"/>
  <c r="AU49" i="38"/>
  <c r="T49" i="38" s="1"/>
  <c r="AT49" i="38"/>
  <c r="S49" i="38" s="1"/>
  <c r="AS49" i="38"/>
  <c r="R49" i="38" s="1"/>
  <c r="AR49" i="38"/>
  <c r="Q49" i="38" s="1"/>
  <c r="AQ49" i="38"/>
  <c r="P49" i="38" s="1"/>
  <c r="AP49" i="38"/>
  <c r="O49" i="38" s="1"/>
  <c r="AO49" i="38"/>
  <c r="N49" i="38" s="1"/>
  <c r="AN49" i="38"/>
  <c r="M49" i="38" s="1"/>
  <c r="AM49" i="38"/>
  <c r="L49" i="38" s="1"/>
  <c r="AL49" i="38"/>
  <c r="K49" i="38" s="1"/>
  <c r="AK49" i="38"/>
  <c r="J49" i="38" s="1"/>
  <c r="AJ49" i="38"/>
  <c r="I49" i="38" s="1"/>
  <c r="AI49" i="38"/>
  <c r="H49" i="38" s="1"/>
  <c r="AH49" i="38"/>
  <c r="F49" i="38"/>
  <c r="E49" i="38"/>
  <c r="D49" i="38"/>
  <c r="C49" i="38"/>
  <c r="BA48" i="38"/>
  <c r="Z48" i="38" s="1"/>
  <c r="AZ48" i="38"/>
  <c r="Y48" i="38" s="1"/>
  <c r="AY48" i="38"/>
  <c r="X48" i="38" s="1"/>
  <c r="AX48" i="38"/>
  <c r="W48" i="38" s="1"/>
  <c r="AW48" i="38"/>
  <c r="V48" i="38" s="1"/>
  <c r="AV48" i="38"/>
  <c r="U48" i="38" s="1"/>
  <c r="AU48" i="38"/>
  <c r="T48" i="38" s="1"/>
  <c r="AT48" i="38"/>
  <c r="S48" i="38" s="1"/>
  <c r="AS48" i="38"/>
  <c r="R48" i="38" s="1"/>
  <c r="AR48" i="38"/>
  <c r="Q48" i="38" s="1"/>
  <c r="AQ48" i="38"/>
  <c r="P48" i="38" s="1"/>
  <c r="AP48" i="38"/>
  <c r="O48" i="38" s="1"/>
  <c r="AO48" i="38"/>
  <c r="N48" i="38" s="1"/>
  <c r="AN48" i="38"/>
  <c r="M48" i="38" s="1"/>
  <c r="AM48" i="38"/>
  <c r="L48" i="38" s="1"/>
  <c r="AL48" i="38"/>
  <c r="K48" i="38" s="1"/>
  <c r="AK48" i="38"/>
  <c r="J48" i="38" s="1"/>
  <c r="AJ48" i="38"/>
  <c r="I48" i="38" s="1"/>
  <c r="AI48" i="38"/>
  <c r="H48" i="38" s="1"/>
  <c r="AH48" i="38"/>
  <c r="F48" i="38"/>
  <c r="E48" i="38"/>
  <c r="D48" i="38"/>
  <c r="C48" i="38"/>
  <c r="BA47" i="38"/>
  <c r="Z47" i="38" s="1"/>
  <c r="AZ47" i="38"/>
  <c r="Y47" i="38" s="1"/>
  <c r="AY47" i="38"/>
  <c r="X47" i="38" s="1"/>
  <c r="AX47" i="38"/>
  <c r="W47" i="38" s="1"/>
  <c r="AW47" i="38"/>
  <c r="V47" i="38" s="1"/>
  <c r="AV47" i="38"/>
  <c r="U47" i="38" s="1"/>
  <c r="AU47" i="38"/>
  <c r="T47" i="38" s="1"/>
  <c r="AT47" i="38"/>
  <c r="S47" i="38" s="1"/>
  <c r="AS47" i="38"/>
  <c r="R47" i="38" s="1"/>
  <c r="AR47" i="38"/>
  <c r="Q47" i="38" s="1"/>
  <c r="AQ47" i="38"/>
  <c r="P47" i="38" s="1"/>
  <c r="AP47" i="38"/>
  <c r="O47" i="38" s="1"/>
  <c r="AO47" i="38"/>
  <c r="N47" i="38" s="1"/>
  <c r="AN47" i="38"/>
  <c r="M47" i="38" s="1"/>
  <c r="AM47" i="38"/>
  <c r="L47" i="38" s="1"/>
  <c r="AL47" i="38"/>
  <c r="K47" i="38" s="1"/>
  <c r="AK47" i="38"/>
  <c r="J47" i="38" s="1"/>
  <c r="AJ47" i="38"/>
  <c r="I47" i="38" s="1"/>
  <c r="AI47" i="38"/>
  <c r="H47" i="38" s="1"/>
  <c r="AH47" i="38"/>
  <c r="F47" i="38"/>
  <c r="E47" i="38"/>
  <c r="D47" i="38"/>
  <c r="C47" i="38"/>
  <c r="BA46" i="38"/>
  <c r="Z46" i="38" s="1"/>
  <c r="AZ46" i="38"/>
  <c r="Y46" i="38" s="1"/>
  <c r="AY46" i="38"/>
  <c r="X46" i="38" s="1"/>
  <c r="AX46" i="38"/>
  <c r="W46" i="38" s="1"/>
  <c r="AW46" i="38"/>
  <c r="V46" i="38" s="1"/>
  <c r="AV46" i="38"/>
  <c r="U46" i="38" s="1"/>
  <c r="AU46" i="38"/>
  <c r="T46" i="38" s="1"/>
  <c r="AT46" i="38"/>
  <c r="S46" i="38" s="1"/>
  <c r="AS46" i="38"/>
  <c r="R46" i="38" s="1"/>
  <c r="AR46" i="38"/>
  <c r="Q46" i="38" s="1"/>
  <c r="AQ46" i="38"/>
  <c r="P46" i="38" s="1"/>
  <c r="AP46" i="38"/>
  <c r="O46" i="38" s="1"/>
  <c r="AO46" i="38"/>
  <c r="N46" i="38" s="1"/>
  <c r="AN46" i="38"/>
  <c r="M46" i="38" s="1"/>
  <c r="AM46" i="38"/>
  <c r="L46" i="38" s="1"/>
  <c r="AL46" i="38"/>
  <c r="K46" i="38" s="1"/>
  <c r="AK46" i="38"/>
  <c r="J46" i="38" s="1"/>
  <c r="AJ46" i="38"/>
  <c r="I46" i="38" s="1"/>
  <c r="AI46" i="38"/>
  <c r="H46" i="38" s="1"/>
  <c r="AH46" i="38"/>
  <c r="F46" i="38"/>
  <c r="E46" i="38"/>
  <c r="D46" i="38"/>
  <c r="C46" i="38"/>
  <c r="BA45" i="38"/>
  <c r="Z45" i="38" s="1"/>
  <c r="AZ45" i="38"/>
  <c r="Y45" i="38" s="1"/>
  <c r="AY45" i="38"/>
  <c r="X45" i="38" s="1"/>
  <c r="AX45" i="38"/>
  <c r="W45" i="38" s="1"/>
  <c r="AW45" i="38"/>
  <c r="V45" i="38" s="1"/>
  <c r="AV45" i="38"/>
  <c r="U45" i="38" s="1"/>
  <c r="AU45" i="38"/>
  <c r="T45" i="38" s="1"/>
  <c r="AT45" i="38"/>
  <c r="S45" i="38" s="1"/>
  <c r="AS45" i="38"/>
  <c r="R45" i="38" s="1"/>
  <c r="AR45" i="38"/>
  <c r="Q45" i="38" s="1"/>
  <c r="AQ45" i="38"/>
  <c r="P45" i="38" s="1"/>
  <c r="AP45" i="38"/>
  <c r="O45" i="38" s="1"/>
  <c r="AO45" i="38"/>
  <c r="N45" i="38" s="1"/>
  <c r="AN45" i="38"/>
  <c r="M45" i="38" s="1"/>
  <c r="AM45" i="38"/>
  <c r="L45" i="38" s="1"/>
  <c r="AL45" i="38"/>
  <c r="K45" i="38" s="1"/>
  <c r="AK45" i="38"/>
  <c r="J45" i="38" s="1"/>
  <c r="AJ45" i="38"/>
  <c r="I45" i="38" s="1"/>
  <c r="AI45" i="38"/>
  <c r="H45" i="38" s="1"/>
  <c r="AH45" i="38"/>
  <c r="F45" i="38"/>
  <c r="E45" i="38"/>
  <c r="D45" i="38"/>
  <c r="C45" i="38"/>
  <c r="BA44" i="38"/>
  <c r="Z44" i="38" s="1"/>
  <c r="AZ44" i="38"/>
  <c r="Y44" i="38" s="1"/>
  <c r="AY44" i="38"/>
  <c r="X44" i="38" s="1"/>
  <c r="AX44" i="38"/>
  <c r="W44" i="38" s="1"/>
  <c r="AW44" i="38"/>
  <c r="V44" i="38" s="1"/>
  <c r="AV44" i="38"/>
  <c r="U44" i="38" s="1"/>
  <c r="AU44" i="38"/>
  <c r="T44" i="38" s="1"/>
  <c r="AT44" i="38"/>
  <c r="S44" i="38" s="1"/>
  <c r="AS44" i="38"/>
  <c r="R44" i="38" s="1"/>
  <c r="AR44" i="38"/>
  <c r="Q44" i="38" s="1"/>
  <c r="AQ44" i="38"/>
  <c r="P44" i="38" s="1"/>
  <c r="AP44" i="38"/>
  <c r="O44" i="38" s="1"/>
  <c r="AO44" i="38"/>
  <c r="N44" i="38" s="1"/>
  <c r="AN44" i="38"/>
  <c r="M44" i="38" s="1"/>
  <c r="AM44" i="38"/>
  <c r="L44" i="38" s="1"/>
  <c r="AL44" i="38"/>
  <c r="K44" i="38" s="1"/>
  <c r="AK44" i="38"/>
  <c r="J44" i="38" s="1"/>
  <c r="AJ44" i="38"/>
  <c r="I44" i="38" s="1"/>
  <c r="AI44" i="38"/>
  <c r="H44" i="38" s="1"/>
  <c r="AH44" i="38"/>
  <c r="F44" i="38"/>
  <c r="E44" i="38"/>
  <c r="D44" i="38"/>
  <c r="C44" i="38"/>
  <c r="BA43" i="38"/>
  <c r="Z43" i="38" s="1"/>
  <c r="AZ43" i="38"/>
  <c r="Y43" i="38" s="1"/>
  <c r="AY43" i="38"/>
  <c r="X43" i="38" s="1"/>
  <c r="AX43" i="38"/>
  <c r="W43" i="38" s="1"/>
  <c r="AW43" i="38"/>
  <c r="V43" i="38" s="1"/>
  <c r="AV43" i="38"/>
  <c r="U43" i="38" s="1"/>
  <c r="AU43" i="38"/>
  <c r="T43" i="38" s="1"/>
  <c r="AT43" i="38"/>
  <c r="S43" i="38" s="1"/>
  <c r="AS43" i="38"/>
  <c r="R43" i="38" s="1"/>
  <c r="AR43" i="38"/>
  <c r="Q43" i="38" s="1"/>
  <c r="AQ43" i="38"/>
  <c r="P43" i="38" s="1"/>
  <c r="AP43" i="38"/>
  <c r="O43" i="38" s="1"/>
  <c r="AO43" i="38"/>
  <c r="N43" i="38" s="1"/>
  <c r="AN43" i="38"/>
  <c r="M43" i="38" s="1"/>
  <c r="AM43" i="38"/>
  <c r="L43" i="38" s="1"/>
  <c r="AL43" i="38"/>
  <c r="K43" i="38" s="1"/>
  <c r="AK43" i="38"/>
  <c r="J43" i="38" s="1"/>
  <c r="AJ43" i="38"/>
  <c r="I43" i="38" s="1"/>
  <c r="AI43" i="38"/>
  <c r="H43" i="38" s="1"/>
  <c r="AH43" i="38"/>
  <c r="F43" i="38"/>
  <c r="E43" i="38"/>
  <c r="D43" i="38"/>
  <c r="C43" i="38"/>
  <c r="BA42" i="38"/>
  <c r="Z42" i="38" s="1"/>
  <c r="AZ42" i="38"/>
  <c r="Y42" i="38" s="1"/>
  <c r="AY42" i="38"/>
  <c r="X42" i="38" s="1"/>
  <c r="AX42" i="38"/>
  <c r="W42" i="38" s="1"/>
  <c r="AW42" i="38"/>
  <c r="V42" i="38" s="1"/>
  <c r="AV42" i="38"/>
  <c r="U42" i="38" s="1"/>
  <c r="AU42" i="38"/>
  <c r="T42" i="38" s="1"/>
  <c r="AT42" i="38"/>
  <c r="S42" i="38" s="1"/>
  <c r="AS42" i="38"/>
  <c r="R42" i="38" s="1"/>
  <c r="AR42" i="38"/>
  <c r="Q42" i="38" s="1"/>
  <c r="AQ42" i="38"/>
  <c r="P42" i="38" s="1"/>
  <c r="AP42" i="38"/>
  <c r="O42" i="38" s="1"/>
  <c r="AO42" i="38"/>
  <c r="N42" i="38" s="1"/>
  <c r="AN42" i="38"/>
  <c r="M42" i="38" s="1"/>
  <c r="AM42" i="38"/>
  <c r="L42" i="38" s="1"/>
  <c r="AL42" i="38"/>
  <c r="K42" i="38" s="1"/>
  <c r="AK42" i="38"/>
  <c r="J42" i="38" s="1"/>
  <c r="AJ42" i="38"/>
  <c r="I42" i="38" s="1"/>
  <c r="AI42" i="38"/>
  <c r="H42" i="38" s="1"/>
  <c r="AH42" i="38"/>
  <c r="F42" i="38"/>
  <c r="E42" i="38"/>
  <c r="D42" i="38"/>
  <c r="C42" i="38"/>
  <c r="BA41" i="38"/>
  <c r="Z41" i="38" s="1"/>
  <c r="AZ41" i="38"/>
  <c r="Y41" i="38" s="1"/>
  <c r="AY41" i="38"/>
  <c r="X41" i="38" s="1"/>
  <c r="AX41" i="38"/>
  <c r="W41" i="38" s="1"/>
  <c r="AW41" i="38"/>
  <c r="V41" i="38" s="1"/>
  <c r="AV41" i="38"/>
  <c r="U41" i="38" s="1"/>
  <c r="AU41" i="38"/>
  <c r="T41" i="38" s="1"/>
  <c r="AT41" i="38"/>
  <c r="S41" i="38" s="1"/>
  <c r="AS41" i="38"/>
  <c r="R41" i="38" s="1"/>
  <c r="AR41" i="38"/>
  <c r="Q41" i="38" s="1"/>
  <c r="AQ41" i="38"/>
  <c r="P41" i="38" s="1"/>
  <c r="AP41" i="38"/>
  <c r="O41" i="38" s="1"/>
  <c r="AO41" i="38"/>
  <c r="N41" i="38" s="1"/>
  <c r="AN41" i="38"/>
  <c r="M41" i="38" s="1"/>
  <c r="AM41" i="38"/>
  <c r="L41" i="38" s="1"/>
  <c r="AL41" i="38"/>
  <c r="K41" i="38" s="1"/>
  <c r="AK41" i="38"/>
  <c r="J41" i="38" s="1"/>
  <c r="AJ41" i="38"/>
  <c r="I41" i="38" s="1"/>
  <c r="AI41" i="38"/>
  <c r="H41" i="38" s="1"/>
  <c r="AH41" i="38"/>
  <c r="F41" i="38"/>
  <c r="E41" i="38"/>
  <c r="D41" i="38"/>
  <c r="C41" i="38"/>
  <c r="BA40" i="38"/>
  <c r="Z40" i="38" s="1"/>
  <c r="AZ40" i="38"/>
  <c r="Y40" i="38" s="1"/>
  <c r="AY40" i="38"/>
  <c r="X40" i="38" s="1"/>
  <c r="AX40" i="38"/>
  <c r="W40" i="38" s="1"/>
  <c r="AW40" i="38"/>
  <c r="V40" i="38" s="1"/>
  <c r="AV40" i="38"/>
  <c r="U40" i="38" s="1"/>
  <c r="AU40" i="38"/>
  <c r="T40" i="38" s="1"/>
  <c r="AT40" i="38"/>
  <c r="S40" i="38" s="1"/>
  <c r="AS40" i="38"/>
  <c r="R40" i="38" s="1"/>
  <c r="AR40" i="38"/>
  <c r="Q40" i="38" s="1"/>
  <c r="AQ40" i="38"/>
  <c r="P40" i="38" s="1"/>
  <c r="AP40" i="38"/>
  <c r="O40" i="38" s="1"/>
  <c r="AO40" i="38"/>
  <c r="N40" i="38" s="1"/>
  <c r="AN40" i="38"/>
  <c r="M40" i="38" s="1"/>
  <c r="AM40" i="38"/>
  <c r="L40" i="38" s="1"/>
  <c r="AL40" i="38"/>
  <c r="K40" i="38" s="1"/>
  <c r="AK40" i="38"/>
  <c r="J40" i="38" s="1"/>
  <c r="AJ40" i="38"/>
  <c r="I40" i="38" s="1"/>
  <c r="AI40" i="38"/>
  <c r="H40" i="38" s="1"/>
  <c r="AH40" i="38"/>
  <c r="F40" i="38"/>
  <c r="E40" i="38"/>
  <c r="D40" i="38"/>
  <c r="C40" i="38"/>
  <c r="BA39" i="38"/>
  <c r="Z39" i="38" s="1"/>
  <c r="AZ39" i="38"/>
  <c r="Y39" i="38" s="1"/>
  <c r="AY39" i="38"/>
  <c r="X39" i="38" s="1"/>
  <c r="AX39" i="38"/>
  <c r="W39" i="38" s="1"/>
  <c r="AW39" i="38"/>
  <c r="V39" i="38" s="1"/>
  <c r="AV39" i="38"/>
  <c r="U39" i="38" s="1"/>
  <c r="AU39" i="38"/>
  <c r="T39" i="38" s="1"/>
  <c r="AT39" i="38"/>
  <c r="S39" i="38" s="1"/>
  <c r="AS39" i="38"/>
  <c r="R39" i="38" s="1"/>
  <c r="AR39" i="38"/>
  <c r="Q39" i="38" s="1"/>
  <c r="AQ39" i="38"/>
  <c r="P39" i="38" s="1"/>
  <c r="AP39" i="38"/>
  <c r="O39" i="38" s="1"/>
  <c r="AO39" i="38"/>
  <c r="N39" i="38" s="1"/>
  <c r="AN39" i="38"/>
  <c r="M39" i="38" s="1"/>
  <c r="AM39" i="38"/>
  <c r="L39" i="38" s="1"/>
  <c r="AL39" i="38"/>
  <c r="K39" i="38" s="1"/>
  <c r="AK39" i="38"/>
  <c r="J39" i="38" s="1"/>
  <c r="AJ39" i="38"/>
  <c r="I39" i="38" s="1"/>
  <c r="AI39" i="38"/>
  <c r="H39" i="38" s="1"/>
  <c r="AH39" i="38"/>
  <c r="F39" i="38"/>
  <c r="E39" i="38"/>
  <c r="D39" i="38"/>
  <c r="C39" i="38"/>
  <c r="BA38" i="38"/>
  <c r="Z38" i="38" s="1"/>
  <c r="AZ38" i="38"/>
  <c r="Y38" i="38" s="1"/>
  <c r="AY38" i="38"/>
  <c r="X38" i="38" s="1"/>
  <c r="AX38" i="38"/>
  <c r="W38" i="38" s="1"/>
  <c r="AW38" i="38"/>
  <c r="V38" i="38" s="1"/>
  <c r="AV38" i="38"/>
  <c r="U38" i="38" s="1"/>
  <c r="AU38" i="38"/>
  <c r="T38" i="38" s="1"/>
  <c r="AT38" i="38"/>
  <c r="S38" i="38" s="1"/>
  <c r="AS38" i="38"/>
  <c r="R38" i="38" s="1"/>
  <c r="AR38" i="38"/>
  <c r="Q38" i="38" s="1"/>
  <c r="AQ38" i="38"/>
  <c r="P38" i="38" s="1"/>
  <c r="AP38" i="38"/>
  <c r="O38" i="38" s="1"/>
  <c r="AO38" i="38"/>
  <c r="N38" i="38" s="1"/>
  <c r="AN38" i="38"/>
  <c r="M38" i="38" s="1"/>
  <c r="AM38" i="38"/>
  <c r="L38" i="38" s="1"/>
  <c r="AL38" i="38"/>
  <c r="K38" i="38" s="1"/>
  <c r="AK38" i="38"/>
  <c r="J38" i="38" s="1"/>
  <c r="AJ38" i="38"/>
  <c r="I38" i="38" s="1"/>
  <c r="AI38" i="38"/>
  <c r="H38" i="38" s="1"/>
  <c r="AH38" i="38"/>
  <c r="F38" i="38"/>
  <c r="E38" i="38"/>
  <c r="D38" i="38"/>
  <c r="C38" i="38"/>
  <c r="BA37" i="38"/>
  <c r="Z37" i="38" s="1"/>
  <c r="AZ37" i="38"/>
  <c r="Y37" i="38" s="1"/>
  <c r="AY37" i="38"/>
  <c r="X37" i="38" s="1"/>
  <c r="AX37" i="38"/>
  <c r="W37" i="38" s="1"/>
  <c r="AW37" i="38"/>
  <c r="V37" i="38" s="1"/>
  <c r="AV37" i="38"/>
  <c r="U37" i="38" s="1"/>
  <c r="AU37" i="38"/>
  <c r="T37" i="38" s="1"/>
  <c r="AT37" i="38"/>
  <c r="S37" i="38" s="1"/>
  <c r="AS37" i="38"/>
  <c r="R37" i="38" s="1"/>
  <c r="AR37" i="38"/>
  <c r="Q37" i="38" s="1"/>
  <c r="AQ37" i="38"/>
  <c r="P37" i="38" s="1"/>
  <c r="AP37" i="38"/>
  <c r="O37" i="38" s="1"/>
  <c r="AO37" i="38"/>
  <c r="N37" i="38" s="1"/>
  <c r="AN37" i="38"/>
  <c r="M37" i="38" s="1"/>
  <c r="AM37" i="38"/>
  <c r="L37" i="38" s="1"/>
  <c r="AL37" i="38"/>
  <c r="K37" i="38" s="1"/>
  <c r="AK37" i="38"/>
  <c r="J37" i="38" s="1"/>
  <c r="AJ37" i="38"/>
  <c r="I37" i="38" s="1"/>
  <c r="AI37" i="38"/>
  <c r="H37" i="38" s="1"/>
  <c r="AH37" i="38"/>
  <c r="F37" i="38"/>
  <c r="E37" i="38"/>
  <c r="D37" i="38"/>
  <c r="C37" i="38"/>
  <c r="BA36" i="38"/>
  <c r="Z36" i="38" s="1"/>
  <c r="AZ36" i="38"/>
  <c r="Y36" i="38" s="1"/>
  <c r="AY36" i="38"/>
  <c r="X36" i="38" s="1"/>
  <c r="AX36" i="38"/>
  <c r="W36" i="38" s="1"/>
  <c r="AW36" i="38"/>
  <c r="V36" i="38" s="1"/>
  <c r="AV36" i="38"/>
  <c r="U36" i="38" s="1"/>
  <c r="AU36" i="38"/>
  <c r="T36" i="38" s="1"/>
  <c r="AT36" i="38"/>
  <c r="S36" i="38" s="1"/>
  <c r="AS36" i="38"/>
  <c r="R36" i="38" s="1"/>
  <c r="AR36" i="38"/>
  <c r="Q36" i="38" s="1"/>
  <c r="AQ36" i="38"/>
  <c r="P36" i="38" s="1"/>
  <c r="AP36" i="38"/>
  <c r="O36" i="38" s="1"/>
  <c r="AO36" i="38"/>
  <c r="N36" i="38" s="1"/>
  <c r="AN36" i="38"/>
  <c r="M36" i="38" s="1"/>
  <c r="AM36" i="38"/>
  <c r="L36" i="38" s="1"/>
  <c r="AL36" i="38"/>
  <c r="K36" i="38" s="1"/>
  <c r="AK36" i="38"/>
  <c r="J36" i="38" s="1"/>
  <c r="AJ36" i="38"/>
  <c r="I36" i="38" s="1"/>
  <c r="AI36" i="38"/>
  <c r="H36" i="38" s="1"/>
  <c r="AH36" i="38"/>
  <c r="F36" i="38"/>
  <c r="E36" i="38"/>
  <c r="D36" i="38"/>
  <c r="C36" i="38"/>
  <c r="BA35" i="38"/>
  <c r="Z35" i="38" s="1"/>
  <c r="AZ35" i="38"/>
  <c r="Y35" i="38" s="1"/>
  <c r="AY35" i="38"/>
  <c r="X35" i="38" s="1"/>
  <c r="AX35" i="38"/>
  <c r="W35" i="38" s="1"/>
  <c r="AW35" i="38"/>
  <c r="V35" i="38" s="1"/>
  <c r="AV35" i="38"/>
  <c r="U35" i="38" s="1"/>
  <c r="AU35" i="38"/>
  <c r="T35" i="38" s="1"/>
  <c r="AT35" i="38"/>
  <c r="S35" i="38" s="1"/>
  <c r="AS35" i="38"/>
  <c r="R35" i="38" s="1"/>
  <c r="AR35" i="38"/>
  <c r="Q35" i="38" s="1"/>
  <c r="AQ35" i="38"/>
  <c r="P35" i="38" s="1"/>
  <c r="AP35" i="38"/>
  <c r="O35" i="38" s="1"/>
  <c r="AO35" i="38"/>
  <c r="N35" i="38" s="1"/>
  <c r="AN35" i="38"/>
  <c r="M35" i="38" s="1"/>
  <c r="AM35" i="38"/>
  <c r="L35" i="38" s="1"/>
  <c r="AL35" i="38"/>
  <c r="K35" i="38" s="1"/>
  <c r="AK35" i="38"/>
  <c r="J35" i="38" s="1"/>
  <c r="AJ35" i="38"/>
  <c r="I35" i="38" s="1"/>
  <c r="AI35" i="38"/>
  <c r="H35" i="38" s="1"/>
  <c r="AH35" i="38"/>
  <c r="F35" i="38"/>
  <c r="E35" i="38"/>
  <c r="D35" i="38"/>
  <c r="C35" i="38"/>
  <c r="BA34" i="38"/>
  <c r="Z34" i="38" s="1"/>
  <c r="AZ34" i="38"/>
  <c r="Y34" i="38" s="1"/>
  <c r="AY34" i="38"/>
  <c r="X34" i="38" s="1"/>
  <c r="AX34" i="38"/>
  <c r="W34" i="38" s="1"/>
  <c r="AW34" i="38"/>
  <c r="V34" i="38" s="1"/>
  <c r="AV34" i="38"/>
  <c r="U34" i="38" s="1"/>
  <c r="AU34" i="38"/>
  <c r="T34" i="38" s="1"/>
  <c r="AT34" i="38"/>
  <c r="S34" i="38" s="1"/>
  <c r="AS34" i="38"/>
  <c r="R34" i="38" s="1"/>
  <c r="AR34" i="38"/>
  <c r="Q34" i="38" s="1"/>
  <c r="AQ34" i="38"/>
  <c r="P34" i="38" s="1"/>
  <c r="AP34" i="38"/>
  <c r="O34" i="38" s="1"/>
  <c r="AO34" i="38"/>
  <c r="N34" i="38" s="1"/>
  <c r="AN34" i="38"/>
  <c r="M34" i="38" s="1"/>
  <c r="AM34" i="38"/>
  <c r="L34" i="38" s="1"/>
  <c r="AL34" i="38"/>
  <c r="K34" i="38" s="1"/>
  <c r="AK34" i="38"/>
  <c r="J34" i="38" s="1"/>
  <c r="AJ34" i="38"/>
  <c r="I34" i="38" s="1"/>
  <c r="AI34" i="38"/>
  <c r="H34" i="38" s="1"/>
  <c r="AH34" i="38"/>
  <c r="F34" i="38"/>
  <c r="E34" i="38"/>
  <c r="D34" i="38"/>
  <c r="C34" i="38"/>
  <c r="BA33" i="38"/>
  <c r="Z33" i="38" s="1"/>
  <c r="AZ33" i="38"/>
  <c r="Y33" i="38" s="1"/>
  <c r="AY33" i="38"/>
  <c r="X33" i="38" s="1"/>
  <c r="AX33" i="38"/>
  <c r="W33" i="38" s="1"/>
  <c r="AW33" i="38"/>
  <c r="V33" i="38" s="1"/>
  <c r="AV33" i="38"/>
  <c r="U33" i="38" s="1"/>
  <c r="AU33" i="38"/>
  <c r="T33" i="38" s="1"/>
  <c r="AT33" i="38"/>
  <c r="S33" i="38" s="1"/>
  <c r="AS33" i="38"/>
  <c r="R33" i="38" s="1"/>
  <c r="AR33" i="38"/>
  <c r="Q33" i="38" s="1"/>
  <c r="AQ33" i="38"/>
  <c r="P33" i="38" s="1"/>
  <c r="AP33" i="38"/>
  <c r="O33" i="38" s="1"/>
  <c r="AO33" i="38"/>
  <c r="N33" i="38" s="1"/>
  <c r="AN33" i="38"/>
  <c r="M33" i="38" s="1"/>
  <c r="AM33" i="38"/>
  <c r="L33" i="38" s="1"/>
  <c r="AL33" i="38"/>
  <c r="K33" i="38" s="1"/>
  <c r="AK33" i="38"/>
  <c r="J33" i="38" s="1"/>
  <c r="AJ33" i="38"/>
  <c r="I33" i="38" s="1"/>
  <c r="AI33" i="38"/>
  <c r="H33" i="38" s="1"/>
  <c r="AH33" i="38"/>
  <c r="F33" i="38"/>
  <c r="E33" i="38"/>
  <c r="D33" i="38"/>
  <c r="C33" i="38"/>
  <c r="BA32" i="38"/>
  <c r="Z32" i="38" s="1"/>
  <c r="AZ32" i="38"/>
  <c r="Y32" i="38" s="1"/>
  <c r="AY32" i="38"/>
  <c r="X32" i="38" s="1"/>
  <c r="AX32" i="38"/>
  <c r="W32" i="38" s="1"/>
  <c r="AW32" i="38"/>
  <c r="V32" i="38" s="1"/>
  <c r="AV32" i="38"/>
  <c r="U32" i="38" s="1"/>
  <c r="AU32" i="38"/>
  <c r="T32" i="38" s="1"/>
  <c r="AT32" i="38"/>
  <c r="S32" i="38" s="1"/>
  <c r="AS32" i="38"/>
  <c r="R32" i="38" s="1"/>
  <c r="AR32" i="38"/>
  <c r="Q32" i="38" s="1"/>
  <c r="AQ32" i="38"/>
  <c r="P32" i="38" s="1"/>
  <c r="AP32" i="38"/>
  <c r="O32" i="38" s="1"/>
  <c r="AO32" i="38"/>
  <c r="N32" i="38" s="1"/>
  <c r="AN32" i="38"/>
  <c r="M32" i="38" s="1"/>
  <c r="AM32" i="38"/>
  <c r="L32" i="38" s="1"/>
  <c r="AL32" i="38"/>
  <c r="K32" i="38" s="1"/>
  <c r="AK32" i="38"/>
  <c r="J32" i="38" s="1"/>
  <c r="AJ32" i="38"/>
  <c r="I32" i="38" s="1"/>
  <c r="AI32" i="38"/>
  <c r="H32" i="38" s="1"/>
  <c r="AH32" i="38"/>
  <c r="F32" i="38"/>
  <c r="E32" i="38"/>
  <c r="D32" i="38"/>
  <c r="C32" i="38"/>
  <c r="BA31" i="38"/>
  <c r="Z31" i="38" s="1"/>
  <c r="AZ31" i="38"/>
  <c r="Y31" i="38" s="1"/>
  <c r="AY31" i="38"/>
  <c r="X31" i="38" s="1"/>
  <c r="AX31" i="38"/>
  <c r="W31" i="38" s="1"/>
  <c r="AW31" i="38"/>
  <c r="V31" i="38" s="1"/>
  <c r="AV31" i="38"/>
  <c r="U31" i="38" s="1"/>
  <c r="AU31" i="38"/>
  <c r="T31" i="38" s="1"/>
  <c r="AT31" i="38"/>
  <c r="S31" i="38" s="1"/>
  <c r="AS31" i="38"/>
  <c r="R31" i="38" s="1"/>
  <c r="AR31" i="38"/>
  <c r="Q31" i="38" s="1"/>
  <c r="AQ31" i="38"/>
  <c r="P31" i="38" s="1"/>
  <c r="AP31" i="38"/>
  <c r="O31" i="38" s="1"/>
  <c r="AO31" i="38"/>
  <c r="N31" i="38" s="1"/>
  <c r="AN31" i="38"/>
  <c r="M31" i="38" s="1"/>
  <c r="AM31" i="38"/>
  <c r="L31" i="38" s="1"/>
  <c r="AL31" i="38"/>
  <c r="K31" i="38" s="1"/>
  <c r="AK31" i="38"/>
  <c r="J31" i="38" s="1"/>
  <c r="AJ31" i="38"/>
  <c r="I31" i="38" s="1"/>
  <c r="AI31" i="38"/>
  <c r="H31" i="38" s="1"/>
  <c r="AH31" i="38"/>
  <c r="F31" i="38"/>
  <c r="E31" i="38"/>
  <c r="D31" i="38"/>
  <c r="C31" i="38"/>
  <c r="BA30" i="38"/>
  <c r="Z30" i="38" s="1"/>
  <c r="AZ30" i="38"/>
  <c r="Y30" i="38" s="1"/>
  <c r="AY30" i="38"/>
  <c r="X30" i="38" s="1"/>
  <c r="AX30" i="38"/>
  <c r="W30" i="38" s="1"/>
  <c r="AW30" i="38"/>
  <c r="V30" i="38" s="1"/>
  <c r="AV30" i="38"/>
  <c r="U30" i="38" s="1"/>
  <c r="AU30" i="38"/>
  <c r="T30" i="38" s="1"/>
  <c r="AT30" i="38"/>
  <c r="S30" i="38" s="1"/>
  <c r="AS30" i="38"/>
  <c r="R30" i="38" s="1"/>
  <c r="AR30" i="38"/>
  <c r="Q30" i="38" s="1"/>
  <c r="AQ30" i="38"/>
  <c r="P30" i="38" s="1"/>
  <c r="AP30" i="38"/>
  <c r="O30" i="38" s="1"/>
  <c r="AO30" i="38"/>
  <c r="N30" i="38" s="1"/>
  <c r="AN30" i="38"/>
  <c r="M30" i="38" s="1"/>
  <c r="AM30" i="38"/>
  <c r="L30" i="38" s="1"/>
  <c r="AL30" i="38"/>
  <c r="K30" i="38" s="1"/>
  <c r="AK30" i="38"/>
  <c r="J30" i="38" s="1"/>
  <c r="AJ30" i="38"/>
  <c r="I30" i="38" s="1"/>
  <c r="AI30" i="38"/>
  <c r="H30" i="38" s="1"/>
  <c r="AH30" i="38"/>
  <c r="F30" i="38"/>
  <c r="E30" i="38"/>
  <c r="D30" i="38"/>
  <c r="C30" i="38"/>
  <c r="BA29" i="38"/>
  <c r="Z29" i="38" s="1"/>
  <c r="AZ29" i="38"/>
  <c r="Y29" i="38" s="1"/>
  <c r="AY29" i="38"/>
  <c r="X29" i="38" s="1"/>
  <c r="AX29" i="38"/>
  <c r="W29" i="38" s="1"/>
  <c r="AW29" i="38"/>
  <c r="V29" i="38" s="1"/>
  <c r="AV29" i="38"/>
  <c r="U29" i="38" s="1"/>
  <c r="AU29" i="38"/>
  <c r="T29" i="38" s="1"/>
  <c r="AT29" i="38"/>
  <c r="S29" i="38" s="1"/>
  <c r="AS29" i="38"/>
  <c r="R29" i="38" s="1"/>
  <c r="AR29" i="38"/>
  <c r="Q29" i="38" s="1"/>
  <c r="AQ29" i="38"/>
  <c r="P29" i="38" s="1"/>
  <c r="AP29" i="38"/>
  <c r="O29" i="38" s="1"/>
  <c r="AO29" i="38"/>
  <c r="N29" i="38" s="1"/>
  <c r="AN29" i="38"/>
  <c r="M29" i="38" s="1"/>
  <c r="AM29" i="38"/>
  <c r="L29" i="38" s="1"/>
  <c r="AL29" i="38"/>
  <c r="K29" i="38" s="1"/>
  <c r="AK29" i="38"/>
  <c r="J29" i="38" s="1"/>
  <c r="AJ29" i="38"/>
  <c r="I29" i="38" s="1"/>
  <c r="AI29" i="38"/>
  <c r="H29" i="38" s="1"/>
  <c r="AH29" i="38"/>
  <c r="F29" i="38"/>
  <c r="E29" i="38"/>
  <c r="D29" i="38"/>
  <c r="C29" i="38"/>
  <c r="BA28" i="38"/>
  <c r="Z28" i="38" s="1"/>
  <c r="AZ28" i="38"/>
  <c r="Y28" i="38" s="1"/>
  <c r="AY28" i="38"/>
  <c r="X28" i="38" s="1"/>
  <c r="AX28" i="38"/>
  <c r="W28" i="38" s="1"/>
  <c r="AW28" i="38"/>
  <c r="V28" i="38" s="1"/>
  <c r="AV28" i="38"/>
  <c r="U28" i="38" s="1"/>
  <c r="AU28" i="38"/>
  <c r="T28" i="38" s="1"/>
  <c r="AT28" i="38"/>
  <c r="S28" i="38" s="1"/>
  <c r="AS28" i="38"/>
  <c r="R28" i="38" s="1"/>
  <c r="AR28" i="38"/>
  <c r="Q28" i="38" s="1"/>
  <c r="AQ28" i="38"/>
  <c r="P28" i="38" s="1"/>
  <c r="AP28" i="38"/>
  <c r="O28" i="38" s="1"/>
  <c r="AO28" i="38"/>
  <c r="N28" i="38" s="1"/>
  <c r="AN28" i="38"/>
  <c r="M28" i="38" s="1"/>
  <c r="AM28" i="38"/>
  <c r="L28" i="38" s="1"/>
  <c r="AL28" i="38"/>
  <c r="K28" i="38" s="1"/>
  <c r="AK28" i="38"/>
  <c r="J28" i="38" s="1"/>
  <c r="AJ28" i="38"/>
  <c r="I28" i="38" s="1"/>
  <c r="AI28" i="38"/>
  <c r="H28" i="38" s="1"/>
  <c r="AH28" i="38"/>
  <c r="F28" i="38"/>
  <c r="E28" i="38"/>
  <c r="D28" i="38"/>
  <c r="C28" i="38"/>
  <c r="BA27" i="38"/>
  <c r="Z27" i="38" s="1"/>
  <c r="AZ27" i="38"/>
  <c r="Y27" i="38" s="1"/>
  <c r="AY27" i="38"/>
  <c r="X27" i="38" s="1"/>
  <c r="AX27" i="38"/>
  <c r="W27" i="38" s="1"/>
  <c r="AW27" i="38"/>
  <c r="V27" i="38" s="1"/>
  <c r="AV27" i="38"/>
  <c r="U27" i="38" s="1"/>
  <c r="AU27" i="38"/>
  <c r="T27" i="38" s="1"/>
  <c r="AT27" i="38"/>
  <c r="S27" i="38" s="1"/>
  <c r="AS27" i="38"/>
  <c r="R27" i="38" s="1"/>
  <c r="AR27" i="38"/>
  <c r="Q27" i="38" s="1"/>
  <c r="AQ27" i="38"/>
  <c r="P27" i="38" s="1"/>
  <c r="AP27" i="38"/>
  <c r="O27" i="38" s="1"/>
  <c r="AO27" i="38"/>
  <c r="N27" i="38" s="1"/>
  <c r="AN27" i="38"/>
  <c r="M27" i="38" s="1"/>
  <c r="AM27" i="38"/>
  <c r="L27" i="38" s="1"/>
  <c r="AL27" i="38"/>
  <c r="K27" i="38" s="1"/>
  <c r="AK27" i="38"/>
  <c r="J27" i="38" s="1"/>
  <c r="AJ27" i="38"/>
  <c r="I27" i="38" s="1"/>
  <c r="AI27" i="38"/>
  <c r="H27" i="38" s="1"/>
  <c r="AH27" i="38"/>
  <c r="F27" i="38"/>
  <c r="E27" i="38"/>
  <c r="D27" i="38"/>
  <c r="C27" i="38"/>
  <c r="BA26" i="38"/>
  <c r="Z26" i="38" s="1"/>
  <c r="AZ26" i="38"/>
  <c r="Y26" i="38" s="1"/>
  <c r="AY26" i="38"/>
  <c r="X26" i="38" s="1"/>
  <c r="AX26" i="38"/>
  <c r="W26" i="38" s="1"/>
  <c r="AW26" i="38"/>
  <c r="V26" i="38" s="1"/>
  <c r="AV26" i="38"/>
  <c r="U26" i="38" s="1"/>
  <c r="AU26" i="38"/>
  <c r="T26" i="38" s="1"/>
  <c r="AT26" i="38"/>
  <c r="S26" i="38" s="1"/>
  <c r="AS26" i="38"/>
  <c r="R26" i="38" s="1"/>
  <c r="AR26" i="38"/>
  <c r="Q26" i="38" s="1"/>
  <c r="AQ26" i="38"/>
  <c r="P26" i="38" s="1"/>
  <c r="AP26" i="38"/>
  <c r="O26" i="38" s="1"/>
  <c r="AO26" i="38"/>
  <c r="N26" i="38" s="1"/>
  <c r="AN26" i="38"/>
  <c r="M26" i="38" s="1"/>
  <c r="AM26" i="38"/>
  <c r="L26" i="38" s="1"/>
  <c r="AL26" i="38"/>
  <c r="K26" i="38" s="1"/>
  <c r="AK26" i="38"/>
  <c r="J26" i="38" s="1"/>
  <c r="AJ26" i="38"/>
  <c r="I26" i="38" s="1"/>
  <c r="AI26" i="38"/>
  <c r="H26" i="38" s="1"/>
  <c r="AH26" i="38"/>
  <c r="F26" i="38"/>
  <c r="E26" i="38"/>
  <c r="D26" i="38"/>
  <c r="C26" i="38"/>
  <c r="BA25" i="38"/>
  <c r="Z25" i="38" s="1"/>
  <c r="AZ25" i="38"/>
  <c r="Y25" i="38" s="1"/>
  <c r="AY25" i="38"/>
  <c r="X25" i="38" s="1"/>
  <c r="AX25" i="38"/>
  <c r="W25" i="38" s="1"/>
  <c r="AW25" i="38"/>
  <c r="V25" i="38" s="1"/>
  <c r="AV25" i="38"/>
  <c r="U25" i="38" s="1"/>
  <c r="AU25" i="38"/>
  <c r="T25" i="38" s="1"/>
  <c r="AT25" i="38"/>
  <c r="S25" i="38" s="1"/>
  <c r="AS25" i="38"/>
  <c r="R25" i="38" s="1"/>
  <c r="AR25" i="38"/>
  <c r="Q25" i="38" s="1"/>
  <c r="AQ25" i="38"/>
  <c r="P25" i="38" s="1"/>
  <c r="AP25" i="38"/>
  <c r="O25" i="38" s="1"/>
  <c r="AO25" i="38"/>
  <c r="N25" i="38" s="1"/>
  <c r="AN25" i="38"/>
  <c r="M25" i="38" s="1"/>
  <c r="AM25" i="38"/>
  <c r="L25" i="38" s="1"/>
  <c r="AL25" i="38"/>
  <c r="K25" i="38" s="1"/>
  <c r="AK25" i="38"/>
  <c r="J25" i="38" s="1"/>
  <c r="AJ25" i="38"/>
  <c r="I25" i="38" s="1"/>
  <c r="AI25" i="38"/>
  <c r="H25" i="38" s="1"/>
  <c r="AH25" i="38"/>
  <c r="F25" i="38"/>
  <c r="E25" i="38"/>
  <c r="D25" i="38"/>
  <c r="C25" i="38"/>
  <c r="BA24" i="38"/>
  <c r="Z24" i="38" s="1"/>
  <c r="AZ24" i="38"/>
  <c r="Y24" i="38" s="1"/>
  <c r="AY24" i="38"/>
  <c r="X24" i="38" s="1"/>
  <c r="AX24" i="38"/>
  <c r="W24" i="38" s="1"/>
  <c r="AW24" i="38"/>
  <c r="V24" i="38" s="1"/>
  <c r="AV24" i="38"/>
  <c r="U24" i="38" s="1"/>
  <c r="AU24" i="38"/>
  <c r="T24" i="38" s="1"/>
  <c r="AT24" i="38"/>
  <c r="S24" i="38" s="1"/>
  <c r="AS24" i="38"/>
  <c r="R24" i="38" s="1"/>
  <c r="AR24" i="38"/>
  <c r="Q24" i="38" s="1"/>
  <c r="AQ24" i="38"/>
  <c r="P24" i="38" s="1"/>
  <c r="AP24" i="38"/>
  <c r="O24" i="38" s="1"/>
  <c r="AO24" i="38"/>
  <c r="N24" i="38" s="1"/>
  <c r="AN24" i="38"/>
  <c r="M24" i="38" s="1"/>
  <c r="AM24" i="38"/>
  <c r="L24" i="38" s="1"/>
  <c r="AL24" i="38"/>
  <c r="K24" i="38" s="1"/>
  <c r="AK24" i="38"/>
  <c r="J24" i="38" s="1"/>
  <c r="AJ24" i="38"/>
  <c r="I24" i="38" s="1"/>
  <c r="AI24" i="38"/>
  <c r="H24" i="38" s="1"/>
  <c r="AH24" i="38"/>
  <c r="F24" i="38"/>
  <c r="E24" i="38"/>
  <c r="D24" i="38"/>
  <c r="C24" i="38"/>
  <c r="BA23" i="38"/>
  <c r="Z23" i="38" s="1"/>
  <c r="AZ23" i="38"/>
  <c r="Y23" i="38" s="1"/>
  <c r="AY23" i="38"/>
  <c r="X23" i="38" s="1"/>
  <c r="AX23" i="38"/>
  <c r="W23" i="38" s="1"/>
  <c r="AW23" i="38"/>
  <c r="V23" i="38" s="1"/>
  <c r="AV23" i="38"/>
  <c r="U23" i="38" s="1"/>
  <c r="AU23" i="38"/>
  <c r="T23" i="38" s="1"/>
  <c r="AT23" i="38"/>
  <c r="S23" i="38" s="1"/>
  <c r="AS23" i="38"/>
  <c r="R23" i="38" s="1"/>
  <c r="AR23" i="38"/>
  <c r="Q23" i="38" s="1"/>
  <c r="AQ23" i="38"/>
  <c r="P23" i="38" s="1"/>
  <c r="AP23" i="38"/>
  <c r="O23" i="38" s="1"/>
  <c r="AO23" i="38"/>
  <c r="N23" i="38" s="1"/>
  <c r="AN23" i="38"/>
  <c r="M23" i="38" s="1"/>
  <c r="AM23" i="38"/>
  <c r="L23" i="38" s="1"/>
  <c r="AL23" i="38"/>
  <c r="K23" i="38" s="1"/>
  <c r="AK23" i="38"/>
  <c r="J23" i="38" s="1"/>
  <c r="AJ23" i="38"/>
  <c r="I23" i="38" s="1"/>
  <c r="AI23" i="38"/>
  <c r="H23" i="38" s="1"/>
  <c r="AH23" i="38"/>
  <c r="F23" i="38"/>
  <c r="E23" i="38"/>
  <c r="D23" i="38"/>
  <c r="C23" i="38"/>
  <c r="BA22" i="38"/>
  <c r="Z22" i="38" s="1"/>
  <c r="AZ22" i="38"/>
  <c r="Y22" i="38" s="1"/>
  <c r="AY22" i="38"/>
  <c r="X22" i="38" s="1"/>
  <c r="AX22" i="38"/>
  <c r="W22" i="38" s="1"/>
  <c r="AW22" i="38"/>
  <c r="V22" i="38" s="1"/>
  <c r="AV22" i="38"/>
  <c r="U22" i="38" s="1"/>
  <c r="AU22" i="38"/>
  <c r="T22" i="38" s="1"/>
  <c r="AT22" i="38"/>
  <c r="S22" i="38" s="1"/>
  <c r="AS22" i="38"/>
  <c r="R22" i="38" s="1"/>
  <c r="AR22" i="38"/>
  <c r="Q22" i="38" s="1"/>
  <c r="AQ22" i="38"/>
  <c r="P22" i="38" s="1"/>
  <c r="AP22" i="38"/>
  <c r="O22" i="38" s="1"/>
  <c r="AO22" i="38"/>
  <c r="N22" i="38" s="1"/>
  <c r="AN22" i="38"/>
  <c r="M22" i="38" s="1"/>
  <c r="AM22" i="38"/>
  <c r="L22" i="38" s="1"/>
  <c r="AL22" i="38"/>
  <c r="K22" i="38" s="1"/>
  <c r="AK22" i="38"/>
  <c r="J22" i="38" s="1"/>
  <c r="AJ22" i="38"/>
  <c r="I22" i="38" s="1"/>
  <c r="AI22" i="38"/>
  <c r="H22" i="38" s="1"/>
  <c r="AH22" i="38"/>
  <c r="F22" i="38"/>
  <c r="E22" i="38"/>
  <c r="D22" i="38"/>
  <c r="C22" i="38"/>
  <c r="BA21" i="38"/>
  <c r="Z21" i="38" s="1"/>
  <c r="AZ21" i="38"/>
  <c r="Y21" i="38" s="1"/>
  <c r="AY21" i="38"/>
  <c r="X21" i="38" s="1"/>
  <c r="AX21" i="38"/>
  <c r="W21" i="38" s="1"/>
  <c r="AW21" i="38"/>
  <c r="V21" i="38" s="1"/>
  <c r="AV21" i="38"/>
  <c r="U21" i="38" s="1"/>
  <c r="AU21" i="38"/>
  <c r="T21" i="38" s="1"/>
  <c r="AT21" i="38"/>
  <c r="S21" i="38" s="1"/>
  <c r="AS21" i="38"/>
  <c r="R21" i="38" s="1"/>
  <c r="AR21" i="38"/>
  <c r="Q21" i="38" s="1"/>
  <c r="AQ21" i="38"/>
  <c r="P21" i="38" s="1"/>
  <c r="AP21" i="38"/>
  <c r="O21" i="38" s="1"/>
  <c r="AO21" i="38"/>
  <c r="N21" i="38" s="1"/>
  <c r="AN21" i="38"/>
  <c r="M21" i="38" s="1"/>
  <c r="AM21" i="38"/>
  <c r="L21" i="38" s="1"/>
  <c r="AL21" i="38"/>
  <c r="K21" i="38" s="1"/>
  <c r="AK21" i="38"/>
  <c r="J21" i="38" s="1"/>
  <c r="AJ21" i="38"/>
  <c r="I21" i="38" s="1"/>
  <c r="AI21" i="38"/>
  <c r="H21" i="38" s="1"/>
  <c r="AH21" i="38"/>
  <c r="F21" i="38"/>
  <c r="E21" i="38"/>
  <c r="D21" i="38"/>
  <c r="C21" i="38"/>
  <c r="BA20" i="38"/>
  <c r="Z20" i="38" s="1"/>
  <c r="AZ20" i="38"/>
  <c r="Y20" i="38" s="1"/>
  <c r="AY20" i="38"/>
  <c r="X20" i="38" s="1"/>
  <c r="AX20" i="38"/>
  <c r="W20" i="38" s="1"/>
  <c r="AW20" i="38"/>
  <c r="V20" i="38" s="1"/>
  <c r="AV20" i="38"/>
  <c r="U20" i="38" s="1"/>
  <c r="AU20" i="38"/>
  <c r="T20" i="38" s="1"/>
  <c r="AT20" i="38"/>
  <c r="S20" i="38" s="1"/>
  <c r="AS20" i="38"/>
  <c r="R20" i="38" s="1"/>
  <c r="AR20" i="38"/>
  <c r="Q20" i="38" s="1"/>
  <c r="AQ20" i="38"/>
  <c r="P20" i="38" s="1"/>
  <c r="AP20" i="38"/>
  <c r="O20" i="38" s="1"/>
  <c r="AO20" i="38"/>
  <c r="N20" i="38" s="1"/>
  <c r="AN20" i="38"/>
  <c r="M20" i="38" s="1"/>
  <c r="AM20" i="38"/>
  <c r="L20" i="38" s="1"/>
  <c r="AL20" i="38"/>
  <c r="K20" i="38" s="1"/>
  <c r="AK20" i="38"/>
  <c r="J20" i="38" s="1"/>
  <c r="AJ20" i="38"/>
  <c r="I20" i="38" s="1"/>
  <c r="AI20" i="38"/>
  <c r="H20" i="38" s="1"/>
  <c r="AH20" i="38"/>
  <c r="F20" i="38"/>
  <c r="E20" i="38"/>
  <c r="D20" i="38"/>
  <c r="C20" i="38"/>
  <c r="F19" i="38"/>
  <c r="E19" i="38"/>
  <c r="D19" i="38"/>
  <c r="C19" i="38"/>
  <c r="F18" i="38"/>
  <c r="E18" i="38"/>
  <c r="D18" i="38"/>
  <c r="C18" i="38"/>
  <c r="F17" i="38"/>
  <c r="E17" i="38"/>
  <c r="D17" i="38"/>
  <c r="C17" i="38"/>
  <c r="F16" i="38"/>
  <c r="E16" i="38"/>
  <c r="D16" i="38"/>
  <c r="C16" i="38"/>
  <c r="F15" i="38"/>
  <c r="E15" i="38"/>
  <c r="D15" i="38"/>
  <c r="C15" i="38"/>
  <c r="F14" i="38"/>
  <c r="E14" i="38"/>
  <c r="D14" i="38"/>
  <c r="C14" i="38"/>
  <c r="W7" i="38"/>
  <c r="Q7" i="39" s="1"/>
  <c r="AD56" i="38"/>
  <c r="AC56" i="38"/>
  <c r="AB56" i="38"/>
  <c r="AA56" i="38"/>
  <c r="Z12" i="38"/>
  <c r="Y12" i="38"/>
  <c r="X12" i="38"/>
  <c r="W12" i="38"/>
  <c r="V12" i="38"/>
  <c r="U12" i="38"/>
  <c r="T12" i="38"/>
  <c r="S12" i="38"/>
  <c r="R12" i="38"/>
  <c r="Q12" i="38"/>
  <c r="P12" i="38"/>
  <c r="O12" i="38"/>
  <c r="N12" i="38"/>
  <c r="M12" i="38"/>
  <c r="L12" i="38"/>
  <c r="K12" i="38"/>
  <c r="J12" i="38"/>
  <c r="I12" i="38"/>
  <c r="H12" i="38"/>
  <c r="G12" i="38"/>
  <c r="Z11" i="38"/>
  <c r="Y11" i="38"/>
  <c r="X11" i="38"/>
  <c r="W11" i="38"/>
  <c r="V11" i="38"/>
  <c r="U11" i="38"/>
  <c r="T11" i="38"/>
  <c r="S11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Q7" i="38"/>
  <c r="M7" i="39" s="1"/>
  <c r="D5" i="38"/>
  <c r="W7" i="37"/>
  <c r="G7" i="37"/>
  <c r="H7" i="38" s="1"/>
  <c r="G7" i="39" s="1"/>
  <c r="D5" i="37"/>
  <c r="B17" i="36"/>
  <c r="B16" i="36"/>
  <c r="B15" i="36"/>
  <c r="B14" i="36"/>
  <c r="D7" i="36"/>
  <c r="U5" i="36"/>
  <c r="M5" i="36"/>
  <c r="G5" i="36"/>
  <c r="BA53" i="35"/>
  <c r="Z53" i="35" s="1"/>
  <c r="AZ53" i="35"/>
  <c r="Y53" i="35" s="1"/>
  <c r="AY53" i="35"/>
  <c r="X53" i="35" s="1"/>
  <c r="AX53" i="35"/>
  <c r="W53" i="35" s="1"/>
  <c r="AW53" i="35"/>
  <c r="V53" i="35" s="1"/>
  <c r="AV53" i="35"/>
  <c r="U53" i="35" s="1"/>
  <c r="AU53" i="35"/>
  <c r="T53" i="35" s="1"/>
  <c r="AT53" i="35"/>
  <c r="S53" i="35" s="1"/>
  <c r="AS53" i="35"/>
  <c r="R53" i="35" s="1"/>
  <c r="AR53" i="35"/>
  <c r="Q53" i="35" s="1"/>
  <c r="AQ53" i="35"/>
  <c r="P53" i="35" s="1"/>
  <c r="AP53" i="35"/>
  <c r="O53" i="35" s="1"/>
  <c r="AO53" i="35"/>
  <c r="N53" i="35" s="1"/>
  <c r="AN53" i="35"/>
  <c r="M53" i="35" s="1"/>
  <c r="AM53" i="35"/>
  <c r="L53" i="35" s="1"/>
  <c r="AL53" i="35"/>
  <c r="K53" i="35" s="1"/>
  <c r="AK53" i="35"/>
  <c r="J53" i="35" s="1"/>
  <c r="AJ53" i="35"/>
  <c r="I53" i="35" s="1"/>
  <c r="AI53" i="35"/>
  <c r="H53" i="35" s="1"/>
  <c r="AH53" i="35"/>
  <c r="F53" i="35"/>
  <c r="E53" i="35"/>
  <c r="D53" i="35"/>
  <c r="C53" i="35"/>
  <c r="BA52" i="35"/>
  <c r="Z52" i="35" s="1"/>
  <c r="AZ52" i="35"/>
  <c r="Y52" i="35" s="1"/>
  <c r="AY52" i="35"/>
  <c r="X52" i="35" s="1"/>
  <c r="AX52" i="35"/>
  <c r="W52" i="35" s="1"/>
  <c r="AW52" i="35"/>
  <c r="V52" i="35" s="1"/>
  <c r="AV52" i="35"/>
  <c r="U52" i="35" s="1"/>
  <c r="AU52" i="35"/>
  <c r="T52" i="35" s="1"/>
  <c r="AT52" i="35"/>
  <c r="S52" i="35" s="1"/>
  <c r="AS52" i="35"/>
  <c r="R52" i="35" s="1"/>
  <c r="AR52" i="35"/>
  <c r="Q52" i="35" s="1"/>
  <c r="AQ52" i="35"/>
  <c r="P52" i="35" s="1"/>
  <c r="AP52" i="35"/>
  <c r="O52" i="35" s="1"/>
  <c r="AO52" i="35"/>
  <c r="N52" i="35" s="1"/>
  <c r="AN52" i="35"/>
  <c r="M52" i="35" s="1"/>
  <c r="AM52" i="35"/>
  <c r="L52" i="35" s="1"/>
  <c r="AL52" i="35"/>
  <c r="K52" i="35" s="1"/>
  <c r="AK52" i="35"/>
  <c r="J52" i="35" s="1"/>
  <c r="AJ52" i="35"/>
  <c r="I52" i="35" s="1"/>
  <c r="AI52" i="35"/>
  <c r="H52" i="35" s="1"/>
  <c r="AH52" i="35"/>
  <c r="F52" i="35"/>
  <c r="E52" i="35"/>
  <c r="D52" i="35"/>
  <c r="C52" i="35"/>
  <c r="BA51" i="35"/>
  <c r="Z51" i="35" s="1"/>
  <c r="AZ51" i="35"/>
  <c r="Y51" i="35" s="1"/>
  <c r="AY51" i="35"/>
  <c r="X51" i="35" s="1"/>
  <c r="AX51" i="35"/>
  <c r="W51" i="35" s="1"/>
  <c r="AW51" i="35"/>
  <c r="V51" i="35" s="1"/>
  <c r="AV51" i="35"/>
  <c r="U51" i="35" s="1"/>
  <c r="AU51" i="35"/>
  <c r="T51" i="35" s="1"/>
  <c r="AT51" i="35"/>
  <c r="S51" i="35" s="1"/>
  <c r="AS51" i="35"/>
  <c r="R51" i="35" s="1"/>
  <c r="AR51" i="35"/>
  <c r="Q51" i="35" s="1"/>
  <c r="AQ51" i="35"/>
  <c r="P51" i="35" s="1"/>
  <c r="AP51" i="35"/>
  <c r="O51" i="35" s="1"/>
  <c r="AO51" i="35"/>
  <c r="N51" i="35" s="1"/>
  <c r="AN51" i="35"/>
  <c r="M51" i="35" s="1"/>
  <c r="AM51" i="35"/>
  <c r="L51" i="35" s="1"/>
  <c r="AL51" i="35"/>
  <c r="K51" i="35" s="1"/>
  <c r="AK51" i="35"/>
  <c r="J51" i="35" s="1"/>
  <c r="AJ51" i="35"/>
  <c r="I51" i="35" s="1"/>
  <c r="AI51" i="35"/>
  <c r="H51" i="35" s="1"/>
  <c r="AH51" i="35"/>
  <c r="F51" i="35"/>
  <c r="E51" i="35"/>
  <c r="D51" i="35"/>
  <c r="C51" i="35"/>
  <c r="BA50" i="35"/>
  <c r="Z50" i="35" s="1"/>
  <c r="AZ50" i="35"/>
  <c r="Y50" i="35" s="1"/>
  <c r="AY50" i="35"/>
  <c r="X50" i="35" s="1"/>
  <c r="AX50" i="35"/>
  <c r="W50" i="35" s="1"/>
  <c r="AW50" i="35"/>
  <c r="V50" i="35" s="1"/>
  <c r="AV50" i="35"/>
  <c r="U50" i="35" s="1"/>
  <c r="AU50" i="35"/>
  <c r="T50" i="35" s="1"/>
  <c r="AT50" i="35"/>
  <c r="S50" i="35" s="1"/>
  <c r="AS50" i="35"/>
  <c r="R50" i="35" s="1"/>
  <c r="AR50" i="35"/>
  <c r="Q50" i="35" s="1"/>
  <c r="AQ50" i="35"/>
  <c r="P50" i="35" s="1"/>
  <c r="AP50" i="35"/>
  <c r="O50" i="35" s="1"/>
  <c r="AO50" i="35"/>
  <c r="N50" i="35" s="1"/>
  <c r="AN50" i="35"/>
  <c r="M50" i="35" s="1"/>
  <c r="AM50" i="35"/>
  <c r="L50" i="35" s="1"/>
  <c r="AL50" i="35"/>
  <c r="K50" i="35" s="1"/>
  <c r="AK50" i="35"/>
  <c r="J50" i="35" s="1"/>
  <c r="AJ50" i="35"/>
  <c r="I50" i="35" s="1"/>
  <c r="AI50" i="35"/>
  <c r="H50" i="35" s="1"/>
  <c r="AH50" i="35"/>
  <c r="F50" i="35"/>
  <c r="E50" i="35"/>
  <c r="D50" i="35"/>
  <c r="C50" i="35"/>
  <c r="BA49" i="35"/>
  <c r="Z49" i="35" s="1"/>
  <c r="AZ49" i="35"/>
  <c r="Y49" i="35" s="1"/>
  <c r="AY49" i="35"/>
  <c r="X49" i="35" s="1"/>
  <c r="AX49" i="35"/>
  <c r="W49" i="35" s="1"/>
  <c r="AW49" i="35"/>
  <c r="V49" i="35" s="1"/>
  <c r="AV49" i="35"/>
  <c r="U49" i="35" s="1"/>
  <c r="AU49" i="35"/>
  <c r="T49" i="35" s="1"/>
  <c r="AT49" i="35"/>
  <c r="S49" i="35" s="1"/>
  <c r="AS49" i="35"/>
  <c r="R49" i="35" s="1"/>
  <c r="AR49" i="35"/>
  <c r="Q49" i="35" s="1"/>
  <c r="AQ49" i="35"/>
  <c r="P49" i="35" s="1"/>
  <c r="AP49" i="35"/>
  <c r="O49" i="35" s="1"/>
  <c r="AO49" i="35"/>
  <c r="N49" i="35" s="1"/>
  <c r="AN49" i="35"/>
  <c r="M49" i="35" s="1"/>
  <c r="AM49" i="35"/>
  <c r="L49" i="35" s="1"/>
  <c r="AL49" i="35"/>
  <c r="K49" i="35" s="1"/>
  <c r="AK49" i="35"/>
  <c r="J49" i="35" s="1"/>
  <c r="AJ49" i="35"/>
  <c r="I49" i="35" s="1"/>
  <c r="AI49" i="35"/>
  <c r="H49" i="35" s="1"/>
  <c r="AH49" i="35"/>
  <c r="F49" i="35"/>
  <c r="E49" i="35"/>
  <c r="D49" i="35"/>
  <c r="C49" i="35"/>
  <c r="BA48" i="35"/>
  <c r="Z48" i="35" s="1"/>
  <c r="AZ48" i="35"/>
  <c r="Y48" i="35" s="1"/>
  <c r="AY48" i="35"/>
  <c r="X48" i="35" s="1"/>
  <c r="AX48" i="35"/>
  <c r="W48" i="35" s="1"/>
  <c r="AW48" i="35"/>
  <c r="V48" i="35" s="1"/>
  <c r="AV48" i="35"/>
  <c r="U48" i="35" s="1"/>
  <c r="AU48" i="35"/>
  <c r="T48" i="35" s="1"/>
  <c r="AT48" i="35"/>
  <c r="S48" i="35" s="1"/>
  <c r="AS48" i="35"/>
  <c r="R48" i="35" s="1"/>
  <c r="AR48" i="35"/>
  <c r="Q48" i="35" s="1"/>
  <c r="AQ48" i="35"/>
  <c r="P48" i="35" s="1"/>
  <c r="AP48" i="35"/>
  <c r="O48" i="35" s="1"/>
  <c r="AO48" i="35"/>
  <c r="N48" i="35" s="1"/>
  <c r="AN48" i="35"/>
  <c r="M48" i="35" s="1"/>
  <c r="AM48" i="35"/>
  <c r="L48" i="35" s="1"/>
  <c r="AL48" i="35"/>
  <c r="K48" i="35" s="1"/>
  <c r="AK48" i="35"/>
  <c r="J48" i="35" s="1"/>
  <c r="AJ48" i="35"/>
  <c r="I48" i="35" s="1"/>
  <c r="AI48" i="35"/>
  <c r="H48" i="35" s="1"/>
  <c r="AH48" i="35"/>
  <c r="F48" i="35"/>
  <c r="E48" i="35"/>
  <c r="D48" i="35"/>
  <c r="C48" i="35"/>
  <c r="BA47" i="35"/>
  <c r="Z47" i="35" s="1"/>
  <c r="AZ47" i="35"/>
  <c r="Y47" i="35" s="1"/>
  <c r="AY47" i="35"/>
  <c r="X47" i="35" s="1"/>
  <c r="AX47" i="35"/>
  <c r="W47" i="35" s="1"/>
  <c r="AW47" i="35"/>
  <c r="V47" i="35" s="1"/>
  <c r="AV47" i="35"/>
  <c r="U47" i="35" s="1"/>
  <c r="AU47" i="35"/>
  <c r="T47" i="35" s="1"/>
  <c r="AT47" i="35"/>
  <c r="S47" i="35" s="1"/>
  <c r="AS47" i="35"/>
  <c r="R47" i="35" s="1"/>
  <c r="AR47" i="35"/>
  <c r="Q47" i="35" s="1"/>
  <c r="AQ47" i="35"/>
  <c r="P47" i="35" s="1"/>
  <c r="AP47" i="35"/>
  <c r="O47" i="35" s="1"/>
  <c r="AO47" i="35"/>
  <c r="N47" i="35" s="1"/>
  <c r="AN47" i="35"/>
  <c r="M47" i="35" s="1"/>
  <c r="AM47" i="35"/>
  <c r="L47" i="35" s="1"/>
  <c r="AL47" i="35"/>
  <c r="K47" i="35" s="1"/>
  <c r="AK47" i="35"/>
  <c r="J47" i="35" s="1"/>
  <c r="AJ47" i="35"/>
  <c r="I47" i="35" s="1"/>
  <c r="AI47" i="35"/>
  <c r="H47" i="35" s="1"/>
  <c r="AH47" i="35"/>
  <c r="F47" i="35"/>
  <c r="E47" i="35"/>
  <c r="D47" i="35"/>
  <c r="C47" i="35"/>
  <c r="BA46" i="35"/>
  <c r="Z46" i="35" s="1"/>
  <c r="AZ46" i="35"/>
  <c r="Y46" i="35" s="1"/>
  <c r="AY46" i="35"/>
  <c r="X46" i="35" s="1"/>
  <c r="AX46" i="35"/>
  <c r="W46" i="35" s="1"/>
  <c r="AW46" i="35"/>
  <c r="V46" i="35" s="1"/>
  <c r="AV46" i="35"/>
  <c r="U46" i="35" s="1"/>
  <c r="AU46" i="35"/>
  <c r="T46" i="35" s="1"/>
  <c r="AT46" i="35"/>
  <c r="S46" i="35" s="1"/>
  <c r="AS46" i="35"/>
  <c r="R46" i="35" s="1"/>
  <c r="AR46" i="35"/>
  <c r="Q46" i="35" s="1"/>
  <c r="AQ46" i="35"/>
  <c r="P46" i="35" s="1"/>
  <c r="AP46" i="35"/>
  <c r="O46" i="35" s="1"/>
  <c r="AO46" i="35"/>
  <c r="N46" i="35" s="1"/>
  <c r="AN46" i="35"/>
  <c r="M46" i="35" s="1"/>
  <c r="AM46" i="35"/>
  <c r="L46" i="35" s="1"/>
  <c r="AL46" i="35"/>
  <c r="K46" i="35" s="1"/>
  <c r="AK46" i="35"/>
  <c r="J46" i="35" s="1"/>
  <c r="AJ46" i="35"/>
  <c r="I46" i="35" s="1"/>
  <c r="AI46" i="35"/>
  <c r="H46" i="35" s="1"/>
  <c r="AH46" i="35"/>
  <c r="F46" i="35"/>
  <c r="E46" i="35"/>
  <c r="D46" i="35"/>
  <c r="C46" i="35"/>
  <c r="BA45" i="35"/>
  <c r="Z45" i="35" s="1"/>
  <c r="AZ45" i="35"/>
  <c r="Y45" i="35" s="1"/>
  <c r="AY45" i="35"/>
  <c r="X45" i="35" s="1"/>
  <c r="AX45" i="35"/>
  <c r="W45" i="35" s="1"/>
  <c r="AW45" i="35"/>
  <c r="V45" i="35" s="1"/>
  <c r="AV45" i="35"/>
  <c r="U45" i="35" s="1"/>
  <c r="AU45" i="35"/>
  <c r="T45" i="35" s="1"/>
  <c r="AT45" i="35"/>
  <c r="S45" i="35" s="1"/>
  <c r="AS45" i="35"/>
  <c r="R45" i="35" s="1"/>
  <c r="AR45" i="35"/>
  <c r="Q45" i="35" s="1"/>
  <c r="AQ45" i="35"/>
  <c r="P45" i="35" s="1"/>
  <c r="AP45" i="35"/>
  <c r="O45" i="35" s="1"/>
  <c r="AO45" i="35"/>
  <c r="N45" i="35" s="1"/>
  <c r="AN45" i="35"/>
  <c r="M45" i="35" s="1"/>
  <c r="AM45" i="35"/>
  <c r="L45" i="35" s="1"/>
  <c r="AL45" i="35"/>
  <c r="K45" i="35" s="1"/>
  <c r="AK45" i="35"/>
  <c r="J45" i="35" s="1"/>
  <c r="AJ45" i="35"/>
  <c r="I45" i="35" s="1"/>
  <c r="AI45" i="35"/>
  <c r="H45" i="35" s="1"/>
  <c r="AH45" i="35"/>
  <c r="F45" i="35"/>
  <c r="E45" i="35"/>
  <c r="D45" i="35"/>
  <c r="C45" i="35"/>
  <c r="BA44" i="35"/>
  <c r="Z44" i="35" s="1"/>
  <c r="AZ44" i="35"/>
  <c r="Y44" i="35" s="1"/>
  <c r="AY44" i="35"/>
  <c r="X44" i="35" s="1"/>
  <c r="AX44" i="35"/>
  <c r="W44" i="35" s="1"/>
  <c r="AW44" i="35"/>
  <c r="V44" i="35" s="1"/>
  <c r="AV44" i="35"/>
  <c r="U44" i="35" s="1"/>
  <c r="AU44" i="35"/>
  <c r="T44" i="35" s="1"/>
  <c r="AT44" i="35"/>
  <c r="S44" i="35" s="1"/>
  <c r="AS44" i="35"/>
  <c r="R44" i="35" s="1"/>
  <c r="AR44" i="35"/>
  <c r="Q44" i="35" s="1"/>
  <c r="AQ44" i="35"/>
  <c r="P44" i="35" s="1"/>
  <c r="AP44" i="35"/>
  <c r="O44" i="35" s="1"/>
  <c r="AO44" i="35"/>
  <c r="N44" i="35" s="1"/>
  <c r="AN44" i="35"/>
  <c r="M44" i="35" s="1"/>
  <c r="AM44" i="35"/>
  <c r="L44" i="35" s="1"/>
  <c r="AL44" i="35"/>
  <c r="K44" i="35" s="1"/>
  <c r="AK44" i="35"/>
  <c r="J44" i="35" s="1"/>
  <c r="AJ44" i="35"/>
  <c r="I44" i="35" s="1"/>
  <c r="AI44" i="35"/>
  <c r="H44" i="35" s="1"/>
  <c r="AH44" i="35"/>
  <c r="F44" i="35"/>
  <c r="E44" i="35"/>
  <c r="D44" i="35"/>
  <c r="C44" i="35"/>
  <c r="BA43" i="35"/>
  <c r="Z43" i="35" s="1"/>
  <c r="AZ43" i="35"/>
  <c r="Y43" i="35" s="1"/>
  <c r="AY43" i="35"/>
  <c r="X43" i="35" s="1"/>
  <c r="AX43" i="35"/>
  <c r="W43" i="35" s="1"/>
  <c r="AW43" i="35"/>
  <c r="V43" i="35" s="1"/>
  <c r="AV43" i="35"/>
  <c r="U43" i="35" s="1"/>
  <c r="AU43" i="35"/>
  <c r="T43" i="35" s="1"/>
  <c r="AT43" i="35"/>
  <c r="S43" i="35" s="1"/>
  <c r="AS43" i="35"/>
  <c r="R43" i="35" s="1"/>
  <c r="AR43" i="35"/>
  <c r="Q43" i="35" s="1"/>
  <c r="AQ43" i="35"/>
  <c r="P43" i="35" s="1"/>
  <c r="AP43" i="35"/>
  <c r="O43" i="35" s="1"/>
  <c r="AO43" i="35"/>
  <c r="N43" i="35" s="1"/>
  <c r="AN43" i="35"/>
  <c r="M43" i="35" s="1"/>
  <c r="AM43" i="35"/>
  <c r="L43" i="35" s="1"/>
  <c r="AL43" i="35"/>
  <c r="K43" i="35" s="1"/>
  <c r="AK43" i="35"/>
  <c r="J43" i="35" s="1"/>
  <c r="AJ43" i="35"/>
  <c r="I43" i="35" s="1"/>
  <c r="AI43" i="35"/>
  <c r="H43" i="35" s="1"/>
  <c r="AH43" i="35"/>
  <c r="F43" i="35"/>
  <c r="E43" i="35"/>
  <c r="D43" i="35"/>
  <c r="C43" i="35"/>
  <c r="BA42" i="35"/>
  <c r="Z42" i="35" s="1"/>
  <c r="AZ42" i="35"/>
  <c r="Y42" i="35" s="1"/>
  <c r="AY42" i="35"/>
  <c r="X42" i="35" s="1"/>
  <c r="AX42" i="35"/>
  <c r="W42" i="35" s="1"/>
  <c r="AW42" i="35"/>
  <c r="V42" i="35" s="1"/>
  <c r="AV42" i="35"/>
  <c r="U42" i="35" s="1"/>
  <c r="AU42" i="35"/>
  <c r="T42" i="35" s="1"/>
  <c r="AT42" i="35"/>
  <c r="S42" i="35" s="1"/>
  <c r="AS42" i="35"/>
  <c r="R42" i="35" s="1"/>
  <c r="AR42" i="35"/>
  <c r="Q42" i="35" s="1"/>
  <c r="AQ42" i="35"/>
  <c r="P42" i="35" s="1"/>
  <c r="AP42" i="35"/>
  <c r="O42" i="35" s="1"/>
  <c r="AO42" i="35"/>
  <c r="N42" i="35" s="1"/>
  <c r="AN42" i="35"/>
  <c r="M42" i="35" s="1"/>
  <c r="AM42" i="35"/>
  <c r="L42" i="35" s="1"/>
  <c r="AL42" i="35"/>
  <c r="K42" i="35" s="1"/>
  <c r="AK42" i="35"/>
  <c r="J42" i="35" s="1"/>
  <c r="AJ42" i="35"/>
  <c r="I42" i="35" s="1"/>
  <c r="AI42" i="35"/>
  <c r="H42" i="35" s="1"/>
  <c r="AH42" i="35"/>
  <c r="F42" i="35"/>
  <c r="E42" i="35"/>
  <c r="D42" i="35"/>
  <c r="C42" i="35"/>
  <c r="BA41" i="35"/>
  <c r="Z41" i="35" s="1"/>
  <c r="AZ41" i="35"/>
  <c r="Y41" i="35" s="1"/>
  <c r="AY41" i="35"/>
  <c r="X41" i="35" s="1"/>
  <c r="AX41" i="35"/>
  <c r="W41" i="35" s="1"/>
  <c r="AW41" i="35"/>
  <c r="V41" i="35" s="1"/>
  <c r="AV41" i="35"/>
  <c r="U41" i="35" s="1"/>
  <c r="AU41" i="35"/>
  <c r="T41" i="35" s="1"/>
  <c r="AT41" i="35"/>
  <c r="S41" i="35" s="1"/>
  <c r="AS41" i="35"/>
  <c r="R41" i="35" s="1"/>
  <c r="AR41" i="35"/>
  <c r="Q41" i="35" s="1"/>
  <c r="AQ41" i="35"/>
  <c r="P41" i="35" s="1"/>
  <c r="AP41" i="35"/>
  <c r="O41" i="35" s="1"/>
  <c r="AO41" i="35"/>
  <c r="N41" i="35" s="1"/>
  <c r="AN41" i="35"/>
  <c r="M41" i="35" s="1"/>
  <c r="AM41" i="35"/>
  <c r="L41" i="35" s="1"/>
  <c r="AL41" i="35"/>
  <c r="K41" i="35" s="1"/>
  <c r="AK41" i="35"/>
  <c r="J41" i="35" s="1"/>
  <c r="AJ41" i="35"/>
  <c r="I41" i="35" s="1"/>
  <c r="AI41" i="35"/>
  <c r="H41" i="35" s="1"/>
  <c r="AH41" i="35"/>
  <c r="F41" i="35"/>
  <c r="E41" i="35"/>
  <c r="D41" i="35"/>
  <c r="C41" i="35"/>
  <c r="BA40" i="35"/>
  <c r="Z40" i="35" s="1"/>
  <c r="AZ40" i="35"/>
  <c r="Y40" i="35" s="1"/>
  <c r="AY40" i="35"/>
  <c r="X40" i="35" s="1"/>
  <c r="AX40" i="35"/>
  <c r="W40" i="35" s="1"/>
  <c r="AW40" i="35"/>
  <c r="V40" i="35" s="1"/>
  <c r="AV40" i="35"/>
  <c r="U40" i="35" s="1"/>
  <c r="AU40" i="35"/>
  <c r="T40" i="35" s="1"/>
  <c r="AT40" i="35"/>
  <c r="S40" i="35" s="1"/>
  <c r="AS40" i="35"/>
  <c r="R40" i="35" s="1"/>
  <c r="AR40" i="35"/>
  <c r="Q40" i="35" s="1"/>
  <c r="AQ40" i="35"/>
  <c r="P40" i="35" s="1"/>
  <c r="AP40" i="35"/>
  <c r="O40" i="35" s="1"/>
  <c r="AO40" i="35"/>
  <c r="N40" i="35" s="1"/>
  <c r="AN40" i="35"/>
  <c r="M40" i="35" s="1"/>
  <c r="AM40" i="35"/>
  <c r="L40" i="35" s="1"/>
  <c r="AL40" i="35"/>
  <c r="K40" i="35" s="1"/>
  <c r="AK40" i="35"/>
  <c r="J40" i="35" s="1"/>
  <c r="AJ40" i="35"/>
  <c r="I40" i="35" s="1"/>
  <c r="AI40" i="35"/>
  <c r="H40" i="35" s="1"/>
  <c r="AH40" i="35"/>
  <c r="F40" i="35"/>
  <c r="E40" i="35"/>
  <c r="D40" i="35"/>
  <c r="C40" i="35"/>
  <c r="BA39" i="35"/>
  <c r="Z39" i="35" s="1"/>
  <c r="AZ39" i="35"/>
  <c r="Y39" i="35" s="1"/>
  <c r="AY39" i="35"/>
  <c r="X39" i="35" s="1"/>
  <c r="AX39" i="35"/>
  <c r="W39" i="35" s="1"/>
  <c r="AW39" i="35"/>
  <c r="V39" i="35" s="1"/>
  <c r="AV39" i="35"/>
  <c r="U39" i="35" s="1"/>
  <c r="AU39" i="35"/>
  <c r="T39" i="35" s="1"/>
  <c r="AT39" i="35"/>
  <c r="S39" i="35" s="1"/>
  <c r="AS39" i="35"/>
  <c r="R39" i="35" s="1"/>
  <c r="AR39" i="35"/>
  <c r="Q39" i="35" s="1"/>
  <c r="AQ39" i="35"/>
  <c r="P39" i="35" s="1"/>
  <c r="AP39" i="35"/>
  <c r="O39" i="35" s="1"/>
  <c r="AO39" i="35"/>
  <c r="N39" i="35" s="1"/>
  <c r="AN39" i="35"/>
  <c r="M39" i="35" s="1"/>
  <c r="AM39" i="35"/>
  <c r="L39" i="35" s="1"/>
  <c r="AL39" i="35"/>
  <c r="K39" i="35" s="1"/>
  <c r="AK39" i="35"/>
  <c r="J39" i="35" s="1"/>
  <c r="AJ39" i="35"/>
  <c r="I39" i="35" s="1"/>
  <c r="AI39" i="35"/>
  <c r="H39" i="35" s="1"/>
  <c r="AH39" i="35"/>
  <c r="F39" i="35"/>
  <c r="E39" i="35"/>
  <c r="D39" i="35"/>
  <c r="C39" i="35"/>
  <c r="BA38" i="35"/>
  <c r="Z38" i="35" s="1"/>
  <c r="AZ38" i="35"/>
  <c r="Y38" i="35" s="1"/>
  <c r="AY38" i="35"/>
  <c r="X38" i="35" s="1"/>
  <c r="AX38" i="35"/>
  <c r="W38" i="35" s="1"/>
  <c r="AW38" i="35"/>
  <c r="V38" i="35" s="1"/>
  <c r="AV38" i="35"/>
  <c r="U38" i="35" s="1"/>
  <c r="AU38" i="35"/>
  <c r="T38" i="35" s="1"/>
  <c r="AT38" i="35"/>
  <c r="S38" i="35" s="1"/>
  <c r="AS38" i="35"/>
  <c r="R38" i="35" s="1"/>
  <c r="AR38" i="35"/>
  <c r="Q38" i="35" s="1"/>
  <c r="AQ38" i="35"/>
  <c r="P38" i="35" s="1"/>
  <c r="AP38" i="35"/>
  <c r="O38" i="35" s="1"/>
  <c r="AO38" i="35"/>
  <c r="N38" i="35" s="1"/>
  <c r="AN38" i="35"/>
  <c r="M38" i="35" s="1"/>
  <c r="AM38" i="35"/>
  <c r="L38" i="35" s="1"/>
  <c r="AL38" i="35"/>
  <c r="K38" i="35" s="1"/>
  <c r="AK38" i="35"/>
  <c r="J38" i="35" s="1"/>
  <c r="AJ38" i="35"/>
  <c r="I38" i="35" s="1"/>
  <c r="AI38" i="35"/>
  <c r="H38" i="35" s="1"/>
  <c r="AH38" i="35"/>
  <c r="F38" i="35"/>
  <c r="E38" i="35"/>
  <c r="D38" i="35"/>
  <c r="C38" i="35"/>
  <c r="BA37" i="35"/>
  <c r="Z37" i="35" s="1"/>
  <c r="AZ37" i="35"/>
  <c r="Y37" i="35" s="1"/>
  <c r="AY37" i="35"/>
  <c r="X37" i="35" s="1"/>
  <c r="AX37" i="35"/>
  <c r="W37" i="35" s="1"/>
  <c r="AW37" i="35"/>
  <c r="V37" i="35" s="1"/>
  <c r="AV37" i="35"/>
  <c r="U37" i="35" s="1"/>
  <c r="AU37" i="35"/>
  <c r="T37" i="35" s="1"/>
  <c r="AT37" i="35"/>
  <c r="S37" i="35" s="1"/>
  <c r="AS37" i="35"/>
  <c r="R37" i="35" s="1"/>
  <c r="AR37" i="35"/>
  <c r="Q37" i="35" s="1"/>
  <c r="AQ37" i="35"/>
  <c r="P37" i="35" s="1"/>
  <c r="AP37" i="35"/>
  <c r="O37" i="35" s="1"/>
  <c r="AO37" i="35"/>
  <c r="N37" i="35" s="1"/>
  <c r="AN37" i="35"/>
  <c r="M37" i="35" s="1"/>
  <c r="AM37" i="35"/>
  <c r="L37" i="35" s="1"/>
  <c r="AL37" i="35"/>
  <c r="K37" i="35" s="1"/>
  <c r="AK37" i="35"/>
  <c r="J37" i="35" s="1"/>
  <c r="AJ37" i="35"/>
  <c r="I37" i="35" s="1"/>
  <c r="AI37" i="35"/>
  <c r="H37" i="35" s="1"/>
  <c r="AH37" i="35"/>
  <c r="F37" i="35"/>
  <c r="E37" i="35"/>
  <c r="D37" i="35"/>
  <c r="C37" i="35"/>
  <c r="BA36" i="35"/>
  <c r="Z36" i="35" s="1"/>
  <c r="AZ36" i="35"/>
  <c r="Y36" i="35" s="1"/>
  <c r="AY36" i="35"/>
  <c r="X36" i="35" s="1"/>
  <c r="AX36" i="35"/>
  <c r="W36" i="35" s="1"/>
  <c r="AW36" i="35"/>
  <c r="V36" i="35" s="1"/>
  <c r="AV36" i="35"/>
  <c r="U36" i="35" s="1"/>
  <c r="AU36" i="35"/>
  <c r="T36" i="35" s="1"/>
  <c r="AT36" i="35"/>
  <c r="S36" i="35" s="1"/>
  <c r="AS36" i="35"/>
  <c r="R36" i="35" s="1"/>
  <c r="AR36" i="35"/>
  <c r="Q36" i="35" s="1"/>
  <c r="AQ36" i="35"/>
  <c r="P36" i="35" s="1"/>
  <c r="AP36" i="35"/>
  <c r="O36" i="35" s="1"/>
  <c r="AO36" i="35"/>
  <c r="N36" i="35" s="1"/>
  <c r="AN36" i="35"/>
  <c r="M36" i="35" s="1"/>
  <c r="AM36" i="35"/>
  <c r="L36" i="35" s="1"/>
  <c r="AL36" i="35"/>
  <c r="K36" i="35" s="1"/>
  <c r="AK36" i="35"/>
  <c r="J36" i="35" s="1"/>
  <c r="AJ36" i="35"/>
  <c r="I36" i="35" s="1"/>
  <c r="AI36" i="35"/>
  <c r="H36" i="35" s="1"/>
  <c r="AH36" i="35"/>
  <c r="F36" i="35"/>
  <c r="E36" i="35"/>
  <c r="D36" i="35"/>
  <c r="C36" i="35"/>
  <c r="BA35" i="35"/>
  <c r="Z35" i="35" s="1"/>
  <c r="AZ35" i="35"/>
  <c r="Y35" i="35" s="1"/>
  <c r="AY35" i="35"/>
  <c r="X35" i="35" s="1"/>
  <c r="AX35" i="35"/>
  <c r="W35" i="35" s="1"/>
  <c r="AW35" i="35"/>
  <c r="V35" i="35" s="1"/>
  <c r="AV35" i="35"/>
  <c r="U35" i="35" s="1"/>
  <c r="AU35" i="35"/>
  <c r="T35" i="35" s="1"/>
  <c r="AT35" i="35"/>
  <c r="S35" i="35" s="1"/>
  <c r="AS35" i="35"/>
  <c r="R35" i="35" s="1"/>
  <c r="AR35" i="35"/>
  <c r="Q35" i="35" s="1"/>
  <c r="AQ35" i="35"/>
  <c r="P35" i="35" s="1"/>
  <c r="AP35" i="35"/>
  <c r="O35" i="35" s="1"/>
  <c r="AO35" i="35"/>
  <c r="N35" i="35" s="1"/>
  <c r="AN35" i="35"/>
  <c r="M35" i="35" s="1"/>
  <c r="AM35" i="35"/>
  <c r="L35" i="35" s="1"/>
  <c r="AL35" i="35"/>
  <c r="K35" i="35" s="1"/>
  <c r="AK35" i="35"/>
  <c r="J35" i="35" s="1"/>
  <c r="AJ35" i="35"/>
  <c r="I35" i="35" s="1"/>
  <c r="AI35" i="35"/>
  <c r="H35" i="35" s="1"/>
  <c r="AH35" i="35"/>
  <c r="F35" i="35"/>
  <c r="E35" i="35"/>
  <c r="D35" i="35"/>
  <c r="C35" i="35"/>
  <c r="BA34" i="35"/>
  <c r="Z34" i="35" s="1"/>
  <c r="AZ34" i="35"/>
  <c r="Y34" i="35" s="1"/>
  <c r="AY34" i="35"/>
  <c r="X34" i="35" s="1"/>
  <c r="AX34" i="35"/>
  <c r="W34" i="35" s="1"/>
  <c r="AW34" i="35"/>
  <c r="V34" i="35" s="1"/>
  <c r="AV34" i="35"/>
  <c r="U34" i="35" s="1"/>
  <c r="AU34" i="35"/>
  <c r="T34" i="35" s="1"/>
  <c r="AT34" i="35"/>
  <c r="S34" i="35" s="1"/>
  <c r="AS34" i="35"/>
  <c r="R34" i="35" s="1"/>
  <c r="AR34" i="35"/>
  <c r="Q34" i="35" s="1"/>
  <c r="AQ34" i="35"/>
  <c r="P34" i="35" s="1"/>
  <c r="AP34" i="35"/>
  <c r="O34" i="35" s="1"/>
  <c r="AO34" i="35"/>
  <c r="N34" i="35" s="1"/>
  <c r="AN34" i="35"/>
  <c r="M34" i="35" s="1"/>
  <c r="AM34" i="35"/>
  <c r="L34" i="35" s="1"/>
  <c r="AL34" i="35"/>
  <c r="K34" i="35" s="1"/>
  <c r="AK34" i="35"/>
  <c r="J34" i="35" s="1"/>
  <c r="AJ34" i="35"/>
  <c r="I34" i="35" s="1"/>
  <c r="AI34" i="35"/>
  <c r="H34" i="35" s="1"/>
  <c r="AH34" i="35"/>
  <c r="F34" i="35"/>
  <c r="E34" i="35"/>
  <c r="D34" i="35"/>
  <c r="C34" i="35"/>
  <c r="BA33" i="35"/>
  <c r="Z33" i="35" s="1"/>
  <c r="AZ33" i="35"/>
  <c r="Y33" i="35" s="1"/>
  <c r="AY33" i="35"/>
  <c r="X33" i="35" s="1"/>
  <c r="AX33" i="35"/>
  <c r="W33" i="35" s="1"/>
  <c r="AW33" i="35"/>
  <c r="V33" i="35" s="1"/>
  <c r="AV33" i="35"/>
  <c r="U33" i="35" s="1"/>
  <c r="AU33" i="35"/>
  <c r="T33" i="35" s="1"/>
  <c r="AT33" i="35"/>
  <c r="S33" i="35" s="1"/>
  <c r="AS33" i="35"/>
  <c r="R33" i="35" s="1"/>
  <c r="AR33" i="35"/>
  <c r="Q33" i="35" s="1"/>
  <c r="AQ33" i="35"/>
  <c r="P33" i="35" s="1"/>
  <c r="AP33" i="35"/>
  <c r="O33" i="35" s="1"/>
  <c r="AO33" i="35"/>
  <c r="N33" i="35" s="1"/>
  <c r="AN33" i="35"/>
  <c r="M33" i="35" s="1"/>
  <c r="AM33" i="35"/>
  <c r="L33" i="35" s="1"/>
  <c r="AL33" i="35"/>
  <c r="K33" i="35" s="1"/>
  <c r="AK33" i="35"/>
  <c r="J33" i="35" s="1"/>
  <c r="AJ33" i="35"/>
  <c r="I33" i="35" s="1"/>
  <c r="AI33" i="35"/>
  <c r="H33" i="35" s="1"/>
  <c r="AH33" i="35"/>
  <c r="F33" i="35"/>
  <c r="E33" i="35"/>
  <c r="D33" i="35"/>
  <c r="C33" i="35"/>
  <c r="BA32" i="35"/>
  <c r="Z32" i="35" s="1"/>
  <c r="AZ32" i="35"/>
  <c r="Y32" i="35" s="1"/>
  <c r="AY32" i="35"/>
  <c r="X32" i="35" s="1"/>
  <c r="AX32" i="35"/>
  <c r="W32" i="35" s="1"/>
  <c r="AW32" i="35"/>
  <c r="V32" i="35" s="1"/>
  <c r="AV32" i="35"/>
  <c r="U32" i="35" s="1"/>
  <c r="AU32" i="35"/>
  <c r="T32" i="35" s="1"/>
  <c r="AT32" i="35"/>
  <c r="S32" i="35" s="1"/>
  <c r="AS32" i="35"/>
  <c r="R32" i="35" s="1"/>
  <c r="AR32" i="35"/>
  <c r="Q32" i="35" s="1"/>
  <c r="AQ32" i="35"/>
  <c r="P32" i="35" s="1"/>
  <c r="AP32" i="35"/>
  <c r="O32" i="35" s="1"/>
  <c r="AO32" i="35"/>
  <c r="N32" i="35" s="1"/>
  <c r="AN32" i="35"/>
  <c r="M32" i="35" s="1"/>
  <c r="AM32" i="35"/>
  <c r="L32" i="35" s="1"/>
  <c r="AL32" i="35"/>
  <c r="K32" i="35" s="1"/>
  <c r="AK32" i="35"/>
  <c r="J32" i="35" s="1"/>
  <c r="AJ32" i="35"/>
  <c r="I32" i="35" s="1"/>
  <c r="AI32" i="35"/>
  <c r="H32" i="35" s="1"/>
  <c r="AH32" i="35"/>
  <c r="F32" i="35"/>
  <c r="E32" i="35"/>
  <c r="D32" i="35"/>
  <c r="C32" i="35"/>
  <c r="BA31" i="35"/>
  <c r="Z31" i="35" s="1"/>
  <c r="AZ31" i="35"/>
  <c r="Y31" i="35" s="1"/>
  <c r="AY31" i="35"/>
  <c r="X31" i="35" s="1"/>
  <c r="AX31" i="35"/>
  <c r="W31" i="35" s="1"/>
  <c r="AW31" i="35"/>
  <c r="V31" i="35" s="1"/>
  <c r="AV31" i="35"/>
  <c r="U31" i="35" s="1"/>
  <c r="AU31" i="35"/>
  <c r="T31" i="35" s="1"/>
  <c r="AT31" i="35"/>
  <c r="S31" i="35" s="1"/>
  <c r="AS31" i="35"/>
  <c r="R31" i="35" s="1"/>
  <c r="AR31" i="35"/>
  <c r="Q31" i="35" s="1"/>
  <c r="AQ31" i="35"/>
  <c r="P31" i="35" s="1"/>
  <c r="AP31" i="35"/>
  <c r="O31" i="35" s="1"/>
  <c r="AO31" i="35"/>
  <c r="N31" i="35" s="1"/>
  <c r="AN31" i="35"/>
  <c r="M31" i="35" s="1"/>
  <c r="AM31" i="35"/>
  <c r="L31" i="35" s="1"/>
  <c r="AL31" i="35"/>
  <c r="K31" i="35" s="1"/>
  <c r="AK31" i="35"/>
  <c r="J31" i="35" s="1"/>
  <c r="AJ31" i="35"/>
  <c r="I31" i="35" s="1"/>
  <c r="AI31" i="35"/>
  <c r="H31" i="35" s="1"/>
  <c r="AH31" i="35"/>
  <c r="F31" i="35"/>
  <c r="E31" i="35"/>
  <c r="D31" i="35"/>
  <c r="C31" i="35"/>
  <c r="BA30" i="35"/>
  <c r="Z30" i="35" s="1"/>
  <c r="AZ30" i="35"/>
  <c r="Y30" i="35" s="1"/>
  <c r="AY30" i="35"/>
  <c r="X30" i="35" s="1"/>
  <c r="AX30" i="35"/>
  <c r="W30" i="35" s="1"/>
  <c r="AW30" i="35"/>
  <c r="V30" i="35" s="1"/>
  <c r="AV30" i="35"/>
  <c r="U30" i="35" s="1"/>
  <c r="AU30" i="35"/>
  <c r="T30" i="35" s="1"/>
  <c r="AT30" i="35"/>
  <c r="S30" i="35" s="1"/>
  <c r="AS30" i="35"/>
  <c r="R30" i="35" s="1"/>
  <c r="AR30" i="35"/>
  <c r="Q30" i="35" s="1"/>
  <c r="AQ30" i="35"/>
  <c r="P30" i="35" s="1"/>
  <c r="AP30" i="35"/>
  <c r="O30" i="35" s="1"/>
  <c r="AO30" i="35"/>
  <c r="N30" i="35" s="1"/>
  <c r="AN30" i="35"/>
  <c r="M30" i="35" s="1"/>
  <c r="AM30" i="35"/>
  <c r="L30" i="35" s="1"/>
  <c r="AL30" i="35"/>
  <c r="K30" i="35" s="1"/>
  <c r="AK30" i="35"/>
  <c r="J30" i="35" s="1"/>
  <c r="AJ30" i="35"/>
  <c r="I30" i="35" s="1"/>
  <c r="AI30" i="35"/>
  <c r="H30" i="35" s="1"/>
  <c r="AH30" i="35"/>
  <c r="F30" i="35"/>
  <c r="E30" i="35"/>
  <c r="D30" i="35"/>
  <c r="C30" i="35"/>
  <c r="BA29" i="35"/>
  <c r="Z29" i="35" s="1"/>
  <c r="AZ29" i="35"/>
  <c r="Y29" i="35" s="1"/>
  <c r="AY29" i="35"/>
  <c r="X29" i="35" s="1"/>
  <c r="AX29" i="35"/>
  <c r="W29" i="35" s="1"/>
  <c r="AW29" i="35"/>
  <c r="V29" i="35" s="1"/>
  <c r="AV29" i="35"/>
  <c r="U29" i="35" s="1"/>
  <c r="AU29" i="35"/>
  <c r="T29" i="35" s="1"/>
  <c r="AT29" i="35"/>
  <c r="S29" i="35" s="1"/>
  <c r="AS29" i="35"/>
  <c r="R29" i="35" s="1"/>
  <c r="AR29" i="35"/>
  <c r="Q29" i="35" s="1"/>
  <c r="AQ29" i="35"/>
  <c r="P29" i="35" s="1"/>
  <c r="AP29" i="35"/>
  <c r="O29" i="35" s="1"/>
  <c r="AO29" i="35"/>
  <c r="N29" i="35" s="1"/>
  <c r="AN29" i="35"/>
  <c r="M29" i="35" s="1"/>
  <c r="AM29" i="35"/>
  <c r="L29" i="35" s="1"/>
  <c r="AL29" i="35"/>
  <c r="K29" i="35" s="1"/>
  <c r="AK29" i="35"/>
  <c r="J29" i="35" s="1"/>
  <c r="AJ29" i="35"/>
  <c r="I29" i="35" s="1"/>
  <c r="AI29" i="35"/>
  <c r="H29" i="35" s="1"/>
  <c r="AH29" i="35"/>
  <c r="F29" i="35"/>
  <c r="E29" i="35"/>
  <c r="D29" i="35"/>
  <c r="C29" i="35"/>
  <c r="BA28" i="35"/>
  <c r="Z28" i="35" s="1"/>
  <c r="AZ28" i="35"/>
  <c r="Y28" i="35" s="1"/>
  <c r="AY28" i="35"/>
  <c r="X28" i="35" s="1"/>
  <c r="AX28" i="35"/>
  <c r="W28" i="35" s="1"/>
  <c r="AW28" i="35"/>
  <c r="V28" i="35" s="1"/>
  <c r="AV28" i="35"/>
  <c r="U28" i="35" s="1"/>
  <c r="AU28" i="35"/>
  <c r="T28" i="35" s="1"/>
  <c r="AT28" i="35"/>
  <c r="S28" i="35" s="1"/>
  <c r="AS28" i="35"/>
  <c r="R28" i="35" s="1"/>
  <c r="AR28" i="35"/>
  <c r="Q28" i="35" s="1"/>
  <c r="AQ28" i="35"/>
  <c r="P28" i="35" s="1"/>
  <c r="AP28" i="35"/>
  <c r="O28" i="35" s="1"/>
  <c r="AO28" i="35"/>
  <c r="N28" i="35" s="1"/>
  <c r="AN28" i="35"/>
  <c r="M28" i="35" s="1"/>
  <c r="AM28" i="35"/>
  <c r="L28" i="35" s="1"/>
  <c r="AL28" i="35"/>
  <c r="K28" i="35" s="1"/>
  <c r="AK28" i="35"/>
  <c r="J28" i="35" s="1"/>
  <c r="AJ28" i="35"/>
  <c r="I28" i="35" s="1"/>
  <c r="AI28" i="35"/>
  <c r="H28" i="35" s="1"/>
  <c r="AH28" i="35"/>
  <c r="F28" i="35"/>
  <c r="E28" i="35"/>
  <c r="D28" i="35"/>
  <c r="C28" i="35"/>
  <c r="BA27" i="35"/>
  <c r="Z27" i="35" s="1"/>
  <c r="AZ27" i="35"/>
  <c r="Y27" i="35" s="1"/>
  <c r="AY27" i="35"/>
  <c r="X27" i="35" s="1"/>
  <c r="AX27" i="35"/>
  <c r="W27" i="35" s="1"/>
  <c r="AW27" i="35"/>
  <c r="V27" i="35" s="1"/>
  <c r="AV27" i="35"/>
  <c r="U27" i="35" s="1"/>
  <c r="AU27" i="35"/>
  <c r="T27" i="35" s="1"/>
  <c r="AT27" i="35"/>
  <c r="S27" i="35" s="1"/>
  <c r="AS27" i="35"/>
  <c r="R27" i="35" s="1"/>
  <c r="AR27" i="35"/>
  <c r="Q27" i="35" s="1"/>
  <c r="AQ27" i="35"/>
  <c r="P27" i="35" s="1"/>
  <c r="AP27" i="35"/>
  <c r="O27" i="35" s="1"/>
  <c r="AO27" i="35"/>
  <c r="N27" i="35" s="1"/>
  <c r="AN27" i="35"/>
  <c r="M27" i="35" s="1"/>
  <c r="AM27" i="35"/>
  <c r="L27" i="35" s="1"/>
  <c r="AL27" i="35"/>
  <c r="K27" i="35" s="1"/>
  <c r="AK27" i="35"/>
  <c r="J27" i="35" s="1"/>
  <c r="AJ27" i="35"/>
  <c r="I27" i="35" s="1"/>
  <c r="AI27" i="35"/>
  <c r="H27" i="35" s="1"/>
  <c r="AH27" i="35"/>
  <c r="F27" i="35"/>
  <c r="E27" i="35"/>
  <c r="D27" i="35"/>
  <c r="C27" i="35"/>
  <c r="BA26" i="35"/>
  <c r="Z26" i="35" s="1"/>
  <c r="AZ26" i="35"/>
  <c r="Y26" i="35" s="1"/>
  <c r="AY26" i="35"/>
  <c r="X26" i="35" s="1"/>
  <c r="AX26" i="35"/>
  <c r="W26" i="35" s="1"/>
  <c r="AW26" i="35"/>
  <c r="V26" i="35" s="1"/>
  <c r="AV26" i="35"/>
  <c r="U26" i="35" s="1"/>
  <c r="AU26" i="35"/>
  <c r="T26" i="35" s="1"/>
  <c r="AT26" i="35"/>
  <c r="S26" i="35" s="1"/>
  <c r="AS26" i="35"/>
  <c r="R26" i="35" s="1"/>
  <c r="AR26" i="35"/>
  <c r="Q26" i="35" s="1"/>
  <c r="AQ26" i="35"/>
  <c r="P26" i="35" s="1"/>
  <c r="AP26" i="35"/>
  <c r="O26" i="35" s="1"/>
  <c r="AO26" i="35"/>
  <c r="N26" i="35" s="1"/>
  <c r="AN26" i="35"/>
  <c r="M26" i="35" s="1"/>
  <c r="AM26" i="35"/>
  <c r="L26" i="35" s="1"/>
  <c r="AL26" i="35"/>
  <c r="K26" i="35" s="1"/>
  <c r="AK26" i="35"/>
  <c r="J26" i="35" s="1"/>
  <c r="AJ26" i="35"/>
  <c r="I26" i="35" s="1"/>
  <c r="AI26" i="35"/>
  <c r="AH26" i="35"/>
  <c r="F26" i="35"/>
  <c r="E26" i="35"/>
  <c r="D26" i="35"/>
  <c r="C26" i="35"/>
  <c r="BA25" i="35"/>
  <c r="Z25" i="35" s="1"/>
  <c r="AZ25" i="35"/>
  <c r="Y25" i="35" s="1"/>
  <c r="AY25" i="35"/>
  <c r="X25" i="35" s="1"/>
  <c r="AX25" i="35"/>
  <c r="W25" i="35" s="1"/>
  <c r="AW25" i="35"/>
  <c r="V25" i="35" s="1"/>
  <c r="AV25" i="35"/>
  <c r="U25" i="35" s="1"/>
  <c r="AU25" i="35"/>
  <c r="T25" i="35" s="1"/>
  <c r="AT25" i="35"/>
  <c r="S25" i="35" s="1"/>
  <c r="AS25" i="35"/>
  <c r="R25" i="35" s="1"/>
  <c r="AR25" i="35"/>
  <c r="Q25" i="35" s="1"/>
  <c r="AQ25" i="35"/>
  <c r="P25" i="35" s="1"/>
  <c r="AP25" i="35"/>
  <c r="O25" i="35" s="1"/>
  <c r="AO25" i="35"/>
  <c r="N25" i="35" s="1"/>
  <c r="AN25" i="35"/>
  <c r="M25" i="35" s="1"/>
  <c r="AM25" i="35"/>
  <c r="L25" i="35" s="1"/>
  <c r="AL25" i="35"/>
  <c r="K25" i="35" s="1"/>
  <c r="AK25" i="35"/>
  <c r="J25" i="35" s="1"/>
  <c r="AJ25" i="35"/>
  <c r="I25" i="35" s="1"/>
  <c r="AI25" i="35"/>
  <c r="H25" i="35" s="1"/>
  <c r="AH25" i="35"/>
  <c r="F25" i="35"/>
  <c r="E25" i="35"/>
  <c r="D25" i="35"/>
  <c r="C25" i="35"/>
  <c r="BA24" i="35"/>
  <c r="Z24" i="35" s="1"/>
  <c r="AZ24" i="35"/>
  <c r="Y24" i="35" s="1"/>
  <c r="AY24" i="35"/>
  <c r="X24" i="35" s="1"/>
  <c r="AX24" i="35"/>
  <c r="W24" i="35" s="1"/>
  <c r="AW24" i="35"/>
  <c r="V24" i="35" s="1"/>
  <c r="AV24" i="35"/>
  <c r="U24" i="35" s="1"/>
  <c r="AU24" i="35"/>
  <c r="T24" i="35" s="1"/>
  <c r="AT24" i="35"/>
  <c r="S24" i="35" s="1"/>
  <c r="AS24" i="35"/>
  <c r="R24" i="35" s="1"/>
  <c r="AR24" i="35"/>
  <c r="Q24" i="35" s="1"/>
  <c r="AQ24" i="35"/>
  <c r="P24" i="35" s="1"/>
  <c r="AP24" i="35"/>
  <c r="O24" i="35" s="1"/>
  <c r="AO24" i="35"/>
  <c r="N24" i="35" s="1"/>
  <c r="AN24" i="35"/>
  <c r="M24" i="35" s="1"/>
  <c r="AM24" i="35"/>
  <c r="L24" i="35" s="1"/>
  <c r="AL24" i="35"/>
  <c r="K24" i="35" s="1"/>
  <c r="AK24" i="35"/>
  <c r="J24" i="35" s="1"/>
  <c r="AJ24" i="35"/>
  <c r="I24" i="35" s="1"/>
  <c r="AI24" i="35"/>
  <c r="H24" i="35" s="1"/>
  <c r="AH24" i="35"/>
  <c r="F24" i="35"/>
  <c r="E24" i="35"/>
  <c r="D24" i="35"/>
  <c r="C24" i="35"/>
  <c r="BA23" i="35"/>
  <c r="Z23" i="35" s="1"/>
  <c r="AZ23" i="35"/>
  <c r="Y23" i="35" s="1"/>
  <c r="AY23" i="35"/>
  <c r="X23" i="35" s="1"/>
  <c r="AX23" i="35"/>
  <c r="W23" i="35" s="1"/>
  <c r="AW23" i="35"/>
  <c r="V23" i="35" s="1"/>
  <c r="AV23" i="35"/>
  <c r="U23" i="35" s="1"/>
  <c r="AU23" i="35"/>
  <c r="T23" i="35" s="1"/>
  <c r="AT23" i="35"/>
  <c r="S23" i="35" s="1"/>
  <c r="AS23" i="35"/>
  <c r="R23" i="35" s="1"/>
  <c r="AR23" i="35"/>
  <c r="Q23" i="35" s="1"/>
  <c r="AQ23" i="35"/>
  <c r="P23" i="35" s="1"/>
  <c r="AP23" i="35"/>
  <c r="O23" i="35" s="1"/>
  <c r="AO23" i="35"/>
  <c r="N23" i="35" s="1"/>
  <c r="AN23" i="35"/>
  <c r="M23" i="35" s="1"/>
  <c r="AM23" i="35"/>
  <c r="L23" i="35" s="1"/>
  <c r="AL23" i="35"/>
  <c r="K23" i="35" s="1"/>
  <c r="AK23" i="35"/>
  <c r="J23" i="35" s="1"/>
  <c r="AJ23" i="35"/>
  <c r="I23" i="35" s="1"/>
  <c r="AI23" i="35"/>
  <c r="H23" i="35" s="1"/>
  <c r="AH23" i="35"/>
  <c r="F23" i="35"/>
  <c r="E23" i="35"/>
  <c r="D23" i="35"/>
  <c r="C23" i="35"/>
  <c r="BA22" i="35"/>
  <c r="Z22" i="35" s="1"/>
  <c r="AZ22" i="35"/>
  <c r="Y22" i="35" s="1"/>
  <c r="AY22" i="35"/>
  <c r="X22" i="35" s="1"/>
  <c r="AX22" i="35"/>
  <c r="W22" i="35" s="1"/>
  <c r="AW22" i="35"/>
  <c r="V22" i="35" s="1"/>
  <c r="AV22" i="35"/>
  <c r="U22" i="35" s="1"/>
  <c r="AU22" i="35"/>
  <c r="T22" i="35" s="1"/>
  <c r="AT22" i="35"/>
  <c r="S22" i="35" s="1"/>
  <c r="AS22" i="35"/>
  <c r="R22" i="35" s="1"/>
  <c r="AR22" i="35"/>
  <c r="Q22" i="35" s="1"/>
  <c r="AQ22" i="35"/>
  <c r="P22" i="35" s="1"/>
  <c r="AP22" i="35"/>
  <c r="O22" i="35" s="1"/>
  <c r="AO22" i="35"/>
  <c r="N22" i="35" s="1"/>
  <c r="AN22" i="35"/>
  <c r="M22" i="35" s="1"/>
  <c r="AM22" i="35"/>
  <c r="L22" i="35" s="1"/>
  <c r="AL22" i="35"/>
  <c r="K22" i="35" s="1"/>
  <c r="AK22" i="35"/>
  <c r="J22" i="35" s="1"/>
  <c r="AJ22" i="35"/>
  <c r="I22" i="35" s="1"/>
  <c r="AI22" i="35"/>
  <c r="H22" i="35" s="1"/>
  <c r="AH22" i="35"/>
  <c r="F22" i="35"/>
  <c r="E22" i="35"/>
  <c r="D22" i="35"/>
  <c r="C22" i="35"/>
  <c r="BA21" i="35"/>
  <c r="Z21" i="35" s="1"/>
  <c r="AZ21" i="35"/>
  <c r="Y21" i="35" s="1"/>
  <c r="AY21" i="35"/>
  <c r="X21" i="35" s="1"/>
  <c r="AX21" i="35"/>
  <c r="W21" i="35" s="1"/>
  <c r="AW21" i="35"/>
  <c r="V21" i="35" s="1"/>
  <c r="AV21" i="35"/>
  <c r="U21" i="35" s="1"/>
  <c r="AU21" i="35"/>
  <c r="T21" i="35" s="1"/>
  <c r="AT21" i="35"/>
  <c r="S21" i="35" s="1"/>
  <c r="AS21" i="35"/>
  <c r="R21" i="35" s="1"/>
  <c r="AR21" i="35"/>
  <c r="Q21" i="35" s="1"/>
  <c r="AQ21" i="35"/>
  <c r="P21" i="35" s="1"/>
  <c r="AP21" i="35"/>
  <c r="O21" i="35" s="1"/>
  <c r="AO21" i="35"/>
  <c r="N21" i="35" s="1"/>
  <c r="AN21" i="35"/>
  <c r="M21" i="35" s="1"/>
  <c r="AM21" i="35"/>
  <c r="L21" i="35" s="1"/>
  <c r="AL21" i="35"/>
  <c r="K21" i="35" s="1"/>
  <c r="AK21" i="35"/>
  <c r="J21" i="35" s="1"/>
  <c r="AJ21" i="35"/>
  <c r="I21" i="35" s="1"/>
  <c r="AI21" i="35"/>
  <c r="H21" i="35" s="1"/>
  <c r="AH21" i="35"/>
  <c r="F21" i="35"/>
  <c r="E21" i="35"/>
  <c r="D21" i="35"/>
  <c r="C21" i="35"/>
  <c r="BA20" i="35"/>
  <c r="Z20" i="35" s="1"/>
  <c r="AZ20" i="35"/>
  <c r="Y20" i="35" s="1"/>
  <c r="AY20" i="35"/>
  <c r="X20" i="35" s="1"/>
  <c r="AX20" i="35"/>
  <c r="W20" i="35" s="1"/>
  <c r="AW20" i="35"/>
  <c r="V20" i="35" s="1"/>
  <c r="AV20" i="35"/>
  <c r="U20" i="35" s="1"/>
  <c r="AU20" i="35"/>
  <c r="T20" i="35" s="1"/>
  <c r="AT20" i="35"/>
  <c r="S20" i="35" s="1"/>
  <c r="AS20" i="35"/>
  <c r="R20" i="35" s="1"/>
  <c r="AR20" i="35"/>
  <c r="Q20" i="35" s="1"/>
  <c r="AQ20" i="35"/>
  <c r="P20" i="35" s="1"/>
  <c r="AP20" i="35"/>
  <c r="O20" i="35" s="1"/>
  <c r="AO20" i="35"/>
  <c r="N20" i="35" s="1"/>
  <c r="AN20" i="35"/>
  <c r="M20" i="35" s="1"/>
  <c r="AM20" i="35"/>
  <c r="L20" i="35" s="1"/>
  <c r="AL20" i="35"/>
  <c r="K20" i="35" s="1"/>
  <c r="AK20" i="35"/>
  <c r="J20" i="35" s="1"/>
  <c r="AJ20" i="35"/>
  <c r="I20" i="35" s="1"/>
  <c r="AI20" i="35"/>
  <c r="H20" i="35" s="1"/>
  <c r="AH20" i="35"/>
  <c r="F20" i="35"/>
  <c r="E20" i="35"/>
  <c r="D20" i="35"/>
  <c r="C20" i="35"/>
  <c r="F19" i="35"/>
  <c r="E19" i="35"/>
  <c r="D19" i="35"/>
  <c r="C19" i="35"/>
  <c r="F18" i="35"/>
  <c r="E18" i="35"/>
  <c r="D18" i="35"/>
  <c r="C18" i="35"/>
  <c r="F17" i="35"/>
  <c r="E17" i="35"/>
  <c r="D17" i="35"/>
  <c r="C17" i="35"/>
  <c r="F16" i="35"/>
  <c r="E16" i="35"/>
  <c r="D16" i="35"/>
  <c r="C16" i="35"/>
  <c r="F15" i="35"/>
  <c r="E15" i="35"/>
  <c r="D15" i="35"/>
  <c r="C15" i="35"/>
  <c r="F14" i="35"/>
  <c r="E14" i="35"/>
  <c r="D14" i="35"/>
  <c r="C14" i="35"/>
  <c r="W7" i="35"/>
  <c r="Q7" i="36" s="1"/>
  <c r="AD56" i="35"/>
  <c r="AC56" i="35"/>
  <c r="AB56" i="35"/>
  <c r="AA56" i="35"/>
  <c r="Z12" i="35"/>
  <c r="Y12" i="35"/>
  <c r="X12" i="35"/>
  <c r="W12" i="35"/>
  <c r="V12" i="35"/>
  <c r="U12" i="35"/>
  <c r="T12" i="35"/>
  <c r="S12" i="35"/>
  <c r="R12" i="35"/>
  <c r="Q12" i="35"/>
  <c r="P12" i="35"/>
  <c r="O12" i="35"/>
  <c r="N12" i="35"/>
  <c r="M12" i="35"/>
  <c r="L12" i="35"/>
  <c r="K12" i="35"/>
  <c r="J12" i="35"/>
  <c r="I12" i="35"/>
  <c r="H12" i="35"/>
  <c r="G12" i="35"/>
  <c r="Z11" i="35"/>
  <c r="Y11" i="35"/>
  <c r="X11" i="35"/>
  <c r="W11" i="35"/>
  <c r="V11" i="35"/>
  <c r="U11" i="35"/>
  <c r="T11" i="35"/>
  <c r="S11" i="35"/>
  <c r="R11" i="35"/>
  <c r="Q11" i="35"/>
  <c r="P11" i="35"/>
  <c r="O11" i="35"/>
  <c r="N11" i="35"/>
  <c r="M11" i="35"/>
  <c r="L11" i="35"/>
  <c r="K11" i="35"/>
  <c r="J11" i="35"/>
  <c r="I11" i="35"/>
  <c r="H11" i="35"/>
  <c r="G11" i="35"/>
  <c r="Q7" i="35"/>
  <c r="M7" i="36" s="1"/>
  <c r="D5" i="35"/>
  <c r="W7" i="34"/>
  <c r="G7" i="34"/>
  <c r="H7" i="35" s="1"/>
  <c r="G7" i="36" s="1"/>
  <c r="D5" i="34"/>
  <c r="B17" i="33"/>
  <c r="B16" i="33"/>
  <c r="B15" i="33"/>
  <c r="B14" i="33"/>
  <c r="D7" i="33"/>
  <c r="U5" i="33"/>
  <c r="M5" i="33"/>
  <c r="G5" i="33"/>
  <c r="BA53" i="32"/>
  <c r="Z53" i="32" s="1"/>
  <c r="AZ53" i="32"/>
  <c r="Y53" i="32" s="1"/>
  <c r="AY53" i="32"/>
  <c r="X53" i="32" s="1"/>
  <c r="AX53" i="32"/>
  <c r="W53" i="32" s="1"/>
  <c r="AW53" i="32"/>
  <c r="V53" i="32" s="1"/>
  <c r="AV53" i="32"/>
  <c r="U53" i="32" s="1"/>
  <c r="AU53" i="32"/>
  <c r="T53" i="32" s="1"/>
  <c r="AT53" i="32"/>
  <c r="S53" i="32" s="1"/>
  <c r="AS53" i="32"/>
  <c r="R53" i="32" s="1"/>
  <c r="AR53" i="32"/>
  <c r="Q53" i="32" s="1"/>
  <c r="AQ53" i="32"/>
  <c r="P53" i="32" s="1"/>
  <c r="AP53" i="32"/>
  <c r="O53" i="32" s="1"/>
  <c r="AO53" i="32"/>
  <c r="N53" i="32" s="1"/>
  <c r="AN53" i="32"/>
  <c r="M53" i="32" s="1"/>
  <c r="AM53" i="32"/>
  <c r="L53" i="32" s="1"/>
  <c r="AL53" i="32"/>
  <c r="K53" i="32" s="1"/>
  <c r="AK53" i="32"/>
  <c r="J53" i="32" s="1"/>
  <c r="AJ53" i="32"/>
  <c r="I53" i="32" s="1"/>
  <c r="AI53" i="32"/>
  <c r="H53" i="32" s="1"/>
  <c r="AH53" i="32"/>
  <c r="F53" i="32"/>
  <c r="E53" i="32"/>
  <c r="D53" i="32"/>
  <c r="C53" i="32"/>
  <c r="BA52" i="32"/>
  <c r="Z52" i="32" s="1"/>
  <c r="AZ52" i="32"/>
  <c r="AY52" i="32"/>
  <c r="X52" i="32" s="1"/>
  <c r="AX52" i="32"/>
  <c r="W52" i="32" s="1"/>
  <c r="AW52" i="32"/>
  <c r="V52" i="32" s="1"/>
  <c r="AV52" i="32"/>
  <c r="U52" i="32" s="1"/>
  <c r="AU52" i="32"/>
  <c r="T52" i="32" s="1"/>
  <c r="AT52" i="32"/>
  <c r="S52" i="32" s="1"/>
  <c r="AS52" i="32"/>
  <c r="R52" i="32" s="1"/>
  <c r="AR52" i="32"/>
  <c r="Q52" i="32" s="1"/>
  <c r="AQ52" i="32"/>
  <c r="P52" i="32" s="1"/>
  <c r="AP52" i="32"/>
  <c r="O52" i="32" s="1"/>
  <c r="AO52" i="32"/>
  <c r="N52" i="32" s="1"/>
  <c r="AN52" i="32"/>
  <c r="M52" i="32" s="1"/>
  <c r="AM52" i="32"/>
  <c r="L52" i="32" s="1"/>
  <c r="AL52" i="32"/>
  <c r="K52" i="32" s="1"/>
  <c r="AK52" i="32"/>
  <c r="J52" i="32" s="1"/>
  <c r="AJ52" i="32"/>
  <c r="AI52" i="32"/>
  <c r="H52" i="32" s="1"/>
  <c r="AH52" i="32"/>
  <c r="F52" i="32"/>
  <c r="E52" i="32"/>
  <c r="D52" i="32"/>
  <c r="C52" i="32"/>
  <c r="BA51" i="32"/>
  <c r="Z51" i="32" s="1"/>
  <c r="AZ51" i="32"/>
  <c r="Y51" i="32" s="1"/>
  <c r="AY51" i="32"/>
  <c r="X51" i="32" s="1"/>
  <c r="AX51" i="32"/>
  <c r="W51" i="32" s="1"/>
  <c r="AW51" i="32"/>
  <c r="V51" i="32" s="1"/>
  <c r="AV51" i="32"/>
  <c r="U51" i="32" s="1"/>
  <c r="AU51" i="32"/>
  <c r="T51" i="32" s="1"/>
  <c r="AT51" i="32"/>
  <c r="S51" i="32" s="1"/>
  <c r="AS51" i="32"/>
  <c r="R51" i="32" s="1"/>
  <c r="AR51" i="32"/>
  <c r="Q51" i="32" s="1"/>
  <c r="AQ51" i="32"/>
  <c r="P51" i="32" s="1"/>
  <c r="AP51" i="32"/>
  <c r="O51" i="32" s="1"/>
  <c r="AO51" i="32"/>
  <c r="N51" i="32" s="1"/>
  <c r="AN51" i="32"/>
  <c r="M51" i="32" s="1"/>
  <c r="AM51" i="32"/>
  <c r="L51" i="32" s="1"/>
  <c r="AL51" i="32"/>
  <c r="K51" i="32" s="1"/>
  <c r="AK51" i="32"/>
  <c r="J51" i="32" s="1"/>
  <c r="AJ51" i="32"/>
  <c r="AI51" i="32"/>
  <c r="H51" i="32" s="1"/>
  <c r="AH51" i="32"/>
  <c r="F51" i="32"/>
  <c r="E51" i="32"/>
  <c r="D51" i="32"/>
  <c r="C51" i="32"/>
  <c r="BA50" i="32"/>
  <c r="Z50" i="32" s="1"/>
  <c r="AZ50" i="32"/>
  <c r="Y50" i="32" s="1"/>
  <c r="AY50" i="32"/>
  <c r="X50" i="32" s="1"/>
  <c r="AX50" i="32"/>
  <c r="W50" i="32" s="1"/>
  <c r="AW50" i="32"/>
  <c r="V50" i="32" s="1"/>
  <c r="AV50" i="32"/>
  <c r="U50" i="32" s="1"/>
  <c r="AU50" i="32"/>
  <c r="T50" i="32" s="1"/>
  <c r="AT50" i="32"/>
  <c r="S50" i="32" s="1"/>
  <c r="AS50" i="32"/>
  <c r="R50" i="32" s="1"/>
  <c r="AR50" i="32"/>
  <c r="Q50" i="32" s="1"/>
  <c r="AQ50" i="32"/>
  <c r="P50" i="32" s="1"/>
  <c r="AP50" i="32"/>
  <c r="O50" i="32" s="1"/>
  <c r="AO50" i="32"/>
  <c r="N50" i="32" s="1"/>
  <c r="AN50" i="32"/>
  <c r="M50" i="32" s="1"/>
  <c r="AM50" i="32"/>
  <c r="L50" i="32" s="1"/>
  <c r="AL50" i="32"/>
  <c r="K50" i="32" s="1"/>
  <c r="AK50" i="32"/>
  <c r="J50" i="32" s="1"/>
  <c r="AJ50" i="32"/>
  <c r="I50" i="32" s="1"/>
  <c r="AI50" i="32"/>
  <c r="H50" i="32" s="1"/>
  <c r="AH50" i="32"/>
  <c r="F50" i="32"/>
  <c r="E50" i="32"/>
  <c r="D50" i="32"/>
  <c r="C50" i="32"/>
  <c r="BA49" i="32"/>
  <c r="Z49" i="32" s="1"/>
  <c r="AZ49" i="32"/>
  <c r="Y49" i="32" s="1"/>
  <c r="AY49" i="32"/>
  <c r="X49" i="32" s="1"/>
  <c r="AX49" i="32"/>
  <c r="W49" i="32" s="1"/>
  <c r="AW49" i="32"/>
  <c r="V49" i="32" s="1"/>
  <c r="AV49" i="32"/>
  <c r="U49" i="32" s="1"/>
  <c r="AU49" i="32"/>
  <c r="T49" i="32" s="1"/>
  <c r="AT49" i="32"/>
  <c r="S49" i="32" s="1"/>
  <c r="AS49" i="32"/>
  <c r="R49" i="32" s="1"/>
  <c r="AR49" i="32"/>
  <c r="Q49" i="32" s="1"/>
  <c r="AQ49" i="32"/>
  <c r="P49" i="32" s="1"/>
  <c r="AP49" i="32"/>
  <c r="O49" i="32" s="1"/>
  <c r="AO49" i="32"/>
  <c r="N49" i="32" s="1"/>
  <c r="AN49" i="32"/>
  <c r="M49" i="32" s="1"/>
  <c r="AM49" i="32"/>
  <c r="L49" i="32" s="1"/>
  <c r="AL49" i="32"/>
  <c r="K49" i="32" s="1"/>
  <c r="AK49" i="32"/>
  <c r="J49" i="32" s="1"/>
  <c r="AJ49" i="32"/>
  <c r="I49" i="32" s="1"/>
  <c r="AI49" i="32"/>
  <c r="H49" i="32" s="1"/>
  <c r="AH49" i="32"/>
  <c r="F49" i="32"/>
  <c r="E49" i="32"/>
  <c r="D49" i="32"/>
  <c r="C49" i="32"/>
  <c r="BA48" i="32"/>
  <c r="Z48" i="32" s="1"/>
  <c r="AZ48" i="32"/>
  <c r="Y48" i="32" s="1"/>
  <c r="AY48" i="32"/>
  <c r="X48" i="32" s="1"/>
  <c r="AX48" i="32"/>
  <c r="W48" i="32" s="1"/>
  <c r="AW48" i="32"/>
  <c r="V48" i="32" s="1"/>
  <c r="AV48" i="32"/>
  <c r="U48" i="32" s="1"/>
  <c r="AU48" i="32"/>
  <c r="T48" i="32" s="1"/>
  <c r="AT48" i="32"/>
  <c r="S48" i="32" s="1"/>
  <c r="AS48" i="32"/>
  <c r="R48" i="32" s="1"/>
  <c r="AR48" i="32"/>
  <c r="Q48" i="32" s="1"/>
  <c r="AQ48" i="32"/>
  <c r="P48" i="32" s="1"/>
  <c r="AP48" i="32"/>
  <c r="O48" i="32" s="1"/>
  <c r="AO48" i="32"/>
  <c r="N48" i="32" s="1"/>
  <c r="AN48" i="32"/>
  <c r="M48" i="32" s="1"/>
  <c r="AM48" i="32"/>
  <c r="L48" i="32" s="1"/>
  <c r="AL48" i="32"/>
  <c r="K48" i="32" s="1"/>
  <c r="AK48" i="32"/>
  <c r="J48" i="32" s="1"/>
  <c r="AJ48" i="32"/>
  <c r="I48" i="32" s="1"/>
  <c r="AI48" i="32"/>
  <c r="H48" i="32" s="1"/>
  <c r="AH48" i="32"/>
  <c r="F48" i="32"/>
  <c r="E48" i="32"/>
  <c r="D48" i="32"/>
  <c r="C48" i="32"/>
  <c r="BA47" i="32"/>
  <c r="Z47" i="32" s="1"/>
  <c r="AZ47" i="32"/>
  <c r="Y47" i="32" s="1"/>
  <c r="AY47" i="32"/>
  <c r="X47" i="32" s="1"/>
  <c r="AX47" i="32"/>
  <c r="W47" i="32" s="1"/>
  <c r="AW47" i="32"/>
  <c r="V47" i="32" s="1"/>
  <c r="AV47" i="32"/>
  <c r="U47" i="32" s="1"/>
  <c r="AU47" i="32"/>
  <c r="T47" i="32" s="1"/>
  <c r="AT47" i="32"/>
  <c r="S47" i="32" s="1"/>
  <c r="AS47" i="32"/>
  <c r="R47" i="32" s="1"/>
  <c r="AR47" i="32"/>
  <c r="Q47" i="32" s="1"/>
  <c r="AQ47" i="32"/>
  <c r="P47" i="32" s="1"/>
  <c r="AP47" i="32"/>
  <c r="O47" i="32" s="1"/>
  <c r="AO47" i="32"/>
  <c r="N47" i="32" s="1"/>
  <c r="AN47" i="32"/>
  <c r="M47" i="32" s="1"/>
  <c r="AM47" i="32"/>
  <c r="L47" i="32" s="1"/>
  <c r="AL47" i="32"/>
  <c r="K47" i="32" s="1"/>
  <c r="AK47" i="32"/>
  <c r="J47" i="32" s="1"/>
  <c r="AJ47" i="32"/>
  <c r="AI47" i="32"/>
  <c r="H47" i="32" s="1"/>
  <c r="AH47" i="32"/>
  <c r="F47" i="32"/>
  <c r="E47" i="32"/>
  <c r="D47" i="32"/>
  <c r="C47" i="32"/>
  <c r="BA46" i="32"/>
  <c r="Z46" i="32" s="1"/>
  <c r="AZ46" i="32"/>
  <c r="Y46" i="32" s="1"/>
  <c r="AY46" i="32"/>
  <c r="X46" i="32" s="1"/>
  <c r="AX46" i="32"/>
  <c r="W46" i="32" s="1"/>
  <c r="AW46" i="32"/>
  <c r="V46" i="32" s="1"/>
  <c r="AV46" i="32"/>
  <c r="U46" i="32" s="1"/>
  <c r="AU46" i="32"/>
  <c r="T46" i="32" s="1"/>
  <c r="AT46" i="32"/>
  <c r="S46" i="32" s="1"/>
  <c r="AS46" i="32"/>
  <c r="R46" i="32" s="1"/>
  <c r="AR46" i="32"/>
  <c r="Q46" i="32" s="1"/>
  <c r="AQ46" i="32"/>
  <c r="P46" i="32" s="1"/>
  <c r="AP46" i="32"/>
  <c r="O46" i="32" s="1"/>
  <c r="AO46" i="32"/>
  <c r="N46" i="32" s="1"/>
  <c r="AN46" i="32"/>
  <c r="M46" i="32" s="1"/>
  <c r="AM46" i="32"/>
  <c r="L46" i="32" s="1"/>
  <c r="AL46" i="32"/>
  <c r="K46" i="32" s="1"/>
  <c r="AK46" i="32"/>
  <c r="J46" i="32" s="1"/>
  <c r="AJ46" i="32"/>
  <c r="I46" i="32" s="1"/>
  <c r="AI46" i="32"/>
  <c r="H46" i="32" s="1"/>
  <c r="AH46" i="32"/>
  <c r="F46" i="32"/>
  <c r="E46" i="32"/>
  <c r="D46" i="32"/>
  <c r="C46" i="32"/>
  <c r="BA45" i="32"/>
  <c r="Z45" i="32" s="1"/>
  <c r="AZ45" i="32"/>
  <c r="Y45" i="32" s="1"/>
  <c r="AY45" i="32"/>
  <c r="X45" i="32" s="1"/>
  <c r="AX45" i="32"/>
  <c r="W45" i="32" s="1"/>
  <c r="AW45" i="32"/>
  <c r="V45" i="32" s="1"/>
  <c r="AV45" i="32"/>
  <c r="U45" i="32" s="1"/>
  <c r="AU45" i="32"/>
  <c r="T45" i="32" s="1"/>
  <c r="AT45" i="32"/>
  <c r="S45" i="32" s="1"/>
  <c r="AS45" i="32"/>
  <c r="R45" i="32" s="1"/>
  <c r="AR45" i="32"/>
  <c r="Q45" i="32" s="1"/>
  <c r="AQ45" i="32"/>
  <c r="P45" i="32" s="1"/>
  <c r="AP45" i="32"/>
  <c r="O45" i="32" s="1"/>
  <c r="AO45" i="32"/>
  <c r="N45" i="32" s="1"/>
  <c r="AN45" i="32"/>
  <c r="M45" i="32" s="1"/>
  <c r="AM45" i="32"/>
  <c r="L45" i="32" s="1"/>
  <c r="AL45" i="32"/>
  <c r="K45" i="32" s="1"/>
  <c r="AK45" i="32"/>
  <c r="J45" i="32" s="1"/>
  <c r="AJ45" i="32"/>
  <c r="I45" i="32" s="1"/>
  <c r="AI45" i="32"/>
  <c r="H45" i="32" s="1"/>
  <c r="AH45" i="32"/>
  <c r="F45" i="32"/>
  <c r="E45" i="32"/>
  <c r="D45" i="32"/>
  <c r="C45" i="32"/>
  <c r="BA44" i="32"/>
  <c r="Z44" i="32" s="1"/>
  <c r="AZ44" i="32"/>
  <c r="Y44" i="32" s="1"/>
  <c r="AY44" i="32"/>
  <c r="X44" i="32" s="1"/>
  <c r="AX44" i="32"/>
  <c r="W44" i="32" s="1"/>
  <c r="AW44" i="32"/>
  <c r="V44" i="32" s="1"/>
  <c r="AV44" i="32"/>
  <c r="U44" i="32" s="1"/>
  <c r="AU44" i="32"/>
  <c r="T44" i="32" s="1"/>
  <c r="AT44" i="32"/>
  <c r="S44" i="32" s="1"/>
  <c r="AS44" i="32"/>
  <c r="R44" i="32" s="1"/>
  <c r="AR44" i="32"/>
  <c r="Q44" i="32" s="1"/>
  <c r="AQ44" i="32"/>
  <c r="P44" i="32" s="1"/>
  <c r="AP44" i="32"/>
  <c r="O44" i="32" s="1"/>
  <c r="AO44" i="32"/>
  <c r="N44" i="32" s="1"/>
  <c r="AN44" i="32"/>
  <c r="M44" i="32" s="1"/>
  <c r="AM44" i="32"/>
  <c r="L44" i="32" s="1"/>
  <c r="AL44" i="32"/>
  <c r="K44" i="32" s="1"/>
  <c r="AK44" i="32"/>
  <c r="J44" i="32" s="1"/>
  <c r="AJ44" i="32"/>
  <c r="I44" i="32" s="1"/>
  <c r="AI44" i="32"/>
  <c r="H44" i="32" s="1"/>
  <c r="AH44" i="32"/>
  <c r="F44" i="32"/>
  <c r="E44" i="32"/>
  <c r="D44" i="32"/>
  <c r="C44" i="32"/>
  <c r="BA43" i="32"/>
  <c r="Z43" i="32" s="1"/>
  <c r="AZ43" i="32"/>
  <c r="Y43" i="32" s="1"/>
  <c r="AY43" i="32"/>
  <c r="X43" i="32" s="1"/>
  <c r="AX43" i="32"/>
  <c r="W43" i="32" s="1"/>
  <c r="AW43" i="32"/>
  <c r="V43" i="32" s="1"/>
  <c r="AV43" i="32"/>
  <c r="U43" i="32" s="1"/>
  <c r="AU43" i="32"/>
  <c r="T43" i="32" s="1"/>
  <c r="AT43" i="32"/>
  <c r="S43" i="32" s="1"/>
  <c r="AS43" i="32"/>
  <c r="R43" i="32" s="1"/>
  <c r="AR43" i="32"/>
  <c r="Q43" i="32" s="1"/>
  <c r="AQ43" i="32"/>
  <c r="P43" i="32" s="1"/>
  <c r="AP43" i="32"/>
  <c r="O43" i="32" s="1"/>
  <c r="AO43" i="32"/>
  <c r="N43" i="32" s="1"/>
  <c r="AN43" i="32"/>
  <c r="M43" i="32" s="1"/>
  <c r="AM43" i="32"/>
  <c r="L43" i="32" s="1"/>
  <c r="AL43" i="32"/>
  <c r="K43" i="32" s="1"/>
  <c r="AK43" i="32"/>
  <c r="J43" i="32" s="1"/>
  <c r="AJ43" i="32"/>
  <c r="I43" i="32" s="1"/>
  <c r="AI43" i="32"/>
  <c r="H43" i="32" s="1"/>
  <c r="AH43" i="32"/>
  <c r="F43" i="32"/>
  <c r="E43" i="32"/>
  <c r="D43" i="32"/>
  <c r="C43" i="32"/>
  <c r="BA42" i="32"/>
  <c r="Z42" i="32" s="1"/>
  <c r="AZ42" i="32"/>
  <c r="Y42" i="32" s="1"/>
  <c r="AY42" i="32"/>
  <c r="X42" i="32" s="1"/>
  <c r="AX42" i="32"/>
  <c r="W42" i="32" s="1"/>
  <c r="AW42" i="32"/>
  <c r="V42" i="32" s="1"/>
  <c r="AV42" i="32"/>
  <c r="U42" i="32" s="1"/>
  <c r="AU42" i="32"/>
  <c r="T42" i="32" s="1"/>
  <c r="AT42" i="32"/>
  <c r="S42" i="32" s="1"/>
  <c r="AS42" i="32"/>
  <c r="R42" i="32" s="1"/>
  <c r="AR42" i="32"/>
  <c r="Q42" i="32" s="1"/>
  <c r="AQ42" i="32"/>
  <c r="P42" i="32" s="1"/>
  <c r="AP42" i="32"/>
  <c r="O42" i="32" s="1"/>
  <c r="AO42" i="32"/>
  <c r="N42" i="32" s="1"/>
  <c r="AN42" i="32"/>
  <c r="M42" i="32" s="1"/>
  <c r="AM42" i="32"/>
  <c r="L42" i="32" s="1"/>
  <c r="AL42" i="32"/>
  <c r="K42" i="32" s="1"/>
  <c r="AK42" i="32"/>
  <c r="J42" i="32" s="1"/>
  <c r="AJ42" i="32"/>
  <c r="I42" i="32" s="1"/>
  <c r="AI42" i="32"/>
  <c r="H42" i="32" s="1"/>
  <c r="AH42" i="32"/>
  <c r="F42" i="32"/>
  <c r="E42" i="32"/>
  <c r="D42" i="32"/>
  <c r="C42" i="32"/>
  <c r="BA41" i="32"/>
  <c r="Z41" i="32" s="1"/>
  <c r="AZ41" i="32"/>
  <c r="Y41" i="32" s="1"/>
  <c r="AY41" i="32"/>
  <c r="X41" i="32" s="1"/>
  <c r="AX41" i="32"/>
  <c r="W41" i="32" s="1"/>
  <c r="AW41" i="32"/>
  <c r="V41" i="32" s="1"/>
  <c r="AV41" i="32"/>
  <c r="U41" i="32" s="1"/>
  <c r="AU41" i="32"/>
  <c r="T41" i="32" s="1"/>
  <c r="AT41" i="32"/>
  <c r="S41" i="32" s="1"/>
  <c r="AS41" i="32"/>
  <c r="R41" i="32" s="1"/>
  <c r="AR41" i="32"/>
  <c r="Q41" i="32" s="1"/>
  <c r="AQ41" i="32"/>
  <c r="P41" i="32" s="1"/>
  <c r="AP41" i="32"/>
  <c r="O41" i="32" s="1"/>
  <c r="AO41" i="32"/>
  <c r="N41" i="32" s="1"/>
  <c r="AN41" i="32"/>
  <c r="M41" i="32" s="1"/>
  <c r="AM41" i="32"/>
  <c r="L41" i="32" s="1"/>
  <c r="AL41" i="32"/>
  <c r="K41" i="32" s="1"/>
  <c r="AK41" i="32"/>
  <c r="J41" i="32" s="1"/>
  <c r="AJ41" i="32"/>
  <c r="I41" i="32" s="1"/>
  <c r="AI41" i="32"/>
  <c r="H41" i="32" s="1"/>
  <c r="AH41" i="32"/>
  <c r="F41" i="32"/>
  <c r="E41" i="32"/>
  <c r="D41" i="32"/>
  <c r="C41" i="32"/>
  <c r="BA40" i="32"/>
  <c r="Z40" i="32" s="1"/>
  <c r="AZ40" i="32"/>
  <c r="Y40" i="32" s="1"/>
  <c r="AY40" i="32"/>
  <c r="X40" i="32" s="1"/>
  <c r="AX40" i="32"/>
  <c r="W40" i="32" s="1"/>
  <c r="AW40" i="32"/>
  <c r="V40" i="32" s="1"/>
  <c r="AV40" i="32"/>
  <c r="U40" i="32" s="1"/>
  <c r="AU40" i="32"/>
  <c r="T40" i="32" s="1"/>
  <c r="AT40" i="32"/>
  <c r="S40" i="32" s="1"/>
  <c r="AS40" i="32"/>
  <c r="R40" i="32" s="1"/>
  <c r="AR40" i="32"/>
  <c r="Q40" i="32" s="1"/>
  <c r="AQ40" i="32"/>
  <c r="P40" i="32" s="1"/>
  <c r="AP40" i="32"/>
  <c r="O40" i="32" s="1"/>
  <c r="AO40" i="32"/>
  <c r="N40" i="32" s="1"/>
  <c r="AN40" i="32"/>
  <c r="M40" i="32" s="1"/>
  <c r="AM40" i="32"/>
  <c r="L40" i="32" s="1"/>
  <c r="AL40" i="32"/>
  <c r="K40" i="32" s="1"/>
  <c r="AK40" i="32"/>
  <c r="J40" i="32" s="1"/>
  <c r="AJ40" i="32"/>
  <c r="I40" i="32" s="1"/>
  <c r="AI40" i="32"/>
  <c r="H40" i="32" s="1"/>
  <c r="AH40" i="32"/>
  <c r="F40" i="32"/>
  <c r="E40" i="32"/>
  <c r="D40" i="32"/>
  <c r="C40" i="32"/>
  <c r="BA39" i="32"/>
  <c r="Z39" i="32" s="1"/>
  <c r="AZ39" i="32"/>
  <c r="Y39" i="32" s="1"/>
  <c r="AY39" i="32"/>
  <c r="X39" i="32" s="1"/>
  <c r="AX39" i="32"/>
  <c r="W39" i="32" s="1"/>
  <c r="AW39" i="32"/>
  <c r="V39" i="32" s="1"/>
  <c r="AV39" i="32"/>
  <c r="U39" i="32" s="1"/>
  <c r="AU39" i="32"/>
  <c r="T39" i="32" s="1"/>
  <c r="AT39" i="32"/>
  <c r="S39" i="32" s="1"/>
  <c r="AS39" i="32"/>
  <c r="R39" i="32" s="1"/>
  <c r="AR39" i="32"/>
  <c r="Q39" i="32" s="1"/>
  <c r="AQ39" i="32"/>
  <c r="P39" i="32" s="1"/>
  <c r="AP39" i="32"/>
  <c r="O39" i="32" s="1"/>
  <c r="AO39" i="32"/>
  <c r="N39" i="32" s="1"/>
  <c r="AN39" i="32"/>
  <c r="M39" i="32" s="1"/>
  <c r="AM39" i="32"/>
  <c r="L39" i="32" s="1"/>
  <c r="AL39" i="32"/>
  <c r="K39" i="32" s="1"/>
  <c r="AK39" i="32"/>
  <c r="J39" i="32" s="1"/>
  <c r="AJ39" i="32"/>
  <c r="I39" i="32" s="1"/>
  <c r="AI39" i="32"/>
  <c r="H39" i="32" s="1"/>
  <c r="AH39" i="32"/>
  <c r="F39" i="32"/>
  <c r="E39" i="32"/>
  <c r="D39" i="32"/>
  <c r="C39" i="32"/>
  <c r="BA38" i="32"/>
  <c r="Z38" i="32" s="1"/>
  <c r="AZ38" i="32"/>
  <c r="Y38" i="32" s="1"/>
  <c r="AY38" i="32"/>
  <c r="X38" i="32" s="1"/>
  <c r="AX38" i="32"/>
  <c r="W38" i="32" s="1"/>
  <c r="AW38" i="32"/>
  <c r="V38" i="32" s="1"/>
  <c r="AV38" i="32"/>
  <c r="U38" i="32" s="1"/>
  <c r="AU38" i="32"/>
  <c r="T38" i="32" s="1"/>
  <c r="AT38" i="32"/>
  <c r="S38" i="32" s="1"/>
  <c r="AS38" i="32"/>
  <c r="R38" i="32" s="1"/>
  <c r="AR38" i="32"/>
  <c r="Q38" i="32" s="1"/>
  <c r="AQ38" i="32"/>
  <c r="P38" i="32" s="1"/>
  <c r="AP38" i="32"/>
  <c r="O38" i="32" s="1"/>
  <c r="AO38" i="32"/>
  <c r="N38" i="32" s="1"/>
  <c r="AN38" i="32"/>
  <c r="M38" i="32" s="1"/>
  <c r="AM38" i="32"/>
  <c r="L38" i="32" s="1"/>
  <c r="AL38" i="32"/>
  <c r="K38" i="32" s="1"/>
  <c r="AK38" i="32"/>
  <c r="J38" i="32" s="1"/>
  <c r="AJ38" i="32"/>
  <c r="I38" i="32" s="1"/>
  <c r="AI38" i="32"/>
  <c r="H38" i="32" s="1"/>
  <c r="AH38" i="32"/>
  <c r="F38" i="32"/>
  <c r="E38" i="32"/>
  <c r="D38" i="32"/>
  <c r="C38" i="32"/>
  <c r="BA37" i="32"/>
  <c r="Z37" i="32" s="1"/>
  <c r="AZ37" i="32"/>
  <c r="Y37" i="32" s="1"/>
  <c r="AY37" i="32"/>
  <c r="X37" i="32" s="1"/>
  <c r="AX37" i="32"/>
  <c r="W37" i="32" s="1"/>
  <c r="AW37" i="32"/>
  <c r="V37" i="32" s="1"/>
  <c r="AV37" i="32"/>
  <c r="U37" i="32" s="1"/>
  <c r="AU37" i="32"/>
  <c r="T37" i="32" s="1"/>
  <c r="AT37" i="32"/>
  <c r="S37" i="32" s="1"/>
  <c r="AS37" i="32"/>
  <c r="R37" i="32" s="1"/>
  <c r="AR37" i="32"/>
  <c r="Q37" i="32" s="1"/>
  <c r="AQ37" i="32"/>
  <c r="P37" i="32" s="1"/>
  <c r="AP37" i="32"/>
  <c r="O37" i="32" s="1"/>
  <c r="AO37" i="32"/>
  <c r="N37" i="32" s="1"/>
  <c r="AN37" i="32"/>
  <c r="M37" i="32" s="1"/>
  <c r="AM37" i="32"/>
  <c r="L37" i="32" s="1"/>
  <c r="AL37" i="32"/>
  <c r="K37" i="32" s="1"/>
  <c r="AK37" i="32"/>
  <c r="J37" i="32" s="1"/>
  <c r="AJ37" i="32"/>
  <c r="I37" i="32" s="1"/>
  <c r="AI37" i="32"/>
  <c r="H37" i="32" s="1"/>
  <c r="AH37" i="32"/>
  <c r="F37" i="32"/>
  <c r="E37" i="32"/>
  <c r="D37" i="32"/>
  <c r="C37" i="32"/>
  <c r="BA36" i="32"/>
  <c r="Z36" i="32" s="1"/>
  <c r="AZ36" i="32"/>
  <c r="Y36" i="32" s="1"/>
  <c r="AY36" i="32"/>
  <c r="X36" i="32" s="1"/>
  <c r="AX36" i="32"/>
  <c r="W36" i="32" s="1"/>
  <c r="AW36" i="32"/>
  <c r="V36" i="32" s="1"/>
  <c r="AV36" i="32"/>
  <c r="U36" i="32" s="1"/>
  <c r="AU36" i="32"/>
  <c r="T36" i="32" s="1"/>
  <c r="AT36" i="32"/>
  <c r="S36" i="32" s="1"/>
  <c r="AS36" i="32"/>
  <c r="R36" i="32" s="1"/>
  <c r="AR36" i="32"/>
  <c r="Q36" i="32" s="1"/>
  <c r="AQ36" i="32"/>
  <c r="P36" i="32" s="1"/>
  <c r="AP36" i="32"/>
  <c r="O36" i="32" s="1"/>
  <c r="AO36" i="32"/>
  <c r="N36" i="32" s="1"/>
  <c r="AN36" i="32"/>
  <c r="M36" i="32" s="1"/>
  <c r="AM36" i="32"/>
  <c r="L36" i="32" s="1"/>
  <c r="AL36" i="32"/>
  <c r="K36" i="32" s="1"/>
  <c r="AK36" i="32"/>
  <c r="J36" i="32" s="1"/>
  <c r="AJ36" i="32"/>
  <c r="I36" i="32" s="1"/>
  <c r="AI36" i="32"/>
  <c r="H36" i="32" s="1"/>
  <c r="AH36" i="32"/>
  <c r="F36" i="32"/>
  <c r="E36" i="32"/>
  <c r="D36" i="32"/>
  <c r="C36" i="32"/>
  <c r="BA35" i="32"/>
  <c r="Z35" i="32" s="1"/>
  <c r="AZ35" i="32"/>
  <c r="Y35" i="32" s="1"/>
  <c r="AY35" i="32"/>
  <c r="X35" i="32" s="1"/>
  <c r="AX35" i="32"/>
  <c r="W35" i="32" s="1"/>
  <c r="AW35" i="32"/>
  <c r="V35" i="32" s="1"/>
  <c r="AV35" i="32"/>
  <c r="U35" i="32" s="1"/>
  <c r="AU35" i="32"/>
  <c r="T35" i="32" s="1"/>
  <c r="AT35" i="32"/>
  <c r="S35" i="32" s="1"/>
  <c r="AS35" i="32"/>
  <c r="R35" i="32" s="1"/>
  <c r="AR35" i="32"/>
  <c r="Q35" i="32" s="1"/>
  <c r="AQ35" i="32"/>
  <c r="P35" i="32" s="1"/>
  <c r="AP35" i="32"/>
  <c r="O35" i="32" s="1"/>
  <c r="AO35" i="32"/>
  <c r="N35" i="32" s="1"/>
  <c r="AN35" i="32"/>
  <c r="M35" i="32" s="1"/>
  <c r="AM35" i="32"/>
  <c r="L35" i="32" s="1"/>
  <c r="AL35" i="32"/>
  <c r="K35" i="32" s="1"/>
  <c r="AK35" i="32"/>
  <c r="J35" i="32" s="1"/>
  <c r="AJ35" i="32"/>
  <c r="I35" i="32" s="1"/>
  <c r="AI35" i="32"/>
  <c r="H35" i="32" s="1"/>
  <c r="AH35" i="32"/>
  <c r="F35" i="32"/>
  <c r="E35" i="32"/>
  <c r="D35" i="32"/>
  <c r="C35" i="32"/>
  <c r="BA34" i="32"/>
  <c r="Z34" i="32" s="1"/>
  <c r="AZ34" i="32"/>
  <c r="Y34" i="32" s="1"/>
  <c r="AY34" i="32"/>
  <c r="X34" i="32" s="1"/>
  <c r="AX34" i="32"/>
  <c r="W34" i="32" s="1"/>
  <c r="AW34" i="32"/>
  <c r="V34" i="32" s="1"/>
  <c r="AV34" i="32"/>
  <c r="U34" i="32" s="1"/>
  <c r="AU34" i="32"/>
  <c r="T34" i="32" s="1"/>
  <c r="AT34" i="32"/>
  <c r="S34" i="32" s="1"/>
  <c r="AS34" i="32"/>
  <c r="R34" i="32" s="1"/>
  <c r="AR34" i="32"/>
  <c r="Q34" i="32" s="1"/>
  <c r="AQ34" i="32"/>
  <c r="P34" i="32" s="1"/>
  <c r="AP34" i="32"/>
  <c r="O34" i="32" s="1"/>
  <c r="AO34" i="32"/>
  <c r="N34" i="32" s="1"/>
  <c r="AN34" i="32"/>
  <c r="M34" i="32" s="1"/>
  <c r="AM34" i="32"/>
  <c r="L34" i="32" s="1"/>
  <c r="AL34" i="32"/>
  <c r="K34" i="32" s="1"/>
  <c r="AK34" i="32"/>
  <c r="J34" i="32" s="1"/>
  <c r="AJ34" i="32"/>
  <c r="I34" i="32" s="1"/>
  <c r="AI34" i="32"/>
  <c r="H34" i="32" s="1"/>
  <c r="AH34" i="32"/>
  <c r="F34" i="32"/>
  <c r="E34" i="32"/>
  <c r="D34" i="32"/>
  <c r="C34" i="32"/>
  <c r="BA33" i="32"/>
  <c r="Z33" i="32" s="1"/>
  <c r="AZ33" i="32"/>
  <c r="Y33" i="32" s="1"/>
  <c r="AY33" i="32"/>
  <c r="X33" i="32" s="1"/>
  <c r="AX33" i="32"/>
  <c r="W33" i="32" s="1"/>
  <c r="AW33" i="32"/>
  <c r="V33" i="32" s="1"/>
  <c r="AV33" i="32"/>
  <c r="U33" i="32" s="1"/>
  <c r="AU33" i="32"/>
  <c r="T33" i="32" s="1"/>
  <c r="AT33" i="32"/>
  <c r="S33" i="32" s="1"/>
  <c r="AS33" i="32"/>
  <c r="R33" i="32" s="1"/>
  <c r="AR33" i="32"/>
  <c r="Q33" i="32" s="1"/>
  <c r="AQ33" i="32"/>
  <c r="P33" i="32" s="1"/>
  <c r="AP33" i="32"/>
  <c r="O33" i="32" s="1"/>
  <c r="AO33" i="32"/>
  <c r="N33" i="32" s="1"/>
  <c r="AN33" i="32"/>
  <c r="M33" i="32" s="1"/>
  <c r="AM33" i="32"/>
  <c r="L33" i="32" s="1"/>
  <c r="AL33" i="32"/>
  <c r="K33" i="32" s="1"/>
  <c r="AK33" i="32"/>
  <c r="J33" i="32" s="1"/>
  <c r="AJ33" i="32"/>
  <c r="I33" i="32" s="1"/>
  <c r="AI33" i="32"/>
  <c r="H33" i="32" s="1"/>
  <c r="AH33" i="32"/>
  <c r="F33" i="32"/>
  <c r="E33" i="32"/>
  <c r="D33" i="32"/>
  <c r="C33" i="32"/>
  <c r="BA32" i="32"/>
  <c r="Z32" i="32" s="1"/>
  <c r="AZ32" i="32"/>
  <c r="Y32" i="32" s="1"/>
  <c r="AY32" i="32"/>
  <c r="X32" i="32" s="1"/>
  <c r="AX32" i="32"/>
  <c r="W32" i="32" s="1"/>
  <c r="AW32" i="32"/>
  <c r="V32" i="32" s="1"/>
  <c r="AV32" i="32"/>
  <c r="U32" i="32" s="1"/>
  <c r="AU32" i="32"/>
  <c r="T32" i="32" s="1"/>
  <c r="AT32" i="32"/>
  <c r="S32" i="32" s="1"/>
  <c r="AS32" i="32"/>
  <c r="R32" i="32" s="1"/>
  <c r="AR32" i="32"/>
  <c r="Q32" i="32" s="1"/>
  <c r="AQ32" i="32"/>
  <c r="P32" i="32" s="1"/>
  <c r="AP32" i="32"/>
  <c r="O32" i="32" s="1"/>
  <c r="AO32" i="32"/>
  <c r="N32" i="32" s="1"/>
  <c r="AN32" i="32"/>
  <c r="M32" i="32" s="1"/>
  <c r="AM32" i="32"/>
  <c r="L32" i="32" s="1"/>
  <c r="AL32" i="32"/>
  <c r="K32" i="32" s="1"/>
  <c r="AK32" i="32"/>
  <c r="J32" i="32" s="1"/>
  <c r="AJ32" i="32"/>
  <c r="I32" i="32" s="1"/>
  <c r="AI32" i="32"/>
  <c r="H32" i="32" s="1"/>
  <c r="AH32" i="32"/>
  <c r="F32" i="32"/>
  <c r="E32" i="32"/>
  <c r="D32" i="32"/>
  <c r="C32" i="32"/>
  <c r="BA31" i="32"/>
  <c r="Z31" i="32" s="1"/>
  <c r="AZ31" i="32"/>
  <c r="Y31" i="32" s="1"/>
  <c r="AY31" i="32"/>
  <c r="X31" i="32" s="1"/>
  <c r="AX31" i="32"/>
  <c r="W31" i="32" s="1"/>
  <c r="AW31" i="32"/>
  <c r="V31" i="32" s="1"/>
  <c r="AV31" i="32"/>
  <c r="U31" i="32" s="1"/>
  <c r="AU31" i="32"/>
  <c r="T31" i="32" s="1"/>
  <c r="AT31" i="32"/>
  <c r="S31" i="32" s="1"/>
  <c r="AS31" i="32"/>
  <c r="R31" i="32" s="1"/>
  <c r="AR31" i="32"/>
  <c r="Q31" i="32" s="1"/>
  <c r="AQ31" i="32"/>
  <c r="P31" i="32" s="1"/>
  <c r="AP31" i="32"/>
  <c r="O31" i="32" s="1"/>
  <c r="AO31" i="32"/>
  <c r="N31" i="32" s="1"/>
  <c r="AN31" i="32"/>
  <c r="M31" i="32" s="1"/>
  <c r="AM31" i="32"/>
  <c r="L31" i="32" s="1"/>
  <c r="AL31" i="32"/>
  <c r="K31" i="32" s="1"/>
  <c r="AK31" i="32"/>
  <c r="J31" i="32" s="1"/>
  <c r="AJ31" i="32"/>
  <c r="AI31" i="32"/>
  <c r="H31" i="32" s="1"/>
  <c r="AH31" i="32"/>
  <c r="F31" i="32"/>
  <c r="E31" i="32"/>
  <c r="D31" i="32"/>
  <c r="C31" i="32"/>
  <c r="BA30" i="32"/>
  <c r="Z30" i="32" s="1"/>
  <c r="AZ30" i="32"/>
  <c r="Y30" i="32" s="1"/>
  <c r="AY30" i="32"/>
  <c r="X30" i="32" s="1"/>
  <c r="AX30" i="32"/>
  <c r="W30" i="32" s="1"/>
  <c r="AW30" i="32"/>
  <c r="V30" i="32" s="1"/>
  <c r="AV30" i="32"/>
  <c r="U30" i="32" s="1"/>
  <c r="AU30" i="32"/>
  <c r="T30" i="32" s="1"/>
  <c r="AT30" i="32"/>
  <c r="S30" i="32" s="1"/>
  <c r="AS30" i="32"/>
  <c r="R30" i="32" s="1"/>
  <c r="AR30" i="32"/>
  <c r="Q30" i="32" s="1"/>
  <c r="AQ30" i="32"/>
  <c r="P30" i="32" s="1"/>
  <c r="AP30" i="32"/>
  <c r="O30" i="32" s="1"/>
  <c r="AO30" i="32"/>
  <c r="N30" i="32" s="1"/>
  <c r="AN30" i="32"/>
  <c r="M30" i="32" s="1"/>
  <c r="AM30" i="32"/>
  <c r="L30" i="32" s="1"/>
  <c r="AL30" i="32"/>
  <c r="K30" i="32" s="1"/>
  <c r="AK30" i="32"/>
  <c r="J30" i="32" s="1"/>
  <c r="AJ30" i="32"/>
  <c r="I30" i="32" s="1"/>
  <c r="AI30" i="32"/>
  <c r="H30" i="32" s="1"/>
  <c r="AH30" i="32"/>
  <c r="F30" i="32"/>
  <c r="E30" i="32"/>
  <c r="D30" i="32"/>
  <c r="C30" i="32"/>
  <c r="BA29" i="32"/>
  <c r="Z29" i="32" s="1"/>
  <c r="AZ29" i="32"/>
  <c r="Y29" i="32" s="1"/>
  <c r="AY29" i="32"/>
  <c r="X29" i="32" s="1"/>
  <c r="AX29" i="32"/>
  <c r="W29" i="32" s="1"/>
  <c r="AW29" i="32"/>
  <c r="V29" i="32" s="1"/>
  <c r="AV29" i="32"/>
  <c r="U29" i="32" s="1"/>
  <c r="AU29" i="32"/>
  <c r="T29" i="32" s="1"/>
  <c r="AT29" i="32"/>
  <c r="S29" i="32" s="1"/>
  <c r="AS29" i="32"/>
  <c r="R29" i="32" s="1"/>
  <c r="AR29" i="32"/>
  <c r="Q29" i="32" s="1"/>
  <c r="AQ29" i="32"/>
  <c r="P29" i="32" s="1"/>
  <c r="AP29" i="32"/>
  <c r="O29" i="32" s="1"/>
  <c r="AO29" i="32"/>
  <c r="N29" i="32" s="1"/>
  <c r="AN29" i="32"/>
  <c r="M29" i="32" s="1"/>
  <c r="AM29" i="32"/>
  <c r="L29" i="32" s="1"/>
  <c r="AL29" i="32"/>
  <c r="K29" i="32" s="1"/>
  <c r="AK29" i="32"/>
  <c r="J29" i="32" s="1"/>
  <c r="AJ29" i="32"/>
  <c r="I29" i="32" s="1"/>
  <c r="AI29" i="32"/>
  <c r="H29" i="32" s="1"/>
  <c r="AH29" i="32"/>
  <c r="F29" i="32"/>
  <c r="E29" i="32"/>
  <c r="D29" i="32"/>
  <c r="C29" i="32"/>
  <c r="BA28" i="32"/>
  <c r="Z28" i="32" s="1"/>
  <c r="AZ28" i="32"/>
  <c r="Y28" i="32" s="1"/>
  <c r="AY28" i="32"/>
  <c r="X28" i="32" s="1"/>
  <c r="AX28" i="32"/>
  <c r="W28" i="32" s="1"/>
  <c r="AW28" i="32"/>
  <c r="V28" i="32" s="1"/>
  <c r="AV28" i="32"/>
  <c r="U28" i="32" s="1"/>
  <c r="AU28" i="32"/>
  <c r="T28" i="32" s="1"/>
  <c r="AT28" i="32"/>
  <c r="S28" i="32" s="1"/>
  <c r="AS28" i="32"/>
  <c r="R28" i="32" s="1"/>
  <c r="AR28" i="32"/>
  <c r="Q28" i="32" s="1"/>
  <c r="AQ28" i="32"/>
  <c r="P28" i="32" s="1"/>
  <c r="AP28" i="32"/>
  <c r="O28" i="32" s="1"/>
  <c r="AO28" i="32"/>
  <c r="N28" i="32" s="1"/>
  <c r="AN28" i="32"/>
  <c r="M28" i="32" s="1"/>
  <c r="AM28" i="32"/>
  <c r="L28" i="32" s="1"/>
  <c r="AL28" i="32"/>
  <c r="K28" i="32" s="1"/>
  <c r="AK28" i="32"/>
  <c r="J28" i="32" s="1"/>
  <c r="AJ28" i="32"/>
  <c r="I28" i="32" s="1"/>
  <c r="AI28" i="32"/>
  <c r="H28" i="32" s="1"/>
  <c r="AH28" i="32"/>
  <c r="F28" i="32"/>
  <c r="E28" i="32"/>
  <c r="D28" i="32"/>
  <c r="C28" i="32"/>
  <c r="BA27" i="32"/>
  <c r="Z27" i="32" s="1"/>
  <c r="AZ27" i="32"/>
  <c r="Y27" i="32" s="1"/>
  <c r="AY27" i="32"/>
  <c r="X27" i="32" s="1"/>
  <c r="AX27" i="32"/>
  <c r="W27" i="32" s="1"/>
  <c r="AW27" i="32"/>
  <c r="V27" i="32" s="1"/>
  <c r="AV27" i="32"/>
  <c r="U27" i="32" s="1"/>
  <c r="AU27" i="32"/>
  <c r="T27" i="32" s="1"/>
  <c r="AT27" i="32"/>
  <c r="S27" i="32" s="1"/>
  <c r="AS27" i="32"/>
  <c r="R27" i="32" s="1"/>
  <c r="AR27" i="32"/>
  <c r="Q27" i="32" s="1"/>
  <c r="AQ27" i="32"/>
  <c r="P27" i="32" s="1"/>
  <c r="AP27" i="32"/>
  <c r="O27" i="32" s="1"/>
  <c r="AO27" i="32"/>
  <c r="N27" i="32" s="1"/>
  <c r="AN27" i="32"/>
  <c r="M27" i="32" s="1"/>
  <c r="AM27" i="32"/>
  <c r="L27" i="32" s="1"/>
  <c r="AL27" i="32"/>
  <c r="K27" i="32" s="1"/>
  <c r="AK27" i="32"/>
  <c r="J27" i="32" s="1"/>
  <c r="AJ27" i="32"/>
  <c r="I27" i="32" s="1"/>
  <c r="AI27" i="32"/>
  <c r="H27" i="32" s="1"/>
  <c r="AH27" i="32"/>
  <c r="F27" i="32"/>
  <c r="E27" i="32"/>
  <c r="D27" i="32"/>
  <c r="C27" i="32"/>
  <c r="BA26" i="32"/>
  <c r="Z26" i="32" s="1"/>
  <c r="AZ26" i="32"/>
  <c r="Y26" i="32" s="1"/>
  <c r="AY26" i="32"/>
  <c r="X26" i="32" s="1"/>
  <c r="AX26" i="32"/>
  <c r="W26" i="32" s="1"/>
  <c r="AW26" i="32"/>
  <c r="V26" i="32" s="1"/>
  <c r="AV26" i="32"/>
  <c r="U26" i="32" s="1"/>
  <c r="AU26" i="32"/>
  <c r="T26" i="32" s="1"/>
  <c r="AT26" i="32"/>
  <c r="S26" i="32" s="1"/>
  <c r="AS26" i="32"/>
  <c r="R26" i="32" s="1"/>
  <c r="AR26" i="32"/>
  <c r="Q26" i="32" s="1"/>
  <c r="AQ26" i="32"/>
  <c r="P26" i="32" s="1"/>
  <c r="AP26" i="32"/>
  <c r="O26" i="32" s="1"/>
  <c r="AO26" i="32"/>
  <c r="N26" i="32" s="1"/>
  <c r="AN26" i="32"/>
  <c r="M26" i="32" s="1"/>
  <c r="AM26" i="32"/>
  <c r="L26" i="32" s="1"/>
  <c r="AL26" i="32"/>
  <c r="K26" i="32" s="1"/>
  <c r="AK26" i="32"/>
  <c r="J26" i="32" s="1"/>
  <c r="AJ26" i="32"/>
  <c r="I26" i="32" s="1"/>
  <c r="AI26" i="32"/>
  <c r="H26" i="32" s="1"/>
  <c r="AH26" i="32"/>
  <c r="F26" i="32"/>
  <c r="E26" i="32"/>
  <c r="D26" i="32"/>
  <c r="C26" i="32"/>
  <c r="BA25" i="32"/>
  <c r="Z25" i="32" s="1"/>
  <c r="AZ25" i="32"/>
  <c r="Y25" i="32" s="1"/>
  <c r="AY25" i="32"/>
  <c r="X25" i="32" s="1"/>
  <c r="AX25" i="32"/>
  <c r="W25" i="32" s="1"/>
  <c r="AW25" i="32"/>
  <c r="V25" i="32" s="1"/>
  <c r="AV25" i="32"/>
  <c r="U25" i="32" s="1"/>
  <c r="AU25" i="32"/>
  <c r="T25" i="32" s="1"/>
  <c r="AT25" i="32"/>
  <c r="S25" i="32" s="1"/>
  <c r="AS25" i="32"/>
  <c r="R25" i="32" s="1"/>
  <c r="AR25" i="32"/>
  <c r="Q25" i="32" s="1"/>
  <c r="AQ25" i="32"/>
  <c r="P25" i="32" s="1"/>
  <c r="AP25" i="32"/>
  <c r="O25" i="32" s="1"/>
  <c r="AO25" i="32"/>
  <c r="N25" i="32" s="1"/>
  <c r="AN25" i="32"/>
  <c r="M25" i="32" s="1"/>
  <c r="AM25" i="32"/>
  <c r="L25" i="32" s="1"/>
  <c r="AL25" i="32"/>
  <c r="K25" i="32" s="1"/>
  <c r="AK25" i="32"/>
  <c r="J25" i="32" s="1"/>
  <c r="AJ25" i="32"/>
  <c r="I25" i="32" s="1"/>
  <c r="AI25" i="32"/>
  <c r="H25" i="32" s="1"/>
  <c r="AH25" i="32"/>
  <c r="F25" i="32"/>
  <c r="E25" i="32"/>
  <c r="D25" i="32"/>
  <c r="C25" i="32"/>
  <c r="BA24" i="32"/>
  <c r="Z24" i="32" s="1"/>
  <c r="AZ24" i="32"/>
  <c r="Y24" i="32" s="1"/>
  <c r="AY24" i="32"/>
  <c r="X24" i="32" s="1"/>
  <c r="AX24" i="32"/>
  <c r="W24" i="32" s="1"/>
  <c r="AW24" i="32"/>
  <c r="V24" i="32" s="1"/>
  <c r="AV24" i="32"/>
  <c r="U24" i="32" s="1"/>
  <c r="AU24" i="32"/>
  <c r="T24" i="32" s="1"/>
  <c r="AT24" i="32"/>
  <c r="S24" i="32" s="1"/>
  <c r="AS24" i="32"/>
  <c r="R24" i="32" s="1"/>
  <c r="AR24" i="32"/>
  <c r="Q24" i="32" s="1"/>
  <c r="AQ24" i="32"/>
  <c r="P24" i="32" s="1"/>
  <c r="AP24" i="32"/>
  <c r="O24" i="32" s="1"/>
  <c r="AO24" i="32"/>
  <c r="N24" i="32" s="1"/>
  <c r="AN24" i="32"/>
  <c r="M24" i="32" s="1"/>
  <c r="AM24" i="32"/>
  <c r="L24" i="32" s="1"/>
  <c r="AL24" i="32"/>
  <c r="K24" i="32" s="1"/>
  <c r="AK24" i="32"/>
  <c r="J24" i="32" s="1"/>
  <c r="AJ24" i="32"/>
  <c r="I24" i="32" s="1"/>
  <c r="AI24" i="32"/>
  <c r="H24" i="32" s="1"/>
  <c r="AH24" i="32"/>
  <c r="F24" i="32"/>
  <c r="E24" i="32"/>
  <c r="D24" i="32"/>
  <c r="C24" i="32"/>
  <c r="BA23" i="32"/>
  <c r="Z23" i="32" s="1"/>
  <c r="AZ23" i="32"/>
  <c r="Y23" i="32" s="1"/>
  <c r="AY23" i="32"/>
  <c r="X23" i="32" s="1"/>
  <c r="AX23" i="32"/>
  <c r="W23" i="32" s="1"/>
  <c r="AW23" i="32"/>
  <c r="V23" i="32" s="1"/>
  <c r="AV23" i="32"/>
  <c r="U23" i="32" s="1"/>
  <c r="AU23" i="32"/>
  <c r="T23" i="32" s="1"/>
  <c r="AT23" i="32"/>
  <c r="S23" i="32" s="1"/>
  <c r="AS23" i="32"/>
  <c r="R23" i="32" s="1"/>
  <c r="AR23" i="32"/>
  <c r="Q23" i="32" s="1"/>
  <c r="AQ23" i="32"/>
  <c r="P23" i="32" s="1"/>
  <c r="AP23" i="32"/>
  <c r="O23" i="32" s="1"/>
  <c r="AO23" i="32"/>
  <c r="N23" i="32" s="1"/>
  <c r="AN23" i="32"/>
  <c r="M23" i="32" s="1"/>
  <c r="AM23" i="32"/>
  <c r="L23" i="32" s="1"/>
  <c r="AL23" i="32"/>
  <c r="K23" i="32" s="1"/>
  <c r="AK23" i="32"/>
  <c r="J23" i="32" s="1"/>
  <c r="AJ23" i="32"/>
  <c r="AI23" i="32"/>
  <c r="H23" i="32" s="1"/>
  <c r="AH23" i="32"/>
  <c r="F23" i="32"/>
  <c r="E23" i="32"/>
  <c r="D23" i="32"/>
  <c r="C23" i="32"/>
  <c r="BA22" i="32"/>
  <c r="Z22" i="32" s="1"/>
  <c r="AZ22" i="32"/>
  <c r="Y22" i="32" s="1"/>
  <c r="AY22" i="32"/>
  <c r="X22" i="32" s="1"/>
  <c r="AX22" i="32"/>
  <c r="W22" i="32" s="1"/>
  <c r="AW22" i="32"/>
  <c r="V22" i="32" s="1"/>
  <c r="AV22" i="32"/>
  <c r="U22" i="32" s="1"/>
  <c r="AU22" i="32"/>
  <c r="T22" i="32" s="1"/>
  <c r="AT22" i="32"/>
  <c r="S22" i="32" s="1"/>
  <c r="AS22" i="32"/>
  <c r="R22" i="32" s="1"/>
  <c r="AR22" i="32"/>
  <c r="Q22" i="32" s="1"/>
  <c r="AQ22" i="32"/>
  <c r="P22" i="32" s="1"/>
  <c r="AP22" i="32"/>
  <c r="O22" i="32" s="1"/>
  <c r="AO22" i="32"/>
  <c r="N22" i="32" s="1"/>
  <c r="AN22" i="32"/>
  <c r="M22" i="32" s="1"/>
  <c r="AM22" i="32"/>
  <c r="L22" i="32" s="1"/>
  <c r="AL22" i="32"/>
  <c r="K22" i="32" s="1"/>
  <c r="AK22" i="32"/>
  <c r="J22" i="32" s="1"/>
  <c r="AJ22" i="32"/>
  <c r="I22" i="32" s="1"/>
  <c r="AI22" i="32"/>
  <c r="H22" i="32" s="1"/>
  <c r="AH22" i="32"/>
  <c r="F22" i="32"/>
  <c r="E22" i="32"/>
  <c r="D22" i="32"/>
  <c r="C22" i="32"/>
  <c r="BA21" i="32"/>
  <c r="Z21" i="32" s="1"/>
  <c r="AZ21" i="32"/>
  <c r="Y21" i="32" s="1"/>
  <c r="AY21" i="32"/>
  <c r="X21" i="32" s="1"/>
  <c r="AX21" i="32"/>
  <c r="W21" i="32" s="1"/>
  <c r="AW21" i="32"/>
  <c r="V21" i="32" s="1"/>
  <c r="AV21" i="32"/>
  <c r="U21" i="32" s="1"/>
  <c r="AU21" i="32"/>
  <c r="T21" i="32" s="1"/>
  <c r="AT21" i="32"/>
  <c r="S21" i="32" s="1"/>
  <c r="AS21" i="32"/>
  <c r="R21" i="32" s="1"/>
  <c r="AR21" i="32"/>
  <c r="Q21" i="32" s="1"/>
  <c r="AQ21" i="32"/>
  <c r="P21" i="32" s="1"/>
  <c r="AP21" i="32"/>
  <c r="O21" i="32" s="1"/>
  <c r="AO21" i="32"/>
  <c r="N21" i="32" s="1"/>
  <c r="AN21" i="32"/>
  <c r="M21" i="32" s="1"/>
  <c r="AM21" i="32"/>
  <c r="L21" i="32" s="1"/>
  <c r="AL21" i="32"/>
  <c r="K21" i="32" s="1"/>
  <c r="AK21" i="32"/>
  <c r="J21" i="32" s="1"/>
  <c r="AJ21" i="32"/>
  <c r="I21" i="32" s="1"/>
  <c r="AI21" i="32"/>
  <c r="H21" i="32" s="1"/>
  <c r="AH21" i="32"/>
  <c r="F21" i="32"/>
  <c r="E21" i="32"/>
  <c r="D21" i="32"/>
  <c r="C21" i="32"/>
  <c r="BA20" i="32"/>
  <c r="Z20" i="32" s="1"/>
  <c r="AZ20" i="32"/>
  <c r="Y20" i="32" s="1"/>
  <c r="AY20" i="32"/>
  <c r="X20" i="32" s="1"/>
  <c r="AX20" i="32"/>
  <c r="W20" i="32" s="1"/>
  <c r="AW20" i="32"/>
  <c r="V20" i="32" s="1"/>
  <c r="AV20" i="32"/>
  <c r="U20" i="32" s="1"/>
  <c r="AU20" i="32"/>
  <c r="T20" i="32" s="1"/>
  <c r="AT20" i="32"/>
  <c r="S20" i="32" s="1"/>
  <c r="AS20" i="32"/>
  <c r="R20" i="32" s="1"/>
  <c r="AR20" i="32"/>
  <c r="Q20" i="32" s="1"/>
  <c r="AQ20" i="32"/>
  <c r="P20" i="32" s="1"/>
  <c r="AP20" i="32"/>
  <c r="O20" i="32" s="1"/>
  <c r="AO20" i="32"/>
  <c r="N20" i="32" s="1"/>
  <c r="AN20" i="32"/>
  <c r="M20" i="32" s="1"/>
  <c r="AM20" i="32"/>
  <c r="L20" i="32" s="1"/>
  <c r="AL20" i="32"/>
  <c r="K20" i="32" s="1"/>
  <c r="AK20" i="32"/>
  <c r="J20" i="32" s="1"/>
  <c r="AJ20" i="32"/>
  <c r="I20" i="32" s="1"/>
  <c r="AI20" i="32"/>
  <c r="H20" i="32" s="1"/>
  <c r="AH20" i="32"/>
  <c r="F20" i="32"/>
  <c r="E20" i="32"/>
  <c r="D20" i="32"/>
  <c r="C20" i="32"/>
  <c r="BA19" i="32"/>
  <c r="Z19" i="32" s="1"/>
  <c r="AZ19" i="32"/>
  <c r="Y19" i="32" s="1"/>
  <c r="AY19" i="32"/>
  <c r="X19" i="32" s="1"/>
  <c r="AX19" i="32"/>
  <c r="W19" i="32" s="1"/>
  <c r="AW19" i="32"/>
  <c r="V19" i="32" s="1"/>
  <c r="AV19" i="32"/>
  <c r="U19" i="32" s="1"/>
  <c r="AU19" i="32"/>
  <c r="T19" i="32" s="1"/>
  <c r="AT19" i="32"/>
  <c r="S19" i="32" s="1"/>
  <c r="AS19" i="32"/>
  <c r="R19" i="32" s="1"/>
  <c r="AR19" i="32"/>
  <c r="Q19" i="32" s="1"/>
  <c r="AQ19" i="32"/>
  <c r="P19" i="32" s="1"/>
  <c r="AP19" i="32"/>
  <c r="O19" i="32" s="1"/>
  <c r="AO19" i="32"/>
  <c r="N19" i="32" s="1"/>
  <c r="AN19" i="32"/>
  <c r="M19" i="32" s="1"/>
  <c r="AM19" i="32"/>
  <c r="L19" i="32" s="1"/>
  <c r="AL19" i="32"/>
  <c r="K19" i="32" s="1"/>
  <c r="AK19" i="32"/>
  <c r="J19" i="32" s="1"/>
  <c r="AJ19" i="32"/>
  <c r="I19" i="32" s="1"/>
  <c r="AI19" i="32"/>
  <c r="H19" i="32" s="1"/>
  <c r="AH19" i="32"/>
  <c r="F19" i="32"/>
  <c r="E19" i="32"/>
  <c r="D19" i="32"/>
  <c r="C19" i="32"/>
  <c r="BA18" i="32"/>
  <c r="Z18" i="32" s="1"/>
  <c r="AZ18" i="32"/>
  <c r="Y18" i="32" s="1"/>
  <c r="AY18" i="32"/>
  <c r="X18" i="32" s="1"/>
  <c r="AX18" i="32"/>
  <c r="W18" i="32" s="1"/>
  <c r="AW18" i="32"/>
  <c r="V18" i="32" s="1"/>
  <c r="AV18" i="32"/>
  <c r="U18" i="32" s="1"/>
  <c r="AU18" i="32"/>
  <c r="T18" i="32" s="1"/>
  <c r="AT18" i="32"/>
  <c r="S18" i="32" s="1"/>
  <c r="AS18" i="32"/>
  <c r="R18" i="32" s="1"/>
  <c r="AR18" i="32"/>
  <c r="Q18" i="32" s="1"/>
  <c r="AQ18" i="32"/>
  <c r="P18" i="32" s="1"/>
  <c r="AP18" i="32"/>
  <c r="O18" i="32" s="1"/>
  <c r="AO18" i="32"/>
  <c r="N18" i="32" s="1"/>
  <c r="AN18" i="32"/>
  <c r="M18" i="32" s="1"/>
  <c r="AM18" i="32"/>
  <c r="L18" i="32" s="1"/>
  <c r="AL18" i="32"/>
  <c r="K18" i="32" s="1"/>
  <c r="AK18" i="32"/>
  <c r="J18" i="32" s="1"/>
  <c r="AJ18" i="32"/>
  <c r="I18" i="32" s="1"/>
  <c r="AI18" i="32"/>
  <c r="H18" i="32" s="1"/>
  <c r="AH18" i="32"/>
  <c r="F18" i="32"/>
  <c r="E18" i="32"/>
  <c r="D18" i="32"/>
  <c r="C18" i="32"/>
  <c r="BA17" i="32"/>
  <c r="Z17" i="32" s="1"/>
  <c r="AZ17" i="32"/>
  <c r="Y17" i="32" s="1"/>
  <c r="AY17" i="32"/>
  <c r="X17" i="32" s="1"/>
  <c r="AX17" i="32"/>
  <c r="W17" i="32" s="1"/>
  <c r="AW17" i="32"/>
  <c r="V17" i="32" s="1"/>
  <c r="AV17" i="32"/>
  <c r="U17" i="32" s="1"/>
  <c r="AU17" i="32"/>
  <c r="T17" i="32" s="1"/>
  <c r="AT17" i="32"/>
  <c r="S17" i="32" s="1"/>
  <c r="AS17" i="32"/>
  <c r="R17" i="32" s="1"/>
  <c r="AR17" i="32"/>
  <c r="Q17" i="32" s="1"/>
  <c r="AQ17" i="32"/>
  <c r="P17" i="32" s="1"/>
  <c r="AP17" i="32"/>
  <c r="O17" i="32" s="1"/>
  <c r="AO17" i="32"/>
  <c r="N17" i="32" s="1"/>
  <c r="AN17" i="32"/>
  <c r="M17" i="32" s="1"/>
  <c r="AM17" i="32"/>
  <c r="L17" i="32" s="1"/>
  <c r="AL17" i="32"/>
  <c r="K17" i="32" s="1"/>
  <c r="AK17" i="32"/>
  <c r="J17" i="32" s="1"/>
  <c r="AJ17" i="32"/>
  <c r="I17" i="32" s="1"/>
  <c r="AI17" i="32"/>
  <c r="H17" i="32" s="1"/>
  <c r="AH17" i="32"/>
  <c r="F17" i="32"/>
  <c r="E17" i="32"/>
  <c r="D17" i="32"/>
  <c r="C17" i="32"/>
  <c r="F16" i="32"/>
  <c r="E16" i="32"/>
  <c r="D16" i="32"/>
  <c r="C16" i="32"/>
  <c r="F15" i="32"/>
  <c r="E15" i="32"/>
  <c r="D15" i="32"/>
  <c r="C15" i="32"/>
  <c r="F14" i="32"/>
  <c r="E14" i="32"/>
  <c r="D14" i="32"/>
  <c r="C14" i="32"/>
  <c r="W7" i="32"/>
  <c r="Q7" i="33" s="1"/>
  <c r="AD56" i="32"/>
  <c r="AC56" i="32"/>
  <c r="AB56" i="32"/>
  <c r="AA56" i="32"/>
  <c r="Y52" i="32"/>
  <c r="Z12" i="32"/>
  <c r="Y12" i="32"/>
  <c r="X12" i="32"/>
  <c r="W12" i="32"/>
  <c r="V12" i="32"/>
  <c r="U12" i="32"/>
  <c r="T12" i="32"/>
  <c r="S12" i="32"/>
  <c r="R12" i="32"/>
  <c r="Q12" i="32"/>
  <c r="P12" i="32"/>
  <c r="O12" i="32"/>
  <c r="N12" i="32"/>
  <c r="M12" i="32"/>
  <c r="L12" i="32"/>
  <c r="K12" i="32"/>
  <c r="J12" i="32"/>
  <c r="I12" i="32"/>
  <c r="H12" i="32"/>
  <c r="G12" i="32"/>
  <c r="Z11" i="32"/>
  <c r="Y11" i="32"/>
  <c r="X11" i="32"/>
  <c r="W11" i="32"/>
  <c r="V11" i="32"/>
  <c r="U11" i="32"/>
  <c r="T11" i="32"/>
  <c r="S11" i="32"/>
  <c r="R11" i="32"/>
  <c r="Q11" i="32"/>
  <c r="P11" i="32"/>
  <c r="O11" i="32"/>
  <c r="N11" i="32"/>
  <c r="M11" i="32"/>
  <c r="L11" i="32"/>
  <c r="K11" i="32"/>
  <c r="J11" i="32"/>
  <c r="I11" i="32"/>
  <c r="H11" i="32"/>
  <c r="G11" i="32"/>
  <c r="Q7" i="32"/>
  <c r="M7" i="33" s="1"/>
  <c r="D5" i="32"/>
  <c r="W7" i="31"/>
  <c r="G7" i="31"/>
  <c r="H7" i="32" s="1"/>
  <c r="G7" i="33" s="1"/>
  <c r="D5" i="31"/>
  <c r="B17" i="30"/>
  <c r="B16" i="30"/>
  <c r="B15" i="30"/>
  <c r="B14" i="30"/>
  <c r="D7" i="30"/>
  <c r="U5" i="30"/>
  <c r="M5" i="30"/>
  <c r="G5" i="30"/>
  <c r="BA53" i="29"/>
  <c r="Z53" i="29" s="1"/>
  <c r="AZ53" i="29"/>
  <c r="Y53" i="29" s="1"/>
  <c r="AY53" i="29"/>
  <c r="X53" i="29" s="1"/>
  <c r="AX53" i="29"/>
  <c r="W53" i="29" s="1"/>
  <c r="AW53" i="29"/>
  <c r="V53" i="29" s="1"/>
  <c r="AV53" i="29"/>
  <c r="U53" i="29" s="1"/>
  <c r="AU53" i="29"/>
  <c r="T53" i="29" s="1"/>
  <c r="AT53" i="29"/>
  <c r="S53" i="29" s="1"/>
  <c r="AS53" i="29"/>
  <c r="R53" i="29" s="1"/>
  <c r="AR53" i="29"/>
  <c r="Q53" i="29" s="1"/>
  <c r="AQ53" i="29"/>
  <c r="P53" i="29" s="1"/>
  <c r="AP53" i="29"/>
  <c r="O53" i="29" s="1"/>
  <c r="AO53" i="29"/>
  <c r="N53" i="29" s="1"/>
  <c r="AN53" i="29"/>
  <c r="AM53" i="29"/>
  <c r="L53" i="29" s="1"/>
  <c r="AL53" i="29"/>
  <c r="K53" i="29" s="1"/>
  <c r="AK53" i="29"/>
  <c r="J53" i="29" s="1"/>
  <c r="AJ53" i="29"/>
  <c r="I53" i="29" s="1"/>
  <c r="AI53" i="29"/>
  <c r="H53" i="29" s="1"/>
  <c r="AH53" i="29"/>
  <c r="F53" i="29"/>
  <c r="E53" i="29"/>
  <c r="D53" i="29"/>
  <c r="C53" i="29"/>
  <c r="BA52" i="29"/>
  <c r="Z52" i="29" s="1"/>
  <c r="AZ52" i="29"/>
  <c r="Y52" i="29" s="1"/>
  <c r="AY52" i="29"/>
  <c r="X52" i="29" s="1"/>
  <c r="AX52" i="29"/>
  <c r="W52" i="29" s="1"/>
  <c r="AW52" i="29"/>
  <c r="V52" i="29" s="1"/>
  <c r="AV52" i="29"/>
  <c r="U52" i="29" s="1"/>
  <c r="AU52" i="29"/>
  <c r="T52" i="29" s="1"/>
  <c r="AT52" i="29"/>
  <c r="S52" i="29" s="1"/>
  <c r="AS52" i="29"/>
  <c r="R52" i="29" s="1"/>
  <c r="AR52" i="29"/>
  <c r="Q52" i="29" s="1"/>
  <c r="AQ52" i="29"/>
  <c r="P52" i="29" s="1"/>
  <c r="AP52" i="29"/>
  <c r="O52" i="29" s="1"/>
  <c r="AO52" i="29"/>
  <c r="N52" i="29" s="1"/>
  <c r="AN52" i="29"/>
  <c r="M52" i="29" s="1"/>
  <c r="AM52" i="29"/>
  <c r="L52" i="29" s="1"/>
  <c r="AL52" i="29"/>
  <c r="K52" i="29" s="1"/>
  <c r="AK52" i="29"/>
  <c r="J52" i="29" s="1"/>
  <c r="AJ52" i="29"/>
  <c r="AI52" i="29"/>
  <c r="H52" i="29" s="1"/>
  <c r="AH52" i="29"/>
  <c r="F52" i="29"/>
  <c r="E52" i="29"/>
  <c r="D52" i="29"/>
  <c r="C52" i="29"/>
  <c r="BA51" i="29"/>
  <c r="Z51" i="29" s="1"/>
  <c r="AZ51" i="29"/>
  <c r="Y51" i="29" s="1"/>
  <c r="AY51" i="29"/>
  <c r="X51" i="29" s="1"/>
  <c r="AX51" i="29"/>
  <c r="W51" i="29" s="1"/>
  <c r="AW51" i="29"/>
  <c r="V51" i="29" s="1"/>
  <c r="AV51" i="29"/>
  <c r="U51" i="29" s="1"/>
  <c r="AU51" i="29"/>
  <c r="T51" i="29" s="1"/>
  <c r="AT51" i="29"/>
  <c r="S51" i="29" s="1"/>
  <c r="AS51" i="29"/>
  <c r="R51" i="29" s="1"/>
  <c r="AR51" i="29"/>
  <c r="Q51" i="29" s="1"/>
  <c r="AQ51" i="29"/>
  <c r="P51" i="29" s="1"/>
  <c r="AP51" i="29"/>
  <c r="O51" i="29" s="1"/>
  <c r="AO51" i="29"/>
  <c r="N51" i="29" s="1"/>
  <c r="AN51" i="29"/>
  <c r="M51" i="29" s="1"/>
  <c r="AM51" i="29"/>
  <c r="L51" i="29" s="1"/>
  <c r="AL51" i="29"/>
  <c r="K51" i="29" s="1"/>
  <c r="AK51" i="29"/>
  <c r="J51" i="29" s="1"/>
  <c r="AJ51" i="29"/>
  <c r="I51" i="29" s="1"/>
  <c r="AI51" i="29"/>
  <c r="H51" i="29" s="1"/>
  <c r="AH51" i="29"/>
  <c r="F51" i="29"/>
  <c r="E51" i="29"/>
  <c r="D51" i="29"/>
  <c r="C51" i="29"/>
  <c r="BA50" i="29"/>
  <c r="Z50" i="29" s="1"/>
  <c r="AZ50" i="29"/>
  <c r="Y50" i="29" s="1"/>
  <c r="AY50" i="29"/>
  <c r="X50" i="29" s="1"/>
  <c r="AX50" i="29"/>
  <c r="W50" i="29" s="1"/>
  <c r="AW50" i="29"/>
  <c r="V50" i="29" s="1"/>
  <c r="AV50" i="29"/>
  <c r="U50" i="29" s="1"/>
  <c r="AU50" i="29"/>
  <c r="T50" i="29" s="1"/>
  <c r="AT50" i="29"/>
  <c r="S50" i="29" s="1"/>
  <c r="AS50" i="29"/>
  <c r="R50" i="29" s="1"/>
  <c r="AR50" i="29"/>
  <c r="Q50" i="29" s="1"/>
  <c r="AQ50" i="29"/>
  <c r="P50" i="29" s="1"/>
  <c r="AP50" i="29"/>
  <c r="O50" i="29" s="1"/>
  <c r="AO50" i="29"/>
  <c r="N50" i="29" s="1"/>
  <c r="AN50" i="29"/>
  <c r="M50" i="29" s="1"/>
  <c r="AM50" i="29"/>
  <c r="L50" i="29" s="1"/>
  <c r="AL50" i="29"/>
  <c r="K50" i="29" s="1"/>
  <c r="AK50" i="29"/>
  <c r="J50" i="29" s="1"/>
  <c r="AJ50" i="29"/>
  <c r="I50" i="29" s="1"/>
  <c r="AI50" i="29"/>
  <c r="H50" i="29" s="1"/>
  <c r="AH50" i="29"/>
  <c r="F50" i="29"/>
  <c r="E50" i="29"/>
  <c r="D50" i="29"/>
  <c r="C50" i="29"/>
  <c r="BA49" i="29"/>
  <c r="Z49" i="29" s="1"/>
  <c r="AZ49" i="29"/>
  <c r="Y49" i="29" s="1"/>
  <c r="AY49" i="29"/>
  <c r="X49" i="29" s="1"/>
  <c r="AX49" i="29"/>
  <c r="W49" i="29" s="1"/>
  <c r="AW49" i="29"/>
  <c r="V49" i="29" s="1"/>
  <c r="AV49" i="29"/>
  <c r="U49" i="29" s="1"/>
  <c r="AU49" i="29"/>
  <c r="T49" i="29" s="1"/>
  <c r="AT49" i="29"/>
  <c r="S49" i="29" s="1"/>
  <c r="AS49" i="29"/>
  <c r="R49" i="29" s="1"/>
  <c r="AR49" i="29"/>
  <c r="Q49" i="29" s="1"/>
  <c r="AQ49" i="29"/>
  <c r="P49" i="29" s="1"/>
  <c r="AP49" i="29"/>
  <c r="O49" i="29" s="1"/>
  <c r="AO49" i="29"/>
  <c r="N49" i="29" s="1"/>
  <c r="AN49" i="29"/>
  <c r="M49" i="29" s="1"/>
  <c r="AM49" i="29"/>
  <c r="L49" i="29" s="1"/>
  <c r="AL49" i="29"/>
  <c r="K49" i="29" s="1"/>
  <c r="AK49" i="29"/>
  <c r="J49" i="29" s="1"/>
  <c r="AJ49" i="29"/>
  <c r="I49" i="29" s="1"/>
  <c r="AI49" i="29"/>
  <c r="H49" i="29" s="1"/>
  <c r="AH49" i="29"/>
  <c r="F49" i="29"/>
  <c r="E49" i="29"/>
  <c r="D49" i="29"/>
  <c r="C49" i="29"/>
  <c r="BA48" i="29"/>
  <c r="Z48" i="29" s="1"/>
  <c r="AZ48" i="29"/>
  <c r="Y48" i="29" s="1"/>
  <c r="AY48" i="29"/>
  <c r="X48" i="29" s="1"/>
  <c r="AX48" i="29"/>
  <c r="W48" i="29" s="1"/>
  <c r="AW48" i="29"/>
  <c r="V48" i="29" s="1"/>
  <c r="AV48" i="29"/>
  <c r="U48" i="29" s="1"/>
  <c r="AU48" i="29"/>
  <c r="T48" i="29" s="1"/>
  <c r="AT48" i="29"/>
  <c r="S48" i="29" s="1"/>
  <c r="AS48" i="29"/>
  <c r="R48" i="29" s="1"/>
  <c r="AR48" i="29"/>
  <c r="Q48" i="29" s="1"/>
  <c r="AQ48" i="29"/>
  <c r="P48" i="29" s="1"/>
  <c r="AP48" i="29"/>
  <c r="O48" i="29" s="1"/>
  <c r="AO48" i="29"/>
  <c r="N48" i="29" s="1"/>
  <c r="AN48" i="29"/>
  <c r="M48" i="29" s="1"/>
  <c r="AM48" i="29"/>
  <c r="L48" i="29" s="1"/>
  <c r="AL48" i="29"/>
  <c r="K48" i="29" s="1"/>
  <c r="AK48" i="29"/>
  <c r="J48" i="29" s="1"/>
  <c r="AJ48" i="29"/>
  <c r="AI48" i="29"/>
  <c r="H48" i="29" s="1"/>
  <c r="AH48" i="29"/>
  <c r="F48" i="29"/>
  <c r="E48" i="29"/>
  <c r="D48" i="29"/>
  <c r="C48" i="29"/>
  <c r="BA47" i="29"/>
  <c r="Z47" i="29" s="1"/>
  <c r="AZ47" i="29"/>
  <c r="Y47" i="29" s="1"/>
  <c r="AY47" i="29"/>
  <c r="X47" i="29" s="1"/>
  <c r="AX47" i="29"/>
  <c r="W47" i="29" s="1"/>
  <c r="AW47" i="29"/>
  <c r="V47" i="29" s="1"/>
  <c r="AV47" i="29"/>
  <c r="U47" i="29" s="1"/>
  <c r="AU47" i="29"/>
  <c r="T47" i="29" s="1"/>
  <c r="AT47" i="29"/>
  <c r="S47" i="29" s="1"/>
  <c r="AS47" i="29"/>
  <c r="R47" i="29" s="1"/>
  <c r="AR47" i="29"/>
  <c r="Q47" i="29" s="1"/>
  <c r="AQ47" i="29"/>
  <c r="P47" i="29" s="1"/>
  <c r="AP47" i="29"/>
  <c r="O47" i="29" s="1"/>
  <c r="AO47" i="29"/>
  <c r="N47" i="29" s="1"/>
  <c r="AN47" i="29"/>
  <c r="M47" i="29" s="1"/>
  <c r="AM47" i="29"/>
  <c r="L47" i="29" s="1"/>
  <c r="AL47" i="29"/>
  <c r="K47" i="29" s="1"/>
  <c r="AK47" i="29"/>
  <c r="J47" i="29" s="1"/>
  <c r="AJ47" i="29"/>
  <c r="I47" i="29" s="1"/>
  <c r="AI47" i="29"/>
  <c r="H47" i="29" s="1"/>
  <c r="AH47" i="29"/>
  <c r="F47" i="29"/>
  <c r="E47" i="29"/>
  <c r="D47" i="29"/>
  <c r="C47" i="29"/>
  <c r="BA46" i="29"/>
  <c r="Z46" i="29" s="1"/>
  <c r="AZ46" i="29"/>
  <c r="Y46" i="29" s="1"/>
  <c r="AY46" i="29"/>
  <c r="X46" i="29" s="1"/>
  <c r="AX46" i="29"/>
  <c r="W46" i="29" s="1"/>
  <c r="AW46" i="29"/>
  <c r="V46" i="29" s="1"/>
  <c r="AV46" i="29"/>
  <c r="U46" i="29" s="1"/>
  <c r="AU46" i="29"/>
  <c r="T46" i="29" s="1"/>
  <c r="AT46" i="29"/>
  <c r="S46" i="29" s="1"/>
  <c r="AS46" i="29"/>
  <c r="R46" i="29" s="1"/>
  <c r="AR46" i="29"/>
  <c r="Q46" i="29" s="1"/>
  <c r="AQ46" i="29"/>
  <c r="P46" i="29" s="1"/>
  <c r="AP46" i="29"/>
  <c r="O46" i="29" s="1"/>
  <c r="AO46" i="29"/>
  <c r="N46" i="29" s="1"/>
  <c r="AN46" i="29"/>
  <c r="M46" i="29" s="1"/>
  <c r="AM46" i="29"/>
  <c r="L46" i="29" s="1"/>
  <c r="AL46" i="29"/>
  <c r="K46" i="29" s="1"/>
  <c r="AK46" i="29"/>
  <c r="J46" i="29" s="1"/>
  <c r="AJ46" i="29"/>
  <c r="I46" i="29" s="1"/>
  <c r="AI46" i="29"/>
  <c r="H46" i="29" s="1"/>
  <c r="AH46" i="29"/>
  <c r="F46" i="29"/>
  <c r="E46" i="29"/>
  <c r="D46" i="29"/>
  <c r="C46" i="29"/>
  <c r="BA45" i="29"/>
  <c r="Z45" i="29" s="1"/>
  <c r="AZ45" i="29"/>
  <c r="Y45" i="29" s="1"/>
  <c r="AY45" i="29"/>
  <c r="X45" i="29" s="1"/>
  <c r="AX45" i="29"/>
  <c r="W45" i="29" s="1"/>
  <c r="AW45" i="29"/>
  <c r="V45" i="29" s="1"/>
  <c r="AV45" i="29"/>
  <c r="U45" i="29" s="1"/>
  <c r="AU45" i="29"/>
  <c r="T45" i="29" s="1"/>
  <c r="AT45" i="29"/>
  <c r="S45" i="29" s="1"/>
  <c r="AS45" i="29"/>
  <c r="R45" i="29" s="1"/>
  <c r="AR45" i="29"/>
  <c r="Q45" i="29" s="1"/>
  <c r="AQ45" i="29"/>
  <c r="P45" i="29" s="1"/>
  <c r="AP45" i="29"/>
  <c r="O45" i="29" s="1"/>
  <c r="AO45" i="29"/>
  <c r="N45" i="29" s="1"/>
  <c r="AN45" i="29"/>
  <c r="M45" i="29" s="1"/>
  <c r="AM45" i="29"/>
  <c r="L45" i="29" s="1"/>
  <c r="AL45" i="29"/>
  <c r="K45" i="29" s="1"/>
  <c r="AK45" i="29"/>
  <c r="J45" i="29" s="1"/>
  <c r="AJ45" i="29"/>
  <c r="I45" i="29" s="1"/>
  <c r="AI45" i="29"/>
  <c r="H45" i="29" s="1"/>
  <c r="AH45" i="29"/>
  <c r="F45" i="29"/>
  <c r="E45" i="29"/>
  <c r="D45" i="29"/>
  <c r="C45" i="29"/>
  <c r="BA44" i="29"/>
  <c r="Z44" i="29" s="1"/>
  <c r="AZ44" i="29"/>
  <c r="Y44" i="29" s="1"/>
  <c r="AY44" i="29"/>
  <c r="X44" i="29" s="1"/>
  <c r="AX44" i="29"/>
  <c r="W44" i="29" s="1"/>
  <c r="AW44" i="29"/>
  <c r="V44" i="29" s="1"/>
  <c r="AV44" i="29"/>
  <c r="U44" i="29" s="1"/>
  <c r="AU44" i="29"/>
  <c r="T44" i="29" s="1"/>
  <c r="AT44" i="29"/>
  <c r="S44" i="29" s="1"/>
  <c r="AS44" i="29"/>
  <c r="R44" i="29" s="1"/>
  <c r="AR44" i="29"/>
  <c r="Q44" i="29" s="1"/>
  <c r="AQ44" i="29"/>
  <c r="P44" i="29" s="1"/>
  <c r="AP44" i="29"/>
  <c r="O44" i="29" s="1"/>
  <c r="AO44" i="29"/>
  <c r="N44" i="29" s="1"/>
  <c r="AN44" i="29"/>
  <c r="M44" i="29" s="1"/>
  <c r="AM44" i="29"/>
  <c r="L44" i="29" s="1"/>
  <c r="AL44" i="29"/>
  <c r="K44" i="29" s="1"/>
  <c r="AK44" i="29"/>
  <c r="J44" i="29" s="1"/>
  <c r="AJ44" i="29"/>
  <c r="I44" i="29" s="1"/>
  <c r="AI44" i="29"/>
  <c r="H44" i="29" s="1"/>
  <c r="AH44" i="29"/>
  <c r="F44" i="29"/>
  <c r="E44" i="29"/>
  <c r="D44" i="29"/>
  <c r="C44" i="29"/>
  <c r="BA43" i="29"/>
  <c r="Z43" i="29" s="1"/>
  <c r="AZ43" i="29"/>
  <c r="Y43" i="29" s="1"/>
  <c r="AY43" i="29"/>
  <c r="X43" i="29" s="1"/>
  <c r="AX43" i="29"/>
  <c r="W43" i="29" s="1"/>
  <c r="AW43" i="29"/>
  <c r="V43" i="29" s="1"/>
  <c r="AV43" i="29"/>
  <c r="U43" i="29" s="1"/>
  <c r="AU43" i="29"/>
  <c r="T43" i="29" s="1"/>
  <c r="AT43" i="29"/>
  <c r="S43" i="29" s="1"/>
  <c r="AS43" i="29"/>
  <c r="R43" i="29" s="1"/>
  <c r="AR43" i="29"/>
  <c r="Q43" i="29" s="1"/>
  <c r="AQ43" i="29"/>
  <c r="P43" i="29" s="1"/>
  <c r="AP43" i="29"/>
  <c r="O43" i="29" s="1"/>
  <c r="AO43" i="29"/>
  <c r="N43" i="29" s="1"/>
  <c r="AN43" i="29"/>
  <c r="M43" i="29" s="1"/>
  <c r="AM43" i="29"/>
  <c r="L43" i="29" s="1"/>
  <c r="AL43" i="29"/>
  <c r="K43" i="29" s="1"/>
  <c r="AK43" i="29"/>
  <c r="J43" i="29" s="1"/>
  <c r="AJ43" i="29"/>
  <c r="I43" i="29" s="1"/>
  <c r="AI43" i="29"/>
  <c r="H43" i="29" s="1"/>
  <c r="AH43" i="29"/>
  <c r="F43" i="29"/>
  <c r="E43" i="29"/>
  <c r="D43" i="29"/>
  <c r="C43" i="29"/>
  <c r="BA42" i="29"/>
  <c r="Z42" i="29" s="1"/>
  <c r="AZ42" i="29"/>
  <c r="Y42" i="29" s="1"/>
  <c r="AY42" i="29"/>
  <c r="X42" i="29" s="1"/>
  <c r="AX42" i="29"/>
  <c r="W42" i="29" s="1"/>
  <c r="AW42" i="29"/>
  <c r="V42" i="29" s="1"/>
  <c r="AV42" i="29"/>
  <c r="U42" i="29" s="1"/>
  <c r="AU42" i="29"/>
  <c r="T42" i="29" s="1"/>
  <c r="AT42" i="29"/>
  <c r="S42" i="29" s="1"/>
  <c r="AS42" i="29"/>
  <c r="R42" i="29" s="1"/>
  <c r="AR42" i="29"/>
  <c r="Q42" i="29" s="1"/>
  <c r="AQ42" i="29"/>
  <c r="P42" i="29" s="1"/>
  <c r="AP42" i="29"/>
  <c r="O42" i="29" s="1"/>
  <c r="AO42" i="29"/>
  <c r="N42" i="29" s="1"/>
  <c r="AN42" i="29"/>
  <c r="M42" i="29" s="1"/>
  <c r="AM42" i="29"/>
  <c r="L42" i="29" s="1"/>
  <c r="AL42" i="29"/>
  <c r="K42" i="29" s="1"/>
  <c r="AK42" i="29"/>
  <c r="J42" i="29" s="1"/>
  <c r="AJ42" i="29"/>
  <c r="I42" i="29" s="1"/>
  <c r="AI42" i="29"/>
  <c r="H42" i="29" s="1"/>
  <c r="AH42" i="29"/>
  <c r="F42" i="29"/>
  <c r="E42" i="29"/>
  <c r="D42" i="29"/>
  <c r="C42" i="29"/>
  <c r="BA41" i="29"/>
  <c r="Z41" i="29" s="1"/>
  <c r="AZ41" i="29"/>
  <c r="Y41" i="29" s="1"/>
  <c r="AY41" i="29"/>
  <c r="X41" i="29" s="1"/>
  <c r="AX41" i="29"/>
  <c r="W41" i="29" s="1"/>
  <c r="AW41" i="29"/>
  <c r="V41" i="29" s="1"/>
  <c r="AV41" i="29"/>
  <c r="U41" i="29" s="1"/>
  <c r="AU41" i="29"/>
  <c r="T41" i="29" s="1"/>
  <c r="AT41" i="29"/>
  <c r="S41" i="29" s="1"/>
  <c r="AS41" i="29"/>
  <c r="R41" i="29" s="1"/>
  <c r="AR41" i="29"/>
  <c r="Q41" i="29" s="1"/>
  <c r="AQ41" i="29"/>
  <c r="P41" i="29" s="1"/>
  <c r="AP41" i="29"/>
  <c r="O41" i="29" s="1"/>
  <c r="AO41" i="29"/>
  <c r="N41" i="29" s="1"/>
  <c r="AN41" i="29"/>
  <c r="M41" i="29" s="1"/>
  <c r="AM41" i="29"/>
  <c r="L41" i="29" s="1"/>
  <c r="AL41" i="29"/>
  <c r="K41" i="29" s="1"/>
  <c r="AK41" i="29"/>
  <c r="J41" i="29" s="1"/>
  <c r="AJ41" i="29"/>
  <c r="I41" i="29" s="1"/>
  <c r="AI41" i="29"/>
  <c r="H41" i="29" s="1"/>
  <c r="AH41" i="29"/>
  <c r="F41" i="29"/>
  <c r="E41" i="29"/>
  <c r="D41" i="29"/>
  <c r="C41" i="29"/>
  <c r="BA40" i="29"/>
  <c r="Z40" i="29" s="1"/>
  <c r="AZ40" i="29"/>
  <c r="Y40" i="29" s="1"/>
  <c r="AY40" i="29"/>
  <c r="X40" i="29" s="1"/>
  <c r="AX40" i="29"/>
  <c r="W40" i="29" s="1"/>
  <c r="AW40" i="29"/>
  <c r="V40" i="29" s="1"/>
  <c r="AV40" i="29"/>
  <c r="U40" i="29" s="1"/>
  <c r="AU40" i="29"/>
  <c r="T40" i="29" s="1"/>
  <c r="AT40" i="29"/>
  <c r="S40" i="29" s="1"/>
  <c r="AS40" i="29"/>
  <c r="R40" i="29" s="1"/>
  <c r="AR40" i="29"/>
  <c r="Q40" i="29" s="1"/>
  <c r="AQ40" i="29"/>
  <c r="P40" i="29" s="1"/>
  <c r="AP40" i="29"/>
  <c r="O40" i="29" s="1"/>
  <c r="AO40" i="29"/>
  <c r="N40" i="29" s="1"/>
  <c r="AN40" i="29"/>
  <c r="M40" i="29" s="1"/>
  <c r="AM40" i="29"/>
  <c r="L40" i="29" s="1"/>
  <c r="AL40" i="29"/>
  <c r="K40" i="29" s="1"/>
  <c r="AK40" i="29"/>
  <c r="J40" i="29" s="1"/>
  <c r="AJ40" i="29"/>
  <c r="I40" i="29" s="1"/>
  <c r="AI40" i="29"/>
  <c r="H40" i="29" s="1"/>
  <c r="AH40" i="29"/>
  <c r="F40" i="29"/>
  <c r="E40" i="29"/>
  <c r="D40" i="29"/>
  <c r="C40" i="29"/>
  <c r="BA39" i="29"/>
  <c r="Z39" i="29" s="1"/>
  <c r="AZ39" i="29"/>
  <c r="Y39" i="29" s="1"/>
  <c r="AY39" i="29"/>
  <c r="X39" i="29" s="1"/>
  <c r="AX39" i="29"/>
  <c r="W39" i="29" s="1"/>
  <c r="AW39" i="29"/>
  <c r="V39" i="29" s="1"/>
  <c r="AV39" i="29"/>
  <c r="U39" i="29" s="1"/>
  <c r="AU39" i="29"/>
  <c r="T39" i="29" s="1"/>
  <c r="AT39" i="29"/>
  <c r="S39" i="29" s="1"/>
  <c r="AS39" i="29"/>
  <c r="R39" i="29" s="1"/>
  <c r="AR39" i="29"/>
  <c r="Q39" i="29" s="1"/>
  <c r="AQ39" i="29"/>
  <c r="P39" i="29" s="1"/>
  <c r="AP39" i="29"/>
  <c r="O39" i="29" s="1"/>
  <c r="AO39" i="29"/>
  <c r="N39" i="29" s="1"/>
  <c r="AN39" i="29"/>
  <c r="M39" i="29" s="1"/>
  <c r="AM39" i="29"/>
  <c r="L39" i="29" s="1"/>
  <c r="AL39" i="29"/>
  <c r="K39" i="29" s="1"/>
  <c r="AK39" i="29"/>
  <c r="J39" i="29" s="1"/>
  <c r="AJ39" i="29"/>
  <c r="I39" i="29" s="1"/>
  <c r="AI39" i="29"/>
  <c r="H39" i="29" s="1"/>
  <c r="AH39" i="29"/>
  <c r="F39" i="29"/>
  <c r="E39" i="29"/>
  <c r="D39" i="29"/>
  <c r="C39" i="29"/>
  <c r="BA38" i="29"/>
  <c r="Z38" i="29" s="1"/>
  <c r="AZ38" i="29"/>
  <c r="Y38" i="29" s="1"/>
  <c r="AY38" i="29"/>
  <c r="X38" i="29" s="1"/>
  <c r="AX38" i="29"/>
  <c r="W38" i="29" s="1"/>
  <c r="AW38" i="29"/>
  <c r="V38" i="29" s="1"/>
  <c r="AV38" i="29"/>
  <c r="U38" i="29" s="1"/>
  <c r="AU38" i="29"/>
  <c r="T38" i="29" s="1"/>
  <c r="AT38" i="29"/>
  <c r="S38" i="29" s="1"/>
  <c r="AS38" i="29"/>
  <c r="R38" i="29" s="1"/>
  <c r="AR38" i="29"/>
  <c r="Q38" i="29" s="1"/>
  <c r="AQ38" i="29"/>
  <c r="P38" i="29" s="1"/>
  <c r="AP38" i="29"/>
  <c r="O38" i="29" s="1"/>
  <c r="AO38" i="29"/>
  <c r="N38" i="29" s="1"/>
  <c r="AN38" i="29"/>
  <c r="M38" i="29" s="1"/>
  <c r="AM38" i="29"/>
  <c r="L38" i="29" s="1"/>
  <c r="AL38" i="29"/>
  <c r="K38" i="29" s="1"/>
  <c r="AK38" i="29"/>
  <c r="J38" i="29" s="1"/>
  <c r="AJ38" i="29"/>
  <c r="I38" i="29" s="1"/>
  <c r="AI38" i="29"/>
  <c r="H38" i="29" s="1"/>
  <c r="AH38" i="29"/>
  <c r="F38" i="29"/>
  <c r="E38" i="29"/>
  <c r="D38" i="29"/>
  <c r="C38" i="29"/>
  <c r="BA37" i="29"/>
  <c r="Z37" i="29" s="1"/>
  <c r="AZ37" i="29"/>
  <c r="Y37" i="29" s="1"/>
  <c r="AY37" i="29"/>
  <c r="X37" i="29" s="1"/>
  <c r="AX37" i="29"/>
  <c r="W37" i="29" s="1"/>
  <c r="AW37" i="29"/>
  <c r="V37" i="29" s="1"/>
  <c r="AV37" i="29"/>
  <c r="U37" i="29" s="1"/>
  <c r="AU37" i="29"/>
  <c r="T37" i="29" s="1"/>
  <c r="AT37" i="29"/>
  <c r="S37" i="29" s="1"/>
  <c r="AS37" i="29"/>
  <c r="R37" i="29" s="1"/>
  <c r="AR37" i="29"/>
  <c r="Q37" i="29" s="1"/>
  <c r="AQ37" i="29"/>
  <c r="P37" i="29" s="1"/>
  <c r="AP37" i="29"/>
  <c r="O37" i="29" s="1"/>
  <c r="AO37" i="29"/>
  <c r="N37" i="29" s="1"/>
  <c r="AN37" i="29"/>
  <c r="M37" i="29" s="1"/>
  <c r="AM37" i="29"/>
  <c r="L37" i="29" s="1"/>
  <c r="AL37" i="29"/>
  <c r="K37" i="29" s="1"/>
  <c r="AK37" i="29"/>
  <c r="J37" i="29" s="1"/>
  <c r="AJ37" i="29"/>
  <c r="I37" i="29" s="1"/>
  <c r="AI37" i="29"/>
  <c r="H37" i="29" s="1"/>
  <c r="AH37" i="29"/>
  <c r="F37" i="29"/>
  <c r="E37" i="29"/>
  <c r="D37" i="29"/>
  <c r="C37" i="29"/>
  <c r="BA36" i="29"/>
  <c r="Z36" i="29" s="1"/>
  <c r="AZ36" i="29"/>
  <c r="Y36" i="29" s="1"/>
  <c r="AY36" i="29"/>
  <c r="X36" i="29" s="1"/>
  <c r="AX36" i="29"/>
  <c r="W36" i="29" s="1"/>
  <c r="AW36" i="29"/>
  <c r="V36" i="29" s="1"/>
  <c r="AV36" i="29"/>
  <c r="U36" i="29" s="1"/>
  <c r="AU36" i="29"/>
  <c r="T36" i="29" s="1"/>
  <c r="AT36" i="29"/>
  <c r="S36" i="29" s="1"/>
  <c r="AS36" i="29"/>
  <c r="R36" i="29" s="1"/>
  <c r="AR36" i="29"/>
  <c r="Q36" i="29" s="1"/>
  <c r="AQ36" i="29"/>
  <c r="P36" i="29" s="1"/>
  <c r="AP36" i="29"/>
  <c r="O36" i="29" s="1"/>
  <c r="AO36" i="29"/>
  <c r="N36" i="29" s="1"/>
  <c r="AN36" i="29"/>
  <c r="M36" i="29" s="1"/>
  <c r="AM36" i="29"/>
  <c r="L36" i="29" s="1"/>
  <c r="AL36" i="29"/>
  <c r="K36" i="29" s="1"/>
  <c r="AK36" i="29"/>
  <c r="J36" i="29" s="1"/>
  <c r="AJ36" i="29"/>
  <c r="I36" i="29" s="1"/>
  <c r="AI36" i="29"/>
  <c r="H36" i="29" s="1"/>
  <c r="AH36" i="29"/>
  <c r="F36" i="29"/>
  <c r="E36" i="29"/>
  <c r="D36" i="29"/>
  <c r="C36" i="29"/>
  <c r="BA35" i="29"/>
  <c r="Z35" i="29" s="1"/>
  <c r="AZ35" i="29"/>
  <c r="Y35" i="29" s="1"/>
  <c r="AY35" i="29"/>
  <c r="X35" i="29" s="1"/>
  <c r="AX35" i="29"/>
  <c r="W35" i="29" s="1"/>
  <c r="AW35" i="29"/>
  <c r="V35" i="29" s="1"/>
  <c r="AV35" i="29"/>
  <c r="U35" i="29" s="1"/>
  <c r="AU35" i="29"/>
  <c r="T35" i="29" s="1"/>
  <c r="AT35" i="29"/>
  <c r="S35" i="29" s="1"/>
  <c r="AS35" i="29"/>
  <c r="R35" i="29" s="1"/>
  <c r="AR35" i="29"/>
  <c r="Q35" i="29" s="1"/>
  <c r="AQ35" i="29"/>
  <c r="P35" i="29" s="1"/>
  <c r="AP35" i="29"/>
  <c r="O35" i="29" s="1"/>
  <c r="AO35" i="29"/>
  <c r="N35" i="29" s="1"/>
  <c r="AN35" i="29"/>
  <c r="M35" i="29" s="1"/>
  <c r="AM35" i="29"/>
  <c r="L35" i="29" s="1"/>
  <c r="AL35" i="29"/>
  <c r="K35" i="29" s="1"/>
  <c r="AK35" i="29"/>
  <c r="J35" i="29" s="1"/>
  <c r="AJ35" i="29"/>
  <c r="AI35" i="29"/>
  <c r="H35" i="29" s="1"/>
  <c r="AH35" i="29"/>
  <c r="F35" i="29"/>
  <c r="E35" i="29"/>
  <c r="D35" i="29"/>
  <c r="C35" i="29"/>
  <c r="BA34" i="29"/>
  <c r="Z34" i="29" s="1"/>
  <c r="AZ34" i="29"/>
  <c r="Y34" i="29" s="1"/>
  <c r="AY34" i="29"/>
  <c r="X34" i="29" s="1"/>
  <c r="AX34" i="29"/>
  <c r="W34" i="29" s="1"/>
  <c r="AW34" i="29"/>
  <c r="V34" i="29" s="1"/>
  <c r="AV34" i="29"/>
  <c r="U34" i="29" s="1"/>
  <c r="AU34" i="29"/>
  <c r="T34" i="29" s="1"/>
  <c r="AT34" i="29"/>
  <c r="S34" i="29" s="1"/>
  <c r="AS34" i="29"/>
  <c r="R34" i="29" s="1"/>
  <c r="AR34" i="29"/>
  <c r="Q34" i="29" s="1"/>
  <c r="AQ34" i="29"/>
  <c r="P34" i="29" s="1"/>
  <c r="AP34" i="29"/>
  <c r="O34" i="29" s="1"/>
  <c r="AO34" i="29"/>
  <c r="N34" i="29" s="1"/>
  <c r="AN34" i="29"/>
  <c r="M34" i="29" s="1"/>
  <c r="AM34" i="29"/>
  <c r="L34" i="29" s="1"/>
  <c r="AL34" i="29"/>
  <c r="K34" i="29" s="1"/>
  <c r="AK34" i="29"/>
  <c r="J34" i="29" s="1"/>
  <c r="AJ34" i="29"/>
  <c r="I34" i="29" s="1"/>
  <c r="AI34" i="29"/>
  <c r="H34" i="29" s="1"/>
  <c r="AH34" i="29"/>
  <c r="F34" i="29"/>
  <c r="E34" i="29"/>
  <c r="D34" i="29"/>
  <c r="C34" i="29"/>
  <c r="BA33" i="29"/>
  <c r="Z33" i="29" s="1"/>
  <c r="AZ33" i="29"/>
  <c r="Y33" i="29" s="1"/>
  <c r="AY33" i="29"/>
  <c r="X33" i="29" s="1"/>
  <c r="AX33" i="29"/>
  <c r="W33" i="29" s="1"/>
  <c r="AW33" i="29"/>
  <c r="V33" i="29" s="1"/>
  <c r="AV33" i="29"/>
  <c r="U33" i="29" s="1"/>
  <c r="AU33" i="29"/>
  <c r="T33" i="29" s="1"/>
  <c r="AT33" i="29"/>
  <c r="S33" i="29" s="1"/>
  <c r="AS33" i="29"/>
  <c r="R33" i="29" s="1"/>
  <c r="AR33" i="29"/>
  <c r="Q33" i="29" s="1"/>
  <c r="AQ33" i="29"/>
  <c r="P33" i="29" s="1"/>
  <c r="AP33" i="29"/>
  <c r="O33" i="29" s="1"/>
  <c r="AO33" i="29"/>
  <c r="N33" i="29" s="1"/>
  <c r="AN33" i="29"/>
  <c r="M33" i="29" s="1"/>
  <c r="AM33" i="29"/>
  <c r="L33" i="29" s="1"/>
  <c r="AL33" i="29"/>
  <c r="K33" i="29" s="1"/>
  <c r="AK33" i="29"/>
  <c r="J33" i="29" s="1"/>
  <c r="AJ33" i="29"/>
  <c r="I33" i="29" s="1"/>
  <c r="AI33" i="29"/>
  <c r="H33" i="29" s="1"/>
  <c r="AH33" i="29"/>
  <c r="F33" i="29"/>
  <c r="E33" i="29"/>
  <c r="D33" i="29"/>
  <c r="C33" i="29"/>
  <c r="BA32" i="29"/>
  <c r="Z32" i="29" s="1"/>
  <c r="AZ32" i="29"/>
  <c r="Y32" i="29" s="1"/>
  <c r="AY32" i="29"/>
  <c r="X32" i="29" s="1"/>
  <c r="AX32" i="29"/>
  <c r="W32" i="29" s="1"/>
  <c r="AW32" i="29"/>
  <c r="V32" i="29" s="1"/>
  <c r="AV32" i="29"/>
  <c r="U32" i="29" s="1"/>
  <c r="AU32" i="29"/>
  <c r="T32" i="29" s="1"/>
  <c r="AT32" i="29"/>
  <c r="S32" i="29" s="1"/>
  <c r="AS32" i="29"/>
  <c r="R32" i="29" s="1"/>
  <c r="AR32" i="29"/>
  <c r="Q32" i="29" s="1"/>
  <c r="AQ32" i="29"/>
  <c r="P32" i="29" s="1"/>
  <c r="AP32" i="29"/>
  <c r="O32" i="29" s="1"/>
  <c r="AO32" i="29"/>
  <c r="N32" i="29" s="1"/>
  <c r="AN32" i="29"/>
  <c r="M32" i="29" s="1"/>
  <c r="AM32" i="29"/>
  <c r="L32" i="29" s="1"/>
  <c r="AL32" i="29"/>
  <c r="K32" i="29" s="1"/>
  <c r="AK32" i="29"/>
  <c r="J32" i="29" s="1"/>
  <c r="AJ32" i="29"/>
  <c r="I32" i="29" s="1"/>
  <c r="AI32" i="29"/>
  <c r="H32" i="29" s="1"/>
  <c r="AH32" i="29"/>
  <c r="F32" i="29"/>
  <c r="E32" i="29"/>
  <c r="D32" i="29"/>
  <c r="C32" i="29"/>
  <c r="BA31" i="29"/>
  <c r="Z31" i="29" s="1"/>
  <c r="AZ31" i="29"/>
  <c r="Y31" i="29" s="1"/>
  <c r="AY31" i="29"/>
  <c r="X31" i="29" s="1"/>
  <c r="AX31" i="29"/>
  <c r="W31" i="29" s="1"/>
  <c r="AW31" i="29"/>
  <c r="V31" i="29" s="1"/>
  <c r="AV31" i="29"/>
  <c r="U31" i="29" s="1"/>
  <c r="AU31" i="29"/>
  <c r="T31" i="29" s="1"/>
  <c r="AT31" i="29"/>
  <c r="S31" i="29" s="1"/>
  <c r="AS31" i="29"/>
  <c r="R31" i="29" s="1"/>
  <c r="AR31" i="29"/>
  <c r="Q31" i="29" s="1"/>
  <c r="AQ31" i="29"/>
  <c r="P31" i="29" s="1"/>
  <c r="AP31" i="29"/>
  <c r="O31" i="29" s="1"/>
  <c r="AO31" i="29"/>
  <c r="N31" i="29" s="1"/>
  <c r="AN31" i="29"/>
  <c r="M31" i="29" s="1"/>
  <c r="AM31" i="29"/>
  <c r="L31" i="29" s="1"/>
  <c r="AL31" i="29"/>
  <c r="K31" i="29" s="1"/>
  <c r="AK31" i="29"/>
  <c r="J31" i="29" s="1"/>
  <c r="AJ31" i="29"/>
  <c r="I31" i="29" s="1"/>
  <c r="AI31" i="29"/>
  <c r="H31" i="29" s="1"/>
  <c r="AH31" i="29"/>
  <c r="F31" i="29"/>
  <c r="E31" i="29"/>
  <c r="D31" i="29"/>
  <c r="C31" i="29"/>
  <c r="BA30" i="29"/>
  <c r="Z30" i="29" s="1"/>
  <c r="AZ30" i="29"/>
  <c r="Y30" i="29" s="1"/>
  <c r="AY30" i="29"/>
  <c r="X30" i="29" s="1"/>
  <c r="AX30" i="29"/>
  <c r="W30" i="29" s="1"/>
  <c r="AW30" i="29"/>
  <c r="V30" i="29" s="1"/>
  <c r="AV30" i="29"/>
  <c r="U30" i="29" s="1"/>
  <c r="AU30" i="29"/>
  <c r="T30" i="29" s="1"/>
  <c r="AT30" i="29"/>
  <c r="S30" i="29" s="1"/>
  <c r="AS30" i="29"/>
  <c r="R30" i="29" s="1"/>
  <c r="AR30" i="29"/>
  <c r="Q30" i="29" s="1"/>
  <c r="AQ30" i="29"/>
  <c r="P30" i="29" s="1"/>
  <c r="AP30" i="29"/>
  <c r="O30" i="29" s="1"/>
  <c r="AO30" i="29"/>
  <c r="N30" i="29" s="1"/>
  <c r="AN30" i="29"/>
  <c r="M30" i="29" s="1"/>
  <c r="AM30" i="29"/>
  <c r="L30" i="29" s="1"/>
  <c r="AL30" i="29"/>
  <c r="K30" i="29" s="1"/>
  <c r="AK30" i="29"/>
  <c r="J30" i="29" s="1"/>
  <c r="AJ30" i="29"/>
  <c r="I30" i="29" s="1"/>
  <c r="AI30" i="29"/>
  <c r="H30" i="29" s="1"/>
  <c r="AH30" i="29"/>
  <c r="F30" i="29"/>
  <c r="E30" i="29"/>
  <c r="D30" i="29"/>
  <c r="C30" i="29"/>
  <c r="BA29" i="29"/>
  <c r="Z29" i="29" s="1"/>
  <c r="AZ29" i="29"/>
  <c r="Y29" i="29" s="1"/>
  <c r="AY29" i="29"/>
  <c r="X29" i="29" s="1"/>
  <c r="AX29" i="29"/>
  <c r="W29" i="29" s="1"/>
  <c r="AW29" i="29"/>
  <c r="V29" i="29" s="1"/>
  <c r="AV29" i="29"/>
  <c r="U29" i="29" s="1"/>
  <c r="AU29" i="29"/>
  <c r="T29" i="29" s="1"/>
  <c r="AT29" i="29"/>
  <c r="S29" i="29" s="1"/>
  <c r="AS29" i="29"/>
  <c r="R29" i="29" s="1"/>
  <c r="AR29" i="29"/>
  <c r="Q29" i="29" s="1"/>
  <c r="AQ29" i="29"/>
  <c r="P29" i="29" s="1"/>
  <c r="AP29" i="29"/>
  <c r="O29" i="29" s="1"/>
  <c r="AO29" i="29"/>
  <c r="N29" i="29" s="1"/>
  <c r="AN29" i="29"/>
  <c r="M29" i="29" s="1"/>
  <c r="AM29" i="29"/>
  <c r="L29" i="29" s="1"/>
  <c r="AL29" i="29"/>
  <c r="K29" i="29" s="1"/>
  <c r="AK29" i="29"/>
  <c r="J29" i="29" s="1"/>
  <c r="AJ29" i="29"/>
  <c r="I29" i="29" s="1"/>
  <c r="AI29" i="29"/>
  <c r="H29" i="29" s="1"/>
  <c r="AH29" i="29"/>
  <c r="F29" i="29"/>
  <c r="E29" i="29"/>
  <c r="D29" i="29"/>
  <c r="C29" i="29"/>
  <c r="BA28" i="29"/>
  <c r="Z28" i="29" s="1"/>
  <c r="AZ28" i="29"/>
  <c r="Y28" i="29" s="1"/>
  <c r="AY28" i="29"/>
  <c r="X28" i="29" s="1"/>
  <c r="AX28" i="29"/>
  <c r="W28" i="29" s="1"/>
  <c r="AW28" i="29"/>
  <c r="V28" i="29" s="1"/>
  <c r="AV28" i="29"/>
  <c r="U28" i="29" s="1"/>
  <c r="AU28" i="29"/>
  <c r="T28" i="29" s="1"/>
  <c r="AT28" i="29"/>
  <c r="S28" i="29" s="1"/>
  <c r="AS28" i="29"/>
  <c r="R28" i="29" s="1"/>
  <c r="AR28" i="29"/>
  <c r="Q28" i="29" s="1"/>
  <c r="AQ28" i="29"/>
  <c r="P28" i="29" s="1"/>
  <c r="AP28" i="29"/>
  <c r="O28" i="29" s="1"/>
  <c r="AO28" i="29"/>
  <c r="N28" i="29" s="1"/>
  <c r="AN28" i="29"/>
  <c r="M28" i="29" s="1"/>
  <c r="AM28" i="29"/>
  <c r="L28" i="29" s="1"/>
  <c r="AL28" i="29"/>
  <c r="K28" i="29" s="1"/>
  <c r="AK28" i="29"/>
  <c r="J28" i="29" s="1"/>
  <c r="AJ28" i="29"/>
  <c r="I28" i="29" s="1"/>
  <c r="AI28" i="29"/>
  <c r="H28" i="29" s="1"/>
  <c r="AH28" i="29"/>
  <c r="F28" i="29"/>
  <c r="E28" i="29"/>
  <c r="D28" i="29"/>
  <c r="C28" i="29"/>
  <c r="BA27" i="29"/>
  <c r="Z27" i="29" s="1"/>
  <c r="AZ27" i="29"/>
  <c r="Y27" i="29" s="1"/>
  <c r="AY27" i="29"/>
  <c r="X27" i="29" s="1"/>
  <c r="AX27" i="29"/>
  <c r="W27" i="29" s="1"/>
  <c r="AW27" i="29"/>
  <c r="V27" i="29" s="1"/>
  <c r="AV27" i="29"/>
  <c r="U27" i="29" s="1"/>
  <c r="AU27" i="29"/>
  <c r="T27" i="29" s="1"/>
  <c r="AT27" i="29"/>
  <c r="S27" i="29" s="1"/>
  <c r="AS27" i="29"/>
  <c r="R27" i="29" s="1"/>
  <c r="AR27" i="29"/>
  <c r="Q27" i="29" s="1"/>
  <c r="AQ27" i="29"/>
  <c r="P27" i="29" s="1"/>
  <c r="AP27" i="29"/>
  <c r="O27" i="29" s="1"/>
  <c r="AO27" i="29"/>
  <c r="N27" i="29" s="1"/>
  <c r="AN27" i="29"/>
  <c r="M27" i="29" s="1"/>
  <c r="AM27" i="29"/>
  <c r="L27" i="29" s="1"/>
  <c r="AL27" i="29"/>
  <c r="K27" i="29" s="1"/>
  <c r="AK27" i="29"/>
  <c r="J27" i="29" s="1"/>
  <c r="AJ27" i="29"/>
  <c r="I27" i="29" s="1"/>
  <c r="AI27" i="29"/>
  <c r="H27" i="29" s="1"/>
  <c r="AH27" i="29"/>
  <c r="F27" i="29"/>
  <c r="E27" i="29"/>
  <c r="D27" i="29"/>
  <c r="C27" i="29"/>
  <c r="BA26" i="29"/>
  <c r="Z26" i="29" s="1"/>
  <c r="AZ26" i="29"/>
  <c r="Y26" i="29" s="1"/>
  <c r="AY26" i="29"/>
  <c r="X26" i="29" s="1"/>
  <c r="AX26" i="29"/>
  <c r="W26" i="29" s="1"/>
  <c r="AW26" i="29"/>
  <c r="V26" i="29" s="1"/>
  <c r="AV26" i="29"/>
  <c r="U26" i="29" s="1"/>
  <c r="AU26" i="29"/>
  <c r="T26" i="29" s="1"/>
  <c r="AT26" i="29"/>
  <c r="S26" i="29" s="1"/>
  <c r="AS26" i="29"/>
  <c r="R26" i="29" s="1"/>
  <c r="AR26" i="29"/>
  <c r="Q26" i="29" s="1"/>
  <c r="AQ26" i="29"/>
  <c r="P26" i="29" s="1"/>
  <c r="AP26" i="29"/>
  <c r="O26" i="29" s="1"/>
  <c r="AO26" i="29"/>
  <c r="N26" i="29" s="1"/>
  <c r="AN26" i="29"/>
  <c r="M26" i="29" s="1"/>
  <c r="AM26" i="29"/>
  <c r="L26" i="29" s="1"/>
  <c r="AL26" i="29"/>
  <c r="K26" i="29" s="1"/>
  <c r="AK26" i="29"/>
  <c r="J26" i="29" s="1"/>
  <c r="AJ26" i="29"/>
  <c r="I26" i="29" s="1"/>
  <c r="AI26" i="29"/>
  <c r="H26" i="29" s="1"/>
  <c r="AH26" i="29"/>
  <c r="F26" i="29"/>
  <c r="E26" i="29"/>
  <c r="D26" i="29"/>
  <c r="C26" i="29"/>
  <c r="BA25" i="29"/>
  <c r="Z25" i="29" s="1"/>
  <c r="AZ25" i="29"/>
  <c r="Y25" i="29" s="1"/>
  <c r="AY25" i="29"/>
  <c r="X25" i="29" s="1"/>
  <c r="AX25" i="29"/>
  <c r="W25" i="29" s="1"/>
  <c r="AW25" i="29"/>
  <c r="V25" i="29" s="1"/>
  <c r="AV25" i="29"/>
  <c r="U25" i="29" s="1"/>
  <c r="AU25" i="29"/>
  <c r="T25" i="29" s="1"/>
  <c r="AT25" i="29"/>
  <c r="S25" i="29" s="1"/>
  <c r="AS25" i="29"/>
  <c r="R25" i="29" s="1"/>
  <c r="AR25" i="29"/>
  <c r="Q25" i="29" s="1"/>
  <c r="AQ25" i="29"/>
  <c r="P25" i="29" s="1"/>
  <c r="AP25" i="29"/>
  <c r="O25" i="29" s="1"/>
  <c r="AO25" i="29"/>
  <c r="N25" i="29" s="1"/>
  <c r="AN25" i="29"/>
  <c r="M25" i="29" s="1"/>
  <c r="AM25" i="29"/>
  <c r="L25" i="29" s="1"/>
  <c r="AL25" i="29"/>
  <c r="K25" i="29" s="1"/>
  <c r="AK25" i="29"/>
  <c r="J25" i="29" s="1"/>
  <c r="AJ25" i="29"/>
  <c r="I25" i="29" s="1"/>
  <c r="AI25" i="29"/>
  <c r="H25" i="29" s="1"/>
  <c r="AH25" i="29"/>
  <c r="F25" i="29"/>
  <c r="E25" i="29"/>
  <c r="D25" i="29"/>
  <c r="C25" i="29"/>
  <c r="BA24" i="29"/>
  <c r="Z24" i="29" s="1"/>
  <c r="AZ24" i="29"/>
  <c r="Y24" i="29" s="1"/>
  <c r="AY24" i="29"/>
  <c r="X24" i="29" s="1"/>
  <c r="AX24" i="29"/>
  <c r="W24" i="29" s="1"/>
  <c r="AW24" i="29"/>
  <c r="V24" i="29" s="1"/>
  <c r="AV24" i="29"/>
  <c r="U24" i="29" s="1"/>
  <c r="AU24" i="29"/>
  <c r="T24" i="29" s="1"/>
  <c r="AT24" i="29"/>
  <c r="S24" i="29" s="1"/>
  <c r="AS24" i="29"/>
  <c r="R24" i="29" s="1"/>
  <c r="AR24" i="29"/>
  <c r="Q24" i="29" s="1"/>
  <c r="AQ24" i="29"/>
  <c r="P24" i="29" s="1"/>
  <c r="AP24" i="29"/>
  <c r="O24" i="29" s="1"/>
  <c r="AO24" i="29"/>
  <c r="N24" i="29" s="1"/>
  <c r="AN24" i="29"/>
  <c r="M24" i="29" s="1"/>
  <c r="AM24" i="29"/>
  <c r="L24" i="29" s="1"/>
  <c r="AL24" i="29"/>
  <c r="K24" i="29" s="1"/>
  <c r="AK24" i="29"/>
  <c r="J24" i="29" s="1"/>
  <c r="AJ24" i="29"/>
  <c r="I24" i="29" s="1"/>
  <c r="AI24" i="29"/>
  <c r="H24" i="29" s="1"/>
  <c r="AH24" i="29"/>
  <c r="F24" i="29"/>
  <c r="E24" i="29"/>
  <c r="D24" i="29"/>
  <c r="C24" i="29"/>
  <c r="BA23" i="29"/>
  <c r="Z23" i="29" s="1"/>
  <c r="AZ23" i="29"/>
  <c r="Y23" i="29" s="1"/>
  <c r="AY23" i="29"/>
  <c r="X23" i="29" s="1"/>
  <c r="AX23" i="29"/>
  <c r="W23" i="29" s="1"/>
  <c r="AW23" i="29"/>
  <c r="V23" i="29" s="1"/>
  <c r="AV23" i="29"/>
  <c r="U23" i="29" s="1"/>
  <c r="AU23" i="29"/>
  <c r="T23" i="29" s="1"/>
  <c r="AT23" i="29"/>
  <c r="S23" i="29" s="1"/>
  <c r="AS23" i="29"/>
  <c r="R23" i="29" s="1"/>
  <c r="AR23" i="29"/>
  <c r="Q23" i="29" s="1"/>
  <c r="AQ23" i="29"/>
  <c r="P23" i="29" s="1"/>
  <c r="AP23" i="29"/>
  <c r="O23" i="29" s="1"/>
  <c r="AO23" i="29"/>
  <c r="N23" i="29" s="1"/>
  <c r="AN23" i="29"/>
  <c r="M23" i="29" s="1"/>
  <c r="AM23" i="29"/>
  <c r="L23" i="29" s="1"/>
  <c r="AL23" i="29"/>
  <c r="K23" i="29" s="1"/>
  <c r="AK23" i="29"/>
  <c r="J23" i="29" s="1"/>
  <c r="AJ23" i="29"/>
  <c r="I23" i="29" s="1"/>
  <c r="AI23" i="29"/>
  <c r="H23" i="29" s="1"/>
  <c r="AH23" i="29"/>
  <c r="F23" i="29"/>
  <c r="E23" i="29"/>
  <c r="D23" i="29"/>
  <c r="C23" i="29"/>
  <c r="BA22" i="29"/>
  <c r="Z22" i="29" s="1"/>
  <c r="AZ22" i="29"/>
  <c r="Y22" i="29" s="1"/>
  <c r="AY22" i="29"/>
  <c r="X22" i="29" s="1"/>
  <c r="AX22" i="29"/>
  <c r="W22" i="29" s="1"/>
  <c r="AW22" i="29"/>
  <c r="V22" i="29" s="1"/>
  <c r="AV22" i="29"/>
  <c r="U22" i="29" s="1"/>
  <c r="AU22" i="29"/>
  <c r="T22" i="29" s="1"/>
  <c r="AT22" i="29"/>
  <c r="S22" i="29" s="1"/>
  <c r="AS22" i="29"/>
  <c r="R22" i="29" s="1"/>
  <c r="AR22" i="29"/>
  <c r="Q22" i="29" s="1"/>
  <c r="AQ22" i="29"/>
  <c r="P22" i="29" s="1"/>
  <c r="AP22" i="29"/>
  <c r="O22" i="29" s="1"/>
  <c r="AO22" i="29"/>
  <c r="N22" i="29" s="1"/>
  <c r="AN22" i="29"/>
  <c r="M22" i="29" s="1"/>
  <c r="AM22" i="29"/>
  <c r="L22" i="29" s="1"/>
  <c r="AL22" i="29"/>
  <c r="K22" i="29" s="1"/>
  <c r="AK22" i="29"/>
  <c r="J22" i="29" s="1"/>
  <c r="AJ22" i="29"/>
  <c r="I22" i="29" s="1"/>
  <c r="AI22" i="29"/>
  <c r="H22" i="29" s="1"/>
  <c r="AH22" i="29"/>
  <c r="F22" i="29"/>
  <c r="E22" i="29"/>
  <c r="D22" i="29"/>
  <c r="C22" i="29"/>
  <c r="BA21" i="29"/>
  <c r="Z21" i="29" s="1"/>
  <c r="AZ21" i="29"/>
  <c r="Y21" i="29" s="1"/>
  <c r="AY21" i="29"/>
  <c r="X21" i="29" s="1"/>
  <c r="AX21" i="29"/>
  <c r="W21" i="29" s="1"/>
  <c r="AW21" i="29"/>
  <c r="V21" i="29" s="1"/>
  <c r="AV21" i="29"/>
  <c r="U21" i="29" s="1"/>
  <c r="AU21" i="29"/>
  <c r="T21" i="29" s="1"/>
  <c r="AT21" i="29"/>
  <c r="S21" i="29" s="1"/>
  <c r="AS21" i="29"/>
  <c r="R21" i="29" s="1"/>
  <c r="AR21" i="29"/>
  <c r="Q21" i="29" s="1"/>
  <c r="AQ21" i="29"/>
  <c r="P21" i="29" s="1"/>
  <c r="AP21" i="29"/>
  <c r="O21" i="29" s="1"/>
  <c r="AO21" i="29"/>
  <c r="N21" i="29" s="1"/>
  <c r="AN21" i="29"/>
  <c r="M21" i="29" s="1"/>
  <c r="AM21" i="29"/>
  <c r="L21" i="29" s="1"/>
  <c r="AL21" i="29"/>
  <c r="K21" i="29" s="1"/>
  <c r="AK21" i="29"/>
  <c r="J21" i="29" s="1"/>
  <c r="AJ21" i="29"/>
  <c r="I21" i="29" s="1"/>
  <c r="AI21" i="29"/>
  <c r="H21" i="29" s="1"/>
  <c r="AH21" i="29"/>
  <c r="F21" i="29"/>
  <c r="E21" i="29"/>
  <c r="D21" i="29"/>
  <c r="C21" i="29"/>
  <c r="BA20" i="29"/>
  <c r="Z20" i="29" s="1"/>
  <c r="AZ20" i="29"/>
  <c r="Y20" i="29" s="1"/>
  <c r="AY20" i="29"/>
  <c r="X20" i="29" s="1"/>
  <c r="AX20" i="29"/>
  <c r="W20" i="29" s="1"/>
  <c r="AW20" i="29"/>
  <c r="V20" i="29" s="1"/>
  <c r="AV20" i="29"/>
  <c r="U20" i="29" s="1"/>
  <c r="AU20" i="29"/>
  <c r="T20" i="29" s="1"/>
  <c r="AT20" i="29"/>
  <c r="S20" i="29" s="1"/>
  <c r="AS20" i="29"/>
  <c r="R20" i="29" s="1"/>
  <c r="AR20" i="29"/>
  <c r="Q20" i="29" s="1"/>
  <c r="AQ20" i="29"/>
  <c r="P20" i="29" s="1"/>
  <c r="AP20" i="29"/>
  <c r="O20" i="29" s="1"/>
  <c r="AO20" i="29"/>
  <c r="N20" i="29" s="1"/>
  <c r="AN20" i="29"/>
  <c r="M20" i="29" s="1"/>
  <c r="AM20" i="29"/>
  <c r="L20" i="29" s="1"/>
  <c r="AL20" i="29"/>
  <c r="K20" i="29" s="1"/>
  <c r="AK20" i="29"/>
  <c r="J20" i="29" s="1"/>
  <c r="AJ20" i="29"/>
  <c r="I20" i="29" s="1"/>
  <c r="AI20" i="29"/>
  <c r="H20" i="29" s="1"/>
  <c r="AH20" i="29"/>
  <c r="F20" i="29"/>
  <c r="E20" i="29"/>
  <c r="D20" i="29"/>
  <c r="C20" i="29"/>
  <c r="F19" i="29"/>
  <c r="E19" i="29"/>
  <c r="D19" i="29"/>
  <c r="C19" i="29"/>
  <c r="F18" i="29"/>
  <c r="E18" i="29"/>
  <c r="D18" i="29"/>
  <c r="C18" i="29"/>
  <c r="F17" i="29"/>
  <c r="E17" i="29"/>
  <c r="D17" i="29"/>
  <c r="C17" i="29"/>
  <c r="F16" i="29"/>
  <c r="E16" i="29"/>
  <c r="D16" i="29"/>
  <c r="C16" i="29"/>
  <c r="F15" i="29"/>
  <c r="E15" i="29"/>
  <c r="D15" i="29"/>
  <c r="C15" i="29"/>
  <c r="F14" i="29"/>
  <c r="E14" i="29"/>
  <c r="D14" i="29"/>
  <c r="C14" i="29"/>
  <c r="W7" i="29"/>
  <c r="Q7" i="30" s="1"/>
  <c r="AD56" i="29"/>
  <c r="AC56" i="29"/>
  <c r="AB56" i="29"/>
  <c r="AA56" i="29"/>
  <c r="M53" i="29"/>
  <c r="Z12" i="29"/>
  <c r="Y12" i="29"/>
  <c r="X12" i="29"/>
  <c r="W12" i="29"/>
  <c r="V12" i="29"/>
  <c r="U12" i="29"/>
  <c r="T12" i="29"/>
  <c r="S12" i="29"/>
  <c r="R12" i="29"/>
  <c r="Q12" i="29"/>
  <c r="P12" i="29"/>
  <c r="O12" i="29"/>
  <c r="N12" i="29"/>
  <c r="M12" i="29"/>
  <c r="L12" i="29"/>
  <c r="K12" i="29"/>
  <c r="J12" i="29"/>
  <c r="I12" i="29"/>
  <c r="H12" i="29"/>
  <c r="G12" i="29"/>
  <c r="Z11" i="29"/>
  <c r="Y11" i="29"/>
  <c r="X11" i="29"/>
  <c r="W11" i="29"/>
  <c r="V11" i="29"/>
  <c r="U11" i="29"/>
  <c r="T11" i="29"/>
  <c r="S11" i="29"/>
  <c r="R11" i="29"/>
  <c r="Q11" i="29"/>
  <c r="P11" i="29"/>
  <c r="O11" i="29"/>
  <c r="N11" i="29"/>
  <c r="M11" i="29"/>
  <c r="L11" i="29"/>
  <c r="K11" i="29"/>
  <c r="J11" i="29"/>
  <c r="I11" i="29"/>
  <c r="H11" i="29"/>
  <c r="G11" i="29"/>
  <c r="Q7" i="29"/>
  <c r="M7" i="30" s="1"/>
  <c r="D5" i="29"/>
  <c r="W7" i="28"/>
  <c r="G7" i="28"/>
  <c r="H7" i="29" s="1"/>
  <c r="G7" i="30" s="1"/>
  <c r="D5" i="28"/>
  <c r="BA53" i="26"/>
  <c r="Z53" i="26" s="1"/>
  <c r="AZ53" i="26"/>
  <c r="Y53" i="26" s="1"/>
  <c r="AY53" i="26"/>
  <c r="X53" i="26" s="1"/>
  <c r="AX53" i="26"/>
  <c r="W53" i="26" s="1"/>
  <c r="AW53" i="26"/>
  <c r="V53" i="26" s="1"/>
  <c r="AV53" i="26"/>
  <c r="U53" i="26" s="1"/>
  <c r="AU53" i="26"/>
  <c r="T53" i="26" s="1"/>
  <c r="AT53" i="26"/>
  <c r="S53" i="26" s="1"/>
  <c r="AS53" i="26"/>
  <c r="R53" i="26" s="1"/>
  <c r="AR53" i="26"/>
  <c r="Q53" i="26" s="1"/>
  <c r="AQ53" i="26"/>
  <c r="P53" i="26" s="1"/>
  <c r="AP53" i="26"/>
  <c r="O53" i="26" s="1"/>
  <c r="AO53" i="26"/>
  <c r="N53" i="26" s="1"/>
  <c r="AN53" i="26"/>
  <c r="M53" i="26" s="1"/>
  <c r="AM53" i="26"/>
  <c r="L53" i="26" s="1"/>
  <c r="AL53" i="26"/>
  <c r="K53" i="26" s="1"/>
  <c r="AK53" i="26"/>
  <c r="J53" i="26" s="1"/>
  <c r="AJ53" i="26"/>
  <c r="I53" i="26" s="1"/>
  <c r="AI53" i="26"/>
  <c r="H53" i="26" s="1"/>
  <c r="AH53" i="26"/>
  <c r="F53" i="26"/>
  <c r="E53" i="26"/>
  <c r="D53" i="26"/>
  <c r="C53" i="26"/>
  <c r="BA52" i="26"/>
  <c r="Z52" i="26" s="1"/>
  <c r="AZ52" i="26"/>
  <c r="Y52" i="26" s="1"/>
  <c r="AY52" i="26"/>
  <c r="X52" i="26" s="1"/>
  <c r="AX52" i="26"/>
  <c r="W52" i="26" s="1"/>
  <c r="AW52" i="26"/>
  <c r="V52" i="26" s="1"/>
  <c r="AV52" i="26"/>
  <c r="U52" i="26" s="1"/>
  <c r="AU52" i="26"/>
  <c r="T52" i="26" s="1"/>
  <c r="AT52" i="26"/>
  <c r="S52" i="26" s="1"/>
  <c r="AS52" i="26"/>
  <c r="R52" i="26" s="1"/>
  <c r="AR52" i="26"/>
  <c r="Q52" i="26" s="1"/>
  <c r="AQ52" i="26"/>
  <c r="P52" i="26" s="1"/>
  <c r="AP52" i="26"/>
  <c r="O52" i="26" s="1"/>
  <c r="AO52" i="26"/>
  <c r="N52" i="26" s="1"/>
  <c r="AN52" i="26"/>
  <c r="M52" i="26" s="1"/>
  <c r="AM52" i="26"/>
  <c r="L52" i="26" s="1"/>
  <c r="AL52" i="26"/>
  <c r="K52" i="26" s="1"/>
  <c r="AK52" i="26"/>
  <c r="J52" i="26" s="1"/>
  <c r="AJ52" i="26"/>
  <c r="I52" i="26" s="1"/>
  <c r="AI52" i="26"/>
  <c r="H52" i="26" s="1"/>
  <c r="AH52" i="26"/>
  <c r="F52" i="26"/>
  <c r="E52" i="26"/>
  <c r="D52" i="26"/>
  <c r="C52" i="26"/>
  <c r="BA51" i="26"/>
  <c r="Z51" i="26" s="1"/>
  <c r="AZ51" i="26"/>
  <c r="Y51" i="26" s="1"/>
  <c r="AY51" i="26"/>
  <c r="X51" i="26" s="1"/>
  <c r="AX51" i="26"/>
  <c r="W51" i="26" s="1"/>
  <c r="AW51" i="26"/>
  <c r="V51" i="26" s="1"/>
  <c r="AV51" i="26"/>
  <c r="U51" i="26" s="1"/>
  <c r="AU51" i="26"/>
  <c r="T51" i="26" s="1"/>
  <c r="AT51" i="26"/>
  <c r="S51" i="26" s="1"/>
  <c r="AS51" i="26"/>
  <c r="R51" i="26" s="1"/>
  <c r="AR51" i="26"/>
  <c r="Q51" i="26" s="1"/>
  <c r="AQ51" i="26"/>
  <c r="P51" i="26" s="1"/>
  <c r="AP51" i="26"/>
  <c r="O51" i="26" s="1"/>
  <c r="AO51" i="26"/>
  <c r="N51" i="26" s="1"/>
  <c r="AN51" i="26"/>
  <c r="M51" i="26" s="1"/>
  <c r="AM51" i="26"/>
  <c r="L51" i="26" s="1"/>
  <c r="AL51" i="26"/>
  <c r="K51" i="26" s="1"/>
  <c r="AK51" i="26"/>
  <c r="J51" i="26" s="1"/>
  <c r="AJ51" i="26"/>
  <c r="I51" i="26" s="1"/>
  <c r="AI51" i="26"/>
  <c r="H51" i="26" s="1"/>
  <c r="AH51" i="26"/>
  <c r="F51" i="26"/>
  <c r="E51" i="26"/>
  <c r="D51" i="26"/>
  <c r="C51" i="26"/>
  <c r="BA50" i="26"/>
  <c r="Z50" i="26" s="1"/>
  <c r="AZ50" i="26"/>
  <c r="Y50" i="26" s="1"/>
  <c r="AY50" i="26"/>
  <c r="X50" i="26" s="1"/>
  <c r="AX50" i="26"/>
  <c r="W50" i="26" s="1"/>
  <c r="AW50" i="26"/>
  <c r="V50" i="26" s="1"/>
  <c r="AV50" i="26"/>
  <c r="U50" i="26" s="1"/>
  <c r="AU50" i="26"/>
  <c r="T50" i="26" s="1"/>
  <c r="AT50" i="26"/>
  <c r="S50" i="26" s="1"/>
  <c r="AS50" i="26"/>
  <c r="R50" i="26" s="1"/>
  <c r="AR50" i="26"/>
  <c r="Q50" i="26" s="1"/>
  <c r="AQ50" i="26"/>
  <c r="P50" i="26" s="1"/>
  <c r="AP50" i="26"/>
  <c r="O50" i="26" s="1"/>
  <c r="AO50" i="26"/>
  <c r="N50" i="26" s="1"/>
  <c r="AN50" i="26"/>
  <c r="M50" i="26" s="1"/>
  <c r="AM50" i="26"/>
  <c r="L50" i="26" s="1"/>
  <c r="AL50" i="26"/>
  <c r="K50" i="26" s="1"/>
  <c r="AK50" i="26"/>
  <c r="J50" i="26" s="1"/>
  <c r="AJ50" i="26"/>
  <c r="I50" i="26" s="1"/>
  <c r="AI50" i="26"/>
  <c r="H50" i="26" s="1"/>
  <c r="AH50" i="26"/>
  <c r="F50" i="26"/>
  <c r="E50" i="26"/>
  <c r="D50" i="26"/>
  <c r="C50" i="26"/>
  <c r="BA49" i="26"/>
  <c r="Z49" i="26" s="1"/>
  <c r="AZ49" i="26"/>
  <c r="Y49" i="26" s="1"/>
  <c r="AY49" i="26"/>
  <c r="X49" i="26" s="1"/>
  <c r="AX49" i="26"/>
  <c r="W49" i="26" s="1"/>
  <c r="AW49" i="26"/>
  <c r="V49" i="26" s="1"/>
  <c r="AV49" i="26"/>
  <c r="U49" i="26" s="1"/>
  <c r="AU49" i="26"/>
  <c r="T49" i="26" s="1"/>
  <c r="AT49" i="26"/>
  <c r="S49" i="26" s="1"/>
  <c r="AS49" i="26"/>
  <c r="R49" i="26" s="1"/>
  <c r="AR49" i="26"/>
  <c r="Q49" i="26" s="1"/>
  <c r="AQ49" i="26"/>
  <c r="P49" i="26" s="1"/>
  <c r="AP49" i="26"/>
  <c r="O49" i="26" s="1"/>
  <c r="AO49" i="26"/>
  <c r="N49" i="26" s="1"/>
  <c r="AN49" i="26"/>
  <c r="M49" i="26" s="1"/>
  <c r="AM49" i="26"/>
  <c r="L49" i="26" s="1"/>
  <c r="AL49" i="26"/>
  <c r="K49" i="26" s="1"/>
  <c r="AK49" i="26"/>
  <c r="J49" i="26" s="1"/>
  <c r="AJ49" i="26"/>
  <c r="I49" i="26" s="1"/>
  <c r="AI49" i="26"/>
  <c r="H49" i="26" s="1"/>
  <c r="AH49" i="26"/>
  <c r="F49" i="26"/>
  <c r="E49" i="26"/>
  <c r="D49" i="26"/>
  <c r="C49" i="26"/>
  <c r="BA48" i="26"/>
  <c r="Z48" i="26" s="1"/>
  <c r="AZ48" i="26"/>
  <c r="Y48" i="26" s="1"/>
  <c r="AY48" i="26"/>
  <c r="X48" i="26" s="1"/>
  <c r="AX48" i="26"/>
  <c r="W48" i="26" s="1"/>
  <c r="AW48" i="26"/>
  <c r="V48" i="26" s="1"/>
  <c r="AV48" i="26"/>
  <c r="U48" i="26" s="1"/>
  <c r="AU48" i="26"/>
  <c r="T48" i="26" s="1"/>
  <c r="AT48" i="26"/>
  <c r="S48" i="26" s="1"/>
  <c r="AS48" i="26"/>
  <c r="R48" i="26" s="1"/>
  <c r="AR48" i="26"/>
  <c r="Q48" i="26" s="1"/>
  <c r="AQ48" i="26"/>
  <c r="P48" i="26" s="1"/>
  <c r="AP48" i="26"/>
  <c r="O48" i="26" s="1"/>
  <c r="AO48" i="26"/>
  <c r="N48" i="26" s="1"/>
  <c r="AN48" i="26"/>
  <c r="M48" i="26" s="1"/>
  <c r="AM48" i="26"/>
  <c r="L48" i="26" s="1"/>
  <c r="AL48" i="26"/>
  <c r="K48" i="26" s="1"/>
  <c r="AK48" i="26"/>
  <c r="J48" i="26" s="1"/>
  <c r="AJ48" i="26"/>
  <c r="I48" i="26" s="1"/>
  <c r="AI48" i="26"/>
  <c r="H48" i="26" s="1"/>
  <c r="AH48" i="26"/>
  <c r="F48" i="26"/>
  <c r="E48" i="26"/>
  <c r="D48" i="26"/>
  <c r="C48" i="26"/>
  <c r="BA47" i="26"/>
  <c r="Z47" i="26" s="1"/>
  <c r="AZ47" i="26"/>
  <c r="Y47" i="26" s="1"/>
  <c r="AY47" i="26"/>
  <c r="X47" i="26" s="1"/>
  <c r="AX47" i="26"/>
  <c r="W47" i="26" s="1"/>
  <c r="AW47" i="26"/>
  <c r="V47" i="26" s="1"/>
  <c r="AV47" i="26"/>
  <c r="U47" i="26" s="1"/>
  <c r="AU47" i="26"/>
  <c r="T47" i="26" s="1"/>
  <c r="AT47" i="26"/>
  <c r="S47" i="26" s="1"/>
  <c r="AS47" i="26"/>
  <c r="R47" i="26" s="1"/>
  <c r="AR47" i="26"/>
  <c r="Q47" i="26" s="1"/>
  <c r="AQ47" i="26"/>
  <c r="P47" i="26" s="1"/>
  <c r="AP47" i="26"/>
  <c r="O47" i="26" s="1"/>
  <c r="AO47" i="26"/>
  <c r="N47" i="26" s="1"/>
  <c r="AN47" i="26"/>
  <c r="M47" i="26" s="1"/>
  <c r="AM47" i="26"/>
  <c r="L47" i="26" s="1"/>
  <c r="AL47" i="26"/>
  <c r="K47" i="26" s="1"/>
  <c r="AK47" i="26"/>
  <c r="J47" i="26" s="1"/>
  <c r="AJ47" i="26"/>
  <c r="I47" i="26" s="1"/>
  <c r="AI47" i="26"/>
  <c r="H47" i="26" s="1"/>
  <c r="AH47" i="26"/>
  <c r="F47" i="26"/>
  <c r="E47" i="26"/>
  <c r="D47" i="26"/>
  <c r="C47" i="26"/>
  <c r="BA46" i="26"/>
  <c r="Z46" i="26" s="1"/>
  <c r="AZ46" i="26"/>
  <c r="Y46" i="26" s="1"/>
  <c r="AY46" i="26"/>
  <c r="X46" i="26" s="1"/>
  <c r="AX46" i="26"/>
  <c r="W46" i="26" s="1"/>
  <c r="AW46" i="26"/>
  <c r="V46" i="26" s="1"/>
  <c r="AV46" i="26"/>
  <c r="U46" i="26" s="1"/>
  <c r="AU46" i="26"/>
  <c r="T46" i="26" s="1"/>
  <c r="AT46" i="26"/>
  <c r="S46" i="26" s="1"/>
  <c r="AS46" i="26"/>
  <c r="R46" i="26" s="1"/>
  <c r="AR46" i="26"/>
  <c r="Q46" i="26" s="1"/>
  <c r="AQ46" i="26"/>
  <c r="P46" i="26" s="1"/>
  <c r="AP46" i="26"/>
  <c r="O46" i="26" s="1"/>
  <c r="AO46" i="26"/>
  <c r="N46" i="26" s="1"/>
  <c r="AN46" i="26"/>
  <c r="M46" i="26" s="1"/>
  <c r="AM46" i="26"/>
  <c r="L46" i="26" s="1"/>
  <c r="AL46" i="26"/>
  <c r="K46" i="26" s="1"/>
  <c r="AK46" i="26"/>
  <c r="J46" i="26" s="1"/>
  <c r="AJ46" i="26"/>
  <c r="I46" i="26" s="1"/>
  <c r="AI46" i="26"/>
  <c r="H46" i="26" s="1"/>
  <c r="AH46" i="26"/>
  <c r="F46" i="26"/>
  <c r="E46" i="26"/>
  <c r="D46" i="26"/>
  <c r="C46" i="26"/>
  <c r="BA45" i="26"/>
  <c r="Z45" i="26" s="1"/>
  <c r="AZ45" i="26"/>
  <c r="Y45" i="26" s="1"/>
  <c r="AY45" i="26"/>
  <c r="X45" i="26" s="1"/>
  <c r="AX45" i="26"/>
  <c r="W45" i="26" s="1"/>
  <c r="AW45" i="26"/>
  <c r="V45" i="26" s="1"/>
  <c r="AV45" i="26"/>
  <c r="U45" i="26" s="1"/>
  <c r="AU45" i="26"/>
  <c r="T45" i="26" s="1"/>
  <c r="AT45" i="26"/>
  <c r="S45" i="26" s="1"/>
  <c r="AS45" i="26"/>
  <c r="R45" i="26" s="1"/>
  <c r="AR45" i="26"/>
  <c r="Q45" i="26" s="1"/>
  <c r="AQ45" i="26"/>
  <c r="P45" i="26" s="1"/>
  <c r="AP45" i="26"/>
  <c r="O45" i="26" s="1"/>
  <c r="AO45" i="26"/>
  <c r="N45" i="26" s="1"/>
  <c r="AN45" i="26"/>
  <c r="M45" i="26" s="1"/>
  <c r="AM45" i="26"/>
  <c r="L45" i="26" s="1"/>
  <c r="AL45" i="26"/>
  <c r="K45" i="26" s="1"/>
  <c r="AK45" i="26"/>
  <c r="J45" i="26" s="1"/>
  <c r="AJ45" i="26"/>
  <c r="I45" i="26" s="1"/>
  <c r="AI45" i="26"/>
  <c r="H45" i="26" s="1"/>
  <c r="AH45" i="26"/>
  <c r="F45" i="26"/>
  <c r="E45" i="26"/>
  <c r="D45" i="26"/>
  <c r="C45" i="26"/>
  <c r="BA44" i="26"/>
  <c r="Z44" i="26" s="1"/>
  <c r="AZ44" i="26"/>
  <c r="Y44" i="26" s="1"/>
  <c r="AY44" i="26"/>
  <c r="X44" i="26" s="1"/>
  <c r="AX44" i="26"/>
  <c r="W44" i="26" s="1"/>
  <c r="AW44" i="26"/>
  <c r="V44" i="26" s="1"/>
  <c r="AV44" i="26"/>
  <c r="U44" i="26" s="1"/>
  <c r="AU44" i="26"/>
  <c r="T44" i="26" s="1"/>
  <c r="AT44" i="26"/>
  <c r="S44" i="26" s="1"/>
  <c r="AS44" i="26"/>
  <c r="R44" i="26" s="1"/>
  <c r="AR44" i="26"/>
  <c r="Q44" i="26" s="1"/>
  <c r="AQ44" i="26"/>
  <c r="P44" i="26" s="1"/>
  <c r="AP44" i="26"/>
  <c r="O44" i="26" s="1"/>
  <c r="AO44" i="26"/>
  <c r="N44" i="26" s="1"/>
  <c r="AN44" i="26"/>
  <c r="M44" i="26" s="1"/>
  <c r="AM44" i="26"/>
  <c r="L44" i="26" s="1"/>
  <c r="AL44" i="26"/>
  <c r="K44" i="26" s="1"/>
  <c r="AK44" i="26"/>
  <c r="J44" i="26" s="1"/>
  <c r="AJ44" i="26"/>
  <c r="I44" i="26" s="1"/>
  <c r="AI44" i="26"/>
  <c r="H44" i="26" s="1"/>
  <c r="AH44" i="26"/>
  <c r="F44" i="26"/>
  <c r="E44" i="26"/>
  <c r="D44" i="26"/>
  <c r="C44" i="26"/>
  <c r="BA43" i="26"/>
  <c r="Z43" i="26" s="1"/>
  <c r="AZ43" i="26"/>
  <c r="Y43" i="26" s="1"/>
  <c r="AY43" i="26"/>
  <c r="X43" i="26" s="1"/>
  <c r="AX43" i="26"/>
  <c r="W43" i="26" s="1"/>
  <c r="AW43" i="26"/>
  <c r="V43" i="26" s="1"/>
  <c r="AV43" i="26"/>
  <c r="U43" i="26" s="1"/>
  <c r="AU43" i="26"/>
  <c r="T43" i="26" s="1"/>
  <c r="AT43" i="26"/>
  <c r="S43" i="26" s="1"/>
  <c r="AS43" i="26"/>
  <c r="R43" i="26" s="1"/>
  <c r="AR43" i="26"/>
  <c r="Q43" i="26" s="1"/>
  <c r="AQ43" i="26"/>
  <c r="P43" i="26" s="1"/>
  <c r="AP43" i="26"/>
  <c r="O43" i="26" s="1"/>
  <c r="AO43" i="26"/>
  <c r="N43" i="26" s="1"/>
  <c r="AN43" i="26"/>
  <c r="M43" i="26" s="1"/>
  <c r="AM43" i="26"/>
  <c r="L43" i="26" s="1"/>
  <c r="AL43" i="26"/>
  <c r="K43" i="26" s="1"/>
  <c r="AK43" i="26"/>
  <c r="J43" i="26" s="1"/>
  <c r="AJ43" i="26"/>
  <c r="I43" i="26" s="1"/>
  <c r="AI43" i="26"/>
  <c r="H43" i="26" s="1"/>
  <c r="AH43" i="26"/>
  <c r="F43" i="26"/>
  <c r="E43" i="26"/>
  <c r="D43" i="26"/>
  <c r="C43" i="26"/>
  <c r="BA42" i="26"/>
  <c r="Z42" i="26" s="1"/>
  <c r="AZ42" i="26"/>
  <c r="Y42" i="26" s="1"/>
  <c r="AY42" i="26"/>
  <c r="X42" i="26" s="1"/>
  <c r="AX42" i="26"/>
  <c r="W42" i="26" s="1"/>
  <c r="AW42" i="26"/>
  <c r="V42" i="26" s="1"/>
  <c r="AV42" i="26"/>
  <c r="U42" i="26" s="1"/>
  <c r="AU42" i="26"/>
  <c r="T42" i="26" s="1"/>
  <c r="AT42" i="26"/>
  <c r="S42" i="26" s="1"/>
  <c r="AS42" i="26"/>
  <c r="R42" i="26" s="1"/>
  <c r="AR42" i="26"/>
  <c r="Q42" i="26" s="1"/>
  <c r="AQ42" i="26"/>
  <c r="P42" i="26" s="1"/>
  <c r="AP42" i="26"/>
  <c r="O42" i="26" s="1"/>
  <c r="AO42" i="26"/>
  <c r="N42" i="26" s="1"/>
  <c r="AN42" i="26"/>
  <c r="M42" i="26" s="1"/>
  <c r="AM42" i="26"/>
  <c r="L42" i="26" s="1"/>
  <c r="AL42" i="26"/>
  <c r="K42" i="26" s="1"/>
  <c r="AK42" i="26"/>
  <c r="J42" i="26" s="1"/>
  <c r="AJ42" i="26"/>
  <c r="I42" i="26" s="1"/>
  <c r="AI42" i="26"/>
  <c r="H42" i="26" s="1"/>
  <c r="AH42" i="26"/>
  <c r="F42" i="26"/>
  <c r="E42" i="26"/>
  <c r="D42" i="26"/>
  <c r="C42" i="26"/>
  <c r="BA41" i="26"/>
  <c r="Z41" i="26" s="1"/>
  <c r="AZ41" i="26"/>
  <c r="Y41" i="26" s="1"/>
  <c r="AY41" i="26"/>
  <c r="X41" i="26" s="1"/>
  <c r="AX41" i="26"/>
  <c r="W41" i="26" s="1"/>
  <c r="AW41" i="26"/>
  <c r="V41" i="26" s="1"/>
  <c r="AV41" i="26"/>
  <c r="U41" i="26" s="1"/>
  <c r="AU41" i="26"/>
  <c r="T41" i="26" s="1"/>
  <c r="AT41" i="26"/>
  <c r="S41" i="26" s="1"/>
  <c r="AS41" i="26"/>
  <c r="R41" i="26" s="1"/>
  <c r="AR41" i="26"/>
  <c r="Q41" i="26" s="1"/>
  <c r="AQ41" i="26"/>
  <c r="P41" i="26" s="1"/>
  <c r="AP41" i="26"/>
  <c r="O41" i="26" s="1"/>
  <c r="AO41" i="26"/>
  <c r="N41" i="26" s="1"/>
  <c r="AN41" i="26"/>
  <c r="M41" i="26" s="1"/>
  <c r="AM41" i="26"/>
  <c r="L41" i="26" s="1"/>
  <c r="AL41" i="26"/>
  <c r="K41" i="26" s="1"/>
  <c r="AK41" i="26"/>
  <c r="J41" i="26" s="1"/>
  <c r="AJ41" i="26"/>
  <c r="I41" i="26" s="1"/>
  <c r="AI41" i="26"/>
  <c r="H41" i="26" s="1"/>
  <c r="AH41" i="26"/>
  <c r="F41" i="26"/>
  <c r="E41" i="26"/>
  <c r="D41" i="26"/>
  <c r="C41" i="26"/>
  <c r="BA40" i="26"/>
  <c r="Z40" i="26" s="1"/>
  <c r="AZ40" i="26"/>
  <c r="Y40" i="26" s="1"/>
  <c r="AY40" i="26"/>
  <c r="X40" i="26" s="1"/>
  <c r="AX40" i="26"/>
  <c r="W40" i="26" s="1"/>
  <c r="AW40" i="26"/>
  <c r="V40" i="26" s="1"/>
  <c r="AV40" i="26"/>
  <c r="U40" i="26" s="1"/>
  <c r="AU40" i="26"/>
  <c r="T40" i="26" s="1"/>
  <c r="AT40" i="26"/>
  <c r="S40" i="26" s="1"/>
  <c r="AS40" i="26"/>
  <c r="R40" i="26" s="1"/>
  <c r="AR40" i="26"/>
  <c r="Q40" i="26" s="1"/>
  <c r="AQ40" i="26"/>
  <c r="P40" i="26" s="1"/>
  <c r="AP40" i="26"/>
  <c r="O40" i="26" s="1"/>
  <c r="AO40" i="26"/>
  <c r="N40" i="26" s="1"/>
  <c r="AN40" i="26"/>
  <c r="M40" i="26" s="1"/>
  <c r="AM40" i="26"/>
  <c r="L40" i="26" s="1"/>
  <c r="AL40" i="26"/>
  <c r="K40" i="26" s="1"/>
  <c r="AK40" i="26"/>
  <c r="J40" i="26" s="1"/>
  <c r="AJ40" i="26"/>
  <c r="I40" i="26" s="1"/>
  <c r="AI40" i="26"/>
  <c r="H40" i="26" s="1"/>
  <c r="AH40" i="26"/>
  <c r="F40" i="26"/>
  <c r="E40" i="26"/>
  <c r="D40" i="26"/>
  <c r="C40" i="26"/>
  <c r="BA39" i="26"/>
  <c r="Z39" i="26" s="1"/>
  <c r="AZ39" i="26"/>
  <c r="Y39" i="26" s="1"/>
  <c r="AY39" i="26"/>
  <c r="X39" i="26" s="1"/>
  <c r="AX39" i="26"/>
  <c r="W39" i="26" s="1"/>
  <c r="AW39" i="26"/>
  <c r="V39" i="26" s="1"/>
  <c r="AV39" i="26"/>
  <c r="U39" i="26" s="1"/>
  <c r="AU39" i="26"/>
  <c r="T39" i="26" s="1"/>
  <c r="AT39" i="26"/>
  <c r="S39" i="26" s="1"/>
  <c r="AS39" i="26"/>
  <c r="R39" i="26" s="1"/>
  <c r="AR39" i="26"/>
  <c r="Q39" i="26" s="1"/>
  <c r="AQ39" i="26"/>
  <c r="P39" i="26" s="1"/>
  <c r="AP39" i="26"/>
  <c r="O39" i="26" s="1"/>
  <c r="AO39" i="26"/>
  <c r="N39" i="26" s="1"/>
  <c r="AN39" i="26"/>
  <c r="M39" i="26" s="1"/>
  <c r="AM39" i="26"/>
  <c r="L39" i="26" s="1"/>
  <c r="AL39" i="26"/>
  <c r="K39" i="26" s="1"/>
  <c r="AK39" i="26"/>
  <c r="J39" i="26" s="1"/>
  <c r="AJ39" i="26"/>
  <c r="I39" i="26" s="1"/>
  <c r="AI39" i="26"/>
  <c r="H39" i="26" s="1"/>
  <c r="AH39" i="26"/>
  <c r="F39" i="26"/>
  <c r="E39" i="26"/>
  <c r="D39" i="26"/>
  <c r="C39" i="26"/>
  <c r="BA38" i="26"/>
  <c r="Z38" i="26" s="1"/>
  <c r="AZ38" i="26"/>
  <c r="Y38" i="26" s="1"/>
  <c r="AY38" i="26"/>
  <c r="X38" i="26" s="1"/>
  <c r="AX38" i="26"/>
  <c r="W38" i="26" s="1"/>
  <c r="AW38" i="26"/>
  <c r="V38" i="26" s="1"/>
  <c r="AV38" i="26"/>
  <c r="U38" i="26" s="1"/>
  <c r="AU38" i="26"/>
  <c r="T38" i="26" s="1"/>
  <c r="AT38" i="26"/>
  <c r="S38" i="26" s="1"/>
  <c r="AS38" i="26"/>
  <c r="R38" i="26" s="1"/>
  <c r="AR38" i="26"/>
  <c r="Q38" i="26" s="1"/>
  <c r="AQ38" i="26"/>
  <c r="P38" i="26" s="1"/>
  <c r="AP38" i="26"/>
  <c r="O38" i="26" s="1"/>
  <c r="AO38" i="26"/>
  <c r="N38" i="26" s="1"/>
  <c r="AN38" i="26"/>
  <c r="M38" i="26" s="1"/>
  <c r="AM38" i="26"/>
  <c r="L38" i="26" s="1"/>
  <c r="AL38" i="26"/>
  <c r="K38" i="26" s="1"/>
  <c r="AK38" i="26"/>
  <c r="J38" i="26" s="1"/>
  <c r="AJ38" i="26"/>
  <c r="I38" i="26" s="1"/>
  <c r="AI38" i="26"/>
  <c r="H38" i="26" s="1"/>
  <c r="AH38" i="26"/>
  <c r="F38" i="26"/>
  <c r="E38" i="26"/>
  <c r="D38" i="26"/>
  <c r="C38" i="26"/>
  <c r="BA37" i="26"/>
  <c r="Z37" i="26" s="1"/>
  <c r="AZ37" i="26"/>
  <c r="Y37" i="26" s="1"/>
  <c r="AY37" i="26"/>
  <c r="X37" i="26" s="1"/>
  <c r="AX37" i="26"/>
  <c r="W37" i="26" s="1"/>
  <c r="AW37" i="26"/>
  <c r="V37" i="26" s="1"/>
  <c r="AV37" i="26"/>
  <c r="U37" i="26" s="1"/>
  <c r="AU37" i="26"/>
  <c r="T37" i="26" s="1"/>
  <c r="AT37" i="26"/>
  <c r="S37" i="26" s="1"/>
  <c r="AS37" i="26"/>
  <c r="R37" i="26" s="1"/>
  <c r="AR37" i="26"/>
  <c r="Q37" i="26" s="1"/>
  <c r="AQ37" i="26"/>
  <c r="P37" i="26" s="1"/>
  <c r="AP37" i="26"/>
  <c r="O37" i="26" s="1"/>
  <c r="AO37" i="26"/>
  <c r="N37" i="26" s="1"/>
  <c r="AN37" i="26"/>
  <c r="M37" i="26" s="1"/>
  <c r="AM37" i="26"/>
  <c r="L37" i="26" s="1"/>
  <c r="AL37" i="26"/>
  <c r="K37" i="26" s="1"/>
  <c r="AK37" i="26"/>
  <c r="J37" i="26" s="1"/>
  <c r="AJ37" i="26"/>
  <c r="I37" i="26" s="1"/>
  <c r="AI37" i="26"/>
  <c r="H37" i="26" s="1"/>
  <c r="AH37" i="26"/>
  <c r="F37" i="26"/>
  <c r="E37" i="26"/>
  <c r="D37" i="26"/>
  <c r="C37" i="26"/>
  <c r="BA36" i="26"/>
  <c r="Z36" i="26" s="1"/>
  <c r="AZ36" i="26"/>
  <c r="Y36" i="26" s="1"/>
  <c r="AY36" i="26"/>
  <c r="X36" i="26" s="1"/>
  <c r="AX36" i="26"/>
  <c r="W36" i="26" s="1"/>
  <c r="AW36" i="26"/>
  <c r="V36" i="26" s="1"/>
  <c r="AV36" i="26"/>
  <c r="U36" i="26" s="1"/>
  <c r="AU36" i="26"/>
  <c r="T36" i="26" s="1"/>
  <c r="AT36" i="26"/>
  <c r="S36" i="26" s="1"/>
  <c r="AS36" i="26"/>
  <c r="R36" i="26" s="1"/>
  <c r="AR36" i="26"/>
  <c r="Q36" i="26" s="1"/>
  <c r="AQ36" i="26"/>
  <c r="P36" i="26" s="1"/>
  <c r="AP36" i="26"/>
  <c r="O36" i="26" s="1"/>
  <c r="AO36" i="26"/>
  <c r="N36" i="26" s="1"/>
  <c r="AN36" i="26"/>
  <c r="M36" i="26" s="1"/>
  <c r="AM36" i="26"/>
  <c r="L36" i="26" s="1"/>
  <c r="AL36" i="26"/>
  <c r="K36" i="26" s="1"/>
  <c r="AK36" i="26"/>
  <c r="J36" i="26" s="1"/>
  <c r="AJ36" i="26"/>
  <c r="I36" i="26" s="1"/>
  <c r="AI36" i="26"/>
  <c r="H36" i="26" s="1"/>
  <c r="AH36" i="26"/>
  <c r="F36" i="26"/>
  <c r="E36" i="26"/>
  <c r="D36" i="26"/>
  <c r="C36" i="26"/>
  <c r="BA35" i="26"/>
  <c r="Z35" i="26" s="1"/>
  <c r="AZ35" i="26"/>
  <c r="Y35" i="26" s="1"/>
  <c r="AY35" i="26"/>
  <c r="X35" i="26" s="1"/>
  <c r="AX35" i="26"/>
  <c r="W35" i="26" s="1"/>
  <c r="AW35" i="26"/>
  <c r="V35" i="26" s="1"/>
  <c r="AV35" i="26"/>
  <c r="U35" i="26" s="1"/>
  <c r="AU35" i="26"/>
  <c r="T35" i="26" s="1"/>
  <c r="AT35" i="26"/>
  <c r="S35" i="26" s="1"/>
  <c r="AS35" i="26"/>
  <c r="R35" i="26" s="1"/>
  <c r="AR35" i="26"/>
  <c r="Q35" i="26" s="1"/>
  <c r="AQ35" i="26"/>
  <c r="P35" i="26" s="1"/>
  <c r="AP35" i="26"/>
  <c r="O35" i="26" s="1"/>
  <c r="AO35" i="26"/>
  <c r="N35" i="26" s="1"/>
  <c r="AN35" i="26"/>
  <c r="M35" i="26" s="1"/>
  <c r="AM35" i="26"/>
  <c r="L35" i="26" s="1"/>
  <c r="AL35" i="26"/>
  <c r="K35" i="26" s="1"/>
  <c r="AK35" i="26"/>
  <c r="J35" i="26" s="1"/>
  <c r="AJ35" i="26"/>
  <c r="I35" i="26" s="1"/>
  <c r="AI35" i="26"/>
  <c r="H35" i="26" s="1"/>
  <c r="AH35" i="26"/>
  <c r="F35" i="26"/>
  <c r="E35" i="26"/>
  <c r="D35" i="26"/>
  <c r="C35" i="26"/>
  <c r="BA34" i="26"/>
  <c r="Z34" i="26" s="1"/>
  <c r="AZ34" i="26"/>
  <c r="Y34" i="26" s="1"/>
  <c r="AY34" i="26"/>
  <c r="X34" i="26" s="1"/>
  <c r="AX34" i="26"/>
  <c r="W34" i="26" s="1"/>
  <c r="AW34" i="26"/>
  <c r="V34" i="26" s="1"/>
  <c r="AV34" i="26"/>
  <c r="U34" i="26" s="1"/>
  <c r="AU34" i="26"/>
  <c r="T34" i="26" s="1"/>
  <c r="AT34" i="26"/>
  <c r="S34" i="26" s="1"/>
  <c r="AS34" i="26"/>
  <c r="R34" i="26" s="1"/>
  <c r="AR34" i="26"/>
  <c r="Q34" i="26" s="1"/>
  <c r="AQ34" i="26"/>
  <c r="P34" i="26" s="1"/>
  <c r="AP34" i="26"/>
  <c r="O34" i="26" s="1"/>
  <c r="AO34" i="26"/>
  <c r="N34" i="26" s="1"/>
  <c r="AN34" i="26"/>
  <c r="M34" i="26" s="1"/>
  <c r="AM34" i="26"/>
  <c r="L34" i="26" s="1"/>
  <c r="AL34" i="26"/>
  <c r="K34" i="26" s="1"/>
  <c r="AK34" i="26"/>
  <c r="J34" i="26" s="1"/>
  <c r="AJ34" i="26"/>
  <c r="I34" i="26" s="1"/>
  <c r="AI34" i="26"/>
  <c r="H34" i="26" s="1"/>
  <c r="AH34" i="26"/>
  <c r="F34" i="26"/>
  <c r="E34" i="26"/>
  <c r="D34" i="26"/>
  <c r="C34" i="26"/>
  <c r="BA33" i="26"/>
  <c r="Z33" i="26" s="1"/>
  <c r="AZ33" i="26"/>
  <c r="Y33" i="26" s="1"/>
  <c r="AY33" i="26"/>
  <c r="X33" i="26" s="1"/>
  <c r="AX33" i="26"/>
  <c r="W33" i="26" s="1"/>
  <c r="AW33" i="26"/>
  <c r="V33" i="26" s="1"/>
  <c r="AV33" i="26"/>
  <c r="U33" i="26" s="1"/>
  <c r="AU33" i="26"/>
  <c r="T33" i="26" s="1"/>
  <c r="AT33" i="26"/>
  <c r="S33" i="26" s="1"/>
  <c r="AS33" i="26"/>
  <c r="R33" i="26" s="1"/>
  <c r="AR33" i="26"/>
  <c r="Q33" i="26" s="1"/>
  <c r="AQ33" i="26"/>
  <c r="P33" i="26" s="1"/>
  <c r="AP33" i="26"/>
  <c r="O33" i="26" s="1"/>
  <c r="AO33" i="26"/>
  <c r="N33" i="26" s="1"/>
  <c r="AN33" i="26"/>
  <c r="M33" i="26" s="1"/>
  <c r="AM33" i="26"/>
  <c r="L33" i="26" s="1"/>
  <c r="AL33" i="26"/>
  <c r="K33" i="26" s="1"/>
  <c r="AK33" i="26"/>
  <c r="J33" i="26" s="1"/>
  <c r="AJ33" i="26"/>
  <c r="I33" i="26" s="1"/>
  <c r="AI33" i="26"/>
  <c r="H33" i="26" s="1"/>
  <c r="AH33" i="26"/>
  <c r="F33" i="26"/>
  <c r="E33" i="26"/>
  <c r="D33" i="26"/>
  <c r="C33" i="26"/>
  <c r="BA32" i="26"/>
  <c r="Z32" i="26" s="1"/>
  <c r="AZ32" i="26"/>
  <c r="Y32" i="26" s="1"/>
  <c r="AY32" i="26"/>
  <c r="X32" i="26" s="1"/>
  <c r="AX32" i="26"/>
  <c r="W32" i="26" s="1"/>
  <c r="AW32" i="26"/>
  <c r="V32" i="26" s="1"/>
  <c r="AV32" i="26"/>
  <c r="U32" i="26" s="1"/>
  <c r="AU32" i="26"/>
  <c r="T32" i="26" s="1"/>
  <c r="AT32" i="26"/>
  <c r="S32" i="26" s="1"/>
  <c r="AS32" i="26"/>
  <c r="R32" i="26" s="1"/>
  <c r="AR32" i="26"/>
  <c r="Q32" i="26" s="1"/>
  <c r="AQ32" i="26"/>
  <c r="P32" i="26" s="1"/>
  <c r="AP32" i="26"/>
  <c r="O32" i="26" s="1"/>
  <c r="AO32" i="26"/>
  <c r="N32" i="26" s="1"/>
  <c r="AN32" i="26"/>
  <c r="M32" i="26" s="1"/>
  <c r="AM32" i="26"/>
  <c r="L32" i="26" s="1"/>
  <c r="AL32" i="26"/>
  <c r="K32" i="26" s="1"/>
  <c r="AK32" i="26"/>
  <c r="J32" i="26" s="1"/>
  <c r="AJ32" i="26"/>
  <c r="I32" i="26" s="1"/>
  <c r="AI32" i="26"/>
  <c r="H32" i="26" s="1"/>
  <c r="AH32" i="26"/>
  <c r="F32" i="26"/>
  <c r="E32" i="26"/>
  <c r="D32" i="26"/>
  <c r="C32" i="26"/>
  <c r="BA31" i="26"/>
  <c r="Z31" i="26" s="1"/>
  <c r="AZ31" i="26"/>
  <c r="Y31" i="26" s="1"/>
  <c r="AY31" i="26"/>
  <c r="X31" i="26" s="1"/>
  <c r="AX31" i="26"/>
  <c r="W31" i="26" s="1"/>
  <c r="AW31" i="26"/>
  <c r="V31" i="26" s="1"/>
  <c r="AV31" i="26"/>
  <c r="U31" i="26" s="1"/>
  <c r="AU31" i="26"/>
  <c r="T31" i="26" s="1"/>
  <c r="AT31" i="26"/>
  <c r="S31" i="26" s="1"/>
  <c r="AS31" i="26"/>
  <c r="R31" i="26" s="1"/>
  <c r="AR31" i="26"/>
  <c r="Q31" i="26" s="1"/>
  <c r="AQ31" i="26"/>
  <c r="P31" i="26" s="1"/>
  <c r="AP31" i="26"/>
  <c r="O31" i="26" s="1"/>
  <c r="AO31" i="26"/>
  <c r="N31" i="26" s="1"/>
  <c r="AN31" i="26"/>
  <c r="M31" i="26" s="1"/>
  <c r="AM31" i="26"/>
  <c r="L31" i="26" s="1"/>
  <c r="AL31" i="26"/>
  <c r="K31" i="26" s="1"/>
  <c r="AK31" i="26"/>
  <c r="J31" i="26" s="1"/>
  <c r="AJ31" i="26"/>
  <c r="AI31" i="26"/>
  <c r="H31" i="26" s="1"/>
  <c r="AH31" i="26"/>
  <c r="F31" i="26"/>
  <c r="E31" i="26"/>
  <c r="D31" i="26"/>
  <c r="C31" i="26"/>
  <c r="BA30" i="26"/>
  <c r="Z30" i="26" s="1"/>
  <c r="AZ30" i="26"/>
  <c r="Y30" i="26" s="1"/>
  <c r="AY30" i="26"/>
  <c r="X30" i="26" s="1"/>
  <c r="AX30" i="26"/>
  <c r="W30" i="26" s="1"/>
  <c r="AW30" i="26"/>
  <c r="V30" i="26" s="1"/>
  <c r="AV30" i="26"/>
  <c r="U30" i="26" s="1"/>
  <c r="AU30" i="26"/>
  <c r="T30" i="26" s="1"/>
  <c r="AT30" i="26"/>
  <c r="S30" i="26" s="1"/>
  <c r="AS30" i="26"/>
  <c r="R30" i="26" s="1"/>
  <c r="AR30" i="26"/>
  <c r="Q30" i="26" s="1"/>
  <c r="AQ30" i="26"/>
  <c r="P30" i="26" s="1"/>
  <c r="AP30" i="26"/>
  <c r="O30" i="26" s="1"/>
  <c r="AO30" i="26"/>
  <c r="N30" i="26" s="1"/>
  <c r="AN30" i="26"/>
  <c r="M30" i="26" s="1"/>
  <c r="AM30" i="26"/>
  <c r="L30" i="26" s="1"/>
  <c r="AL30" i="26"/>
  <c r="K30" i="26" s="1"/>
  <c r="AK30" i="26"/>
  <c r="J30" i="26" s="1"/>
  <c r="AJ30" i="26"/>
  <c r="I30" i="26" s="1"/>
  <c r="AI30" i="26"/>
  <c r="H30" i="26" s="1"/>
  <c r="AH30" i="26"/>
  <c r="F30" i="26"/>
  <c r="E30" i="26"/>
  <c r="D30" i="26"/>
  <c r="C30" i="26"/>
  <c r="BA29" i="26"/>
  <c r="Z29" i="26" s="1"/>
  <c r="AZ29" i="26"/>
  <c r="Y29" i="26" s="1"/>
  <c r="AY29" i="26"/>
  <c r="X29" i="26" s="1"/>
  <c r="AX29" i="26"/>
  <c r="W29" i="26" s="1"/>
  <c r="AW29" i="26"/>
  <c r="V29" i="26" s="1"/>
  <c r="AV29" i="26"/>
  <c r="U29" i="26" s="1"/>
  <c r="AU29" i="26"/>
  <c r="T29" i="26" s="1"/>
  <c r="AT29" i="26"/>
  <c r="S29" i="26" s="1"/>
  <c r="AS29" i="26"/>
  <c r="R29" i="26" s="1"/>
  <c r="AR29" i="26"/>
  <c r="Q29" i="26" s="1"/>
  <c r="AQ29" i="26"/>
  <c r="P29" i="26" s="1"/>
  <c r="AP29" i="26"/>
  <c r="O29" i="26" s="1"/>
  <c r="AO29" i="26"/>
  <c r="N29" i="26" s="1"/>
  <c r="AN29" i="26"/>
  <c r="M29" i="26" s="1"/>
  <c r="AM29" i="26"/>
  <c r="L29" i="26" s="1"/>
  <c r="AL29" i="26"/>
  <c r="K29" i="26" s="1"/>
  <c r="AK29" i="26"/>
  <c r="J29" i="26" s="1"/>
  <c r="AJ29" i="26"/>
  <c r="I29" i="26" s="1"/>
  <c r="AI29" i="26"/>
  <c r="H29" i="26" s="1"/>
  <c r="AH29" i="26"/>
  <c r="F29" i="26"/>
  <c r="E29" i="26"/>
  <c r="D29" i="26"/>
  <c r="C29" i="26"/>
  <c r="BA28" i="26"/>
  <c r="Z28" i="26" s="1"/>
  <c r="AZ28" i="26"/>
  <c r="Y28" i="26" s="1"/>
  <c r="AY28" i="26"/>
  <c r="X28" i="26" s="1"/>
  <c r="AX28" i="26"/>
  <c r="W28" i="26" s="1"/>
  <c r="AW28" i="26"/>
  <c r="V28" i="26" s="1"/>
  <c r="AV28" i="26"/>
  <c r="U28" i="26" s="1"/>
  <c r="AU28" i="26"/>
  <c r="T28" i="26" s="1"/>
  <c r="AT28" i="26"/>
  <c r="S28" i="26" s="1"/>
  <c r="AS28" i="26"/>
  <c r="R28" i="26" s="1"/>
  <c r="AR28" i="26"/>
  <c r="Q28" i="26" s="1"/>
  <c r="AQ28" i="26"/>
  <c r="P28" i="26" s="1"/>
  <c r="AP28" i="26"/>
  <c r="O28" i="26" s="1"/>
  <c r="AO28" i="26"/>
  <c r="N28" i="26" s="1"/>
  <c r="AN28" i="26"/>
  <c r="M28" i="26" s="1"/>
  <c r="AM28" i="26"/>
  <c r="L28" i="26" s="1"/>
  <c r="AL28" i="26"/>
  <c r="K28" i="26" s="1"/>
  <c r="AK28" i="26"/>
  <c r="J28" i="26" s="1"/>
  <c r="AJ28" i="26"/>
  <c r="I28" i="26" s="1"/>
  <c r="AI28" i="26"/>
  <c r="H28" i="26" s="1"/>
  <c r="AH28" i="26"/>
  <c r="F28" i="26"/>
  <c r="E28" i="26"/>
  <c r="D28" i="26"/>
  <c r="C28" i="26"/>
  <c r="BA27" i="26"/>
  <c r="Z27" i="26" s="1"/>
  <c r="AZ27" i="26"/>
  <c r="Y27" i="26" s="1"/>
  <c r="AY27" i="26"/>
  <c r="X27" i="26" s="1"/>
  <c r="AX27" i="26"/>
  <c r="W27" i="26" s="1"/>
  <c r="AW27" i="26"/>
  <c r="V27" i="26" s="1"/>
  <c r="AV27" i="26"/>
  <c r="U27" i="26" s="1"/>
  <c r="AU27" i="26"/>
  <c r="T27" i="26" s="1"/>
  <c r="AT27" i="26"/>
  <c r="S27" i="26" s="1"/>
  <c r="AS27" i="26"/>
  <c r="R27" i="26" s="1"/>
  <c r="AR27" i="26"/>
  <c r="Q27" i="26" s="1"/>
  <c r="AQ27" i="26"/>
  <c r="P27" i="26" s="1"/>
  <c r="AP27" i="26"/>
  <c r="O27" i="26" s="1"/>
  <c r="AO27" i="26"/>
  <c r="N27" i="26" s="1"/>
  <c r="AN27" i="26"/>
  <c r="M27" i="26" s="1"/>
  <c r="AM27" i="26"/>
  <c r="L27" i="26" s="1"/>
  <c r="AL27" i="26"/>
  <c r="K27" i="26" s="1"/>
  <c r="AK27" i="26"/>
  <c r="J27" i="26" s="1"/>
  <c r="AJ27" i="26"/>
  <c r="I27" i="26" s="1"/>
  <c r="AI27" i="26"/>
  <c r="H27" i="26" s="1"/>
  <c r="AH27" i="26"/>
  <c r="F27" i="26"/>
  <c r="E27" i="26"/>
  <c r="D27" i="26"/>
  <c r="C27" i="26"/>
  <c r="BA26" i="26"/>
  <c r="Z26" i="26" s="1"/>
  <c r="AZ26" i="26"/>
  <c r="Y26" i="26" s="1"/>
  <c r="AY26" i="26"/>
  <c r="X26" i="26" s="1"/>
  <c r="AX26" i="26"/>
  <c r="W26" i="26" s="1"/>
  <c r="AW26" i="26"/>
  <c r="V26" i="26" s="1"/>
  <c r="AV26" i="26"/>
  <c r="U26" i="26" s="1"/>
  <c r="AU26" i="26"/>
  <c r="T26" i="26" s="1"/>
  <c r="AT26" i="26"/>
  <c r="S26" i="26" s="1"/>
  <c r="AS26" i="26"/>
  <c r="R26" i="26" s="1"/>
  <c r="AR26" i="26"/>
  <c r="Q26" i="26" s="1"/>
  <c r="AQ26" i="26"/>
  <c r="P26" i="26" s="1"/>
  <c r="AP26" i="26"/>
  <c r="O26" i="26" s="1"/>
  <c r="AO26" i="26"/>
  <c r="N26" i="26" s="1"/>
  <c r="AN26" i="26"/>
  <c r="M26" i="26" s="1"/>
  <c r="AM26" i="26"/>
  <c r="L26" i="26" s="1"/>
  <c r="AL26" i="26"/>
  <c r="K26" i="26" s="1"/>
  <c r="AK26" i="26"/>
  <c r="J26" i="26" s="1"/>
  <c r="AJ26" i="26"/>
  <c r="I26" i="26" s="1"/>
  <c r="AI26" i="26"/>
  <c r="H26" i="26" s="1"/>
  <c r="AH26" i="26"/>
  <c r="F26" i="26"/>
  <c r="E26" i="26"/>
  <c r="D26" i="26"/>
  <c r="C26" i="26"/>
  <c r="BA25" i="26"/>
  <c r="Z25" i="26" s="1"/>
  <c r="AZ25" i="26"/>
  <c r="Y25" i="26" s="1"/>
  <c r="AY25" i="26"/>
  <c r="X25" i="26" s="1"/>
  <c r="AX25" i="26"/>
  <c r="W25" i="26" s="1"/>
  <c r="AW25" i="26"/>
  <c r="V25" i="26" s="1"/>
  <c r="AV25" i="26"/>
  <c r="U25" i="26" s="1"/>
  <c r="AU25" i="26"/>
  <c r="T25" i="26" s="1"/>
  <c r="AT25" i="26"/>
  <c r="S25" i="26" s="1"/>
  <c r="AS25" i="26"/>
  <c r="R25" i="26" s="1"/>
  <c r="AR25" i="26"/>
  <c r="Q25" i="26" s="1"/>
  <c r="AQ25" i="26"/>
  <c r="P25" i="26" s="1"/>
  <c r="AP25" i="26"/>
  <c r="O25" i="26" s="1"/>
  <c r="AO25" i="26"/>
  <c r="N25" i="26" s="1"/>
  <c r="AN25" i="26"/>
  <c r="M25" i="26" s="1"/>
  <c r="AM25" i="26"/>
  <c r="L25" i="26" s="1"/>
  <c r="AL25" i="26"/>
  <c r="K25" i="26" s="1"/>
  <c r="AK25" i="26"/>
  <c r="J25" i="26" s="1"/>
  <c r="AJ25" i="26"/>
  <c r="I25" i="26" s="1"/>
  <c r="AI25" i="26"/>
  <c r="H25" i="26" s="1"/>
  <c r="AH25" i="26"/>
  <c r="F25" i="26"/>
  <c r="E25" i="26"/>
  <c r="D25" i="26"/>
  <c r="C25" i="26"/>
  <c r="BA24" i="26"/>
  <c r="Z24" i="26" s="1"/>
  <c r="AZ24" i="26"/>
  <c r="Y24" i="26" s="1"/>
  <c r="AY24" i="26"/>
  <c r="X24" i="26" s="1"/>
  <c r="AX24" i="26"/>
  <c r="W24" i="26" s="1"/>
  <c r="AW24" i="26"/>
  <c r="V24" i="26" s="1"/>
  <c r="AV24" i="26"/>
  <c r="U24" i="26" s="1"/>
  <c r="AU24" i="26"/>
  <c r="T24" i="26" s="1"/>
  <c r="AT24" i="26"/>
  <c r="S24" i="26" s="1"/>
  <c r="AS24" i="26"/>
  <c r="R24" i="26" s="1"/>
  <c r="AR24" i="26"/>
  <c r="Q24" i="26" s="1"/>
  <c r="AQ24" i="26"/>
  <c r="P24" i="26" s="1"/>
  <c r="AP24" i="26"/>
  <c r="O24" i="26" s="1"/>
  <c r="AO24" i="26"/>
  <c r="N24" i="26" s="1"/>
  <c r="AN24" i="26"/>
  <c r="M24" i="26" s="1"/>
  <c r="AM24" i="26"/>
  <c r="L24" i="26" s="1"/>
  <c r="AL24" i="26"/>
  <c r="K24" i="26" s="1"/>
  <c r="AK24" i="26"/>
  <c r="J24" i="26" s="1"/>
  <c r="AJ24" i="26"/>
  <c r="AI24" i="26"/>
  <c r="H24" i="26" s="1"/>
  <c r="AH24" i="26"/>
  <c r="F24" i="26"/>
  <c r="E24" i="26"/>
  <c r="D24" i="26"/>
  <c r="C24" i="26"/>
  <c r="F23" i="26"/>
  <c r="E23" i="26"/>
  <c r="D23" i="26"/>
  <c r="C23" i="26"/>
  <c r="F22" i="26"/>
  <c r="E22" i="26"/>
  <c r="D22" i="26"/>
  <c r="C22" i="26"/>
  <c r="F21" i="26"/>
  <c r="E21" i="26"/>
  <c r="D21" i="26"/>
  <c r="C21" i="26"/>
  <c r="F20" i="26"/>
  <c r="E20" i="26"/>
  <c r="D20" i="26"/>
  <c r="C20" i="26"/>
  <c r="F19" i="26"/>
  <c r="E19" i="26"/>
  <c r="D19" i="26"/>
  <c r="C19" i="26"/>
  <c r="F18" i="26"/>
  <c r="E18" i="26"/>
  <c r="D18" i="26"/>
  <c r="C18" i="26"/>
  <c r="F17" i="26"/>
  <c r="E17" i="26"/>
  <c r="D17" i="26"/>
  <c r="C17" i="26"/>
  <c r="F16" i="26"/>
  <c r="E16" i="26"/>
  <c r="D16" i="26"/>
  <c r="C16" i="26"/>
  <c r="F15" i="26"/>
  <c r="E15" i="26"/>
  <c r="D15" i="26"/>
  <c r="C15" i="26"/>
  <c r="F14" i="26"/>
  <c r="E14" i="26"/>
  <c r="D14" i="26"/>
  <c r="C14" i="26"/>
  <c r="W7" i="26"/>
  <c r="Q7" i="27" s="1"/>
  <c r="B17" i="27"/>
  <c r="B16" i="27"/>
  <c r="B15" i="27"/>
  <c r="B14" i="27"/>
  <c r="D7" i="27"/>
  <c r="U5" i="27"/>
  <c r="M5" i="27"/>
  <c r="G5" i="27"/>
  <c r="AD56" i="26"/>
  <c r="AC56" i="26"/>
  <c r="AB56" i="26"/>
  <c r="AA56" i="26"/>
  <c r="Z12" i="26"/>
  <c r="Y12" i="26"/>
  <c r="X12" i="26"/>
  <c r="W12" i="26"/>
  <c r="V12" i="26"/>
  <c r="U12" i="26"/>
  <c r="T12" i="26"/>
  <c r="S12" i="26"/>
  <c r="R12" i="26"/>
  <c r="Q12" i="26"/>
  <c r="P12" i="26"/>
  <c r="O12" i="26"/>
  <c r="N12" i="26"/>
  <c r="M12" i="26"/>
  <c r="L12" i="26"/>
  <c r="K12" i="26"/>
  <c r="J12" i="26"/>
  <c r="I12" i="26"/>
  <c r="H12" i="26"/>
  <c r="G12" i="26"/>
  <c r="Z11" i="26"/>
  <c r="Y11" i="26"/>
  <c r="X11" i="26"/>
  <c r="W11" i="26"/>
  <c r="V11" i="26"/>
  <c r="U11" i="26"/>
  <c r="T11" i="26"/>
  <c r="S11" i="26"/>
  <c r="R11" i="26"/>
  <c r="Q11" i="26"/>
  <c r="P11" i="26"/>
  <c r="O11" i="26"/>
  <c r="N11" i="26"/>
  <c r="M11" i="26"/>
  <c r="L11" i="26"/>
  <c r="K11" i="26"/>
  <c r="J11" i="26"/>
  <c r="I11" i="26"/>
  <c r="H11" i="26"/>
  <c r="G11" i="26"/>
  <c r="Q7" i="26"/>
  <c r="M7" i="27" s="1"/>
  <c r="D5" i="26"/>
  <c r="W7" i="25"/>
  <c r="G7" i="25"/>
  <c r="H7" i="26" s="1"/>
  <c r="G7" i="27" s="1"/>
  <c r="D5" i="25"/>
  <c r="B17" i="24"/>
  <c r="B16" i="24"/>
  <c r="B15" i="24"/>
  <c r="B14" i="24"/>
  <c r="D7" i="24"/>
  <c r="U5" i="24"/>
  <c r="M5" i="24"/>
  <c r="G5" i="24"/>
  <c r="BA53" i="23"/>
  <c r="Z53" i="23" s="1"/>
  <c r="AZ53" i="23"/>
  <c r="Y53" i="23" s="1"/>
  <c r="AY53" i="23"/>
  <c r="X53" i="23" s="1"/>
  <c r="AX53" i="23"/>
  <c r="W53" i="23" s="1"/>
  <c r="AW53" i="23"/>
  <c r="V53" i="23" s="1"/>
  <c r="AV53" i="23"/>
  <c r="U53" i="23" s="1"/>
  <c r="AU53" i="23"/>
  <c r="T53" i="23" s="1"/>
  <c r="AT53" i="23"/>
  <c r="S53" i="23" s="1"/>
  <c r="AS53" i="23"/>
  <c r="R53" i="23" s="1"/>
  <c r="AR53" i="23"/>
  <c r="Q53" i="23" s="1"/>
  <c r="AQ53" i="23"/>
  <c r="P53" i="23" s="1"/>
  <c r="AP53" i="23"/>
  <c r="O53" i="23" s="1"/>
  <c r="AO53" i="23"/>
  <c r="N53" i="23" s="1"/>
  <c r="AN53" i="23"/>
  <c r="M53" i="23" s="1"/>
  <c r="AM53" i="23"/>
  <c r="L53" i="23" s="1"/>
  <c r="AL53" i="23"/>
  <c r="K53" i="23" s="1"/>
  <c r="AK53" i="23"/>
  <c r="J53" i="23" s="1"/>
  <c r="AJ53" i="23"/>
  <c r="I53" i="23" s="1"/>
  <c r="AI53" i="23"/>
  <c r="H53" i="23" s="1"/>
  <c r="AH53" i="23"/>
  <c r="F53" i="23"/>
  <c r="E53" i="23"/>
  <c r="D53" i="23"/>
  <c r="C53" i="23"/>
  <c r="BA52" i="23"/>
  <c r="Z52" i="23" s="1"/>
  <c r="AZ52" i="23"/>
  <c r="Y52" i="23" s="1"/>
  <c r="AY52" i="23"/>
  <c r="X52" i="23" s="1"/>
  <c r="AX52" i="23"/>
  <c r="W52" i="23" s="1"/>
  <c r="AW52" i="23"/>
  <c r="V52" i="23" s="1"/>
  <c r="AV52" i="23"/>
  <c r="U52" i="23" s="1"/>
  <c r="AU52" i="23"/>
  <c r="T52" i="23" s="1"/>
  <c r="AT52" i="23"/>
  <c r="S52" i="23" s="1"/>
  <c r="AS52" i="23"/>
  <c r="R52" i="23" s="1"/>
  <c r="AR52" i="23"/>
  <c r="Q52" i="23" s="1"/>
  <c r="AQ52" i="23"/>
  <c r="P52" i="23" s="1"/>
  <c r="AP52" i="23"/>
  <c r="O52" i="23" s="1"/>
  <c r="AO52" i="23"/>
  <c r="N52" i="23" s="1"/>
  <c r="AN52" i="23"/>
  <c r="M52" i="23" s="1"/>
  <c r="AM52" i="23"/>
  <c r="L52" i="23" s="1"/>
  <c r="AL52" i="23"/>
  <c r="K52" i="23" s="1"/>
  <c r="AK52" i="23"/>
  <c r="J52" i="23" s="1"/>
  <c r="AJ52" i="23"/>
  <c r="I52" i="23" s="1"/>
  <c r="AI52" i="23"/>
  <c r="H52" i="23" s="1"/>
  <c r="AH52" i="23"/>
  <c r="F52" i="23"/>
  <c r="E52" i="23"/>
  <c r="D52" i="23"/>
  <c r="C52" i="23"/>
  <c r="BA51" i="23"/>
  <c r="Z51" i="23" s="1"/>
  <c r="AZ51" i="23"/>
  <c r="Y51" i="23" s="1"/>
  <c r="AY51" i="23"/>
  <c r="X51" i="23" s="1"/>
  <c r="AX51" i="23"/>
  <c r="W51" i="23" s="1"/>
  <c r="AW51" i="23"/>
  <c r="V51" i="23" s="1"/>
  <c r="AV51" i="23"/>
  <c r="U51" i="23" s="1"/>
  <c r="AU51" i="23"/>
  <c r="T51" i="23" s="1"/>
  <c r="AT51" i="23"/>
  <c r="S51" i="23" s="1"/>
  <c r="AS51" i="23"/>
  <c r="R51" i="23" s="1"/>
  <c r="AR51" i="23"/>
  <c r="Q51" i="23" s="1"/>
  <c r="AQ51" i="23"/>
  <c r="P51" i="23" s="1"/>
  <c r="AP51" i="23"/>
  <c r="O51" i="23" s="1"/>
  <c r="AO51" i="23"/>
  <c r="N51" i="23" s="1"/>
  <c r="AN51" i="23"/>
  <c r="M51" i="23" s="1"/>
  <c r="AM51" i="23"/>
  <c r="L51" i="23" s="1"/>
  <c r="AL51" i="23"/>
  <c r="K51" i="23" s="1"/>
  <c r="AK51" i="23"/>
  <c r="J51" i="23" s="1"/>
  <c r="AJ51" i="23"/>
  <c r="I51" i="23" s="1"/>
  <c r="AI51" i="23"/>
  <c r="H51" i="23" s="1"/>
  <c r="AH51" i="23"/>
  <c r="F51" i="23"/>
  <c r="E51" i="23"/>
  <c r="D51" i="23"/>
  <c r="C51" i="23"/>
  <c r="BA50" i="23"/>
  <c r="Z50" i="23" s="1"/>
  <c r="AZ50" i="23"/>
  <c r="Y50" i="23" s="1"/>
  <c r="AY50" i="23"/>
  <c r="X50" i="23" s="1"/>
  <c r="AX50" i="23"/>
  <c r="W50" i="23" s="1"/>
  <c r="AW50" i="23"/>
  <c r="V50" i="23" s="1"/>
  <c r="AV50" i="23"/>
  <c r="U50" i="23" s="1"/>
  <c r="AU50" i="23"/>
  <c r="T50" i="23" s="1"/>
  <c r="AT50" i="23"/>
  <c r="S50" i="23" s="1"/>
  <c r="AS50" i="23"/>
  <c r="R50" i="23" s="1"/>
  <c r="AR50" i="23"/>
  <c r="Q50" i="23" s="1"/>
  <c r="AQ50" i="23"/>
  <c r="P50" i="23" s="1"/>
  <c r="AP50" i="23"/>
  <c r="O50" i="23" s="1"/>
  <c r="AO50" i="23"/>
  <c r="N50" i="23" s="1"/>
  <c r="AN50" i="23"/>
  <c r="M50" i="23" s="1"/>
  <c r="AM50" i="23"/>
  <c r="L50" i="23" s="1"/>
  <c r="AL50" i="23"/>
  <c r="K50" i="23" s="1"/>
  <c r="AK50" i="23"/>
  <c r="J50" i="23" s="1"/>
  <c r="AJ50" i="23"/>
  <c r="I50" i="23" s="1"/>
  <c r="AI50" i="23"/>
  <c r="H50" i="23" s="1"/>
  <c r="AH50" i="23"/>
  <c r="F50" i="23"/>
  <c r="E50" i="23"/>
  <c r="D50" i="23"/>
  <c r="C50" i="23"/>
  <c r="BA49" i="23"/>
  <c r="Z49" i="23" s="1"/>
  <c r="AZ49" i="23"/>
  <c r="Y49" i="23" s="1"/>
  <c r="AY49" i="23"/>
  <c r="X49" i="23" s="1"/>
  <c r="AX49" i="23"/>
  <c r="W49" i="23" s="1"/>
  <c r="AW49" i="23"/>
  <c r="V49" i="23" s="1"/>
  <c r="AV49" i="23"/>
  <c r="U49" i="23" s="1"/>
  <c r="AU49" i="23"/>
  <c r="T49" i="23" s="1"/>
  <c r="AT49" i="23"/>
  <c r="S49" i="23" s="1"/>
  <c r="AS49" i="23"/>
  <c r="R49" i="23" s="1"/>
  <c r="AR49" i="23"/>
  <c r="Q49" i="23" s="1"/>
  <c r="AQ49" i="23"/>
  <c r="P49" i="23" s="1"/>
  <c r="AP49" i="23"/>
  <c r="O49" i="23" s="1"/>
  <c r="AO49" i="23"/>
  <c r="N49" i="23" s="1"/>
  <c r="AN49" i="23"/>
  <c r="M49" i="23" s="1"/>
  <c r="AM49" i="23"/>
  <c r="L49" i="23" s="1"/>
  <c r="AL49" i="23"/>
  <c r="K49" i="23" s="1"/>
  <c r="AK49" i="23"/>
  <c r="J49" i="23" s="1"/>
  <c r="AJ49" i="23"/>
  <c r="I49" i="23" s="1"/>
  <c r="AI49" i="23"/>
  <c r="H49" i="23" s="1"/>
  <c r="AH49" i="23"/>
  <c r="F49" i="23"/>
  <c r="E49" i="23"/>
  <c r="D49" i="23"/>
  <c r="C49" i="23"/>
  <c r="BA48" i="23"/>
  <c r="Z48" i="23" s="1"/>
  <c r="AZ48" i="23"/>
  <c r="Y48" i="23" s="1"/>
  <c r="AY48" i="23"/>
  <c r="X48" i="23" s="1"/>
  <c r="AX48" i="23"/>
  <c r="W48" i="23" s="1"/>
  <c r="AW48" i="23"/>
  <c r="V48" i="23" s="1"/>
  <c r="AV48" i="23"/>
  <c r="U48" i="23" s="1"/>
  <c r="AU48" i="23"/>
  <c r="T48" i="23" s="1"/>
  <c r="AT48" i="23"/>
  <c r="S48" i="23" s="1"/>
  <c r="AS48" i="23"/>
  <c r="R48" i="23" s="1"/>
  <c r="AR48" i="23"/>
  <c r="Q48" i="23" s="1"/>
  <c r="AQ48" i="23"/>
  <c r="P48" i="23" s="1"/>
  <c r="AP48" i="23"/>
  <c r="O48" i="23" s="1"/>
  <c r="AO48" i="23"/>
  <c r="N48" i="23" s="1"/>
  <c r="AN48" i="23"/>
  <c r="M48" i="23" s="1"/>
  <c r="AM48" i="23"/>
  <c r="L48" i="23" s="1"/>
  <c r="AL48" i="23"/>
  <c r="K48" i="23" s="1"/>
  <c r="AK48" i="23"/>
  <c r="J48" i="23" s="1"/>
  <c r="AJ48" i="23"/>
  <c r="I48" i="23" s="1"/>
  <c r="AI48" i="23"/>
  <c r="H48" i="23" s="1"/>
  <c r="AH48" i="23"/>
  <c r="F48" i="23"/>
  <c r="E48" i="23"/>
  <c r="D48" i="23"/>
  <c r="C48" i="23"/>
  <c r="BA47" i="23"/>
  <c r="Z47" i="23" s="1"/>
  <c r="AZ47" i="23"/>
  <c r="Y47" i="23" s="1"/>
  <c r="AY47" i="23"/>
  <c r="X47" i="23" s="1"/>
  <c r="AX47" i="23"/>
  <c r="W47" i="23" s="1"/>
  <c r="AW47" i="23"/>
  <c r="V47" i="23" s="1"/>
  <c r="AV47" i="23"/>
  <c r="U47" i="23" s="1"/>
  <c r="AU47" i="23"/>
  <c r="T47" i="23" s="1"/>
  <c r="AT47" i="23"/>
  <c r="S47" i="23" s="1"/>
  <c r="AS47" i="23"/>
  <c r="R47" i="23" s="1"/>
  <c r="AR47" i="23"/>
  <c r="Q47" i="23" s="1"/>
  <c r="AQ47" i="23"/>
  <c r="P47" i="23" s="1"/>
  <c r="AP47" i="23"/>
  <c r="O47" i="23" s="1"/>
  <c r="AO47" i="23"/>
  <c r="N47" i="23" s="1"/>
  <c r="AN47" i="23"/>
  <c r="M47" i="23" s="1"/>
  <c r="AM47" i="23"/>
  <c r="L47" i="23" s="1"/>
  <c r="AL47" i="23"/>
  <c r="K47" i="23" s="1"/>
  <c r="AK47" i="23"/>
  <c r="J47" i="23" s="1"/>
  <c r="AJ47" i="23"/>
  <c r="I47" i="23" s="1"/>
  <c r="AI47" i="23"/>
  <c r="H47" i="23" s="1"/>
  <c r="AH47" i="23"/>
  <c r="F47" i="23"/>
  <c r="E47" i="23"/>
  <c r="D47" i="23"/>
  <c r="C47" i="23"/>
  <c r="BA46" i="23"/>
  <c r="Z46" i="23" s="1"/>
  <c r="AZ46" i="23"/>
  <c r="Y46" i="23" s="1"/>
  <c r="AY46" i="23"/>
  <c r="X46" i="23" s="1"/>
  <c r="AX46" i="23"/>
  <c r="W46" i="23" s="1"/>
  <c r="AW46" i="23"/>
  <c r="V46" i="23" s="1"/>
  <c r="AV46" i="23"/>
  <c r="U46" i="23" s="1"/>
  <c r="AU46" i="23"/>
  <c r="T46" i="23" s="1"/>
  <c r="AT46" i="23"/>
  <c r="S46" i="23" s="1"/>
  <c r="AS46" i="23"/>
  <c r="R46" i="23" s="1"/>
  <c r="AR46" i="23"/>
  <c r="Q46" i="23" s="1"/>
  <c r="AQ46" i="23"/>
  <c r="P46" i="23" s="1"/>
  <c r="AP46" i="23"/>
  <c r="O46" i="23" s="1"/>
  <c r="AO46" i="23"/>
  <c r="N46" i="23" s="1"/>
  <c r="AN46" i="23"/>
  <c r="M46" i="23" s="1"/>
  <c r="AM46" i="23"/>
  <c r="L46" i="23" s="1"/>
  <c r="AL46" i="23"/>
  <c r="K46" i="23" s="1"/>
  <c r="AK46" i="23"/>
  <c r="J46" i="23" s="1"/>
  <c r="AJ46" i="23"/>
  <c r="I46" i="23" s="1"/>
  <c r="AI46" i="23"/>
  <c r="H46" i="23" s="1"/>
  <c r="AH46" i="23"/>
  <c r="F46" i="23"/>
  <c r="E46" i="23"/>
  <c r="D46" i="23"/>
  <c r="C46" i="23"/>
  <c r="BA45" i="23"/>
  <c r="Z45" i="23" s="1"/>
  <c r="AZ45" i="23"/>
  <c r="Y45" i="23" s="1"/>
  <c r="AY45" i="23"/>
  <c r="X45" i="23" s="1"/>
  <c r="AX45" i="23"/>
  <c r="W45" i="23" s="1"/>
  <c r="AW45" i="23"/>
  <c r="V45" i="23" s="1"/>
  <c r="AV45" i="23"/>
  <c r="U45" i="23" s="1"/>
  <c r="AU45" i="23"/>
  <c r="T45" i="23" s="1"/>
  <c r="AT45" i="23"/>
  <c r="S45" i="23" s="1"/>
  <c r="AS45" i="23"/>
  <c r="R45" i="23" s="1"/>
  <c r="AR45" i="23"/>
  <c r="Q45" i="23" s="1"/>
  <c r="AQ45" i="23"/>
  <c r="P45" i="23" s="1"/>
  <c r="AP45" i="23"/>
  <c r="O45" i="23" s="1"/>
  <c r="AO45" i="23"/>
  <c r="N45" i="23" s="1"/>
  <c r="AN45" i="23"/>
  <c r="M45" i="23" s="1"/>
  <c r="AM45" i="23"/>
  <c r="L45" i="23" s="1"/>
  <c r="AL45" i="23"/>
  <c r="K45" i="23" s="1"/>
  <c r="AK45" i="23"/>
  <c r="J45" i="23" s="1"/>
  <c r="AJ45" i="23"/>
  <c r="I45" i="23" s="1"/>
  <c r="AI45" i="23"/>
  <c r="H45" i="23" s="1"/>
  <c r="AH45" i="23"/>
  <c r="F45" i="23"/>
  <c r="E45" i="23"/>
  <c r="D45" i="23"/>
  <c r="C45" i="23"/>
  <c r="BA44" i="23"/>
  <c r="Z44" i="23" s="1"/>
  <c r="AZ44" i="23"/>
  <c r="Y44" i="23" s="1"/>
  <c r="AY44" i="23"/>
  <c r="X44" i="23" s="1"/>
  <c r="AX44" i="23"/>
  <c r="W44" i="23" s="1"/>
  <c r="AW44" i="23"/>
  <c r="V44" i="23" s="1"/>
  <c r="AV44" i="23"/>
  <c r="U44" i="23" s="1"/>
  <c r="AU44" i="23"/>
  <c r="T44" i="23" s="1"/>
  <c r="AT44" i="23"/>
  <c r="S44" i="23" s="1"/>
  <c r="AS44" i="23"/>
  <c r="R44" i="23" s="1"/>
  <c r="AR44" i="23"/>
  <c r="Q44" i="23" s="1"/>
  <c r="AQ44" i="23"/>
  <c r="P44" i="23" s="1"/>
  <c r="AP44" i="23"/>
  <c r="O44" i="23" s="1"/>
  <c r="AO44" i="23"/>
  <c r="N44" i="23" s="1"/>
  <c r="AN44" i="23"/>
  <c r="M44" i="23" s="1"/>
  <c r="AM44" i="23"/>
  <c r="L44" i="23" s="1"/>
  <c r="AL44" i="23"/>
  <c r="K44" i="23" s="1"/>
  <c r="AK44" i="23"/>
  <c r="J44" i="23" s="1"/>
  <c r="AJ44" i="23"/>
  <c r="I44" i="23" s="1"/>
  <c r="AI44" i="23"/>
  <c r="H44" i="23" s="1"/>
  <c r="AH44" i="23"/>
  <c r="F44" i="23"/>
  <c r="E44" i="23"/>
  <c r="D44" i="23"/>
  <c r="C44" i="23"/>
  <c r="BA43" i="23"/>
  <c r="Z43" i="23" s="1"/>
  <c r="AZ43" i="23"/>
  <c r="Y43" i="23" s="1"/>
  <c r="AY43" i="23"/>
  <c r="X43" i="23" s="1"/>
  <c r="AX43" i="23"/>
  <c r="W43" i="23" s="1"/>
  <c r="AW43" i="23"/>
  <c r="V43" i="23" s="1"/>
  <c r="AV43" i="23"/>
  <c r="U43" i="23" s="1"/>
  <c r="AU43" i="23"/>
  <c r="T43" i="23" s="1"/>
  <c r="AT43" i="23"/>
  <c r="S43" i="23" s="1"/>
  <c r="AS43" i="23"/>
  <c r="R43" i="23" s="1"/>
  <c r="AR43" i="23"/>
  <c r="Q43" i="23" s="1"/>
  <c r="AQ43" i="23"/>
  <c r="P43" i="23" s="1"/>
  <c r="AP43" i="23"/>
  <c r="O43" i="23" s="1"/>
  <c r="AO43" i="23"/>
  <c r="N43" i="23" s="1"/>
  <c r="AN43" i="23"/>
  <c r="M43" i="23" s="1"/>
  <c r="AM43" i="23"/>
  <c r="L43" i="23" s="1"/>
  <c r="AL43" i="23"/>
  <c r="K43" i="23" s="1"/>
  <c r="AK43" i="23"/>
  <c r="J43" i="23" s="1"/>
  <c r="AJ43" i="23"/>
  <c r="I43" i="23" s="1"/>
  <c r="AI43" i="23"/>
  <c r="H43" i="23" s="1"/>
  <c r="AH43" i="23"/>
  <c r="F43" i="23"/>
  <c r="E43" i="23"/>
  <c r="D43" i="23"/>
  <c r="C43" i="23"/>
  <c r="BA42" i="23"/>
  <c r="Z42" i="23" s="1"/>
  <c r="AZ42" i="23"/>
  <c r="Y42" i="23" s="1"/>
  <c r="AY42" i="23"/>
  <c r="X42" i="23" s="1"/>
  <c r="AX42" i="23"/>
  <c r="W42" i="23" s="1"/>
  <c r="AW42" i="23"/>
  <c r="V42" i="23" s="1"/>
  <c r="AV42" i="23"/>
  <c r="U42" i="23" s="1"/>
  <c r="AU42" i="23"/>
  <c r="T42" i="23" s="1"/>
  <c r="AT42" i="23"/>
  <c r="S42" i="23" s="1"/>
  <c r="AS42" i="23"/>
  <c r="R42" i="23" s="1"/>
  <c r="AR42" i="23"/>
  <c r="Q42" i="23" s="1"/>
  <c r="AQ42" i="23"/>
  <c r="P42" i="23" s="1"/>
  <c r="AP42" i="23"/>
  <c r="O42" i="23" s="1"/>
  <c r="AO42" i="23"/>
  <c r="N42" i="23" s="1"/>
  <c r="AN42" i="23"/>
  <c r="M42" i="23" s="1"/>
  <c r="AM42" i="23"/>
  <c r="L42" i="23" s="1"/>
  <c r="AL42" i="23"/>
  <c r="K42" i="23" s="1"/>
  <c r="AK42" i="23"/>
  <c r="J42" i="23" s="1"/>
  <c r="AJ42" i="23"/>
  <c r="I42" i="23" s="1"/>
  <c r="AI42" i="23"/>
  <c r="H42" i="23" s="1"/>
  <c r="AH42" i="23"/>
  <c r="F42" i="23"/>
  <c r="E42" i="23"/>
  <c r="D42" i="23"/>
  <c r="C42" i="23"/>
  <c r="BA41" i="23"/>
  <c r="Z41" i="23" s="1"/>
  <c r="AZ41" i="23"/>
  <c r="Y41" i="23" s="1"/>
  <c r="AY41" i="23"/>
  <c r="X41" i="23" s="1"/>
  <c r="AX41" i="23"/>
  <c r="W41" i="23" s="1"/>
  <c r="AW41" i="23"/>
  <c r="V41" i="23" s="1"/>
  <c r="AV41" i="23"/>
  <c r="U41" i="23" s="1"/>
  <c r="AU41" i="23"/>
  <c r="T41" i="23" s="1"/>
  <c r="AT41" i="23"/>
  <c r="S41" i="23" s="1"/>
  <c r="AS41" i="23"/>
  <c r="R41" i="23" s="1"/>
  <c r="AR41" i="23"/>
  <c r="Q41" i="23" s="1"/>
  <c r="AQ41" i="23"/>
  <c r="P41" i="23" s="1"/>
  <c r="AP41" i="23"/>
  <c r="O41" i="23" s="1"/>
  <c r="AO41" i="23"/>
  <c r="N41" i="23" s="1"/>
  <c r="AN41" i="23"/>
  <c r="M41" i="23" s="1"/>
  <c r="AM41" i="23"/>
  <c r="L41" i="23" s="1"/>
  <c r="AL41" i="23"/>
  <c r="K41" i="23" s="1"/>
  <c r="AK41" i="23"/>
  <c r="J41" i="23" s="1"/>
  <c r="AJ41" i="23"/>
  <c r="I41" i="23" s="1"/>
  <c r="AI41" i="23"/>
  <c r="H41" i="23" s="1"/>
  <c r="AH41" i="23"/>
  <c r="F41" i="23"/>
  <c r="E41" i="23"/>
  <c r="D41" i="23"/>
  <c r="C41" i="23"/>
  <c r="BA40" i="23"/>
  <c r="Z40" i="23" s="1"/>
  <c r="AZ40" i="23"/>
  <c r="Y40" i="23" s="1"/>
  <c r="AY40" i="23"/>
  <c r="X40" i="23" s="1"/>
  <c r="AX40" i="23"/>
  <c r="W40" i="23" s="1"/>
  <c r="AW40" i="23"/>
  <c r="V40" i="23" s="1"/>
  <c r="AV40" i="23"/>
  <c r="U40" i="23" s="1"/>
  <c r="AU40" i="23"/>
  <c r="T40" i="23" s="1"/>
  <c r="AT40" i="23"/>
  <c r="S40" i="23" s="1"/>
  <c r="AS40" i="23"/>
  <c r="R40" i="23" s="1"/>
  <c r="AR40" i="23"/>
  <c r="Q40" i="23" s="1"/>
  <c r="AQ40" i="23"/>
  <c r="P40" i="23" s="1"/>
  <c r="AP40" i="23"/>
  <c r="O40" i="23" s="1"/>
  <c r="AO40" i="23"/>
  <c r="N40" i="23" s="1"/>
  <c r="AN40" i="23"/>
  <c r="M40" i="23" s="1"/>
  <c r="AM40" i="23"/>
  <c r="L40" i="23" s="1"/>
  <c r="AL40" i="23"/>
  <c r="K40" i="23" s="1"/>
  <c r="AK40" i="23"/>
  <c r="J40" i="23" s="1"/>
  <c r="AJ40" i="23"/>
  <c r="I40" i="23" s="1"/>
  <c r="AI40" i="23"/>
  <c r="H40" i="23" s="1"/>
  <c r="AH40" i="23"/>
  <c r="F40" i="23"/>
  <c r="E40" i="23"/>
  <c r="D40" i="23"/>
  <c r="C40" i="23"/>
  <c r="BA39" i="23"/>
  <c r="Z39" i="23" s="1"/>
  <c r="AZ39" i="23"/>
  <c r="Y39" i="23" s="1"/>
  <c r="AY39" i="23"/>
  <c r="X39" i="23" s="1"/>
  <c r="AX39" i="23"/>
  <c r="W39" i="23" s="1"/>
  <c r="AW39" i="23"/>
  <c r="V39" i="23" s="1"/>
  <c r="AV39" i="23"/>
  <c r="U39" i="23" s="1"/>
  <c r="AU39" i="23"/>
  <c r="T39" i="23" s="1"/>
  <c r="AT39" i="23"/>
  <c r="S39" i="23" s="1"/>
  <c r="AS39" i="23"/>
  <c r="R39" i="23" s="1"/>
  <c r="AR39" i="23"/>
  <c r="Q39" i="23" s="1"/>
  <c r="AQ39" i="23"/>
  <c r="P39" i="23" s="1"/>
  <c r="AP39" i="23"/>
  <c r="O39" i="23" s="1"/>
  <c r="AO39" i="23"/>
  <c r="N39" i="23" s="1"/>
  <c r="AN39" i="23"/>
  <c r="M39" i="23" s="1"/>
  <c r="AM39" i="23"/>
  <c r="L39" i="23" s="1"/>
  <c r="AL39" i="23"/>
  <c r="K39" i="23" s="1"/>
  <c r="AK39" i="23"/>
  <c r="J39" i="23" s="1"/>
  <c r="AJ39" i="23"/>
  <c r="I39" i="23" s="1"/>
  <c r="AI39" i="23"/>
  <c r="H39" i="23" s="1"/>
  <c r="AH39" i="23"/>
  <c r="F39" i="23"/>
  <c r="E39" i="23"/>
  <c r="D39" i="23"/>
  <c r="C39" i="23"/>
  <c r="BA38" i="23"/>
  <c r="Z38" i="23" s="1"/>
  <c r="AZ38" i="23"/>
  <c r="Y38" i="23" s="1"/>
  <c r="AY38" i="23"/>
  <c r="X38" i="23" s="1"/>
  <c r="AX38" i="23"/>
  <c r="W38" i="23" s="1"/>
  <c r="AW38" i="23"/>
  <c r="V38" i="23" s="1"/>
  <c r="AV38" i="23"/>
  <c r="U38" i="23" s="1"/>
  <c r="AU38" i="23"/>
  <c r="T38" i="23" s="1"/>
  <c r="AT38" i="23"/>
  <c r="S38" i="23" s="1"/>
  <c r="AS38" i="23"/>
  <c r="R38" i="23" s="1"/>
  <c r="AR38" i="23"/>
  <c r="Q38" i="23" s="1"/>
  <c r="AQ38" i="23"/>
  <c r="P38" i="23" s="1"/>
  <c r="AP38" i="23"/>
  <c r="O38" i="23" s="1"/>
  <c r="AO38" i="23"/>
  <c r="N38" i="23" s="1"/>
  <c r="AN38" i="23"/>
  <c r="M38" i="23" s="1"/>
  <c r="AM38" i="23"/>
  <c r="L38" i="23" s="1"/>
  <c r="AL38" i="23"/>
  <c r="K38" i="23" s="1"/>
  <c r="AK38" i="23"/>
  <c r="J38" i="23" s="1"/>
  <c r="AJ38" i="23"/>
  <c r="I38" i="23" s="1"/>
  <c r="AI38" i="23"/>
  <c r="H38" i="23" s="1"/>
  <c r="AH38" i="23"/>
  <c r="F38" i="23"/>
  <c r="E38" i="23"/>
  <c r="D38" i="23"/>
  <c r="C38" i="23"/>
  <c r="BA37" i="23"/>
  <c r="Z37" i="23" s="1"/>
  <c r="AZ37" i="23"/>
  <c r="Y37" i="23" s="1"/>
  <c r="AY37" i="23"/>
  <c r="X37" i="23" s="1"/>
  <c r="AX37" i="23"/>
  <c r="W37" i="23" s="1"/>
  <c r="AW37" i="23"/>
  <c r="V37" i="23" s="1"/>
  <c r="AV37" i="23"/>
  <c r="U37" i="23" s="1"/>
  <c r="AU37" i="23"/>
  <c r="T37" i="23" s="1"/>
  <c r="AT37" i="23"/>
  <c r="S37" i="23" s="1"/>
  <c r="AS37" i="23"/>
  <c r="R37" i="23" s="1"/>
  <c r="AR37" i="23"/>
  <c r="Q37" i="23" s="1"/>
  <c r="AQ37" i="23"/>
  <c r="P37" i="23" s="1"/>
  <c r="AP37" i="23"/>
  <c r="O37" i="23" s="1"/>
  <c r="AO37" i="23"/>
  <c r="N37" i="23" s="1"/>
  <c r="AN37" i="23"/>
  <c r="M37" i="23" s="1"/>
  <c r="AM37" i="23"/>
  <c r="L37" i="23" s="1"/>
  <c r="AL37" i="23"/>
  <c r="K37" i="23" s="1"/>
  <c r="AK37" i="23"/>
  <c r="J37" i="23" s="1"/>
  <c r="AJ37" i="23"/>
  <c r="I37" i="23" s="1"/>
  <c r="AI37" i="23"/>
  <c r="H37" i="23" s="1"/>
  <c r="AH37" i="23"/>
  <c r="F37" i="23"/>
  <c r="E37" i="23"/>
  <c r="D37" i="23"/>
  <c r="C37" i="23"/>
  <c r="BA36" i="23"/>
  <c r="Z36" i="23" s="1"/>
  <c r="AZ36" i="23"/>
  <c r="Y36" i="23" s="1"/>
  <c r="AY36" i="23"/>
  <c r="X36" i="23" s="1"/>
  <c r="AX36" i="23"/>
  <c r="W36" i="23" s="1"/>
  <c r="AW36" i="23"/>
  <c r="V36" i="23" s="1"/>
  <c r="AV36" i="23"/>
  <c r="U36" i="23" s="1"/>
  <c r="AU36" i="23"/>
  <c r="T36" i="23" s="1"/>
  <c r="AT36" i="23"/>
  <c r="S36" i="23" s="1"/>
  <c r="AS36" i="23"/>
  <c r="R36" i="23" s="1"/>
  <c r="AR36" i="23"/>
  <c r="Q36" i="23" s="1"/>
  <c r="AQ36" i="23"/>
  <c r="P36" i="23" s="1"/>
  <c r="AP36" i="23"/>
  <c r="O36" i="23" s="1"/>
  <c r="AO36" i="23"/>
  <c r="N36" i="23" s="1"/>
  <c r="AN36" i="23"/>
  <c r="M36" i="23" s="1"/>
  <c r="AM36" i="23"/>
  <c r="L36" i="23" s="1"/>
  <c r="AL36" i="23"/>
  <c r="K36" i="23" s="1"/>
  <c r="AK36" i="23"/>
  <c r="J36" i="23" s="1"/>
  <c r="AJ36" i="23"/>
  <c r="I36" i="23" s="1"/>
  <c r="AI36" i="23"/>
  <c r="H36" i="23" s="1"/>
  <c r="AH36" i="23"/>
  <c r="F36" i="23"/>
  <c r="E36" i="23"/>
  <c r="D36" i="23"/>
  <c r="C36" i="23"/>
  <c r="BA35" i="23"/>
  <c r="Z35" i="23" s="1"/>
  <c r="AZ35" i="23"/>
  <c r="Y35" i="23" s="1"/>
  <c r="AY35" i="23"/>
  <c r="X35" i="23" s="1"/>
  <c r="AX35" i="23"/>
  <c r="W35" i="23" s="1"/>
  <c r="AW35" i="23"/>
  <c r="V35" i="23" s="1"/>
  <c r="AV35" i="23"/>
  <c r="U35" i="23" s="1"/>
  <c r="AU35" i="23"/>
  <c r="T35" i="23" s="1"/>
  <c r="AT35" i="23"/>
  <c r="S35" i="23" s="1"/>
  <c r="AS35" i="23"/>
  <c r="R35" i="23" s="1"/>
  <c r="AR35" i="23"/>
  <c r="Q35" i="23" s="1"/>
  <c r="AQ35" i="23"/>
  <c r="P35" i="23" s="1"/>
  <c r="AP35" i="23"/>
  <c r="O35" i="23" s="1"/>
  <c r="AO35" i="23"/>
  <c r="N35" i="23" s="1"/>
  <c r="AN35" i="23"/>
  <c r="M35" i="23" s="1"/>
  <c r="AM35" i="23"/>
  <c r="L35" i="23" s="1"/>
  <c r="AL35" i="23"/>
  <c r="K35" i="23" s="1"/>
  <c r="AK35" i="23"/>
  <c r="J35" i="23" s="1"/>
  <c r="AJ35" i="23"/>
  <c r="AI35" i="23"/>
  <c r="H35" i="23" s="1"/>
  <c r="AH35" i="23"/>
  <c r="F35" i="23"/>
  <c r="E35" i="23"/>
  <c r="D35" i="23"/>
  <c r="C35" i="23"/>
  <c r="BA34" i="23"/>
  <c r="Z34" i="23" s="1"/>
  <c r="AZ34" i="23"/>
  <c r="Y34" i="23" s="1"/>
  <c r="AY34" i="23"/>
  <c r="X34" i="23" s="1"/>
  <c r="AX34" i="23"/>
  <c r="W34" i="23" s="1"/>
  <c r="AW34" i="23"/>
  <c r="V34" i="23" s="1"/>
  <c r="AV34" i="23"/>
  <c r="U34" i="23" s="1"/>
  <c r="AU34" i="23"/>
  <c r="T34" i="23" s="1"/>
  <c r="AT34" i="23"/>
  <c r="S34" i="23" s="1"/>
  <c r="AS34" i="23"/>
  <c r="R34" i="23" s="1"/>
  <c r="AR34" i="23"/>
  <c r="Q34" i="23" s="1"/>
  <c r="AQ34" i="23"/>
  <c r="P34" i="23" s="1"/>
  <c r="AP34" i="23"/>
  <c r="O34" i="23" s="1"/>
  <c r="AO34" i="23"/>
  <c r="N34" i="23" s="1"/>
  <c r="AN34" i="23"/>
  <c r="M34" i="23" s="1"/>
  <c r="AM34" i="23"/>
  <c r="L34" i="23" s="1"/>
  <c r="AL34" i="23"/>
  <c r="K34" i="23" s="1"/>
  <c r="AK34" i="23"/>
  <c r="J34" i="23" s="1"/>
  <c r="AJ34" i="23"/>
  <c r="I34" i="23" s="1"/>
  <c r="AI34" i="23"/>
  <c r="H34" i="23" s="1"/>
  <c r="AH34" i="23"/>
  <c r="F34" i="23"/>
  <c r="E34" i="23"/>
  <c r="D34" i="23"/>
  <c r="C34" i="23"/>
  <c r="BA33" i="23"/>
  <c r="Z33" i="23" s="1"/>
  <c r="AZ33" i="23"/>
  <c r="Y33" i="23" s="1"/>
  <c r="AY33" i="23"/>
  <c r="X33" i="23" s="1"/>
  <c r="AX33" i="23"/>
  <c r="W33" i="23" s="1"/>
  <c r="AW33" i="23"/>
  <c r="V33" i="23" s="1"/>
  <c r="AV33" i="23"/>
  <c r="U33" i="23" s="1"/>
  <c r="AU33" i="23"/>
  <c r="T33" i="23" s="1"/>
  <c r="AT33" i="23"/>
  <c r="S33" i="23" s="1"/>
  <c r="AS33" i="23"/>
  <c r="R33" i="23" s="1"/>
  <c r="AR33" i="23"/>
  <c r="Q33" i="23" s="1"/>
  <c r="AQ33" i="23"/>
  <c r="P33" i="23" s="1"/>
  <c r="AP33" i="23"/>
  <c r="O33" i="23" s="1"/>
  <c r="AO33" i="23"/>
  <c r="N33" i="23" s="1"/>
  <c r="AN33" i="23"/>
  <c r="M33" i="23" s="1"/>
  <c r="AM33" i="23"/>
  <c r="L33" i="23" s="1"/>
  <c r="AL33" i="23"/>
  <c r="K33" i="23" s="1"/>
  <c r="AK33" i="23"/>
  <c r="J33" i="23" s="1"/>
  <c r="AJ33" i="23"/>
  <c r="I33" i="23" s="1"/>
  <c r="AI33" i="23"/>
  <c r="H33" i="23" s="1"/>
  <c r="AH33" i="23"/>
  <c r="F33" i="23"/>
  <c r="E33" i="23"/>
  <c r="D33" i="23"/>
  <c r="C33" i="23"/>
  <c r="BA32" i="23"/>
  <c r="Z32" i="23" s="1"/>
  <c r="AZ32" i="23"/>
  <c r="Y32" i="23" s="1"/>
  <c r="AY32" i="23"/>
  <c r="X32" i="23" s="1"/>
  <c r="AX32" i="23"/>
  <c r="W32" i="23" s="1"/>
  <c r="AW32" i="23"/>
  <c r="V32" i="23" s="1"/>
  <c r="AV32" i="23"/>
  <c r="U32" i="23" s="1"/>
  <c r="AU32" i="23"/>
  <c r="T32" i="23" s="1"/>
  <c r="AT32" i="23"/>
  <c r="S32" i="23" s="1"/>
  <c r="AS32" i="23"/>
  <c r="R32" i="23" s="1"/>
  <c r="AR32" i="23"/>
  <c r="Q32" i="23" s="1"/>
  <c r="AQ32" i="23"/>
  <c r="P32" i="23" s="1"/>
  <c r="AP32" i="23"/>
  <c r="O32" i="23" s="1"/>
  <c r="AO32" i="23"/>
  <c r="N32" i="23" s="1"/>
  <c r="AN32" i="23"/>
  <c r="M32" i="23" s="1"/>
  <c r="AM32" i="23"/>
  <c r="L32" i="23" s="1"/>
  <c r="AL32" i="23"/>
  <c r="K32" i="23" s="1"/>
  <c r="AK32" i="23"/>
  <c r="J32" i="23" s="1"/>
  <c r="AJ32" i="23"/>
  <c r="I32" i="23" s="1"/>
  <c r="AI32" i="23"/>
  <c r="H32" i="23" s="1"/>
  <c r="AH32" i="23"/>
  <c r="F32" i="23"/>
  <c r="E32" i="23"/>
  <c r="D32" i="23"/>
  <c r="C32" i="23"/>
  <c r="BA31" i="23"/>
  <c r="Z31" i="23" s="1"/>
  <c r="AZ31" i="23"/>
  <c r="Y31" i="23" s="1"/>
  <c r="AY31" i="23"/>
  <c r="X31" i="23" s="1"/>
  <c r="AX31" i="23"/>
  <c r="W31" i="23" s="1"/>
  <c r="AW31" i="23"/>
  <c r="V31" i="23" s="1"/>
  <c r="AV31" i="23"/>
  <c r="U31" i="23" s="1"/>
  <c r="AU31" i="23"/>
  <c r="T31" i="23" s="1"/>
  <c r="AT31" i="23"/>
  <c r="S31" i="23" s="1"/>
  <c r="AS31" i="23"/>
  <c r="R31" i="23" s="1"/>
  <c r="AR31" i="23"/>
  <c r="Q31" i="23" s="1"/>
  <c r="AQ31" i="23"/>
  <c r="P31" i="23" s="1"/>
  <c r="AP31" i="23"/>
  <c r="O31" i="23" s="1"/>
  <c r="AO31" i="23"/>
  <c r="N31" i="23" s="1"/>
  <c r="AN31" i="23"/>
  <c r="M31" i="23" s="1"/>
  <c r="AM31" i="23"/>
  <c r="L31" i="23" s="1"/>
  <c r="AL31" i="23"/>
  <c r="K31" i="23" s="1"/>
  <c r="AK31" i="23"/>
  <c r="J31" i="23" s="1"/>
  <c r="AJ31" i="23"/>
  <c r="I31" i="23" s="1"/>
  <c r="AI31" i="23"/>
  <c r="H31" i="23" s="1"/>
  <c r="AH31" i="23"/>
  <c r="F31" i="23"/>
  <c r="E31" i="23"/>
  <c r="D31" i="23"/>
  <c r="C31" i="23"/>
  <c r="BA30" i="23"/>
  <c r="Z30" i="23" s="1"/>
  <c r="AZ30" i="23"/>
  <c r="Y30" i="23" s="1"/>
  <c r="AY30" i="23"/>
  <c r="X30" i="23" s="1"/>
  <c r="AX30" i="23"/>
  <c r="W30" i="23" s="1"/>
  <c r="AW30" i="23"/>
  <c r="V30" i="23" s="1"/>
  <c r="AV30" i="23"/>
  <c r="U30" i="23" s="1"/>
  <c r="AU30" i="23"/>
  <c r="T30" i="23" s="1"/>
  <c r="AT30" i="23"/>
  <c r="S30" i="23" s="1"/>
  <c r="AS30" i="23"/>
  <c r="R30" i="23" s="1"/>
  <c r="AR30" i="23"/>
  <c r="Q30" i="23" s="1"/>
  <c r="AQ30" i="23"/>
  <c r="P30" i="23" s="1"/>
  <c r="AP30" i="23"/>
  <c r="O30" i="23" s="1"/>
  <c r="AO30" i="23"/>
  <c r="N30" i="23" s="1"/>
  <c r="AN30" i="23"/>
  <c r="M30" i="23" s="1"/>
  <c r="AM30" i="23"/>
  <c r="L30" i="23" s="1"/>
  <c r="AL30" i="23"/>
  <c r="K30" i="23" s="1"/>
  <c r="AK30" i="23"/>
  <c r="J30" i="23" s="1"/>
  <c r="AJ30" i="23"/>
  <c r="I30" i="23" s="1"/>
  <c r="AI30" i="23"/>
  <c r="H30" i="23" s="1"/>
  <c r="AH30" i="23"/>
  <c r="F30" i="23"/>
  <c r="E30" i="23"/>
  <c r="D30" i="23"/>
  <c r="C30" i="23"/>
  <c r="BA29" i="23"/>
  <c r="Z29" i="23" s="1"/>
  <c r="AZ29" i="23"/>
  <c r="Y29" i="23" s="1"/>
  <c r="AY29" i="23"/>
  <c r="X29" i="23" s="1"/>
  <c r="AX29" i="23"/>
  <c r="W29" i="23" s="1"/>
  <c r="AW29" i="23"/>
  <c r="V29" i="23" s="1"/>
  <c r="AV29" i="23"/>
  <c r="U29" i="23" s="1"/>
  <c r="AU29" i="23"/>
  <c r="T29" i="23" s="1"/>
  <c r="AT29" i="23"/>
  <c r="S29" i="23" s="1"/>
  <c r="AS29" i="23"/>
  <c r="R29" i="23" s="1"/>
  <c r="AR29" i="23"/>
  <c r="Q29" i="23" s="1"/>
  <c r="AQ29" i="23"/>
  <c r="P29" i="23" s="1"/>
  <c r="AP29" i="23"/>
  <c r="O29" i="23" s="1"/>
  <c r="AO29" i="23"/>
  <c r="N29" i="23" s="1"/>
  <c r="AN29" i="23"/>
  <c r="M29" i="23" s="1"/>
  <c r="AM29" i="23"/>
  <c r="L29" i="23" s="1"/>
  <c r="AL29" i="23"/>
  <c r="K29" i="23" s="1"/>
  <c r="AK29" i="23"/>
  <c r="J29" i="23" s="1"/>
  <c r="AJ29" i="23"/>
  <c r="I29" i="23" s="1"/>
  <c r="AI29" i="23"/>
  <c r="H29" i="23" s="1"/>
  <c r="AH29" i="23"/>
  <c r="F29" i="23"/>
  <c r="E29" i="23"/>
  <c r="D29" i="23"/>
  <c r="C29" i="23"/>
  <c r="BA28" i="23"/>
  <c r="Z28" i="23" s="1"/>
  <c r="AZ28" i="23"/>
  <c r="Y28" i="23" s="1"/>
  <c r="AY28" i="23"/>
  <c r="X28" i="23" s="1"/>
  <c r="AX28" i="23"/>
  <c r="W28" i="23" s="1"/>
  <c r="AW28" i="23"/>
  <c r="V28" i="23" s="1"/>
  <c r="AV28" i="23"/>
  <c r="U28" i="23" s="1"/>
  <c r="AU28" i="23"/>
  <c r="T28" i="23" s="1"/>
  <c r="AT28" i="23"/>
  <c r="S28" i="23" s="1"/>
  <c r="AS28" i="23"/>
  <c r="R28" i="23" s="1"/>
  <c r="AR28" i="23"/>
  <c r="Q28" i="23" s="1"/>
  <c r="AQ28" i="23"/>
  <c r="P28" i="23" s="1"/>
  <c r="AP28" i="23"/>
  <c r="O28" i="23" s="1"/>
  <c r="AO28" i="23"/>
  <c r="N28" i="23" s="1"/>
  <c r="AN28" i="23"/>
  <c r="M28" i="23" s="1"/>
  <c r="AM28" i="23"/>
  <c r="L28" i="23" s="1"/>
  <c r="AL28" i="23"/>
  <c r="K28" i="23" s="1"/>
  <c r="AK28" i="23"/>
  <c r="J28" i="23" s="1"/>
  <c r="AJ28" i="23"/>
  <c r="I28" i="23" s="1"/>
  <c r="AI28" i="23"/>
  <c r="H28" i="23" s="1"/>
  <c r="AH28" i="23"/>
  <c r="F28" i="23"/>
  <c r="E28" i="23"/>
  <c r="D28" i="23"/>
  <c r="C28" i="23"/>
  <c r="BA27" i="23"/>
  <c r="Z27" i="23" s="1"/>
  <c r="AZ27" i="23"/>
  <c r="Y27" i="23" s="1"/>
  <c r="AY27" i="23"/>
  <c r="X27" i="23" s="1"/>
  <c r="AX27" i="23"/>
  <c r="W27" i="23" s="1"/>
  <c r="AW27" i="23"/>
  <c r="V27" i="23" s="1"/>
  <c r="AV27" i="23"/>
  <c r="U27" i="23" s="1"/>
  <c r="AU27" i="23"/>
  <c r="T27" i="23" s="1"/>
  <c r="AT27" i="23"/>
  <c r="S27" i="23" s="1"/>
  <c r="AS27" i="23"/>
  <c r="R27" i="23" s="1"/>
  <c r="AR27" i="23"/>
  <c r="Q27" i="23" s="1"/>
  <c r="AQ27" i="23"/>
  <c r="P27" i="23" s="1"/>
  <c r="AP27" i="23"/>
  <c r="O27" i="23" s="1"/>
  <c r="AO27" i="23"/>
  <c r="N27" i="23" s="1"/>
  <c r="AN27" i="23"/>
  <c r="M27" i="23" s="1"/>
  <c r="AM27" i="23"/>
  <c r="L27" i="23" s="1"/>
  <c r="AL27" i="23"/>
  <c r="K27" i="23" s="1"/>
  <c r="AK27" i="23"/>
  <c r="J27" i="23" s="1"/>
  <c r="AJ27" i="23"/>
  <c r="I27" i="23" s="1"/>
  <c r="AI27" i="23"/>
  <c r="H27" i="23" s="1"/>
  <c r="AH27" i="23"/>
  <c r="F27" i="23"/>
  <c r="E27" i="23"/>
  <c r="D27" i="23"/>
  <c r="C27" i="23"/>
  <c r="BA26" i="23"/>
  <c r="Z26" i="23" s="1"/>
  <c r="AZ26" i="23"/>
  <c r="Y26" i="23" s="1"/>
  <c r="AY26" i="23"/>
  <c r="X26" i="23" s="1"/>
  <c r="AX26" i="23"/>
  <c r="W26" i="23" s="1"/>
  <c r="AW26" i="23"/>
  <c r="V26" i="23" s="1"/>
  <c r="AV26" i="23"/>
  <c r="U26" i="23" s="1"/>
  <c r="AU26" i="23"/>
  <c r="T26" i="23" s="1"/>
  <c r="AT26" i="23"/>
  <c r="S26" i="23" s="1"/>
  <c r="AS26" i="23"/>
  <c r="R26" i="23" s="1"/>
  <c r="AR26" i="23"/>
  <c r="Q26" i="23" s="1"/>
  <c r="AQ26" i="23"/>
  <c r="P26" i="23" s="1"/>
  <c r="AP26" i="23"/>
  <c r="O26" i="23" s="1"/>
  <c r="AO26" i="23"/>
  <c r="N26" i="23" s="1"/>
  <c r="AN26" i="23"/>
  <c r="M26" i="23" s="1"/>
  <c r="AM26" i="23"/>
  <c r="L26" i="23" s="1"/>
  <c r="AL26" i="23"/>
  <c r="K26" i="23" s="1"/>
  <c r="AK26" i="23"/>
  <c r="J26" i="23" s="1"/>
  <c r="AJ26" i="23"/>
  <c r="I26" i="23" s="1"/>
  <c r="AI26" i="23"/>
  <c r="H26" i="23" s="1"/>
  <c r="AH26" i="23"/>
  <c r="F26" i="23"/>
  <c r="E26" i="23"/>
  <c r="D26" i="23"/>
  <c r="C26" i="23"/>
  <c r="BA25" i="23"/>
  <c r="Z25" i="23" s="1"/>
  <c r="AZ25" i="23"/>
  <c r="Y25" i="23" s="1"/>
  <c r="AY25" i="23"/>
  <c r="X25" i="23" s="1"/>
  <c r="AX25" i="23"/>
  <c r="W25" i="23" s="1"/>
  <c r="AW25" i="23"/>
  <c r="V25" i="23" s="1"/>
  <c r="AV25" i="23"/>
  <c r="U25" i="23" s="1"/>
  <c r="AU25" i="23"/>
  <c r="T25" i="23" s="1"/>
  <c r="AT25" i="23"/>
  <c r="S25" i="23" s="1"/>
  <c r="AS25" i="23"/>
  <c r="R25" i="23" s="1"/>
  <c r="AR25" i="23"/>
  <c r="Q25" i="23" s="1"/>
  <c r="AQ25" i="23"/>
  <c r="P25" i="23" s="1"/>
  <c r="AP25" i="23"/>
  <c r="O25" i="23" s="1"/>
  <c r="AO25" i="23"/>
  <c r="N25" i="23" s="1"/>
  <c r="AN25" i="23"/>
  <c r="M25" i="23" s="1"/>
  <c r="AM25" i="23"/>
  <c r="L25" i="23" s="1"/>
  <c r="AL25" i="23"/>
  <c r="K25" i="23" s="1"/>
  <c r="AK25" i="23"/>
  <c r="J25" i="23" s="1"/>
  <c r="AJ25" i="23"/>
  <c r="I25" i="23" s="1"/>
  <c r="AI25" i="23"/>
  <c r="H25" i="23" s="1"/>
  <c r="AH25" i="23"/>
  <c r="F25" i="23"/>
  <c r="E25" i="23"/>
  <c r="D25" i="23"/>
  <c r="C25" i="23"/>
  <c r="BA24" i="23"/>
  <c r="Z24" i="23" s="1"/>
  <c r="AZ24" i="23"/>
  <c r="Y24" i="23" s="1"/>
  <c r="AY24" i="23"/>
  <c r="X24" i="23" s="1"/>
  <c r="AX24" i="23"/>
  <c r="W24" i="23" s="1"/>
  <c r="AW24" i="23"/>
  <c r="V24" i="23" s="1"/>
  <c r="AV24" i="23"/>
  <c r="U24" i="23" s="1"/>
  <c r="AU24" i="23"/>
  <c r="T24" i="23" s="1"/>
  <c r="AT24" i="23"/>
  <c r="S24" i="23" s="1"/>
  <c r="AS24" i="23"/>
  <c r="R24" i="23" s="1"/>
  <c r="AR24" i="23"/>
  <c r="Q24" i="23" s="1"/>
  <c r="AQ24" i="23"/>
  <c r="P24" i="23" s="1"/>
  <c r="AP24" i="23"/>
  <c r="O24" i="23" s="1"/>
  <c r="AO24" i="23"/>
  <c r="N24" i="23" s="1"/>
  <c r="AN24" i="23"/>
  <c r="M24" i="23" s="1"/>
  <c r="AM24" i="23"/>
  <c r="L24" i="23" s="1"/>
  <c r="AL24" i="23"/>
  <c r="K24" i="23" s="1"/>
  <c r="AK24" i="23"/>
  <c r="J24" i="23" s="1"/>
  <c r="AJ24" i="23"/>
  <c r="I24" i="23" s="1"/>
  <c r="AI24" i="23"/>
  <c r="H24" i="23" s="1"/>
  <c r="AH24" i="23"/>
  <c r="F24" i="23"/>
  <c r="E24" i="23"/>
  <c r="D24" i="23"/>
  <c r="C24" i="23"/>
  <c r="BA23" i="23"/>
  <c r="Z23" i="23" s="1"/>
  <c r="AZ23" i="23"/>
  <c r="Y23" i="23" s="1"/>
  <c r="AY23" i="23"/>
  <c r="X23" i="23" s="1"/>
  <c r="AX23" i="23"/>
  <c r="W23" i="23" s="1"/>
  <c r="AW23" i="23"/>
  <c r="V23" i="23" s="1"/>
  <c r="AV23" i="23"/>
  <c r="U23" i="23" s="1"/>
  <c r="AU23" i="23"/>
  <c r="T23" i="23" s="1"/>
  <c r="AT23" i="23"/>
  <c r="S23" i="23" s="1"/>
  <c r="AS23" i="23"/>
  <c r="R23" i="23" s="1"/>
  <c r="AR23" i="23"/>
  <c r="Q23" i="23" s="1"/>
  <c r="AQ23" i="23"/>
  <c r="P23" i="23" s="1"/>
  <c r="AP23" i="23"/>
  <c r="O23" i="23" s="1"/>
  <c r="AO23" i="23"/>
  <c r="N23" i="23" s="1"/>
  <c r="AN23" i="23"/>
  <c r="M23" i="23" s="1"/>
  <c r="AM23" i="23"/>
  <c r="L23" i="23" s="1"/>
  <c r="AL23" i="23"/>
  <c r="K23" i="23" s="1"/>
  <c r="AK23" i="23"/>
  <c r="J23" i="23" s="1"/>
  <c r="AJ23" i="23"/>
  <c r="I23" i="23" s="1"/>
  <c r="AI23" i="23"/>
  <c r="H23" i="23" s="1"/>
  <c r="AH23" i="23"/>
  <c r="F23" i="23"/>
  <c r="E23" i="23"/>
  <c r="D23" i="23"/>
  <c r="C23" i="23"/>
  <c r="BA22" i="23"/>
  <c r="Z22" i="23" s="1"/>
  <c r="AZ22" i="23"/>
  <c r="Y22" i="23" s="1"/>
  <c r="AY22" i="23"/>
  <c r="X22" i="23" s="1"/>
  <c r="AX22" i="23"/>
  <c r="W22" i="23" s="1"/>
  <c r="AW22" i="23"/>
  <c r="V22" i="23" s="1"/>
  <c r="AV22" i="23"/>
  <c r="U22" i="23" s="1"/>
  <c r="AU22" i="23"/>
  <c r="T22" i="23" s="1"/>
  <c r="AT22" i="23"/>
  <c r="S22" i="23" s="1"/>
  <c r="AS22" i="23"/>
  <c r="R22" i="23" s="1"/>
  <c r="AR22" i="23"/>
  <c r="Q22" i="23" s="1"/>
  <c r="AQ22" i="23"/>
  <c r="P22" i="23" s="1"/>
  <c r="AP22" i="23"/>
  <c r="O22" i="23" s="1"/>
  <c r="AO22" i="23"/>
  <c r="N22" i="23" s="1"/>
  <c r="AN22" i="23"/>
  <c r="M22" i="23" s="1"/>
  <c r="AM22" i="23"/>
  <c r="L22" i="23" s="1"/>
  <c r="AL22" i="23"/>
  <c r="K22" i="23" s="1"/>
  <c r="AK22" i="23"/>
  <c r="J22" i="23" s="1"/>
  <c r="AJ22" i="23"/>
  <c r="I22" i="23" s="1"/>
  <c r="AI22" i="23"/>
  <c r="H22" i="23" s="1"/>
  <c r="AH22" i="23"/>
  <c r="F22" i="23"/>
  <c r="E22" i="23"/>
  <c r="D22" i="23"/>
  <c r="C22" i="23"/>
  <c r="F21" i="23"/>
  <c r="E21" i="23"/>
  <c r="D21" i="23"/>
  <c r="C21" i="23"/>
  <c r="F20" i="23"/>
  <c r="E20" i="23"/>
  <c r="D20" i="23"/>
  <c r="C20" i="23"/>
  <c r="F19" i="23"/>
  <c r="E19" i="23"/>
  <c r="D19" i="23"/>
  <c r="C19" i="23"/>
  <c r="F18" i="23"/>
  <c r="E18" i="23"/>
  <c r="D18" i="23"/>
  <c r="C18" i="23"/>
  <c r="F17" i="23"/>
  <c r="E17" i="23"/>
  <c r="D17" i="23"/>
  <c r="C17" i="23"/>
  <c r="F16" i="23"/>
  <c r="E16" i="23"/>
  <c r="D16" i="23"/>
  <c r="C16" i="23"/>
  <c r="F15" i="23"/>
  <c r="E15" i="23"/>
  <c r="D15" i="23"/>
  <c r="C15" i="23"/>
  <c r="F14" i="23"/>
  <c r="E14" i="23"/>
  <c r="D14" i="23"/>
  <c r="C14" i="23"/>
  <c r="W7" i="23"/>
  <c r="Q7" i="24" s="1"/>
  <c r="AD56" i="23"/>
  <c r="AC56" i="23"/>
  <c r="AB56" i="23"/>
  <c r="AA56" i="23"/>
  <c r="Z12" i="23"/>
  <c r="Y12" i="23"/>
  <c r="X12" i="23"/>
  <c r="W12" i="23"/>
  <c r="V12" i="23"/>
  <c r="U12" i="23"/>
  <c r="T12" i="23"/>
  <c r="S12" i="23"/>
  <c r="R12" i="23"/>
  <c r="Q12" i="23"/>
  <c r="P12" i="23"/>
  <c r="O12" i="23"/>
  <c r="N12" i="23"/>
  <c r="M12" i="23"/>
  <c r="L12" i="23"/>
  <c r="K12" i="23"/>
  <c r="J12" i="23"/>
  <c r="I12" i="23"/>
  <c r="H12" i="23"/>
  <c r="G12" i="23"/>
  <c r="Z11" i="23"/>
  <c r="Y11" i="23"/>
  <c r="X11" i="23"/>
  <c r="W11" i="23"/>
  <c r="V11" i="23"/>
  <c r="U11" i="23"/>
  <c r="T11" i="23"/>
  <c r="S11" i="23"/>
  <c r="R11" i="23"/>
  <c r="Q11" i="23"/>
  <c r="P11" i="23"/>
  <c r="O11" i="23"/>
  <c r="N11" i="23"/>
  <c r="M11" i="23"/>
  <c r="L11" i="23"/>
  <c r="K11" i="23"/>
  <c r="J11" i="23"/>
  <c r="I11" i="23"/>
  <c r="H11" i="23"/>
  <c r="G11" i="23"/>
  <c r="Q7" i="23"/>
  <c r="M7" i="24" s="1"/>
  <c r="D5" i="23"/>
  <c r="W7" i="22"/>
  <c r="G7" i="22"/>
  <c r="H7" i="23" s="1"/>
  <c r="G7" i="24" s="1"/>
  <c r="D5" i="22"/>
  <c r="B17" i="8"/>
  <c r="B16" i="8"/>
  <c r="B15" i="8"/>
  <c r="B14" i="8"/>
  <c r="AD56" i="5"/>
  <c r="AC56" i="5"/>
  <c r="AB56" i="5"/>
  <c r="AA56" i="5"/>
  <c r="D14" i="5"/>
  <c r="F14" i="5"/>
  <c r="E14" i="5"/>
  <c r="D5" i="5"/>
  <c r="D5" i="3"/>
  <c r="O9" i="3" l="1"/>
  <c r="O5" i="3"/>
  <c r="W5" i="3"/>
  <c r="O7" i="3"/>
  <c r="G5" i="3"/>
  <c r="D7" i="3"/>
  <c r="BB17" i="32"/>
  <c r="BC17" i="32" s="1"/>
  <c r="AB17" i="32" s="1"/>
  <c r="BB18" i="32"/>
  <c r="BC18" i="32" s="1"/>
  <c r="AB18" i="32" s="1"/>
  <c r="BB19" i="32"/>
  <c r="AA19" i="32" s="1"/>
  <c r="BB20" i="32"/>
  <c r="BB21" i="32"/>
  <c r="BD21" i="32" s="1"/>
  <c r="AC21" i="32" s="1"/>
  <c r="BB22" i="32"/>
  <c r="BC22" i="32" s="1"/>
  <c r="AB22" i="32" s="1"/>
  <c r="BB24" i="32"/>
  <c r="AA24" i="32" s="1"/>
  <c r="BB25" i="32"/>
  <c r="BD25" i="32" s="1"/>
  <c r="AC25" i="32" s="1"/>
  <c r="BB26" i="32"/>
  <c r="BC26" i="32" s="1"/>
  <c r="AB26" i="32" s="1"/>
  <c r="BB27" i="32"/>
  <c r="BC27" i="32" s="1"/>
  <c r="AB27" i="32" s="1"/>
  <c r="BB28" i="32"/>
  <c r="BB29" i="32"/>
  <c r="BC29" i="32" s="1"/>
  <c r="AB29" i="32" s="1"/>
  <c r="BB30" i="32"/>
  <c r="BB32" i="32"/>
  <c r="BD32" i="32" s="1"/>
  <c r="AC32" i="32" s="1"/>
  <c r="BB33" i="32"/>
  <c r="AA33" i="32" s="1"/>
  <c r="BB34" i="32"/>
  <c r="BC34" i="32" s="1"/>
  <c r="AB34" i="32" s="1"/>
  <c r="BB36" i="32"/>
  <c r="BB37" i="32"/>
  <c r="AA37" i="32" s="1"/>
  <c r="BB38" i="32"/>
  <c r="BD38" i="32" s="1"/>
  <c r="AC38" i="32" s="1"/>
  <c r="BB40" i="32"/>
  <c r="BD40" i="32" s="1"/>
  <c r="AC40" i="32" s="1"/>
  <c r="BB41" i="32"/>
  <c r="BB42" i="32"/>
  <c r="AA42" i="32" s="1"/>
  <c r="BB44" i="32"/>
  <c r="BC44" i="32" s="1"/>
  <c r="AB44" i="32" s="1"/>
  <c r="BB45" i="32"/>
  <c r="AA45" i="32" s="1"/>
  <c r="BB46" i="32"/>
  <c r="AA46" i="32" s="1"/>
  <c r="BB48" i="32"/>
  <c r="BD48" i="32" s="1"/>
  <c r="AC48" i="32" s="1"/>
  <c r="BB49" i="32"/>
  <c r="BD49" i="32" s="1"/>
  <c r="AC49" i="32" s="1"/>
  <c r="BB50" i="32"/>
  <c r="BB52" i="32"/>
  <c r="AA52" i="32" s="1"/>
  <c r="BB53" i="32"/>
  <c r="BD53" i="32" s="1"/>
  <c r="AC53" i="32" s="1"/>
  <c r="BB20" i="38"/>
  <c r="BD20" i="38" s="1"/>
  <c r="G21" i="38"/>
  <c r="BB21" i="38"/>
  <c r="BB22" i="38"/>
  <c r="AA22" i="38" s="1"/>
  <c r="BB23" i="38"/>
  <c r="BB24" i="38"/>
  <c r="BC24" i="38" s="1"/>
  <c r="AB24" i="38" s="1"/>
  <c r="G25" i="38"/>
  <c r="BB25" i="38"/>
  <c r="BD25" i="38" s="1"/>
  <c r="AC25" i="38" s="1"/>
  <c r="BB26" i="38"/>
  <c r="BD26" i="38" s="1"/>
  <c r="AC26" i="38" s="1"/>
  <c r="BB27" i="38"/>
  <c r="BD27" i="38" s="1"/>
  <c r="AC27" i="38" s="1"/>
  <c r="BB28" i="38"/>
  <c r="BD28" i="38" s="1"/>
  <c r="BB29" i="38"/>
  <c r="BC29" i="38" s="1"/>
  <c r="AB29" i="38" s="1"/>
  <c r="BB30" i="38"/>
  <c r="BC30" i="38" s="1"/>
  <c r="AB30" i="38" s="1"/>
  <c r="BB31" i="38"/>
  <c r="BB32" i="38"/>
  <c r="BC32" i="38" s="1"/>
  <c r="AB32" i="38" s="1"/>
  <c r="BB33" i="38"/>
  <c r="BD33" i="38" s="1"/>
  <c r="AC33" i="38" s="1"/>
  <c r="BB34" i="38"/>
  <c r="BD34" i="38" s="1"/>
  <c r="AC34" i="38" s="1"/>
  <c r="BB35" i="38"/>
  <c r="AA35" i="38" s="1"/>
  <c r="BB36" i="38"/>
  <c r="BC36" i="38" s="1"/>
  <c r="AB36" i="38" s="1"/>
  <c r="BB37" i="38"/>
  <c r="BD37" i="38" s="1"/>
  <c r="AC37" i="38" s="1"/>
  <c r="BB38" i="38"/>
  <c r="AA38" i="38" s="1"/>
  <c r="BB39" i="38"/>
  <c r="BB40" i="38"/>
  <c r="AA40" i="38" s="1"/>
  <c r="BB41" i="38"/>
  <c r="BC41" i="38" s="1"/>
  <c r="AB41" i="38" s="1"/>
  <c r="BB42" i="38"/>
  <c r="BD42" i="38" s="1"/>
  <c r="AC42" i="38" s="1"/>
  <c r="G43" i="38"/>
  <c r="BB43" i="38"/>
  <c r="AA43" i="38" s="1"/>
  <c r="BB44" i="38"/>
  <c r="BD44" i="38" s="1"/>
  <c r="AC44" i="38" s="1"/>
  <c r="BB45" i="38"/>
  <c r="BC45" i="38" s="1"/>
  <c r="AB45" i="38" s="1"/>
  <c r="BB46" i="38"/>
  <c r="AA46" i="38" s="1"/>
  <c r="BB47" i="38"/>
  <c r="BD47" i="38" s="1"/>
  <c r="AC47" i="38" s="1"/>
  <c r="BB48" i="38"/>
  <c r="BD48" i="38" s="1"/>
  <c r="AC48" i="38" s="1"/>
  <c r="BB49" i="38"/>
  <c r="BC49" i="38" s="1"/>
  <c r="AB49" i="38" s="1"/>
  <c r="BB50" i="38"/>
  <c r="BC50" i="38" s="1"/>
  <c r="AB50" i="38" s="1"/>
  <c r="BB51" i="38"/>
  <c r="BC51" i="38" s="1"/>
  <c r="AB51" i="38" s="1"/>
  <c r="BB52" i="38"/>
  <c r="AA52" i="38" s="1"/>
  <c r="BB53" i="38"/>
  <c r="BD53" i="38" s="1"/>
  <c r="AC53" i="38" s="1"/>
  <c r="BB22" i="23"/>
  <c r="BC22" i="23" s="1"/>
  <c r="AB22" i="23" s="1"/>
  <c r="G23" i="23"/>
  <c r="BB23" i="23"/>
  <c r="BC23" i="23" s="1"/>
  <c r="AB23" i="23" s="1"/>
  <c r="BB24" i="23"/>
  <c r="AA24" i="23" s="1"/>
  <c r="G25" i="23"/>
  <c r="BB25" i="23"/>
  <c r="G26" i="23"/>
  <c r="BB26" i="23"/>
  <c r="G27" i="23"/>
  <c r="BB27" i="23"/>
  <c r="G29" i="23"/>
  <c r="BB29" i="23"/>
  <c r="G30" i="23"/>
  <c r="BB30" i="23"/>
  <c r="G31" i="23"/>
  <c r="BB31" i="23"/>
  <c r="G32" i="23"/>
  <c r="BB32" i="23"/>
  <c r="BD32" i="23" s="1"/>
  <c r="AC32" i="23" s="1"/>
  <c r="BB33" i="23"/>
  <c r="AA33" i="23" s="1"/>
  <c r="G34" i="23"/>
  <c r="BB34" i="23"/>
  <c r="BC34" i="23" s="1"/>
  <c r="AB34" i="23" s="1"/>
  <c r="G35" i="23"/>
  <c r="BB35" i="23"/>
  <c r="AA35" i="23" s="1"/>
  <c r="G36" i="23"/>
  <c r="BB36" i="23"/>
  <c r="AA36" i="23" s="1"/>
  <c r="G37" i="23"/>
  <c r="BB37" i="23"/>
  <c r="AA37" i="23" s="1"/>
  <c r="G38" i="23"/>
  <c r="BB38" i="23"/>
  <c r="AA38" i="23" s="1"/>
  <c r="BB39" i="23"/>
  <c r="BC39" i="23" s="1"/>
  <c r="AB39" i="23" s="1"/>
  <c r="BB40" i="23"/>
  <c r="BB41" i="23"/>
  <c r="AA41" i="23" s="1"/>
  <c r="BB42" i="23"/>
  <c r="BC42" i="23" s="1"/>
  <c r="AB42" i="23" s="1"/>
  <c r="BB43" i="23"/>
  <c r="BC43" i="23" s="1"/>
  <c r="AB43" i="23" s="1"/>
  <c r="BB44" i="23"/>
  <c r="BB45" i="23"/>
  <c r="AA45" i="23" s="1"/>
  <c r="BB46" i="23"/>
  <c r="BC46" i="23" s="1"/>
  <c r="AB46" i="23" s="1"/>
  <c r="BB47" i="23"/>
  <c r="BC47" i="23" s="1"/>
  <c r="AB47" i="23" s="1"/>
  <c r="BB48" i="23"/>
  <c r="BB49" i="23"/>
  <c r="AA49" i="23" s="1"/>
  <c r="BB50" i="23"/>
  <c r="BB51" i="23"/>
  <c r="BB52" i="23"/>
  <c r="BB53" i="23"/>
  <c r="AA53" i="23" s="1"/>
  <c r="G39" i="38"/>
  <c r="G28" i="23"/>
  <c r="BB28" i="23"/>
  <c r="G24" i="26"/>
  <c r="BB24" i="26"/>
  <c r="AA24" i="26" s="1"/>
  <c r="G25" i="26"/>
  <c r="BB25" i="26"/>
  <c r="BB26" i="26"/>
  <c r="BC26" i="26" s="1"/>
  <c r="AB26" i="26" s="1"/>
  <c r="BB27" i="26"/>
  <c r="BC27" i="26" s="1"/>
  <c r="AB27" i="26" s="1"/>
  <c r="BB28" i="26"/>
  <c r="AA28" i="26" s="1"/>
  <c r="G29" i="26"/>
  <c r="BB29" i="26"/>
  <c r="G30" i="26"/>
  <c r="BB30" i="26"/>
  <c r="G31" i="26"/>
  <c r="BB31" i="26"/>
  <c r="AA31" i="26" s="1"/>
  <c r="G32" i="26"/>
  <c r="BB32" i="26"/>
  <c r="BB33" i="26"/>
  <c r="BC33" i="26" s="1"/>
  <c r="AB33" i="26" s="1"/>
  <c r="G34" i="26"/>
  <c r="BB34" i="26"/>
  <c r="BB35" i="26"/>
  <c r="AA35" i="26" s="1"/>
  <c r="G36" i="26"/>
  <c r="BB36" i="26"/>
  <c r="G37" i="26"/>
  <c r="BB37" i="26"/>
  <c r="BD37" i="26" s="1"/>
  <c r="AC37" i="26" s="1"/>
  <c r="BB38" i="26"/>
  <c r="G39" i="26"/>
  <c r="BB39" i="26"/>
  <c r="BB40" i="26"/>
  <c r="BC40" i="26" s="1"/>
  <c r="AB40" i="26" s="1"/>
  <c r="BB41" i="26"/>
  <c r="AA41" i="26" s="1"/>
  <c r="BB42" i="26"/>
  <c r="BD42" i="26" s="1"/>
  <c r="AC42" i="26" s="1"/>
  <c r="G43" i="26"/>
  <c r="BB43" i="26"/>
  <c r="AA43" i="26" s="1"/>
  <c r="BB44" i="26"/>
  <c r="BC44" i="26" s="1"/>
  <c r="AB44" i="26" s="1"/>
  <c r="BB45" i="26"/>
  <c r="AA45" i="26" s="1"/>
  <c r="BB46" i="26"/>
  <c r="BC46" i="26" s="1"/>
  <c r="AB46" i="26" s="1"/>
  <c r="G47" i="26"/>
  <c r="BB47" i="26"/>
  <c r="AA47" i="26" s="1"/>
  <c r="BB48" i="26"/>
  <c r="BC48" i="26" s="1"/>
  <c r="AB48" i="26" s="1"/>
  <c r="BB49" i="26"/>
  <c r="AA49" i="26" s="1"/>
  <c r="BB50" i="26"/>
  <c r="AA50" i="26" s="1"/>
  <c r="G51" i="26"/>
  <c r="BB51" i="26"/>
  <c r="AA51" i="26" s="1"/>
  <c r="BB52" i="26"/>
  <c r="BC52" i="26" s="1"/>
  <c r="AB52" i="26" s="1"/>
  <c r="BB53" i="26"/>
  <c r="AA53" i="26" s="1"/>
  <c r="BB20" i="29"/>
  <c r="BC20" i="29" s="1"/>
  <c r="AB20" i="29" s="1"/>
  <c r="BB21" i="29"/>
  <c r="BC21" i="29" s="1"/>
  <c r="AB21" i="29" s="1"/>
  <c r="BB22" i="29"/>
  <c r="BC22" i="29" s="1"/>
  <c r="AB22" i="29" s="1"/>
  <c r="BB23" i="29"/>
  <c r="BC23" i="29" s="1"/>
  <c r="AB23" i="29" s="1"/>
  <c r="BB24" i="29"/>
  <c r="BC24" i="29" s="1"/>
  <c r="AB24" i="29" s="1"/>
  <c r="BB25" i="29"/>
  <c r="BC25" i="29" s="1"/>
  <c r="AB25" i="29" s="1"/>
  <c r="G26" i="29"/>
  <c r="BB26" i="29"/>
  <c r="BB27" i="29"/>
  <c r="BE27" i="29" s="1"/>
  <c r="AD27" i="29" s="1"/>
  <c r="BB28" i="29"/>
  <c r="BE28" i="29" s="1"/>
  <c r="AD28" i="29" s="1"/>
  <c r="G29" i="29"/>
  <c r="BB29" i="29"/>
  <c r="BC29" i="29" s="1"/>
  <c r="AB29" i="29" s="1"/>
  <c r="G30" i="29"/>
  <c r="BB30" i="29"/>
  <c r="BB31" i="29"/>
  <c r="BD31" i="29" s="1"/>
  <c r="AC31" i="29" s="1"/>
  <c r="BB32" i="29"/>
  <c r="G33" i="29"/>
  <c r="BB33" i="29"/>
  <c r="BB34" i="29"/>
  <c r="BD34" i="29" s="1"/>
  <c r="AC34" i="29" s="1"/>
  <c r="G35" i="29"/>
  <c r="BB35" i="29"/>
  <c r="BC35" i="29" s="1"/>
  <c r="AB35" i="29" s="1"/>
  <c r="BB36" i="29"/>
  <c r="AA36" i="29" s="1"/>
  <c r="BB37" i="29"/>
  <c r="AA37" i="29" s="1"/>
  <c r="BB38" i="29"/>
  <c r="BD38" i="29" s="1"/>
  <c r="AC38" i="29" s="1"/>
  <c r="G39" i="29"/>
  <c r="BB39" i="29"/>
  <c r="AA39" i="29" s="1"/>
  <c r="BB40" i="29"/>
  <c r="BD40" i="29" s="1"/>
  <c r="AC40" i="29" s="1"/>
  <c r="BB41" i="29"/>
  <c r="AA41" i="29" s="1"/>
  <c r="BB42" i="29"/>
  <c r="AA42" i="29" s="1"/>
  <c r="BB43" i="29"/>
  <c r="AA43" i="29" s="1"/>
  <c r="BB44" i="29"/>
  <c r="BB45" i="29"/>
  <c r="BB46" i="29"/>
  <c r="AA46" i="29" s="1"/>
  <c r="G47" i="29"/>
  <c r="BB47" i="29"/>
  <c r="BE47" i="29" s="1"/>
  <c r="AD47" i="29" s="1"/>
  <c r="BB48" i="29"/>
  <c r="BD48" i="29" s="1"/>
  <c r="AC48" i="29" s="1"/>
  <c r="BB49" i="29"/>
  <c r="AA49" i="29" s="1"/>
  <c r="BB50" i="29"/>
  <c r="AA50" i="29" s="1"/>
  <c r="BB51" i="29"/>
  <c r="AA51" i="29" s="1"/>
  <c r="BB52" i="29"/>
  <c r="BC52" i="29" s="1"/>
  <c r="AB52" i="29" s="1"/>
  <c r="BB53" i="29"/>
  <c r="G23" i="32"/>
  <c r="BB23" i="32"/>
  <c r="BD23" i="32" s="1"/>
  <c r="AC23" i="32" s="1"/>
  <c r="G31" i="32"/>
  <c r="BB31" i="32"/>
  <c r="AA31" i="32" s="1"/>
  <c r="G35" i="32"/>
  <c r="BB35" i="32"/>
  <c r="BD35" i="32" s="1"/>
  <c r="AC35" i="32" s="1"/>
  <c r="G39" i="32"/>
  <c r="BB39" i="32"/>
  <c r="AA39" i="32" s="1"/>
  <c r="G43" i="32"/>
  <c r="BB43" i="32"/>
  <c r="BD43" i="32" s="1"/>
  <c r="AC43" i="32" s="1"/>
  <c r="G47" i="32"/>
  <c r="BB47" i="32"/>
  <c r="BD47" i="32" s="1"/>
  <c r="AC47" i="32" s="1"/>
  <c r="G51" i="32"/>
  <c r="BB51" i="32"/>
  <c r="BD51" i="32" s="1"/>
  <c r="AC51" i="32" s="1"/>
  <c r="BB20" i="41"/>
  <c r="AA20" i="41" s="1"/>
  <c r="BB21" i="41"/>
  <c r="BC21" i="41" s="1"/>
  <c r="AB21" i="41" s="1"/>
  <c r="G22" i="41"/>
  <c r="BB22" i="41"/>
  <c r="BC22" i="41" s="1"/>
  <c r="AB22" i="41" s="1"/>
  <c r="BB23" i="41"/>
  <c r="AA23" i="41" s="1"/>
  <c r="BB24" i="41"/>
  <c r="BD24" i="41" s="1"/>
  <c r="AC24" i="41" s="1"/>
  <c r="BB25" i="41"/>
  <c r="BC25" i="41" s="1"/>
  <c r="AB25" i="41" s="1"/>
  <c r="G26" i="41"/>
  <c r="BB26" i="41"/>
  <c r="AA26" i="41" s="1"/>
  <c r="BB27" i="41"/>
  <c r="AA27" i="41" s="1"/>
  <c r="BB28" i="41"/>
  <c r="BD28" i="41" s="1"/>
  <c r="AC28" i="41" s="1"/>
  <c r="BB29" i="41"/>
  <c r="BE29" i="41" s="1"/>
  <c r="AD29" i="41" s="1"/>
  <c r="G30" i="41"/>
  <c r="BB30" i="41"/>
  <c r="BE30" i="41" s="1"/>
  <c r="AD30" i="41" s="1"/>
  <c r="BB31" i="41"/>
  <c r="AA31" i="41" s="1"/>
  <c r="BB32" i="41"/>
  <c r="AA32" i="41" s="1"/>
  <c r="BB33" i="41"/>
  <c r="BD33" i="41" s="1"/>
  <c r="AC33" i="41" s="1"/>
  <c r="G34" i="41"/>
  <c r="BB34" i="41"/>
  <c r="BD34" i="41" s="1"/>
  <c r="AC34" i="41" s="1"/>
  <c r="BB35" i="41"/>
  <c r="AA35" i="41" s="1"/>
  <c r="BB36" i="41"/>
  <c r="BD36" i="41" s="1"/>
  <c r="AC36" i="41" s="1"/>
  <c r="BB37" i="41"/>
  <c r="AA37" i="41" s="1"/>
  <c r="G38" i="41"/>
  <c r="BB38" i="41"/>
  <c r="AA38" i="41" s="1"/>
  <c r="BB39" i="41"/>
  <c r="AA39" i="41" s="1"/>
  <c r="BB40" i="41"/>
  <c r="BD40" i="41" s="1"/>
  <c r="AC40" i="41" s="1"/>
  <c r="BB41" i="41"/>
  <c r="BD41" i="41" s="1"/>
  <c r="AC41" i="41" s="1"/>
  <c r="G42" i="41"/>
  <c r="BB42" i="41"/>
  <c r="BC42" i="41" s="1"/>
  <c r="AB42" i="41" s="1"/>
  <c r="BB43" i="41"/>
  <c r="BC43" i="41" s="1"/>
  <c r="AB43" i="41" s="1"/>
  <c r="BB44" i="41"/>
  <c r="AA44" i="41" s="1"/>
  <c r="BB45" i="41"/>
  <c r="BD45" i="41" s="1"/>
  <c r="AC45" i="41" s="1"/>
  <c r="G46" i="41"/>
  <c r="BB46" i="41"/>
  <c r="BD46" i="41" s="1"/>
  <c r="AC46" i="41" s="1"/>
  <c r="BB47" i="41"/>
  <c r="BD47" i="41" s="1"/>
  <c r="AC47" i="41" s="1"/>
  <c r="BB48" i="41"/>
  <c r="AA48" i="41" s="1"/>
  <c r="BB49" i="41"/>
  <c r="BD49" i="41" s="1"/>
  <c r="AC49" i="41" s="1"/>
  <c r="G50" i="41"/>
  <c r="BB50" i="41"/>
  <c r="BC50" i="41" s="1"/>
  <c r="AB50" i="41" s="1"/>
  <c r="BB51" i="41"/>
  <c r="AA51" i="41" s="1"/>
  <c r="BB52" i="41"/>
  <c r="BD52" i="41" s="1"/>
  <c r="AC52" i="41" s="1"/>
  <c r="BB53" i="41"/>
  <c r="BD53" i="41" s="1"/>
  <c r="AC53" i="41" s="1"/>
  <c r="BB20" i="44"/>
  <c r="BC20" i="44" s="1"/>
  <c r="AB20" i="44" s="1"/>
  <c r="G21" i="44"/>
  <c r="BB21" i="44"/>
  <c r="BC21" i="44" s="1"/>
  <c r="AB21" i="44" s="1"/>
  <c r="BB22" i="44"/>
  <c r="AA22" i="44" s="1"/>
  <c r="BB23" i="44"/>
  <c r="AA23" i="44" s="1"/>
  <c r="BB24" i="44"/>
  <c r="AA24" i="44" s="1"/>
  <c r="G25" i="44"/>
  <c r="BB25" i="44"/>
  <c r="AA25" i="44" s="1"/>
  <c r="BB26" i="44"/>
  <c r="BD26" i="44" s="1"/>
  <c r="AC26" i="44" s="1"/>
  <c r="BB27" i="44"/>
  <c r="BD27" i="44" s="1"/>
  <c r="AC27" i="44" s="1"/>
  <c r="BB28" i="44"/>
  <c r="AA28" i="44" s="1"/>
  <c r="G29" i="44"/>
  <c r="BB29" i="44"/>
  <c r="AA29" i="44" s="1"/>
  <c r="BB30" i="44"/>
  <c r="BD30" i="44" s="1"/>
  <c r="AC30" i="44" s="1"/>
  <c r="BB31" i="44"/>
  <c r="BD31" i="44" s="1"/>
  <c r="AC31" i="44" s="1"/>
  <c r="BB32" i="44"/>
  <c r="BC32" i="44" s="1"/>
  <c r="AB32" i="44" s="1"/>
  <c r="G33" i="44"/>
  <c r="BB33" i="44"/>
  <c r="BD33" i="44" s="1"/>
  <c r="AC33" i="44" s="1"/>
  <c r="BB34" i="44"/>
  <c r="BE34" i="44" s="1"/>
  <c r="AD34" i="44" s="1"/>
  <c r="BB35" i="44"/>
  <c r="BB36" i="44"/>
  <c r="BD36" i="44" s="1"/>
  <c r="AC36" i="44" s="1"/>
  <c r="G37" i="44"/>
  <c r="BB37" i="44"/>
  <c r="BC37" i="44" s="1"/>
  <c r="AB37" i="44" s="1"/>
  <c r="BB38" i="44"/>
  <c r="AA38" i="44" s="1"/>
  <c r="BB39" i="44"/>
  <c r="BD39" i="44" s="1"/>
  <c r="AC39" i="44" s="1"/>
  <c r="BB40" i="44"/>
  <c r="BC40" i="44" s="1"/>
  <c r="AB40" i="44" s="1"/>
  <c r="G41" i="44"/>
  <c r="BB41" i="44"/>
  <c r="BC41" i="44" s="1"/>
  <c r="AB41" i="44" s="1"/>
  <c r="BB42" i="44"/>
  <c r="AA42" i="44" s="1"/>
  <c r="BB43" i="44"/>
  <c r="BD43" i="44" s="1"/>
  <c r="AC43" i="44" s="1"/>
  <c r="BB44" i="44"/>
  <c r="BD44" i="44" s="1"/>
  <c r="AC44" i="44" s="1"/>
  <c r="BB45" i="44"/>
  <c r="BD45" i="44" s="1"/>
  <c r="AC45" i="44" s="1"/>
  <c r="BB46" i="44"/>
  <c r="BD46" i="44" s="1"/>
  <c r="AC46" i="44" s="1"/>
  <c r="BB47" i="44"/>
  <c r="AA47" i="44" s="1"/>
  <c r="BB48" i="44"/>
  <c r="BD48" i="44" s="1"/>
  <c r="AC48" i="44" s="1"/>
  <c r="BB49" i="44"/>
  <c r="BD49" i="44" s="1"/>
  <c r="AC49" i="44" s="1"/>
  <c r="BB50" i="44"/>
  <c r="BD50" i="44" s="1"/>
  <c r="AC50" i="44" s="1"/>
  <c r="BB51" i="44"/>
  <c r="BD51" i="44" s="1"/>
  <c r="AC51" i="44" s="1"/>
  <c r="BB52" i="44"/>
  <c r="AA52" i="44" s="1"/>
  <c r="BB53" i="44"/>
  <c r="AA53" i="44" s="1"/>
  <c r="BB20" i="35"/>
  <c r="AA20" i="35" s="1"/>
  <c r="BB21" i="35"/>
  <c r="BC21" i="35" s="1"/>
  <c r="AB21" i="35" s="1"/>
  <c r="BB22" i="35"/>
  <c r="AA22" i="35" s="1"/>
  <c r="BB23" i="35"/>
  <c r="AA23" i="35" s="1"/>
  <c r="BB24" i="35"/>
  <c r="AA24" i="35" s="1"/>
  <c r="G25" i="35"/>
  <c r="BB25" i="35"/>
  <c r="AA25" i="35" s="1"/>
  <c r="G26" i="35"/>
  <c r="BB26" i="35"/>
  <c r="BC26" i="35" s="1"/>
  <c r="AB26" i="35" s="1"/>
  <c r="G27" i="35"/>
  <c r="BB27" i="35"/>
  <c r="BC27" i="35" s="1"/>
  <c r="AB27" i="35" s="1"/>
  <c r="G28" i="35"/>
  <c r="BB28" i="35"/>
  <c r="BC28" i="35" s="1"/>
  <c r="AB28" i="35" s="1"/>
  <c r="BB29" i="35"/>
  <c r="BC29" i="35" s="1"/>
  <c r="AB29" i="35" s="1"/>
  <c r="BB30" i="35"/>
  <c r="BD30" i="35" s="1"/>
  <c r="AC30" i="35" s="1"/>
  <c r="BB31" i="35"/>
  <c r="BD31" i="35" s="1"/>
  <c r="AC31" i="35" s="1"/>
  <c r="BB32" i="35"/>
  <c r="BD32" i="35" s="1"/>
  <c r="AC32" i="35" s="1"/>
  <c r="G33" i="35"/>
  <c r="BB33" i="35"/>
  <c r="BC33" i="35" s="1"/>
  <c r="AB33" i="35" s="1"/>
  <c r="BB34" i="35"/>
  <c r="BD34" i="35" s="1"/>
  <c r="AC34" i="35" s="1"/>
  <c r="BB35" i="35"/>
  <c r="BD35" i="35" s="1"/>
  <c r="AC35" i="35" s="1"/>
  <c r="BB36" i="35"/>
  <c r="AA36" i="35" s="1"/>
  <c r="BB37" i="35"/>
  <c r="BD37" i="35" s="1"/>
  <c r="AC37" i="35" s="1"/>
  <c r="BB38" i="35"/>
  <c r="BD38" i="35" s="1"/>
  <c r="AC38" i="35" s="1"/>
  <c r="BB39" i="35"/>
  <c r="BC39" i="35" s="1"/>
  <c r="AB39" i="35" s="1"/>
  <c r="BB40" i="35"/>
  <c r="BC40" i="35" s="1"/>
  <c r="AB40" i="35" s="1"/>
  <c r="BB41" i="35"/>
  <c r="BC41" i="35" s="1"/>
  <c r="AB41" i="35" s="1"/>
  <c r="BB42" i="35"/>
  <c r="AA42" i="35" s="1"/>
  <c r="BB43" i="35"/>
  <c r="AA43" i="35" s="1"/>
  <c r="BB44" i="35"/>
  <c r="BD44" i="35" s="1"/>
  <c r="AC44" i="35" s="1"/>
  <c r="BB45" i="35"/>
  <c r="BD45" i="35" s="1"/>
  <c r="AC45" i="35" s="1"/>
  <c r="BB46" i="35"/>
  <c r="BD46" i="35" s="1"/>
  <c r="AC46" i="35" s="1"/>
  <c r="BB47" i="35"/>
  <c r="BD47" i="35" s="1"/>
  <c r="AC47" i="35" s="1"/>
  <c r="BB48" i="35"/>
  <c r="AA48" i="35" s="1"/>
  <c r="G49" i="35"/>
  <c r="BB49" i="35"/>
  <c r="BC49" i="35" s="1"/>
  <c r="AB49" i="35" s="1"/>
  <c r="BB50" i="35"/>
  <c r="BD50" i="35" s="1"/>
  <c r="AC50" i="35" s="1"/>
  <c r="BB51" i="35"/>
  <c r="BC51" i="35" s="1"/>
  <c r="AB51" i="35" s="1"/>
  <c r="BB52" i="35"/>
  <c r="AA52" i="35" s="1"/>
  <c r="BB53" i="35"/>
  <c r="AA53" i="35" s="1"/>
  <c r="AC5" i="26"/>
  <c r="W5" i="26"/>
  <c r="AC7" i="26"/>
  <c r="O5" i="29"/>
  <c r="W5" i="29"/>
  <c r="AC7" i="29"/>
  <c r="H5" i="35"/>
  <c r="W5" i="35"/>
  <c r="AC7" i="35"/>
  <c r="AC5" i="23"/>
  <c r="AC7" i="23"/>
  <c r="W5" i="23"/>
  <c r="O5" i="25"/>
  <c r="W5" i="25"/>
  <c r="O9" i="25"/>
  <c r="O5" i="28"/>
  <c r="W5" i="28"/>
  <c r="O9" i="28"/>
  <c r="O5" i="32"/>
  <c r="W5" i="32"/>
  <c r="AC7" i="32"/>
  <c r="O5" i="34"/>
  <c r="W5" i="34"/>
  <c r="O9" i="34"/>
  <c r="D7" i="38"/>
  <c r="W5" i="38"/>
  <c r="AC7" i="38"/>
  <c r="AC5" i="44"/>
  <c r="W5" i="44"/>
  <c r="AC7" i="44"/>
  <c r="W5" i="5"/>
  <c r="AC7" i="5"/>
  <c r="O5" i="22"/>
  <c r="W5" i="22"/>
  <c r="O9" i="22"/>
  <c r="O5" i="31"/>
  <c r="W5" i="31"/>
  <c r="O9" i="31"/>
  <c r="O5" i="37"/>
  <c r="W5" i="37"/>
  <c r="O9" i="37"/>
  <c r="D7" i="41"/>
  <c r="W5" i="41"/>
  <c r="AC7" i="41"/>
  <c r="O5" i="43"/>
  <c r="W5" i="43"/>
  <c r="O9" i="43"/>
  <c r="O5" i="40"/>
  <c r="W5" i="40"/>
  <c r="O9" i="40"/>
  <c r="G43" i="29"/>
  <c r="G51" i="29"/>
  <c r="G24" i="29"/>
  <c r="J46" i="41"/>
  <c r="G49" i="44"/>
  <c r="G45" i="44"/>
  <c r="I48" i="29"/>
  <c r="I52" i="29"/>
  <c r="I35" i="29"/>
  <c r="AA23" i="38"/>
  <c r="I31" i="32"/>
  <c r="I23" i="32"/>
  <c r="I51" i="32"/>
  <c r="I52" i="32"/>
  <c r="I47" i="32"/>
  <c r="AA30" i="38"/>
  <c r="AA31" i="38"/>
  <c r="BD39" i="38"/>
  <c r="AC39" i="38" s="1"/>
  <c r="BC21" i="32"/>
  <c r="AB21" i="32" s="1"/>
  <c r="BD30" i="32"/>
  <c r="AC30" i="32" s="1"/>
  <c r="AA41" i="32"/>
  <c r="H26" i="35"/>
  <c r="G19" i="32"/>
  <c r="G27" i="32"/>
  <c r="G37" i="35"/>
  <c r="G45" i="35"/>
  <c r="G29" i="38"/>
  <c r="G21" i="35"/>
  <c r="G29" i="35"/>
  <c r="G41" i="35"/>
  <c r="G23" i="38"/>
  <c r="G47" i="38"/>
  <c r="G51" i="38"/>
  <c r="G35" i="38"/>
  <c r="H50" i="41"/>
  <c r="I25" i="44"/>
  <c r="I33" i="44"/>
  <c r="D7" i="37"/>
  <c r="H5" i="38"/>
  <c r="D7" i="43"/>
  <c r="D7" i="40"/>
  <c r="H5" i="41"/>
  <c r="D7" i="31"/>
  <c r="H5" i="32"/>
  <c r="D7" i="34"/>
  <c r="O5" i="35"/>
  <c r="AC5" i="41"/>
  <c r="AC5" i="32"/>
  <c r="G22" i="44"/>
  <c r="G26" i="44"/>
  <c r="G30" i="44"/>
  <c r="G34" i="44"/>
  <c r="G38" i="44"/>
  <c r="G42" i="44"/>
  <c r="G46" i="44"/>
  <c r="G50" i="44"/>
  <c r="G23" i="44"/>
  <c r="G27" i="44"/>
  <c r="G31" i="44"/>
  <c r="G35" i="44"/>
  <c r="G39" i="44"/>
  <c r="G43" i="44"/>
  <c r="G47" i="44"/>
  <c r="G51" i="44"/>
  <c r="G20" i="44"/>
  <c r="G24" i="44"/>
  <c r="G28" i="44"/>
  <c r="G32" i="44"/>
  <c r="G36" i="44"/>
  <c r="G40" i="44"/>
  <c r="G44" i="44"/>
  <c r="G48" i="44"/>
  <c r="G53" i="44"/>
  <c r="H5" i="44"/>
  <c r="D7" i="44"/>
  <c r="O5" i="44"/>
  <c r="G52" i="44"/>
  <c r="G5" i="43"/>
  <c r="O7" i="43"/>
  <c r="G23" i="41"/>
  <c r="G27" i="41"/>
  <c r="G31" i="41"/>
  <c r="G35" i="41"/>
  <c r="G39" i="41"/>
  <c r="G43" i="41"/>
  <c r="G47" i="41"/>
  <c r="G51" i="41"/>
  <c r="G20" i="41"/>
  <c r="G24" i="41"/>
  <c r="G28" i="41"/>
  <c r="G32" i="41"/>
  <c r="G36" i="41"/>
  <c r="G40" i="41"/>
  <c r="G44" i="41"/>
  <c r="G48" i="41"/>
  <c r="G21" i="41"/>
  <c r="G25" i="41"/>
  <c r="G29" i="41"/>
  <c r="G33" i="41"/>
  <c r="G37" i="41"/>
  <c r="G41" i="41"/>
  <c r="G45" i="41"/>
  <c r="G49" i="41"/>
  <c r="G53" i="41"/>
  <c r="O5" i="41"/>
  <c r="G52" i="41"/>
  <c r="G5" i="40"/>
  <c r="O7" i="40"/>
  <c r="G24" i="38"/>
  <c r="G31" i="38"/>
  <c r="G36" i="38"/>
  <c r="G40" i="38"/>
  <c r="G44" i="38"/>
  <c r="G48" i="38"/>
  <c r="G53" i="38"/>
  <c r="G20" i="38"/>
  <c r="G33" i="38"/>
  <c r="G37" i="38"/>
  <c r="G41" i="38"/>
  <c r="G45" i="38"/>
  <c r="G49" i="38"/>
  <c r="G22" i="38"/>
  <c r="G27" i="38"/>
  <c r="G34" i="38"/>
  <c r="G38" i="38"/>
  <c r="G42" i="38"/>
  <c r="G46" i="38"/>
  <c r="G50" i="38"/>
  <c r="BC34" i="38"/>
  <c r="AB34" i="38" s="1"/>
  <c r="BC38" i="38"/>
  <c r="AB38" i="38" s="1"/>
  <c r="BD45" i="38"/>
  <c r="AC45" i="38" s="1"/>
  <c r="AA53" i="38"/>
  <c r="BC25" i="38"/>
  <c r="AB25" i="38" s="1"/>
  <c r="O5" i="38"/>
  <c r="AC5" i="38"/>
  <c r="G26" i="38"/>
  <c r="G28" i="38"/>
  <c r="G30" i="38"/>
  <c r="G32" i="38"/>
  <c r="G52" i="38"/>
  <c r="G5" i="37"/>
  <c r="O7" i="37"/>
  <c r="G22" i="35"/>
  <c r="G30" i="35"/>
  <c r="G34" i="35"/>
  <c r="G38" i="35"/>
  <c r="G42" i="35"/>
  <c r="G46" i="35"/>
  <c r="G50" i="35"/>
  <c r="G23" i="35"/>
  <c r="G31" i="35"/>
  <c r="G35" i="35"/>
  <c r="G39" i="35"/>
  <c r="G43" i="35"/>
  <c r="G47" i="35"/>
  <c r="G51" i="35"/>
  <c r="G20" i="35"/>
  <c r="G24" i="35"/>
  <c r="G32" i="35"/>
  <c r="G36" i="35"/>
  <c r="G40" i="35"/>
  <c r="G44" i="35"/>
  <c r="G48" i="35"/>
  <c r="G53" i="35"/>
  <c r="AC5" i="35"/>
  <c r="D7" i="35"/>
  <c r="G52" i="35"/>
  <c r="G5" i="34"/>
  <c r="O7" i="34"/>
  <c r="G20" i="32"/>
  <c r="G24" i="32"/>
  <c r="G28" i="32"/>
  <c r="G32" i="32"/>
  <c r="G36" i="32"/>
  <c r="G40" i="32"/>
  <c r="G44" i="32"/>
  <c r="G48" i="32"/>
  <c r="G53" i="32"/>
  <c r="G17" i="32"/>
  <c r="G21" i="32"/>
  <c r="G25" i="32"/>
  <c r="G29" i="32"/>
  <c r="G33" i="32"/>
  <c r="G37" i="32"/>
  <c r="G41" i="32"/>
  <c r="G45" i="32"/>
  <c r="G49" i="32"/>
  <c r="G18" i="32"/>
  <c r="G22" i="32"/>
  <c r="G26" i="32"/>
  <c r="G30" i="32"/>
  <c r="G34" i="32"/>
  <c r="G38" i="32"/>
  <c r="G42" i="32"/>
  <c r="G46" i="32"/>
  <c r="G50" i="32"/>
  <c r="BC19" i="32"/>
  <c r="AB19" i="32" s="1"/>
  <c r="BC20" i="32"/>
  <c r="AB20" i="32" s="1"/>
  <c r="AA28" i="32"/>
  <c r="BD29" i="32"/>
  <c r="AC29" i="32" s="1"/>
  <c r="AA30" i="32"/>
  <c r="AA50" i="32"/>
  <c r="D7" i="32"/>
  <c r="G52" i="32"/>
  <c r="G5" i="31"/>
  <c r="O7" i="31"/>
  <c r="I24" i="26"/>
  <c r="I31" i="26"/>
  <c r="AA45" i="29"/>
  <c r="AA53" i="29"/>
  <c r="G20" i="29"/>
  <c r="AA39" i="26"/>
  <c r="D7" i="25"/>
  <c r="D7" i="28"/>
  <c r="AC5" i="29"/>
  <c r="G21" i="29"/>
  <c r="G25" i="29"/>
  <c r="G37" i="29"/>
  <c r="G41" i="29"/>
  <c r="G45" i="29"/>
  <c r="G49" i="29"/>
  <c r="G53" i="29"/>
  <c r="G22" i="29"/>
  <c r="G27" i="29"/>
  <c r="G23" i="29"/>
  <c r="G28" i="29"/>
  <c r="AA31" i="29"/>
  <c r="BD27" i="29"/>
  <c r="AC27" i="29" s="1"/>
  <c r="BC27" i="29"/>
  <c r="AB27" i="29" s="1"/>
  <c r="AA27" i="29"/>
  <c r="AA20" i="29"/>
  <c r="D7" i="29"/>
  <c r="BD44" i="29"/>
  <c r="AC44" i="29" s="1"/>
  <c r="BC44" i="29"/>
  <c r="AB44" i="29" s="1"/>
  <c r="AA44" i="29"/>
  <c r="H5" i="29"/>
  <c r="G31" i="29"/>
  <c r="BC37" i="29"/>
  <c r="AB37" i="29" s="1"/>
  <c r="BC43" i="29"/>
  <c r="AB43" i="29" s="1"/>
  <c r="BD51" i="29"/>
  <c r="AC51" i="29" s="1"/>
  <c r="BD53" i="29"/>
  <c r="AC53" i="29" s="1"/>
  <c r="G32" i="29"/>
  <c r="G34" i="29"/>
  <c r="G36" i="29"/>
  <c r="G38" i="29"/>
  <c r="G40" i="29"/>
  <c r="G42" i="29"/>
  <c r="G44" i="29"/>
  <c r="G46" i="29"/>
  <c r="G48" i="29"/>
  <c r="G50" i="29"/>
  <c r="G52" i="29"/>
  <c r="G5" i="28"/>
  <c r="O7" i="28"/>
  <c r="G26" i="26"/>
  <c r="G35" i="26"/>
  <c r="G27" i="26"/>
  <c r="G41" i="26"/>
  <c r="G45" i="26"/>
  <c r="G49" i="26"/>
  <c r="G53" i="26"/>
  <c r="G28" i="26"/>
  <c r="D7" i="26"/>
  <c r="H5" i="26"/>
  <c r="G38" i="26"/>
  <c r="O5" i="26"/>
  <c r="G33" i="26"/>
  <c r="G40" i="26"/>
  <c r="G42" i="26"/>
  <c r="G44" i="26"/>
  <c r="G46" i="26"/>
  <c r="G48" i="26"/>
  <c r="G50" i="26"/>
  <c r="G52" i="26"/>
  <c r="G5" i="25"/>
  <c r="O7" i="25"/>
  <c r="I35" i="23"/>
  <c r="BC50" i="23"/>
  <c r="AB50" i="23" s="1"/>
  <c r="BC51" i="23"/>
  <c r="AB51" i="23" s="1"/>
  <c r="G24" i="23"/>
  <c r="G39" i="23"/>
  <c r="G33" i="23"/>
  <c r="G22" i="23"/>
  <c r="D7" i="23"/>
  <c r="H5" i="23"/>
  <c r="O5" i="23"/>
  <c r="G41" i="23"/>
  <c r="G43" i="23"/>
  <c r="G45" i="23"/>
  <c r="G47" i="23"/>
  <c r="G49" i="23"/>
  <c r="G51" i="23"/>
  <c r="G53" i="23"/>
  <c r="G40" i="23"/>
  <c r="G42" i="23"/>
  <c r="G44" i="23"/>
  <c r="G46" i="23"/>
  <c r="G48" i="23"/>
  <c r="G50" i="23"/>
  <c r="G52" i="23"/>
  <c r="G5" i="22"/>
  <c r="O7" i="22"/>
  <c r="D7" i="22"/>
  <c r="W7" i="5"/>
  <c r="Q7" i="8" s="1"/>
  <c r="Q7" i="5"/>
  <c r="M7" i="8" s="1"/>
  <c r="W7" i="3"/>
  <c r="G7" i="3"/>
  <c r="D7" i="8"/>
  <c r="U5" i="8"/>
  <c r="M5" i="8"/>
  <c r="G5" i="8"/>
  <c r="AI53" i="5"/>
  <c r="H53" i="5" s="1"/>
  <c r="AJ53" i="5"/>
  <c r="I53" i="5" s="1"/>
  <c r="AK53" i="5"/>
  <c r="J53" i="5" s="1"/>
  <c r="AL53" i="5"/>
  <c r="K53" i="5" s="1"/>
  <c r="AM53" i="5"/>
  <c r="L53" i="5" s="1"/>
  <c r="AN53" i="5"/>
  <c r="M53" i="5" s="1"/>
  <c r="AO53" i="5"/>
  <c r="N53" i="5" s="1"/>
  <c r="AP53" i="5"/>
  <c r="O53" i="5" s="1"/>
  <c r="AQ53" i="5"/>
  <c r="P53" i="5" s="1"/>
  <c r="AR53" i="5"/>
  <c r="Q53" i="5" s="1"/>
  <c r="AS53" i="5"/>
  <c r="R53" i="5" s="1"/>
  <c r="AT53" i="5"/>
  <c r="S53" i="5" s="1"/>
  <c r="AU53" i="5"/>
  <c r="T53" i="5" s="1"/>
  <c r="AV53" i="5"/>
  <c r="U53" i="5" s="1"/>
  <c r="AW53" i="5"/>
  <c r="V53" i="5" s="1"/>
  <c r="AX53" i="5"/>
  <c r="W53" i="5" s="1"/>
  <c r="AY53" i="5"/>
  <c r="X53" i="5" s="1"/>
  <c r="AZ53" i="5"/>
  <c r="Y53" i="5" s="1"/>
  <c r="BA53" i="5"/>
  <c r="Z53" i="5" s="1"/>
  <c r="AH53" i="5"/>
  <c r="C14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X12" i="5"/>
  <c r="Y12" i="5"/>
  <c r="Z12" i="5"/>
  <c r="G12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V11" i="5"/>
  <c r="W11" i="5"/>
  <c r="X11" i="5"/>
  <c r="Y11" i="5"/>
  <c r="Z11" i="5"/>
  <c r="G11" i="5"/>
  <c r="AC5" i="5"/>
  <c r="D7" i="5"/>
  <c r="O5" i="5"/>
  <c r="H5" i="5"/>
  <c r="BD37" i="29" l="1"/>
  <c r="AC37" i="29" s="1"/>
  <c r="BC40" i="32"/>
  <c r="AB40" i="32" s="1"/>
  <c r="BD40" i="38"/>
  <c r="AC40" i="38" s="1"/>
  <c r="BC38" i="29"/>
  <c r="AB38" i="29" s="1"/>
  <c r="BD52" i="29"/>
  <c r="AC52" i="29" s="1"/>
  <c r="BC51" i="32"/>
  <c r="AB51" i="32" s="1"/>
  <c r="BD24" i="38"/>
  <c r="AC24" i="38" s="1"/>
  <c r="AA38" i="29"/>
  <c r="AA52" i="29"/>
  <c r="BC31" i="29"/>
  <c r="AB31" i="29" s="1"/>
  <c r="AA35" i="32"/>
  <c r="BC32" i="41"/>
  <c r="AB32" i="41" s="1"/>
  <c r="BC51" i="29"/>
  <c r="AB51" i="29" s="1"/>
  <c r="BC36" i="29"/>
  <c r="AB36" i="29" s="1"/>
  <c r="BC46" i="38"/>
  <c r="AB46" i="38" s="1"/>
  <c r="AA44" i="35"/>
  <c r="BD43" i="29"/>
  <c r="AC43" i="29" s="1"/>
  <c r="AA25" i="29"/>
  <c r="BD50" i="41"/>
  <c r="AC50" i="41" s="1"/>
  <c r="BD25" i="29"/>
  <c r="AC25" i="29" s="1"/>
  <c r="BD36" i="29"/>
  <c r="AC36" i="29" s="1"/>
  <c r="BC40" i="41"/>
  <c r="AB40" i="41" s="1"/>
  <c r="BD23" i="44"/>
  <c r="AC23" i="44" s="1"/>
  <c r="BC37" i="35"/>
  <c r="AB37" i="35" s="1"/>
  <c r="BC31" i="35"/>
  <c r="AB31" i="35" s="1"/>
  <c r="BC38" i="41"/>
  <c r="AB38" i="41" s="1"/>
  <c r="BE45" i="41"/>
  <c r="AD45" i="41" s="1"/>
  <c r="BD37" i="44"/>
  <c r="AC37" i="44" s="1"/>
  <c r="AA46" i="41"/>
  <c r="BC46" i="35"/>
  <c r="AB46" i="35" s="1"/>
  <c r="AA45" i="44"/>
  <c r="BE45" i="44"/>
  <c r="AD45" i="44" s="1"/>
  <c r="BD44" i="41"/>
  <c r="AC44" i="41" s="1"/>
  <c r="AA35" i="35"/>
  <c r="BC35" i="35"/>
  <c r="AB35" i="35" s="1"/>
  <c r="AA21" i="44"/>
  <c r="BD28" i="44"/>
  <c r="AC28" i="44" s="1"/>
  <c r="AA30" i="35"/>
  <c r="BC52" i="44"/>
  <c r="AB52" i="44" s="1"/>
  <c r="BD25" i="35"/>
  <c r="AC25" i="35" s="1"/>
  <c r="AA44" i="44"/>
  <c r="BD52" i="44"/>
  <c r="AC52" i="44" s="1"/>
  <c r="BD42" i="44"/>
  <c r="AC42" i="44" s="1"/>
  <c r="BD29" i="29"/>
  <c r="AC29" i="29" s="1"/>
  <c r="BC50" i="35"/>
  <c r="AB50" i="35" s="1"/>
  <c r="BE29" i="29"/>
  <c r="AD29" i="29" s="1"/>
  <c r="AA36" i="44"/>
  <c r="BC28" i="44"/>
  <c r="AB28" i="44" s="1"/>
  <c r="AA17" i="32"/>
  <c r="BD34" i="44"/>
  <c r="AC34" i="44" s="1"/>
  <c r="BD42" i="41"/>
  <c r="AC42" i="41" s="1"/>
  <c r="BD26" i="32"/>
  <c r="AC26" i="32" s="1"/>
  <c r="BD41" i="29"/>
  <c r="AC41" i="29" s="1"/>
  <c r="AA48" i="29"/>
  <c r="BC36" i="41"/>
  <c r="AB36" i="41" s="1"/>
  <c r="BC41" i="29"/>
  <c r="AB41" i="29" s="1"/>
  <c r="BC48" i="29"/>
  <c r="AB48" i="29" s="1"/>
  <c r="AA29" i="29"/>
  <c r="AA38" i="35"/>
  <c r="BC22" i="35"/>
  <c r="AB22" i="35" s="1"/>
  <c r="AA48" i="44"/>
  <c r="AA34" i="44"/>
  <c r="BC38" i="35"/>
  <c r="AB38" i="35" s="1"/>
  <c r="BE48" i="44"/>
  <c r="AD48" i="44" s="1"/>
  <c r="BC44" i="35"/>
  <c r="AB44" i="35" s="1"/>
  <c r="AA29" i="35"/>
  <c r="AA45" i="41"/>
  <c r="BC23" i="35"/>
  <c r="AB23" i="35" s="1"/>
  <c r="BD22" i="44"/>
  <c r="AC22" i="44" s="1"/>
  <c r="BC51" i="41"/>
  <c r="AB51" i="41" s="1"/>
  <c r="BE51" i="44"/>
  <c r="AD51" i="44" s="1"/>
  <c r="BD23" i="35"/>
  <c r="AC23" i="35" s="1"/>
  <c r="AA30" i="41"/>
  <c r="BE49" i="44"/>
  <c r="AD49" i="44" s="1"/>
  <c r="BC34" i="35"/>
  <c r="AB34" i="35" s="1"/>
  <c r="BC37" i="38"/>
  <c r="AB37" i="38" s="1"/>
  <c r="BC42" i="35"/>
  <c r="AB42" i="35" s="1"/>
  <c r="AA43" i="41"/>
  <c r="BD42" i="35"/>
  <c r="AC42" i="35" s="1"/>
  <c r="BD30" i="41"/>
  <c r="AC30" i="41" s="1"/>
  <c r="BC37" i="41"/>
  <c r="AB37" i="41" s="1"/>
  <c r="AA50" i="35"/>
  <c r="BC23" i="44"/>
  <c r="AB23" i="44" s="1"/>
  <c r="BC43" i="35"/>
  <c r="AB43" i="35" s="1"/>
  <c r="AA50" i="44"/>
  <c r="BD26" i="35"/>
  <c r="AC26" i="35" s="1"/>
  <c r="AA47" i="35"/>
  <c r="AA34" i="41"/>
  <c r="BD44" i="32"/>
  <c r="AC44" i="32" s="1"/>
  <c r="BC34" i="41"/>
  <c r="AB34" i="41" s="1"/>
  <c r="BC39" i="29"/>
  <c r="AB39" i="29" s="1"/>
  <c r="AA46" i="44"/>
  <c r="BD39" i="29"/>
  <c r="AC39" i="29" s="1"/>
  <c r="BC46" i="44"/>
  <c r="AB46" i="44" s="1"/>
  <c r="BE39" i="29"/>
  <c r="AD39" i="29" s="1"/>
  <c r="BD21" i="29"/>
  <c r="AC21" i="29" s="1"/>
  <c r="AA28" i="29"/>
  <c r="BC32" i="35"/>
  <c r="AB32" i="35" s="1"/>
  <c r="AA21" i="29"/>
  <c r="BC28" i="29"/>
  <c r="AB28" i="29" s="1"/>
  <c r="BD28" i="29"/>
  <c r="AC28" i="29" s="1"/>
  <c r="BC42" i="38"/>
  <c r="AB42" i="38" s="1"/>
  <c r="AA48" i="32"/>
  <c r="BE53" i="32"/>
  <c r="AD53" i="32" s="1"/>
  <c r="AA42" i="26"/>
  <c r="BE46" i="41"/>
  <c r="AD46" i="41" s="1"/>
  <c r="BD51" i="41"/>
  <c r="AC51" i="41" s="1"/>
  <c r="AA40" i="41"/>
  <c r="AA21" i="41"/>
  <c r="BC22" i="38"/>
  <c r="AB22" i="38" s="1"/>
  <c r="BD41" i="38"/>
  <c r="AC41" i="38" s="1"/>
  <c r="BC33" i="38"/>
  <c r="AB33" i="38" s="1"/>
  <c r="BC48" i="38"/>
  <c r="AB48" i="38" s="1"/>
  <c r="AA37" i="26"/>
  <c r="AA41" i="35"/>
  <c r="BC25" i="35"/>
  <c r="AB25" i="35" s="1"/>
  <c r="BC45" i="35"/>
  <c r="AB45" i="35" s="1"/>
  <c r="BC52" i="35"/>
  <c r="AB52" i="35" s="1"/>
  <c r="AA37" i="35"/>
  <c r="BD52" i="35"/>
  <c r="AC52" i="35" s="1"/>
  <c r="BC30" i="35"/>
  <c r="AB30" i="35" s="1"/>
  <c r="BC42" i="26"/>
  <c r="AB42" i="26" s="1"/>
  <c r="AA44" i="38"/>
  <c r="BC38" i="32"/>
  <c r="AB38" i="32" s="1"/>
  <c r="BD50" i="26"/>
  <c r="AC50" i="26" s="1"/>
  <c r="BC50" i="26"/>
  <c r="AB50" i="26" s="1"/>
  <c r="AA26" i="26"/>
  <c r="BC37" i="26"/>
  <c r="AB37" i="26" s="1"/>
  <c r="BD40" i="35"/>
  <c r="AC40" i="35" s="1"/>
  <c r="BD21" i="35"/>
  <c r="AC21" i="35" s="1"/>
  <c r="AA50" i="38"/>
  <c r="BD20" i="29"/>
  <c r="AC20" i="29" s="1"/>
  <c r="BD22" i="29"/>
  <c r="AC22" i="29" s="1"/>
  <c r="BC25" i="32"/>
  <c r="AB25" i="32" s="1"/>
  <c r="AA21" i="35"/>
  <c r="BD50" i="38"/>
  <c r="AC50" i="38" s="1"/>
  <c r="AA49" i="44"/>
  <c r="AA22" i="29"/>
  <c r="BC33" i="44"/>
  <c r="AB33" i="44" s="1"/>
  <c r="BC43" i="32"/>
  <c r="AB43" i="32" s="1"/>
  <c r="BC23" i="32"/>
  <c r="AB23" i="32" s="1"/>
  <c r="AA47" i="29"/>
  <c r="AA34" i="32"/>
  <c r="BC48" i="35"/>
  <c r="AB48" i="35" s="1"/>
  <c r="AA40" i="29"/>
  <c r="BC47" i="29"/>
  <c r="AB47" i="29" s="1"/>
  <c r="BC40" i="29"/>
  <c r="AB40" i="29" s="1"/>
  <c r="AA27" i="38"/>
  <c r="BD29" i="41"/>
  <c r="AC29" i="41" s="1"/>
  <c r="BC27" i="38"/>
  <c r="AB27" i="38" s="1"/>
  <c r="BD47" i="29"/>
  <c r="AC47" i="29" s="1"/>
  <c r="AA40" i="35"/>
  <c r="AA29" i="41"/>
  <c r="BD21" i="44"/>
  <c r="AC21" i="44" s="1"/>
  <c r="BC44" i="44"/>
  <c r="AB44" i="44" s="1"/>
  <c r="BC39" i="44"/>
  <c r="AB39" i="44" s="1"/>
  <c r="BC34" i="44"/>
  <c r="AB34" i="44" s="1"/>
  <c r="BC29" i="44"/>
  <c r="AB29" i="44" s="1"/>
  <c r="BC25" i="44"/>
  <c r="AB25" i="44" s="1"/>
  <c r="BC53" i="44"/>
  <c r="AB53" i="44" s="1"/>
  <c r="BE52" i="44"/>
  <c r="AD52" i="44" s="1"/>
  <c r="BD40" i="44"/>
  <c r="AC40" i="44" s="1"/>
  <c r="AA49" i="35"/>
  <c r="BC47" i="35"/>
  <c r="AB47" i="35" s="1"/>
  <c r="BD43" i="35"/>
  <c r="AC43" i="35" s="1"/>
  <c r="AA39" i="35"/>
  <c r="AA32" i="35"/>
  <c r="BD29" i="35"/>
  <c r="AC29" i="35" s="1"/>
  <c r="BC53" i="35"/>
  <c r="AB53" i="35" s="1"/>
  <c r="AA26" i="35"/>
  <c r="BE21" i="35"/>
  <c r="AD21" i="35" s="1"/>
  <c r="BD49" i="35"/>
  <c r="AC49" i="35" s="1"/>
  <c r="BD39" i="35"/>
  <c r="AC39" i="35" s="1"/>
  <c r="AA24" i="41"/>
  <c r="BC24" i="41"/>
  <c r="AB24" i="41" s="1"/>
  <c r="BD22" i="41"/>
  <c r="AC22" i="41" s="1"/>
  <c r="BD29" i="38"/>
  <c r="AC29" i="38" s="1"/>
  <c r="AA53" i="32"/>
  <c r="BC46" i="32"/>
  <c r="AB46" i="32" s="1"/>
  <c r="BD34" i="32"/>
  <c r="AC34" i="32" s="1"/>
  <c r="BD20" i="32"/>
  <c r="BC53" i="32"/>
  <c r="AB53" i="32" s="1"/>
  <c r="BD46" i="32"/>
  <c r="AC46" i="32" s="1"/>
  <c r="AA38" i="32"/>
  <c r="BE34" i="32"/>
  <c r="AD34" i="32" s="1"/>
  <c r="AA25" i="32"/>
  <c r="AA20" i="32"/>
  <c r="AA43" i="32"/>
  <c r="AA29" i="32"/>
  <c r="G53" i="5"/>
  <c r="BB53" i="5"/>
  <c r="BD49" i="29"/>
  <c r="AC49" i="29" s="1"/>
  <c r="BC35" i="41"/>
  <c r="AB35" i="41" s="1"/>
  <c r="BC49" i="29"/>
  <c r="AB49" i="29" s="1"/>
  <c r="BC35" i="26"/>
  <c r="AB35" i="26" s="1"/>
  <c r="AA45" i="35"/>
  <c r="BD35" i="41"/>
  <c r="AC35" i="41" s="1"/>
  <c r="BE50" i="44"/>
  <c r="AD50" i="44" s="1"/>
  <c r="AA39" i="44"/>
  <c r="AA46" i="26"/>
  <c r="AA29" i="38"/>
  <c r="BC48" i="41"/>
  <c r="AB48" i="41" s="1"/>
  <c r="BC27" i="41"/>
  <c r="AB27" i="41" s="1"/>
  <c r="AA30" i="44"/>
  <c r="BD46" i="26"/>
  <c r="AC46" i="26" s="1"/>
  <c r="BD25" i="41"/>
  <c r="AC25" i="41" s="1"/>
  <c r="BC35" i="38"/>
  <c r="AB35" i="38" s="1"/>
  <c r="AA25" i="38"/>
  <c r="BE53" i="38"/>
  <c r="AD53" i="38" s="1"/>
  <c r="BD30" i="38"/>
  <c r="AC30" i="38" s="1"/>
  <c r="AA48" i="38"/>
  <c r="BD46" i="38"/>
  <c r="AC46" i="38" s="1"/>
  <c r="AA42" i="38"/>
  <c r="BC40" i="38"/>
  <c r="AB40" i="38" s="1"/>
  <c r="BD38" i="38"/>
  <c r="AC38" i="38" s="1"/>
  <c r="AA34" i="38"/>
  <c r="BD32" i="38"/>
  <c r="AC32" i="38" s="1"/>
  <c r="BD22" i="38"/>
  <c r="AC22" i="38" s="1"/>
  <c r="BC44" i="38"/>
  <c r="AB44" i="38" s="1"/>
  <c r="BD36" i="38"/>
  <c r="AC36" i="38" s="1"/>
  <c r="BD31" i="26"/>
  <c r="AC31" i="26" s="1"/>
  <c r="BD22" i="23"/>
  <c r="AC22" i="23" s="1"/>
  <c r="BE44" i="41"/>
  <c r="AD44" i="41" s="1"/>
  <c r="BE28" i="41"/>
  <c r="AD28" i="41" s="1"/>
  <c r="AA49" i="41"/>
  <c r="AA33" i="41"/>
  <c r="BE51" i="32"/>
  <c r="AD51" i="32" s="1"/>
  <c r="AA40" i="32"/>
  <c r="BC39" i="32"/>
  <c r="AB39" i="32" s="1"/>
  <c r="BC31" i="32"/>
  <c r="AB31" i="32" s="1"/>
  <c r="AA51" i="32"/>
  <c r="AA44" i="32"/>
  <c r="BD39" i="32"/>
  <c r="AC39" i="32" s="1"/>
  <c r="BE35" i="32"/>
  <c r="AD35" i="32" s="1"/>
  <c r="BD31" i="32"/>
  <c r="AC31" i="32" s="1"/>
  <c r="AA26" i="32"/>
  <c r="AA21" i="32"/>
  <c r="BD17" i="32"/>
  <c r="AC17" i="32" s="1"/>
  <c r="BC48" i="32"/>
  <c r="AB48" i="32" s="1"/>
  <c r="BC35" i="32"/>
  <c r="AB35" i="32" s="1"/>
  <c r="BC30" i="32"/>
  <c r="AB30" i="32" s="1"/>
  <c r="H7" i="5"/>
  <c r="G7" i="8" s="1"/>
  <c r="H7" i="54"/>
  <c r="BC52" i="32"/>
  <c r="AB52" i="32" s="1"/>
  <c r="AA39" i="23"/>
  <c r="BE44" i="44"/>
  <c r="AD44" i="44" s="1"/>
  <c r="AA43" i="44"/>
  <c r="BC38" i="44"/>
  <c r="AB38" i="44" s="1"/>
  <c r="BE33" i="44"/>
  <c r="AD33" i="44" s="1"/>
  <c r="BC27" i="44"/>
  <c r="AB27" i="44" s="1"/>
  <c r="AA51" i="44"/>
  <c r="BE46" i="44"/>
  <c r="AD46" i="44" s="1"/>
  <c r="BE43" i="44"/>
  <c r="AD43" i="44" s="1"/>
  <c r="BD32" i="44"/>
  <c r="BC22" i="44"/>
  <c r="AB22" i="44" s="1"/>
  <c r="BD41" i="44"/>
  <c r="AC41" i="44" s="1"/>
  <c r="BD51" i="38"/>
  <c r="AC51" i="38" s="1"/>
  <c r="BD49" i="38"/>
  <c r="AC49" i="38" s="1"/>
  <c r="BE22" i="38"/>
  <c r="AD22" i="38" s="1"/>
  <c r="BE25" i="38"/>
  <c r="AD25" i="38" s="1"/>
  <c r="BE29" i="38"/>
  <c r="AD29" i="38" s="1"/>
  <c r="BE24" i="38"/>
  <c r="AD24" i="38" s="1"/>
  <c r="BE23" i="35"/>
  <c r="AD23" i="35" s="1"/>
  <c r="BE25" i="35"/>
  <c r="AD25" i="35" s="1"/>
  <c r="BE48" i="32"/>
  <c r="AD48" i="32" s="1"/>
  <c r="BE46" i="32"/>
  <c r="AD46" i="32" s="1"/>
  <c r="BE31" i="32"/>
  <c r="AD31" i="32" s="1"/>
  <c r="BE30" i="32"/>
  <c r="AD30" i="32" s="1"/>
  <c r="BE29" i="32"/>
  <c r="AD29" i="32" s="1"/>
  <c r="BE44" i="32"/>
  <c r="AD44" i="32" s="1"/>
  <c r="BE26" i="32"/>
  <c r="AD26" i="32" s="1"/>
  <c r="BE25" i="32"/>
  <c r="AD25" i="32" s="1"/>
  <c r="BE43" i="32"/>
  <c r="AD43" i="32" s="1"/>
  <c r="BE40" i="32"/>
  <c r="AD40" i="32" s="1"/>
  <c r="BE39" i="32"/>
  <c r="AD39" i="32" s="1"/>
  <c r="BE38" i="32"/>
  <c r="AD38" i="32" s="1"/>
  <c r="BE52" i="29"/>
  <c r="AD52" i="29" s="1"/>
  <c r="BE48" i="29"/>
  <c r="AD48" i="29" s="1"/>
  <c r="BE44" i="29"/>
  <c r="AD44" i="29" s="1"/>
  <c r="BE25" i="29"/>
  <c r="AD25" i="29" s="1"/>
  <c r="BD35" i="29"/>
  <c r="AC35" i="29" s="1"/>
  <c r="BE31" i="29"/>
  <c r="AD31" i="29" s="1"/>
  <c r="BD23" i="29"/>
  <c r="AC23" i="29" s="1"/>
  <c r="BE51" i="29"/>
  <c r="AD51" i="29" s="1"/>
  <c r="BE43" i="29"/>
  <c r="AD43" i="29" s="1"/>
  <c r="BE21" i="29"/>
  <c r="AD21" i="29" s="1"/>
  <c r="BC53" i="38"/>
  <c r="AB53" i="38" s="1"/>
  <c r="AA26" i="38"/>
  <c r="BC43" i="38"/>
  <c r="AB43" i="38" s="1"/>
  <c r="AA36" i="38"/>
  <c r="AA32" i="38"/>
  <c r="AA24" i="38"/>
  <c r="BC52" i="38"/>
  <c r="AB52" i="38" s="1"/>
  <c r="AA35" i="44"/>
  <c r="BC24" i="44"/>
  <c r="AB24" i="44" s="1"/>
  <c r="AA34" i="29"/>
  <c r="AA24" i="29"/>
  <c r="BE23" i="29"/>
  <c r="AD23" i="29" s="1"/>
  <c r="BE35" i="29"/>
  <c r="AD35" i="29" s="1"/>
  <c r="BE49" i="32"/>
  <c r="AD49" i="32" s="1"/>
  <c r="BC41" i="32"/>
  <c r="AB41" i="32" s="1"/>
  <c r="BE32" i="32"/>
  <c r="AD32" i="32" s="1"/>
  <c r="AA51" i="35"/>
  <c r="BD41" i="35"/>
  <c r="AC41" i="35" s="1"/>
  <c r="BC36" i="35"/>
  <c r="AB36" i="35" s="1"/>
  <c r="BD24" i="35"/>
  <c r="AC24" i="35" s="1"/>
  <c r="BC31" i="38"/>
  <c r="AB31" i="38" s="1"/>
  <c r="BC26" i="38"/>
  <c r="AB26" i="38" s="1"/>
  <c r="BD52" i="38"/>
  <c r="AC52" i="38" s="1"/>
  <c r="AA47" i="38"/>
  <c r="BD43" i="38"/>
  <c r="AC43" i="38" s="1"/>
  <c r="AA39" i="38"/>
  <c r="BD35" i="38"/>
  <c r="AC35" i="38" s="1"/>
  <c r="BC23" i="38"/>
  <c r="AB23" i="38" s="1"/>
  <c r="BC20" i="41"/>
  <c r="AB20" i="41" s="1"/>
  <c r="BC47" i="44"/>
  <c r="AB47" i="44" s="1"/>
  <c r="BD38" i="44"/>
  <c r="AC38" i="44" s="1"/>
  <c r="BC35" i="44"/>
  <c r="AB35" i="44" s="1"/>
  <c r="BC30" i="44"/>
  <c r="AB30" i="44" s="1"/>
  <c r="BD29" i="44"/>
  <c r="AC29" i="44" s="1"/>
  <c r="AA27" i="44"/>
  <c r="BD25" i="44"/>
  <c r="AC25" i="44" s="1"/>
  <c r="BD24" i="44"/>
  <c r="AC24" i="44" s="1"/>
  <c r="BD53" i="44"/>
  <c r="AC53" i="44" s="1"/>
  <c r="BC34" i="29"/>
  <c r="AB34" i="29" s="1"/>
  <c r="BD24" i="29"/>
  <c r="AC24" i="29" s="1"/>
  <c r="AA23" i="29"/>
  <c r="AA35" i="29"/>
  <c r="BE47" i="32"/>
  <c r="AD47" i="32" s="1"/>
  <c r="BD51" i="35"/>
  <c r="AC51" i="35" s="1"/>
  <c r="AA33" i="35"/>
  <c r="BC24" i="35"/>
  <c r="AB24" i="35" s="1"/>
  <c r="BD31" i="38"/>
  <c r="AC31" i="38" s="1"/>
  <c r="BC47" i="38"/>
  <c r="AB47" i="38" s="1"/>
  <c r="BC39" i="38"/>
  <c r="AB39" i="38" s="1"/>
  <c r="BD23" i="38"/>
  <c r="BD47" i="44"/>
  <c r="AC47" i="44" s="1"/>
  <c r="AA40" i="44"/>
  <c r="BD35" i="44"/>
  <c r="AC35" i="44" s="1"/>
  <c r="BE53" i="44"/>
  <c r="AD53" i="44" s="1"/>
  <c r="AA36" i="32"/>
  <c r="BD27" i="32"/>
  <c r="AC27" i="32" s="1"/>
  <c r="BD18" i="32"/>
  <c r="AC18" i="32" s="1"/>
  <c r="BD33" i="35"/>
  <c r="AC33" i="35" s="1"/>
  <c r="AA31" i="35"/>
  <c r="BD20" i="35"/>
  <c r="BE47" i="41"/>
  <c r="AD47" i="41" s="1"/>
  <c r="BC26" i="41"/>
  <c r="AB26" i="41" s="1"/>
  <c r="BC39" i="41"/>
  <c r="AB39" i="41" s="1"/>
  <c r="BC23" i="41"/>
  <c r="AB23" i="41" s="1"/>
  <c r="BD39" i="41"/>
  <c r="AC39" i="41" s="1"/>
  <c r="AA28" i="41"/>
  <c r="BD23" i="41"/>
  <c r="AC23" i="41" s="1"/>
  <c r="AA53" i="41"/>
  <c r="AA49" i="32"/>
  <c r="AA47" i="32"/>
  <c r="BC36" i="32"/>
  <c r="AB36" i="32" s="1"/>
  <c r="AA18" i="32"/>
  <c r="BC49" i="32"/>
  <c r="AB49" i="32" s="1"/>
  <c r="BC47" i="32"/>
  <c r="AB47" i="32" s="1"/>
  <c r="BE41" i="32"/>
  <c r="AD41" i="32" s="1"/>
  <c r="BD36" i="32"/>
  <c r="AC36" i="32" s="1"/>
  <c r="BC32" i="32"/>
  <c r="AB32" i="32" s="1"/>
  <c r="AA27" i="32"/>
  <c r="AA22" i="32"/>
  <c r="BD41" i="32"/>
  <c r="AC41" i="32" s="1"/>
  <c r="AA32" i="32"/>
  <c r="BD22" i="32"/>
  <c r="AC22" i="32" s="1"/>
  <c r="BD52" i="32"/>
  <c r="AC52" i="32" s="1"/>
  <c r="AA46" i="23"/>
  <c r="BD35" i="23"/>
  <c r="AC35" i="23" s="1"/>
  <c r="BC51" i="44"/>
  <c r="AB51" i="44" s="1"/>
  <c r="BC50" i="44"/>
  <c r="AB50" i="44" s="1"/>
  <c r="BC49" i="44"/>
  <c r="AB49" i="44" s="1"/>
  <c r="BC48" i="44"/>
  <c r="AB48" i="44" s="1"/>
  <c r="BC45" i="44"/>
  <c r="AB45" i="44" s="1"/>
  <c r="BC43" i="44"/>
  <c r="AB43" i="44" s="1"/>
  <c r="AA41" i="44"/>
  <c r="AA37" i="44"/>
  <c r="AA33" i="44"/>
  <c r="AA32" i="44"/>
  <c r="AA31" i="44"/>
  <c r="AA26" i="44"/>
  <c r="BC35" i="23"/>
  <c r="AB35" i="23" s="1"/>
  <c r="AA47" i="41"/>
  <c r="AA41" i="41"/>
  <c r="BC31" i="41"/>
  <c r="AB31" i="41" s="1"/>
  <c r="BD26" i="41"/>
  <c r="AC26" i="41" s="1"/>
  <c r="AA52" i="41"/>
  <c r="BC47" i="41"/>
  <c r="AB47" i="41" s="1"/>
  <c r="BC41" i="41"/>
  <c r="AB41" i="41" s="1"/>
  <c r="AA36" i="41"/>
  <c r="BD31" i="41"/>
  <c r="AC31" i="41" s="1"/>
  <c r="AA25" i="41"/>
  <c r="BC52" i="41"/>
  <c r="AB52" i="41" s="1"/>
  <c r="BC45" i="32"/>
  <c r="AB45" i="32" s="1"/>
  <c r="BC42" i="32"/>
  <c r="AB42" i="32" s="1"/>
  <c r="BC37" i="32"/>
  <c r="AB37" i="32" s="1"/>
  <c r="BC33" i="32"/>
  <c r="AB33" i="32" s="1"/>
  <c r="BC28" i="32"/>
  <c r="AB28" i="32" s="1"/>
  <c r="BD24" i="32"/>
  <c r="AC24" i="32" s="1"/>
  <c r="AA23" i="32"/>
  <c r="BD50" i="32"/>
  <c r="AC50" i="32" s="1"/>
  <c r="BD45" i="32"/>
  <c r="AC45" i="32" s="1"/>
  <c r="BD42" i="32"/>
  <c r="AC42" i="32" s="1"/>
  <c r="BD37" i="32"/>
  <c r="AC37" i="32" s="1"/>
  <c r="BD33" i="32"/>
  <c r="AC33" i="32" s="1"/>
  <c r="BD28" i="32"/>
  <c r="AC28" i="32" s="1"/>
  <c r="BC24" i="32"/>
  <c r="AB24" i="32" s="1"/>
  <c r="BD19" i="32"/>
  <c r="AC19" i="32" s="1"/>
  <c r="BC50" i="32"/>
  <c r="AB50" i="32" s="1"/>
  <c r="BD48" i="26"/>
  <c r="AC48" i="26" s="1"/>
  <c r="BE46" i="26"/>
  <c r="AD46" i="26" s="1"/>
  <c r="BD40" i="26"/>
  <c r="AC40" i="26" s="1"/>
  <c r="BD35" i="26"/>
  <c r="AC35" i="26" s="1"/>
  <c r="BC31" i="26"/>
  <c r="AB31" i="26" s="1"/>
  <c r="BD26" i="26"/>
  <c r="AA50" i="41"/>
  <c r="BC49" i="41"/>
  <c r="AB49" i="41" s="1"/>
  <c r="BC46" i="41"/>
  <c r="AB46" i="41" s="1"/>
  <c r="BC45" i="41"/>
  <c r="AB45" i="41" s="1"/>
  <c r="BC44" i="41"/>
  <c r="AB44" i="41" s="1"/>
  <c r="AA42" i="41"/>
  <c r="BC33" i="41"/>
  <c r="AB33" i="41" s="1"/>
  <c r="BC30" i="41"/>
  <c r="AB30" i="41" s="1"/>
  <c r="BC29" i="41"/>
  <c r="AB29" i="41" s="1"/>
  <c r="BC28" i="41"/>
  <c r="AB28" i="41" s="1"/>
  <c r="AA22" i="41"/>
  <c r="BD48" i="35"/>
  <c r="AC48" i="35" s="1"/>
  <c r="AA46" i="35"/>
  <c r="BD36" i="35"/>
  <c r="AC36" i="35" s="1"/>
  <c r="AA34" i="35"/>
  <c r="BD53" i="35"/>
  <c r="AC53" i="35" s="1"/>
  <c r="BD22" i="35"/>
  <c r="BC20" i="35"/>
  <c r="AB20" i="35" s="1"/>
  <c r="BE41" i="44"/>
  <c r="AD41" i="44" s="1"/>
  <c r="BE40" i="44"/>
  <c r="AD40" i="44" s="1"/>
  <c r="BE39" i="44"/>
  <c r="AD39" i="44" s="1"/>
  <c r="BE38" i="44"/>
  <c r="AD38" i="44" s="1"/>
  <c r="BE37" i="44"/>
  <c r="AD37" i="44" s="1"/>
  <c r="BE22" i="44"/>
  <c r="AD22" i="44" s="1"/>
  <c r="BE21" i="44"/>
  <c r="AD21" i="44" s="1"/>
  <c r="BE30" i="44"/>
  <c r="AD30" i="44" s="1"/>
  <c r="BE29" i="44"/>
  <c r="AD29" i="44" s="1"/>
  <c r="BE28" i="44"/>
  <c r="AD28" i="44" s="1"/>
  <c r="BE27" i="44"/>
  <c r="AD27" i="44" s="1"/>
  <c r="BE23" i="44"/>
  <c r="AD23" i="44" s="1"/>
  <c r="BE51" i="41"/>
  <c r="AD51" i="41" s="1"/>
  <c r="BE50" i="41"/>
  <c r="AD50" i="41" s="1"/>
  <c r="BE49" i="41"/>
  <c r="AD49" i="41" s="1"/>
  <c r="BE42" i="41"/>
  <c r="AD42" i="41" s="1"/>
  <c r="BE41" i="41"/>
  <c r="AD41" i="41" s="1"/>
  <c r="BE40" i="41"/>
  <c r="AD40" i="41" s="1"/>
  <c r="BE39" i="41"/>
  <c r="AD39" i="41" s="1"/>
  <c r="BE36" i="41"/>
  <c r="AD36" i="41" s="1"/>
  <c r="BE35" i="41"/>
  <c r="AD35" i="41" s="1"/>
  <c r="BE34" i="41"/>
  <c r="AD34" i="41" s="1"/>
  <c r="BE33" i="41"/>
  <c r="AD33" i="41" s="1"/>
  <c r="BE25" i="41"/>
  <c r="AD25" i="41" s="1"/>
  <c r="BE24" i="41"/>
  <c r="AD24" i="41" s="1"/>
  <c r="BE23" i="41"/>
  <c r="AD23" i="41" s="1"/>
  <c r="BE22" i="41"/>
  <c r="AD22" i="41" s="1"/>
  <c r="BE52" i="41"/>
  <c r="AD52" i="41" s="1"/>
  <c r="AC28" i="38"/>
  <c r="BE28" i="38"/>
  <c r="AD28" i="38" s="1"/>
  <c r="AC20" i="38"/>
  <c r="BE20" i="38"/>
  <c r="AD20" i="38" s="1"/>
  <c r="BE47" i="38"/>
  <c r="AD47" i="38" s="1"/>
  <c r="BE45" i="38"/>
  <c r="AD45" i="38" s="1"/>
  <c r="BE43" i="38"/>
  <c r="AD43" i="38" s="1"/>
  <c r="BE41" i="38"/>
  <c r="AD41" i="38" s="1"/>
  <c r="BE39" i="38"/>
  <c r="AD39" i="38" s="1"/>
  <c r="BE37" i="38"/>
  <c r="AD37" i="38" s="1"/>
  <c r="BE34" i="38"/>
  <c r="AD34" i="38" s="1"/>
  <c r="AA51" i="38"/>
  <c r="AA49" i="38"/>
  <c r="AA45" i="38"/>
  <c r="AA41" i="38"/>
  <c r="AA37" i="38"/>
  <c r="AA33" i="38"/>
  <c r="AA28" i="38"/>
  <c r="AA20" i="38"/>
  <c r="BE27" i="38"/>
  <c r="AD27" i="38" s="1"/>
  <c r="BE26" i="38"/>
  <c r="AD26" i="38" s="1"/>
  <c r="BE30" i="38"/>
  <c r="AD30" i="38" s="1"/>
  <c r="BE51" i="38"/>
  <c r="AD51" i="38" s="1"/>
  <c r="BE50" i="38"/>
  <c r="AD50" i="38" s="1"/>
  <c r="BE49" i="38"/>
  <c r="AD49" i="38" s="1"/>
  <c r="BE48" i="38"/>
  <c r="AD48" i="38" s="1"/>
  <c r="BE46" i="38"/>
  <c r="AD46" i="38" s="1"/>
  <c r="BE44" i="38"/>
  <c r="AD44" i="38" s="1"/>
  <c r="BE42" i="38"/>
  <c r="AD42" i="38" s="1"/>
  <c r="BE40" i="38"/>
  <c r="AD40" i="38" s="1"/>
  <c r="BE38" i="38"/>
  <c r="AD38" i="38" s="1"/>
  <c r="BE36" i="38"/>
  <c r="AD36" i="38" s="1"/>
  <c r="BE33" i="38"/>
  <c r="AD33" i="38" s="1"/>
  <c r="BE32" i="38"/>
  <c r="AD32" i="38" s="1"/>
  <c r="BC28" i="38"/>
  <c r="AB28" i="38" s="1"/>
  <c r="BC20" i="38"/>
  <c r="AB20" i="38" s="1"/>
  <c r="BE51" i="35"/>
  <c r="AD51" i="35" s="1"/>
  <c r="BE50" i="35"/>
  <c r="AD50" i="35" s="1"/>
  <c r="BE49" i="35"/>
  <c r="AD49" i="35" s="1"/>
  <c r="BE48" i="35"/>
  <c r="AD48" i="35" s="1"/>
  <c r="BE47" i="35"/>
  <c r="AD47" i="35" s="1"/>
  <c r="BE46" i="35"/>
  <c r="AD46" i="35" s="1"/>
  <c r="BE45" i="35"/>
  <c r="AD45" i="35" s="1"/>
  <c r="BE44" i="35"/>
  <c r="AD44" i="35" s="1"/>
  <c r="BE43" i="35"/>
  <c r="AD43" i="35" s="1"/>
  <c r="BE42" i="35"/>
  <c r="AD42" i="35" s="1"/>
  <c r="BE41" i="35"/>
  <c r="AD41" i="35" s="1"/>
  <c r="BE40" i="35"/>
  <c r="AD40" i="35" s="1"/>
  <c r="BE39" i="35"/>
  <c r="AD39" i="35" s="1"/>
  <c r="BE38" i="35"/>
  <c r="AD38" i="35" s="1"/>
  <c r="BE37" i="35"/>
  <c r="AD37" i="35" s="1"/>
  <c r="BE35" i="35"/>
  <c r="AD35" i="35" s="1"/>
  <c r="BE34" i="35"/>
  <c r="AD34" i="35" s="1"/>
  <c r="BE33" i="35"/>
  <c r="AD33" i="35" s="1"/>
  <c r="BE32" i="35"/>
  <c r="AD32" i="35" s="1"/>
  <c r="BE31" i="35"/>
  <c r="AD31" i="35" s="1"/>
  <c r="BE30" i="35"/>
  <c r="AD30" i="35" s="1"/>
  <c r="BE29" i="35"/>
  <c r="AD29" i="35" s="1"/>
  <c r="BE53" i="35"/>
  <c r="AD53" i="35" s="1"/>
  <c r="BE52" i="35"/>
  <c r="AD52" i="35" s="1"/>
  <c r="BE26" i="35"/>
  <c r="AD26" i="35" s="1"/>
  <c r="BE24" i="35"/>
  <c r="AD24" i="35" s="1"/>
  <c r="BE21" i="32"/>
  <c r="AD21" i="32" s="1"/>
  <c r="BE18" i="32"/>
  <c r="AD18" i="32" s="1"/>
  <c r="BE23" i="32"/>
  <c r="AD23" i="32" s="1"/>
  <c r="BE53" i="29"/>
  <c r="AD53" i="29" s="1"/>
  <c r="BE41" i="29"/>
  <c r="AD41" i="29" s="1"/>
  <c r="BE34" i="29"/>
  <c r="AD34" i="29" s="1"/>
  <c r="BE24" i="29"/>
  <c r="AD24" i="29" s="1"/>
  <c r="BE49" i="29"/>
  <c r="AD49" i="29" s="1"/>
  <c r="BE37" i="29"/>
  <c r="AD37" i="29" s="1"/>
  <c r="BE40" i="29"/>
  <c r="AD40" i="29" s="1"/>
  <c r="BE38" i="29"/>
  <c r="AD38" i="29" s="1"/>
  <c r="BE36" i="29"/>
  <c r="AD36" i="29" s="1"/>
  <c r="BE22" i="29"/>
  <c r="AD22" i="29" s="1"/>
  <c r="BE20" i="29"/>
  <c r="AD20" i="29" s="1"/>
  <c r="BE37" i="26"/>
  <c r="AD37" i="26" s="1"/>
  <c r="BE50" i="26"/>
  <c r="AD50" i="26" s="1"/>
  <c r="BE35" i="26"/>
  <c r="AD35" i="26" s="1"/>
  <c r="BE42" i="26"/>
  <c r="AD42" i="26" s="1"/>
  <c r="BC53" i="23"/>
  <c r="AB53" i="23" s="1"/>
  <c r="AA33" i="26"/>
  <c r="BC53" i="26"/>
  <c r="AB53" i="26" s="1"/>
  <c r="BC45" i="26"/>
  <c r="AB45" i="26" s="1"/>
  <c r="BC46" i="29"/>
  <c r="AB46" i="29" s="1"/>
  <c r="BD33" i="26"/>
  <c r="AC33" i="26" s="1"/>
  <c r="BC49" i="26"/>
  <c r="AB49" i="26" s="1"/>
  <c r="BC41" i="26"/>
  <c r="AB41" i="26" s="1"/>
  <c r="AA50" i="23"/>
  <c r="AA43" i="23"/>
  <c r="AA27" i="23"/>
  <c r="BD52" i="26"/>
  <c r="BD44" i="26"/>
  <c r="BD28" i="26"/>
  <c r="AC28" i="26" s="1"/>
  <c r="BD45" i="29"/>
  <c r="AA47" i="23"/>
  <c r="BD43" i="26"/>
  <c r="AC43" i="26" s="1"/>
  <c r="BE48" i="26"/>
  <c r="AD48" i="26" s="1"/>
  <c r="BE40" i="26"/>
  <c r="AD40" i="26" s="1"/>
  <c r="BC28" i="26"/>
  <c r="AB28" i="26" s="1"/>
  <c r="AA40" i="23"/>
  <c r="AA51" i="23"/>
  <c r="BC38" i="23"/>
  <c r="AB38" i="23" s="1"/>
  <c r="AA42" i="23"/>
  <c r="AA52" i="26"/>
  <c r="AA48" i="26"/>
  <c r="AA44" i="26"/>
  <c r="AA40" i="26"/>
  <c r="BE31" i="26"/>
  <c r="AD31" i="26" s="1"/>
  <c r="BE28" i="26"/>
  <c r="AD28" i="26" s="1"/>
  <c r="BD23" i="23"/>
  <c r="AC23" i="23" s="1"/>
  <c r="BC53" i="29"/>
  <c r="AB53" i="29" s="1"/>
  <c r="BC45" i="29"/>
  <c r="AB45" i="29" s="1"/>
  <c r="AA48" i="23"/>
  <c r="BE32" i="23"/>
  <c r="AD32" i="23" s="1"/>
  <c r="BD28" i="35"/>
  <c r="AC28" i="35" s="1"/>
  <c r="BC45" i="23"/>
  <c r="AB45" i="23" s="1"/>
  <c r="AA20" i="44"/>
  <c r="BD20" i="41"/>
  <c r="AC20" i="41" s="1"/>
  <c r="BD24" i="26"/>
  <c r="BC24" i="26"/>
  <c r="AB24" i="26" s="1"/>
  <c r="BD50" i="23"/>
  <c r="AC50" i="23" s="1"/>
  <c r="BD42" i="23"/>
  <c r="AC42" i="23" s="1"/>
  <c r="AA44" i="23"/>
  <c r="BC27" i="23"/>
  <c r="AB27" i="23" s="1"/>
  <c r="AA22" i="23"/>
  <c r="AA28" i="35"/>
  <c r="BD46" i="23"/>
  <c r="AC46" i="23" s="1"/>
  <c r="AA52" i="23"/>
  <c r="BD38" i="23"/>
  <c r="AC38" i="23" s="1"/>
  <c r="BD29" i="23"/>
  <c r="AC29" i="23" s="1"/>
  <c r="AA23" i="23"/>
  <c r="BD51" i="26"/>
  <c r="AC51" i="26" s="1"/>
  <c r="AA27" i="35"/>
  <c r="AU19" i="50"/>
  <c r="T19" i="50" s="1"/>
  <c r="AU18" i="50"/>
  <c r="T18" i="50" s="1"/>
  <c r="AU17" i="50"/>
  <c r="T17" i="50" s="1"/>
  <c r="AU16" i="50"/>
  <c r="T16" i="50" s="1"/>
  <c r="AU15" i="50"/>
  <c r="T15" i="50" s="1"/>
  <c r="AU14" i="50"/>
  <c r="AU17" i="47"/>
  <c r="T17" i="47" s="1"/>
  <c r="AU16" i="47"/>
  <c r="T16" i="47" s="1"/>
  <c r="AU15" i="47"/>
  <c r="T15" i="47" s="1"/>
  <c r="AU14" i="47"/>
  <c r="AU19" i="47"/>
  <c r="T19" i="47" s="1"/>
  <c r="AU18" i="47"/>
  <c r="T18" i="47" s="1"/>
  <c r="AU19" i="44"/>
  <c r="T19" i="44" s="1"/>
  <c r="AU18" i="44"/>
  <c r="T18" i="44" s="1"/>
  <c r="AU17" i="44"/>
  <c r="T17" i="44" s="1"/>
  <c r="AU16" i="44"/>
  <c r="T16" i="44" s="1"/>
  <c r="AU15" i="44"/>
  <c r="T15" i="44" s="1"/>
  <c r="AU14" i="44"/>
  <c r="AU19" i="41"/>
  <c r="T19" i="41" s="1"/>
  <c r="AU17" i="41"/>
  <c r="T17" i="41" s="1"/>
  <c r="AU15" i="41"/>
  <c r="T15" i="41" s="1"/>
  <c r="AU18" i="41"/>
  <c r="T18" i="41" s="1"/>
  <c r="AU14" i="41"/>
  <c r="AU16" i="41"/>
  <c r="T16" i="41" s="1"/>
  <c r="AU19" i="38"/>
  <c r="T19" i="38" s="1"/>
  <c r="AU18" i="38"/>
  <c r="T18" i="38" s="1"/>
  <c r="AU17" i="38"/>
  <c r="T17" i="38" s="1"/>
  <c r="AU16" i="38"/>
  <c r="T16" i="38" s="1"/>
  <c r="AU15" i="38"/>
  <c r="T15" i="38" s="1"/>
  <c r="AU14" i="38"/>
  <c r="AU16" i="35"/>
  <c r="T16" i="35" s="1"/>
  <c r="AU16" i="32"/>
  <c r="T16" i="32" s="1"/>
  <c r="AU15" i="32"/>
  <c r="T15" i="32" s="1"/>
  <c r="AU14" i="32"/>
  <c r="AU17" i="35"/>
  <c r="T17" i="35" s="1"/>
  <c r="AU18" i="35"/>
  <c r="T18" i="35" s="1"/>
  <c r="AU14" i="35"/>
  <c r="AU19" i="35"/>
  <c r="T19" i="35" s="1"/>
  <c r="AU15" i="35"/>
  <c r="T15" i="35" s="1"/>
  <c r="AI19" i="50"/>
  <c r="H19" i="50" s="1"/>
  <c r="AI18" i="50"/>
  <c r="H18" i="50" s="1"/>
  <c r="AI17" i="50"/>
  <c r="H17" i="50" s="1"/>
  <c r="AI16" i="50"/>
  <c r="H16" i="50" s="1"/>
  <c r="AI15" i="50"/>
  <c r="H15" i="50" s="1"/>
  <c r="AI14" i="50"/>
  <c r="AI18" i="47"/>
  <c r="H18" i="47" s="1"/>
  <c r="AI17" i="47"/>
  <c r="H17" i="47" s="1"/>
  <c r="AI16" i="47"/>
  <c r="H16" i="47" s="1"/>
  <c r="AI15" i="47"/>
  <c r="H15" i="47" s="1"/>
  <c r="AI14" i="47"/>
  <c r="AI19" i="47"/>
  <c r="H19" i="47" s="1"/>
  <c r="AI19" i="44"/>
  <c r="H19" i="44" s="1"/>
  <c r="AI18" i="44"/>
  <c r="H18" i="44" s="1"/>
  <c r="AI17" i="44"/>
  <c r="H17" i="44" s="1"/>
  <c r="AI16" i="44"/>
  <c r="H16" i="44" s="1"/>
  <c r="AI15" i="44"/>
  <c r="H15" i="44" s="1"/>
  <c r="AI14" i="44"/>
  <c r="AI18" i="41"/>
  <c r="H18" i="41" s="1"/>
  <c r="AI16" i="41"/>
  <c r="H16" i="41" s="1"/>
  <c r="AI14" i="41"/>
  <c r="AI17" i="41"/>
  <c r="H17" i="41" s="1"/>
  <c r="AI19" i="41"/>
  <c r="H19" i="41" s="1"/>
  <c r="AI15" i="41"/>
  <c r="H15" i="41" s="1"/>
  <c r="AI19" i="38"/>
  <c r="H19" i="38" s="1"/>
  <c r="AI18" i="38"/>
  <c r="H18" i="38" s="1"/>
  <c r="AI17" i="38"/>
  <c r="H17" i="38" s="1"/>
  <c r="AI16" i="38"/>
  <c r="H16" i="38" s="1"/>
  <c r="AI15" i="38"/>
  <c r="H15" i="38" s="1"/>
  <c r="AI14" i="38"/>
  <c r="AI19" i="35"/>
  <c r="H19" i="35" s="1"/>
  <c r="AI15" i="35"/>
  <c r="H15" i="35" s="1"/>
  <c r="AI16" i="32"/>
  <c r="H16" i="32" s="1"/>
  <c r="AI15" i="32"/>
  <c r="H15" i="32" s="1"/>
  <c r="AI14" i="32"/>
  <c r="AI16" i="35"/>
  <c r="H16" i="35" s="1"/>
  <c r="AI17" i="35"/>
  <c r="H17" i="35" s="1"/>
  <c r="AI18" i="35"/>
  <c r="H18" i="35" s="1"/>
  <c r="AI14" i="35"/>
  <c r="BA19" i="47"/>
  <c r="Z19" i="47" s="1"/>
  <c r="BA18" i="47"/>
  <c r="Z18" i="47" s="1"/>
  <c r="BA19" i="50"/>
  <c r="Z19" i="50" s="1"/>
  <c r="BA18" i="50"/>
  <c r="Z18" i="50" s="1"/>
  <c r="BA17" i="50"/>
  <c r="Z17" i="50" s="1"/>
  <c r="BA16" i="50"/>
  <c r="Z16" i="50" s="1"/>
  <c r="BA15" i="50"/>
  <c r="Z15" i="50" s="1"/>
  <c r="BA14" i="50"/>
  <c r="BA17" i="47"/>
  <c r="Z17" i="47" s="1"/>
  <c r="BA16" i="47"/>
  <c r="Z16" i="47" s="1"/>
  <c r="BA14" i="47"/>
  <c r="BA15" i="47"/>
  <c r="Z15" i="47" s="1"/>
  <c r="BA19" i="41"/>
  <c r="Z19" i="41" s="1"/>
  <c r="BA18" i="41"/>
  <c r="Z18" i="41" s="1"/>
  <c r="BA17" i="41"/>
  <c r="Z17" i="41" s="1"/>
  <c r="BA16" i="41"/>
  <c r="Z16" i="41" s="1"/>
  <c r="BA15" i="41"/>
  <c r="Z15" i="41" s="1"/>
  <c r="BA14" i="41"/>
  <c r="BA19" i="44"/>
  <c r="Z19" i="44" s="1"/>
  <c r="BA18" i="44"/>
  <c r="Z18" i="44" s="1"/>
  <c r="BA17" i="44"/>
  <c r="Z17" i="44" s="1"/>
  <c r="BA16" i="44"/>
  <c r="Z16" i="44" s="1"/>
  <c r="BA15" i="44"/>
  <c r="Z15" i="44" s="1"/>
  <c r="BA14" i="44"/>
  <c r="BA18" i="38"/>
  <c r="Z18" i="38" s="1"/>
  <c r="BA16" i="38"/>
  <c r="Z16" i="38" s="1"/>
  <c r="BA14" i="38"/>
  <c r="BA19" i="38"/>
  <c r="Z19" i="38" s="1"/>
  <c r="BA17" i="38"/>
  <c r="Z17" i="38" s="1"/>
  <c r="BA15" i="38"/>
  <c r="Z15" i="38" s="1"/>
  <c r="BA16" i="35"/>
  <c r="Z16" i="35" s="1"/>
  <c r="BA17" i="35"/>
  <c r="Z17" i="35" s="1"/>
  <c r="BA18" i="35"/>
  <c r="Z18" i="35" s="1"/>
  <c r="BA14" i="35"/>
  <c r="BA19" i="35"/>
  <c r="Z19" i="35" s="1"/>
  <c r="BA15" i="35"/>
  <c r="Z15" i="35" s="1"/>
  <c r="BA16" i="32"/>
  <c r="Z16" i="32" s="1"/>
  <c r="BA14" i="32"/>
  <c r="BA15" i="32"/>
  <c r="Z15" i="32" s="1"/>
  <c r="AW19" i="47"/>
  <c r="V19" i="47" s="1"/>
  <c r="AW18" i="47"/>
  <c r="V18" i="47" s="1"/>
  <c r="AW19" i="50"/>
  <c r="V19" i="50" s="1"/>
  <c r="AW18" i="50"/>
  <c r="V18" i="50" s="1"/>
  <c r="AW17" i="50"/>
  <c r="V17" i="50" s="1"/>
  <c r="AW16" i="50"/>
  <c r="V16" i="50" s="1"/>
  <c r="AW15" i="50"/>
  <c r="V15" i="50" s="1"/>
  <c r="AW14" i="50"/>
  <c r="AW17" i="47"/>
  <c r="V17" i="47" s="1"/>
  <c r="AW16" i="47"/>
  <c r="V16" i="47" s="1"/>
  <c r="AW15" i="47"/>
  <c r="V15" i="47" s="1"/>
  <c r="AW14" i="47"/>
  <c r="AW19" i="41"/>
  <c r="V19" i="41" s="1"/>
  <c r="AW18" i="41"/>
  <c r="V18" i="41" s="1"/>
  <c r="AW17" i="41"/>
  <c r="V17" i="41" s="1"/>
  <c r="AW16" i="41"/>
  <c r="V16" i="41" s="1"/>
  <c r="AW15" i="41"/>
  <c r="V15" i="41" s="1"/>
  <c r="AW14" i="41"/>
  <c r="AW19" i="44"/>
  <c r="V19" i="44" s="1"/>
  <c r="AW18" i="44"/>
  <c r="V18" i="44" s="1"/>
  <c r="AW17" i="44"/>
  <c r="V17" i="44" s="1"/>
  <c r="AW16" i="44"/>
  <c r="V16" i="44" s="1"/>
  <c r="AW15" i="44"/>
  <c r="V15" i="44" s="1"/>
  <c r="AW14" i="44"/>
  <c r="AW19" i="38"/>
  <c r="V19" i="38" s="1"/>
  <c r="AW17" i="38"/>
  <c r="V17" i="38" s="1"/>
  <c r="AW15" i="38"/>
  <c r="V15" i="38" s="1"/>
  <c r="AW18" i="38"/>
  <c r="V18" i="38" s="1"/>
  <c r="AW16" i="38"/>
  <c r="V16" i="38" s="1"/>
  <c r="AW14" i="38"/>
  <c r="AW17" i="35"/>
  <c r="V17" i="35" s="1"/>
  <c r="AW18" i="35"/>
  <c r="V18" i="35" s="1"/>
  <c r="AW14" i="35"/>
  <c r="AW19" i="35"/>
  <c r="V19" i="35" s="1"/>
  <c r="AW15" i="35"/>
  <c r="V15" i="35" s="1"/>
  <c r="AW16" i="35"/>
  <c r="V16" i="35" s="1"/>
  <c r="AW14" i="32"/>
  <c r="AW15" i="32"/>
  <c r="V15" i="32" s="1"/>
  <c r="AW16" i="32"/>
  <c r="V16" i="32" s="1"/>
  <c r="AS19" i="47"/>
  <c r="R19" i="47" s="1"/>
  <c r="AS18" i="47"/>
  <c r="R18" i="47" s="1"/>
  <c r="AS19" i="50"/>
  <c r="R19" i="50" s="1"/>
  <c r="AS18" i="50"/>
  <c r="R18" i="50" s="1"/>
  <c r="AS17" i="50"/>
  <c r="R17" i="50" s="1"/>
  <c r="AS16" i="50"/>
  <c r="R16" i="50" s="1"/>
  <c r="AS15" i="50"/>
  <c r="R15" i="50" s="1"/>
  <c r="AS14" i="50"/>
  <c r="AS15" i="47"/>
  <c r="R15" i="47" s="1"/>
  <c r="AS14" i="47"/>
  <c r="AS17" i="47"/>
  <c r="R17" i="47" s="1"/>
  <c r="AS16" i="47"/>
  <c r="R16" i="47" s="1"/>
  <c r="AS19" i="41"/>
  <c r="R19" i="41" s="1"/>
  <c r="AS18" i="41"/>
  <c r="R18" i="41" s="1"/>
  <c r="AS17" i="41"/>
  <c r="R17" i="41" s="1"/>
  <c r="AS16" i="41"/>
  <c r="R16" i="41" s="1"/>
  <c r="AS15" i="41"/>
  <c r="R15" i="41" s="1"/>
  <c r="AS14" i="41"/>
  <c r="AS19" i="44"/>
  <c r="R19" i="44" s="1"/>
  <c r="AS18" i="44"/>
  <c r="R18" i="44" s="1"/>
  <c r="AS17" i="44"/>
  <c r="R17" i="44" s="1"/>
  <c r="AS16" i="44"/>
  <c r="R16" i="44" s="1"/>
  <c r="AS15" i="44"/>
  <c r="R15" i="44" s="1"/>
  <c r="AS14" i="44"/>
  <c r="AS18" i="38"/>
  <c r="R18" i="38" s="1"/>
  <c r="AS16" i="38"/>
  <c r="R16" i="38" s="1"/>
  <c r="AS14" i="38"/>
  <c r="AS19" i="38"/>
  <c r="R19" i="38" s="1"/>
  <c r="AS17" i="38"/>
  <c r="R17" i="38" s="1"/>
  <c r="AS15" i="38"/>
  <c r="R15" i="38" s="1"/>
  <c r="AS18" i="35"/>
  <c r="R18" i="35" s="1"/>
  <c r="AS14" i="35"/>
  <c r="AS19" i="35"/>
  <c r="R19" i="35" s="1"/>
  <c r="AS15" i="35"/>
  <c r="R15" i="35" s="1"/>
  <c r="AS16" i="35"/>
  <c r="R16" i="35" s="1"/>
  <c r="AS17" i="35"/>
  <c r="R17" i="35" s="1"/>
  <c r="AS14" i="32"/>
  <c r="AS15" i="32"/>
  <c r="R15" i="32" s="1"/>
  <c r="AS16" i="32"/>
  <c r="R16" i="32" s="1"/>
  <c r="AK19" i="47"/>
  <c r="J19" i="47" s="1"/>
  <c r="AK19" i="50"/>
  <c r="J19" i="50" s="1"/>
  <c r="AK18" i="50"/>
  <c r="J18" i="50" s="1"/>
  <c r="AK17" i="50"/>
  <c r="J17" i="50" s="1"/>
  <c r="AK16" i="50"/>
  <c r="J16" i="50" s="1"/>
  <c r="AK15" i="50"/>
  <c r="J15" i="50" s="1"/>
  <c r="AK14" i="50"/>
  <c r="AK18" i="47"/>
  <c r="J18" i="47" s="1"/>
  <c r="AK15" i="47"/>
  <c r="J15" i="47" s="1"/>
  <c r="AK14" i="47"/>
  <c r="AK17" i="47"/>
  <c r="J17" i="47" s="1"/>
  <c r="AK16" i="47"/>
  <c r="J16" i="47" s="1"/>
  <c r="AK19" i="41"/>
  <c r="J19" i="41" s="1"/>
  <c r="AK18" i="41"/>
  <c r="J18" i="41" s="1"/>
  <c r="AK17" i="41"/>
  <c r="J17" i="41" s="1"/>
  <c r="AK16" i="41"/>
  <c r="J16" i="41" s="1"/>
  <c r="AK15" i="41"/>
  <c r="J15" i="41" s="1"/>
  <c r="AK14" i="41"/>
  <c r="AK19" i="44"/>
  <c r="J19" i="44" s="1"/>
  <c r="AK18" i="44"/>
  <c r="J18" i="44" s="1"/>
  <c r="AK17" i="44"/>
  <c r="J17" i="44" s="1"/>
  <c r="AK16" i="44"/>
  <c r="J16" i="44" s="1"/>
  <c r="AK15" i="44"/>
  <c r="J15" i="44" s="1"/>
  <c r="AK14" i="44"/>
  <c r="AK18" i="38"/>
  <c r="J18" i="38" s="1"/>
  <c r="AK16" i="38"/>
  <c r="J16" i="38" s="1"/>
  <c r="AK14" i="38"/>
  <c r="AK19" i="38"/>
  <c r="J19" i="38" s="1"/>
  <c r="AK17" i="38"/>
  <c r="J17" i="38" s="1"/>
  <c r="AK15" i="38"/>
  <c r="J15" i="38" s="1"/>
  <c r="AK16" i="35"/>
  <c r="J16" i="35" s="1"/>
  <c r="AK17" i="35"/>
  <c r="J17" i="35" s="1"/>
  <c r="AK18" i="35"/>
  <c r="J18" i="35" s="1"/>
  <c r="AK14" i="35"/>
  <c r="AK19" i="35"/>
  <c r="J19" i="35" s="1"/>
  <c r="AK15" i="35"/>
  <c r="J15" i="35" s="1"/>
  <c r="AK16" i="32"/>
  <c r="J16" i="32" s="1"/>
  <c r="AK14" i="32"/>
  <c r="AK15" i="32"/>
  <c r="J15" i="32" s="1"/>
  <c r="BD51" i="23"/>
  <c r="AC51" i="23" s="1"/>
  <c r="BD47" i="23"/>
  <c r="AC47" i="23" s="1"/>
  <c r="BD43" i="23"/>
  <c r="AC43" i="23" s="1"/>
  <c r="BD39" i="23"/>
  <c r="AC39" i="23" s="1"/>
  <c r="BC25" i="23"/>
  <c r="AB25" i="23" s="1"/>
  <c r="BC50" i="29"/>
  <c r="AB50" i="29" s="1"/>
  <c r="BC42" i="29"/>
  <c r="AB42" i="29" s="1"/>
  <c r="AZ19" i="50"/>
  <c r="Y19" i="50" s="1"/>
  <c r="AZ18" i="50"/>
  <c r="Y18" i="50" s="1"/>
  <c r="AZ17" i="50"/>
  <c r="Y17" i="50" s="1"/>
  <c r="AZ16" i="50"/>
  <c r="Y16" i="50" s="1"/>
  <c r="AZ15" i="50"/>
  <c r="Y15" i="50" s="1"/>
  <c r="AZ14" i="50"/>
  <c r="AZ19" i="47"/>
  <c r="Y19" i="47" s="1"/>
  <c r="AZ18" i="47"/>
  <c r="Y18" i="47" s="1"/>
  <c r="AZ17" i="47"/>
  <c r="Y17" i="47" s="1"/>
  <c r="AZ16" i="47"/>
  <c r="Y16" i="47" s="1"/>
  <c r="AZ15" i="47"/>
  <c r="Y15" i="47" s="1"/>
  <c r="AZ14" i="47"/>
  <c r="AZ19" i="44"/>
  <c r="Y19" i="44" s="1"/>
  <c r="AZ15" i="44"/>
  <c r="Y15" i="44" s="1"/>
  <c r="AZ19" i="41"/>
  <c r="Y19" i="41" s="1"/>
  <c r="AZ17" i="41"/>
  <c r="Y17" i="41" s="1"/>
  <c r="AZ15" i="41"/>
  <c r="Y15" i="41" s="1"/>
  <c r="AZ18" i="44"/>
  <c r="Y18" i="44" s="1"/>
  <c r="AZ14" i="44"/>
  <c r="AZ17" i="44"/>
  <c r="Y17" i="44" s="1"/>
  <c r="AZ16" i="44"/>
  <c r="Y16" i="44" s="1"/>
  <c r="AZ16" i="41"/>
  <c r="Y16" i="41" s="1"/>
  <c r="AZ19" i="38"/>
  <c r="Y19" i="38" s="1"/>
  <c r="AZ18" i="38"/>
  <c r="Y18" i="38" s="1"/>
  <c r="AZ17" i="38"/>
  <c r="Y17" i="38" s="1"/>
  <c r="AZ16" i="38"/>
  <c r="Y16" i="38" s="1"/>
  <c r="AZ15" i="38"/>
  <c r="Y15" i="38" s="1"/>
  <c r="AZ14" i="38"/>
  <c r="AZ18" i="41"/>
  <c r="Y18" i="41" s="1"/>
  <c r="AZ14" i="41"/>
  <c r="AZ19" i="35"/>
  <c r="Y19" i="35" s="1"/>
  <c r="AZ18" i="35"/>
  <c r="Y18" i="35" s="1"/>
  <c r="AZ17" i="35"/>
  <c r="Y17" i="35" s="1"/>
  <c r="AZ16" i="35"/>
  <c r="Y16" i="35" s="1"/>
  <c r="AZ15" i="35"/>
  <c r="Y15" i="35" s="1"/>
  <c r="AZ14" i="35"/>
  <c r="AZ15" i="32"/>
  <c r="Y15" i="32" s="1"/>
  <c r="AZ16" i="32"/>
  <c r="Y16" i="32" s="1"/>
  <c r="AZ14" i="32"/>
  <c r="AV19" i="50"/>
  <c r="U19" i="50" s="1"/>
  <c r="AV18" i="50"/>
  <c r="U18" i="50" s="1"/>
  <c r="AV17" i="50"/>
  <c r="U17" i="50" s="1"/>
  <c r="AV16" i="50"/>
  <c r="U16" i="50" s="1"/>
  <c r="AV15" i="50"/>
  <c r="U15" i="50" s="1"/>
  <c r="AV14" i="50"/>
  <c r="AV19" i="47"/>
  <c r="U19" i="47" s="1"/>
  <c r="AV18" i="47"/>
  <c r="U18" i="47" s="1"/>
  <c r="AV17" i="47"/>
  <c r="U17" i="47" s="1"/>
  <c r="AV16" i="47"/>
  <c r="U16" i="47" s="1"/>
  <c r="AV15" i="47"/>
  <c r="U15" i="47" s="1"/>
  <c r="AV14" i="47"/>
  <c r="AV16" i="44"/>
  <c r="U16" i="44" s="1"/>
  <c r="AV18" i="41"/>
  <c r="U18" i="41" s="1"/>
  <c r="AV16" i="41"/>
  <c r="U16" i="41" s="1"/>
  <c r="AV14" i="41"/>
  <c r="AV19" i="44"/>
  <c r="U19" i="44" s="1"/>
  <c r="AV15" i="44"/>
  <c r="U15" i="44" s="1"/>
  <c r="AV18" i="44"/>
  <c r="U18" i="44" s="1"/>
  <c r="AV14" i="44"/>
  <c r="AV17" i="44"/>
  <c r="U17" i="44" s="1"/>
  <c r="AV17" i="41"/>
  <c r="U17" i="41" s="1"/>
  <c r="AV19" i="38"/>
  <c r="U19" i="38" s="1"/>
  <c r="AV18" i="38"/>
  <c r="U18" i="38" s="1"/>
  <c r="AV17" i="38"/>
  <c r="U17" i="38" s="1"/>
  <c r="AV16" i="38"/>
  <c r="U16" i="38" s="1"/>
  <c r="AV15" i="38"/>
  <c r="U15" i="38" s="1"/>
  <c r="AV14" i="38"/>
  <c r="AV19" i="41"/>
  <c r="U19" i="41" s="1"/>
  <c r="AV15" i="41"/>
  <c r="U15" i="41" s="1"/>
  <c r="AV19" i="35"/>
  <c r="U19" i="35" s="1"/>
  <c r="AV18" i="35"/>
  <c r="U18" i="35" s="1"/>
  <c r="AV17" i="35"/>
  <c r="U17" i="35" s="1"/>
  <c r="AV16" i="35"/>
  <c r="U16" i="35" s="1"/>
  <c r="AV15" i="35"/>
  <c r="U15" i="35" s="1"/>
  <c r="AV14" i="35"/>
  <c r="AV16" i="32"/>
  <c r="U16" i="32" s="1"/>
  <c r="AV14" i="32"/>
  <c r="AV15" i="32"/>
  <c r="U15" i="32" s="1"/>
  <c r="AR19" i="50"/>
  <c r="Q19" i="50" s="1"/>
  <c r="AR18" i="50"/>
  <c r="Q18" i="50" s="1"/>
  <c r="AR17" i="50"/>
  <c r="Q17" i="50" s="1"/>
  <c r="AR16" i="50"/>
  <c r="Q16" i="50" s="1"/>
  <c r="AR15" i="50"/>
  <c r="Q15" i="50" s="1"/>
  <c r="AR14" i="50"/>
  <c r="AR19" i="47"/>
  <c r="Q19" i="47" s="1"/>
  <c r="AR18" i="47"/>
  <c r="Q18" i="47" s="1"/>
  <c r="AR17" i="47"/>
  <c r="Q17" i="47" s="1"/>
  <c r="AR16" i="47"/>
  <c r="Q16" i="47" s="1"/>
  <c r="AR15" i="47"/>
  <c r="Q15" i="47" s="1"/>
  <c r="AR14" i="47"/>
  <c r="AR17" i="44"/>
  <c r="Q17" i="44" s="1"/>
  <c r="AR19" i="41"/>
  <c r="Q19" i="41" s="1"/>
  <c r="AR17" i="41"/>
  <c r="Q17" i="41" s="1"/>
  <c r="AR15" i="41"/>
  <c r="Q15" i="41" s="1"/>
  <c r="AR16" i="44"/>
  <c r="Q16" i="44" s="1"/>
  <c r="AR19" i="44"/>
  <c r="Q19" i="44" s="1"/>
  <c r="AR15" i="44"/>
  <c r="Q15" i="44" s="1"/>
  <c r="AR18" i="44"/>
  <c r="Q18" i="44" s="1"/>
  <c r="AR14" i="44"/>
  <c r="AR18" i="41"/>
  <c r="Q18" i="41" s="1"/>
  <c r="AR14" i="41"/>
  <c r="AR19" i="38"/>
  <c r="Q19" i="38" s="1"/>
  <c r="AR18" i="38"/>
  <c r="Q18" i="38" s="1"/>
  <c r="AR17" i="38"/>
  <c r="Q17" i="38" s="1"/>
  <c r="AR16" i="38"/>
  <c r="Q16" i="38" s="1"/>
  <c r="AR15" i="38"/>
  <c r="Q15" i="38" s="1"/>
  <c r="AR14" i="38"/>
  <c r="AR16" i="41"/>
  <c r="Q16" i="41" s="1"/>
  <c r="AR19" i="35"/>
  <c r="Q19" i="35" s="1"/>
  <c r="AR18" i="35"/>
  <c r="Q18" i="35" s="1"/>
  <c r="AR17" i="35"/>
  <c r="Q17" i="35" s="1"/>
  <c r="AR16" i="35"/>
  <c r="Q16" i="35" s="1"/>
  <c r="AR15" i="35"/>
  <c r="Q15" i="35" s="1"/>
  <c r="AR14" i="35"/>
  <c r="AR14" i="32"/>
  <c r="AR15" i="32"/>
  <c r="Q15" i="32" s="1"/>
  <c r="AR16" i="32"/>
  <c r="Q16" i="32" s="1"/>
  <c r="AN19" i="50"/>
  <c r="M19" i="50" s="1"/>
  <c r="AN18" i="50"/>
  <c r="M18" i="50" s="1"/>
  <c r="AN17" i="50"/>
  <c r="M17" i="50" s="1"/>
  <c r="AN16" i="50"/>
  <c r="M16" i="50" s="1"/>
  <c r="AN15" i="50"/>
  <c r="M15" i="50" s="1"/>
  <c r="AN14" i="50"/>
  <c r="AN19" i="47"/>
  <c r="M19" i="47" s="1"/>
  <c r="AN18" i="47"/>
  <c r="M18" i="47" s="1"/>
  <c r="AN17" i="47"/>
  <c r="M17" i="47" s="1"/>
  <c r="AN16" i="47"/>
  <c r="M16" i="47" s="1"/>
  <c r="AN15" i="47"/>
  <c r="M15" i="47" s="1"/>
  <c r="AN14" i="47"/>
  <c r="AN18" i="44"/>
  <c r="M18" i="44" s="1"/>
  <c r="AN14" i="44"/>
  <c r="AN18" i="41"/>
  <c r="M18" i="41" s="1"/>
  <c r="AN16" i="41"/>
  <c r="M16" i="41" s="1"/>
  <c r="AN14" i="41"/>
  <c r="AN17" i="44"/>
  <c r="M17" i="44" s="1"/>
  <c r="AN16" i="44"/>
  <c r="M16" i="44" s="1"/>
  <c r="AN19" i="44"/>
  <c r="M19" i="44" s="1"/>
  <c r="AN15" i="44"/>
  <c r="M15" i="44" s="1"/>
  <c r="AN19" i="41"/>
  <c r="M19" i="41" s="1"/>
  <c r="AN15" i="41"/>
  <c r="M15" i="41" s="1"/>
  <c r="AN19" i="38"/>
  <c r="M19" i="38" s="1"/>
  <c r="AN18" i="38"/>
  <c r="M18" i="38" s="1"/>
  <c r="AN17" i="38"/>
  <c r="M17" i="38" s="1"/>
  <c r="AN16" i="38"/>
  <c r="M16" i="38" s="1"/>
  <c r="AN15" i="38"/>
  <c r="M15" i="38" s="1"/>
  <c r="AN14" i="38"/>
  <c r="AN17" i="41"/>
  <c r="M17" i="41" s="1"/>
  <c r="AN19" i="35"/>
  <c r="M19" i="35" s="1"/>
  <c r="AN18" i="35"/>
  <c r="M18" i="35" s="1"/>
  <c r="AN17" i="35"/>
  <c r="M17" i="35" s="1"/>
  <c r="AN16" i="35"/>
  <c r="M16" i="35" s="1"/>
  <c r="AN15" i="35"/>
  <c r="M15" i="35" s="1"/>
  <c r="AN14" i="35"/>
  <c r="AN14" i="32"/>
  <c r="AN15" i="32"/>
  <c r="M15" i="32" s="1"/>
  <c r="AN16" i="32"/>
  <c r="M16" i="32" s="1"/>
  <c r="AJ19" i="50"/>
  <c r="I19" i="50" s="1"/>
  <c r="AJ18" i="50"/>
  <c r="I18" i="50" s="1"/>
  <c r="AJ17" i="50"/>
  <c r="I17" i="50" s="1"/>
  <c r="AJ16" i="50"/>
  <c r="I16" i="50" s="1"/>
  <c r="AJ15" i="50"/>
  <c r="I15" i="50" s="1"/>
  <c r="AJ14" i="50"/>
  <c r="AJ19" i="47"/>
  <c r="I19" i="47" s="1"/>
  <c r="AJ18" i="47"/>
  <c r="I18" i="47" s="1"/>
  <c r="AJ17" i="47"/>
  <c r="I17" i="47" s="1"/>
  <c r="AJ16" i="47"/>
  <c r="I16" i="47" s="1"/>
  <c r="AJ15" i="47"/>
  <c r="I15" i="47" s="1"/>
  <c r="AJ14" i="47"/>
  <c r="AJ19" i="44"/>
  <c r="I19" i="44" s="1"/>
  <c r="AJ15" i="44"/>
  <c r="I15" i="44" s="1"/>
  <c r="AJ19" i="41"/>
  <c r="I19" i="41" s="1"/>
  <c r="AJ17" i="41"/>
  <c r="I17" i="41" s="1"/>
  <c r="AJ15" i="41"/>
  <c r="I15" i="41" s="1"/>
  <c r="AJ18" i="44"/>
  <c r="I18" i="44" s="1"/>
  <c r="AJ14" i="44"/>
  <c r="AJ17" i="44"/>
  <c r="I17" i="44" s="1"/>
  <c r="AJ16" i="44"/>
  <c r="I16" i="44" s="1"/>
  <c r="AJ16" i="41"/>
  <c r="I16" i="41" s="1"/>
  <c r="AJ19" i="38"/>
  <c r="I19" i="38" s="1"/>
  <c r="AJ18" i="38"/>
  <c r="I18" i="38" s="1"/>
  <c r="AJ17" i="38"/>
  <c r="I17" i="38" s="1"/>
  <c r="AJ16" i="38"/>
  <c r="I16" i="38" s="1"/>
  <c r="AJ15" i="38"/>
  <c r="I15" i="38" s="1"/>
  <c r="AJ14" i="38"/>
  <c r="AJ18" i="41"/>
  <c r="I18" i="41" s="1"/>
  <c r="AJ14" i="41"/>
  <c r="AJ19" i="35"/>
  <c r="I19" i="35" s="1"/>
  <c r="AJ18" i="35"/>
  <c r="I18" i="35" s="1"/>
  <c r="AJ17" i="35"/>
  <c r="I17" i="35" s="1"/>
  <c r="AJ16" i="35"/>
  <c r="I16" i="35" s="1"/>
  <c r="AJ15" i="35"/>
  <c r="I15" i="35" s="1"/>
  <c r="AJ14" i="35"/>
  <c r="AJ15" i="32"/>
  <c r="I15" i="32" s="1"/>
  <c r="AJ16" i="32"/>
  <c r="I16" i="32" s="1"/>
  <c r="AJ14" i="32"/>
  <c r="BE51" i="23"/>
  <c r="AD51" i="23" s="1"/>
  <c r="BE43" i="23"/>
  <c r="AD43" i="23" s="1"/>
  <c r="BC41" i="23"/>
  <c r="AB41" i="23" s="1"/>
  <c r="BD24" i="23"/>
  <c r="BC51" i="26"/>
  <c r="AB51" i="26" s="1"/>
  <c r="BD49" i="26"/>
  <c r="BC43" i="26"/>
  <c r="AB43" i="26" s="1"/>
  <c r="BD41" i="26"/>
  <c r="BD27" i="26"/>
  <c r="BD50" i="29"/>
  <c r="AC50" i="29" s="1"/>
  <c r="BD46" i="29"/>
  <c r="AC46" i="29" s="1"/>
  <c r="BD42" i="29"/>
  <c r="BD48" i="41"/>
  <c r="BD43" i="41"/>
  <c r="BD38" i="41"/>
  <c r="BD37" i="41"/>
  <c r="BD32" i="41"/>
  <c r="BD27" i="41"/>
  <c r="BD21" i="41"/>
  <c r="BE53" i="41"/>
  <c r="AD53" i="41" s="1"/>
  <c r="BE42" i="44"/>
  <c r="AD42" i="44" s="1"/>
  <c r="BE36" i="44"/>
  <c r="AD36" i="44" s="1"/>
  <c r="BE31" i="44"/>
  <c r="AD31" i="44" s="1"/>
  <c r="BE26" i="44"/>
  <c r="AD26" i="44" s="1"/>
  <c r="BD20" i="44"/>
  <c r="AC20" i="44" s="1"/>
  <c r="AQ19" i="50"/>
  <c r="P19" i="50" s="1"/>
  <c r="AQ18" i="50"/>
  <c r="P18" i="50" s="1"/>
  <c r="AQ17" i="50"/>
  <c r="P17" i="50" s="1"/>
  <c r="AQ16" i="50"/>
  <c r="P16" i="50" s="1"/>
  <c r="AQ15" i="50"/>
  <c r="P15" i="50" s="1"/>
  <c r="AQ14" i="50"/>
  <c r="AQ17" i="47"/>
  <c r="P17" i="47" s="1"/>
  <c r="AQ16" i="47"/>
  <c r="P16" i="47" s="1"/>
  <c r="AQ15" i="47"/>
  <c r="P15" i="47" s="1"/>
  <c r="AQ14" i="47"/>
  <c r="AQ18" i="47"/>
  <c r="P18" i="47" s="1"/>
  <c r="AQ19" i="47"/>
  <c r="P19" i="47" s="1"/>
  <c r="AQ19" i="44"/>
  <c r="P19" i="44" s="1"/>
  <c r="AQ18" i="44"/>
  <c r="P18" i="44" s="1"/>
  <c r="AQ17" i="44"/>
  <c r="P17" i="44" s="1"/>
  <c r="AQ16" i="44"/>
  <c r="P16" i="44" s="1"/>
  <c r="AQ15" i="44"/>
  <c r="P15" i="44" s="1"/>
  <c r="AQ14" i="44"/>
  <c r="AQ18" i="41"/>
  <c r="P18" i="41" s="1"/>
  <c r="AQ16" i="41"/>
  <c r="P16" i="41" s="1"/>
  <c r="AQ14" i="41"/>
  <c r="AQ19" i="41"/>
  <c r="P19" i="41" s="1"/>
  <c r="AQ15" i="41"/>
  <c r="P15" i="41" s="1"/>
  <c r="AQ17" i="41"/>
  <c r="P17" i="41" s="1"/>
  <c r="AQ19" i="38"/>
  <c r="P19" i="38" s="1"/>
  <c r="AQ18" i="38"/>
  <c r="P18" i="38" s="1"/>
  <c r="AQ17" i="38"/>
  <c r="P17" i="38" s="1"/>
  <c r="AQ16" i="38"/>
  <c r="P16" i="38" s="1"/>
  <c r="AQ15" i="38"/>
  <c r="P15" i="38" s="1"/>
  <c r="AQ14" i="38"/>
  <c r="AQ17" i="35"/>
  <c r="P17" i="35" s="1"/>
  <c r="AQ16" i="32"/>
  <c r="P16" i="32" s="1"/>
  <c r="AQ15" i="32"/>
  <c r="P15" i="32" s="1"/>
  <c r="AQ14" i="32"/>
  <c r="AQ18" i="35"/>
  <c r="P18" i="35" s="1"/>
  <c r="AQ14" i="35"/>
  <c r="AQ19" i="35"/>
  <c r="P19" i="35" s="1"/>
  <c r="AQ15" i="35"/>
  <c r="P15" i="35" s="1"/>
  <c r="AQ16" i="35"/>
  <c r="P16" i="35" s="1"/>
  <c r="AY19" i="50"/>
  <c r="X19" i="50" s="1"/>
  <c r="AY18" i="50"/>
  <c r="X18" i="50" s="1"/>
  <c r="AY17" i="50"/>
  <c r="X17" i="50" s="1"/>
  <c r="AY16" i="50"/>
  <c r="X16" i="50" s="1"/>
  <c r="AY15" i="50"/>
  <c r="X15" i="50" s="1"/>
  <c r="AY14" i="50"/>
  <c r="AY17" i="47"/>
  <c r="X17" i="47" s="1"/>
  <c r="AY16" i="47"/>
  <c r="X16" i="47" s="1"/>
  <c r="AY15" i="47"/>
  <c r="X15" i="47" s="1"/>
  <c r="AY14" i="47"/>
  <c r="AY18" i="47"/>
  <c r="X18" i="47" s="1"/>
  <c r="AY19" i="47"/>
  <c r="X19" i="47" s="1"/>
  <c r="AY19" i="44"/>
  <c r="X19" i="44" s="1"/>
  <c r="AY18" i="44"/>
  <c r="X18" i="44" s="1"/>
  <c r="AY17" i="44"/>
  <c r="X17" i="44" s="1"/>
  <c r="AY16" i="44"/>
  <c r="X16" i="44" s="1"/>
  <c r="AY15" i="44"/>
  <c r="X15" i="44" s="1"/>
  <c r="AY14" i="44"/>
  <c r="AY18" i="41"/>
  <c r="X18" i="41" s="1"/>
  <c r="AY16" i="41"/>
  <c r="X16" i="41" s="1"/>
  <c r="AY14" i="41"/>
  <c r="AY17" i="41"/>
  <c r="X17" i="41" s="1"/>
  <c r="AY19" i="41"/>
  <c r="X19" i="41" s="1"/>
  <c r="AY15" i="41"/>
  <c r="X15" i="41" s="1"/>
  <c r="AY19" i="38"/>
  <c r="X19" i="38" s="1"/>
  <c r="AY18" i="38"/>
  <c r="X18" i="38" s="1"/>
  <c r="AY17" i="38"/>
  <c r="X17" i="38" s="1"/>
  <c r="AY16" i="38"/>
  <c r="X16" i="38" s="1"/>
  <c r="AY15" i="38"/>
  <c r="X15" i="38" s="1"/>
  <c r="AY14" i="38"/>
  <c r="AY19" i="35"/>
  <c r="X19" i="35" s="1"/>
  <c r="AY15" i="35"/>
  <c r="X15" i="35" s="1"/>
  <c r="AY16" i="32"/>
  <c r="X16" i="32" s="1"/>
  <c r="AY15" i="32"/>
  <c r="X15" i="32" s="1"/>
  <c r="AY14" i="32"/>
  <c r="AY16" i="35"/>
  <c r="X16" i="35" s="1"/>
  <c r="AY17" i="35"/>
  <c r="X17" i="35" s="1"/>
  <c r="AY18" i="35"/>
  <c r="X18" i="35" s="1"/>
  <c r="AY14" i="35"/>
  <c r="AM19" i="50"/>
  <c r="L19" i="50" s="1"/>
  <c r="AM18" i="50"/>
  <c r="L18" i="50" s="1"/>
  <c r="AM17" i="50"/>
  <c r="L17" i="50" s="1"/>
  <c r="AM16" i="50"/>
  <c r="L16" i="50" s="1"/>
  <c r="AM15" i="50"/>
  <c r="L15" i="50" s="1"/>
  <c r="AM14" i="50"/>
  <c r="AM18" i="47"/>
  <c r="L18" i="47" s="1"/>
  <c r="AM17" i="47"/>
  <c r="L17" i="47" s="1"/>
  <c r="AM16" i="47"/>
  <c r="L16" i="47" s="1"/>
  <c r="AM15" i="47"/>
  <c r="L15" i="47" s="1"/>
  <c r="AM14" i="47"/>
  <c r="AM19" i="47"/>
  <c r="L19" i="47" s="1"/>
  <c r="AM19" i="44"/>
  <c r="L19" i="44" s="1"/>
  <c r="AM18" i="44"/>
  <c r="L18" i="44" s="1"/>
  <c r="AM17" i="44"/>
  <c r="L17" i="44" s="1"/>
  <c r="AM16" i="44"/>
  <c r="L16" i="44" s="1"/>
  <c r="AM15" i="44"/>
  <c r="L15" i="44" s="1"/>
  <c r="AM14" i="44"/>
  <c r="AM19" i="41"/>
  <c r="L19" i="41" s="1"/>
  <c r="AM17" i="41"/>
  <c r="L17" i="41" s="1"/>
  <c r="AM15" i="41"/>
  <c r="L15" i="41" s="1"/>
  <c r="AM16" i="41"/>
  <c r="L16" i="41" s="1"/>
  <c r="AM18" i="41"/>
  <c r="L18" i="41" s="1"/>
  <c r="AM14" i="41"/>
  <c r="AM19" i="38"/>
  <c r="L19" i="38" s="1"/>
  <c r="AM18" i="38"/>
  <c r="L18" i="38" s="1"/>
  <c r="AM17" i="38"/>
  <c r="L17" i="38" s="1"/>
  <c r="AM16" i="38"/>
  <c r="L16" i="38" s="1"/>
  <c r="AM15" i="38"/>
  <c r="L15" i="38" s="1"/>
  <c r="AM14" i="38"/>
  <c r="AM18" i="35"/>
  <c r="L18" i="35" s="1"/>
  <c r="AM14" i="35"/>
  <c r="AM16" i="32"/>
  <c r="L16" i="32" s="1"/>
  <c r="AM15" i="32"/>
  <c r="L15" i="32" s="1"/>
  <c r="AM14" i="32"/>
  <c r="AM19" i="35"/>
  <c r="L19" i="35" s="1"/>
  <c r="AM15" i="35"/>
  <c r="L15" i="35" s="1"/>
  <c r="AM16" i="35"/>
  <c r="L16" i="35" s="1"/>
  <c r="AM17" i="35"/>
  <c r="L17" i="35" s="1"/>
  <c r="AH19" i="50"/>
  <c r="AH18" i="50"/>
  <c r="AH17" i="50"/>
  <c r="AH16" i="50"/>
  <c r="AH15" i="50"/>
  <c r="AH14" i="50"/>
  <c r="AH19" i="47"/>
  <c r="AH18" i="47"/>
  <c r="AH17" i="47"/>
  <c r="AH16" i="47"/>
  <c r="AH15" i="47"/>
  <c r="AH14" i="47"/>
  <c r="AH19" i="41"/>
  <c r="AH18" i="41"/>
  <c r="AH17" i="41"/>
  <c r="AH16" i="41"/>
  <c r="AH15" i="41"/>
  <c r="AH14" i="41"/>
  <c r="AH19" i="44"/>
  <c r="AH18" i="44"/>
  <c r="AH17" i="44"/>
  <c r="AH16" i="44"/>
  <c r="AH15" i="44"/>
  <c r="AH14" i="44"/>
  <c r="AH19" i="38"/>
  <c r="AH17" i="38"/>
  <c r="AH15" i="38"/>
  <c r="AH14" i="38"/>
  <c r="AH18" i="35"/>
  <c r="AH14" i="35"/>
  <c r="AH19" i="35"/>
  <c r="AH15" i="35"/>
  <c r="AH18" i="38"/>
  <c r="AH16" i="35"/>
  <c r="AH16" i="38"/>
  <c r="AH17" i="35"/>
  <c r="AH14" i="32"/>
  <c r="AH15" i="32"/>
  <c r="AH16" i="32"/>
  <c r="AX19" i="50"/>
  <c r="W19" i="50" s="1"/>
  <c r="AX18" i="50"/>
  <c r="W18" i="50" s="1"/>
  <c r="AX17" i="50"/>
  <c r="W17" i="50" s="1"/>
  <c r="AX16" i="50"/>
  <c r="W16" i="50" s="1"/>
  <c r="AX15" i="50"/>
  <c r="W15" i="50" s="1"/>
  <c r="AX14" i="50"/>
  <c r="AX19" i="47"/>
  <c r="W19" i="47" s="1"/>
  <c r="AX18" i="47"/>
  <c r="W18" i="47" s="1"/>
  <c r="AX17" i="47"/>
  <c r="W17" i="47" s="1"/>
  <c r="AX16" i="47"/>
  <c r="W16" i="47" s="1"/>
  <c r="AX15" i="47"/>
  <c r="W15" i="47" s="1"/>
  <c r="AX14" i="47"/>
  <c r="AX19" i="41"/>
  <c r="W19" i="41" s="1"/>
  <c r="AX18" i="41"/>
  <c r="W18" i="41" s="1"/>
  <c r="AX17" i="41"/>
  <c r="W17" i="41" s="1"/>
  <c r="AX16" i="41"/>
  <c r="W16" i="41" s="1"/>
  <c r="AX15" i="41"/>
  <c r="W15" i="41" s="1"/>
  <c r="AX14" i="41"/>
  <c r="AX19" i="44"/>
  <c r="W19" i="44" s="1"/>
  <c r="AX18" i="44"/>
  <c r="W18" i="44" s="1"/>
  <c r="AX17" i="44"/>
  <c r="W17" i="44" s="1"/>
  <c r="AX16" i="44"/>
  <c r="W16" i="44" s="1"/>
  <c r="AX15" i="44"/>
  <c r="W15" i="44" s="1"/>
  <c r="AX14" i="44"/>
  <c r="AX19" i="38"/>
  <c r="W19" i="38" s="1"/>
  <c r="AX17" i="38"/>
  <c r="W17" i="38" s="1"/>
  <c r="AX15" i="38"/>
  <c r="W15" i="38" s="1"/>
  <c r="AX18" i="38"/>
  <c r="W18" i="38" s="1"/>
  <c r="AX18" i="35"/>
  <c r="W18" i="35" s="1"/>
  <c r="AX14" i="35"/>
  <c r="AX16" i="38"/>
  <c r="W16" i="38" s="1"/>
  <c r="AX19" i="35"/>
  <c r="W19" i="35" s="1"/>
  <c r="AX15" i="35"/>
  <c r="W15" i="35" s="1"/>
  <c r="AX14" i="38"/>
  <c r="AX16" i="35"/>
  <c r="W16" i="35" s="1"/>
  <c r="AX17" i="35"/>
  <c r="W17" i="35" s="1"/>
  <c r="AX14" i="32"/>
  <c r="AX15" i="32"/>
  <c r="W15" i="32" s="1"/>
  <c r="AX16" i="32"/>
  <c r="W16" i="32" s="1"/>
  <c r="AT19" i="50"/>
  <c r="S19" i="50" s="1"/>
  <c r="AT18" i="50"/>
  <c r="S18" i="50" s="1"/>
  <c r="AT17" i="50"/>
  <c r="S17" i="50" s="1"/>
  <c r="AT16" i="50"/>
  <c r="S16" i="50" s="1"/>
  <c r="AT15" i="50"/>
  <c r="S15" i="50" s="1"/>
  <c r="AT14" i="50"/>
  <c r="AT18" i="47"/>
  <c r="S18" i="47" s="1"/>
  <c r="AT16" i="47"/>
  <c r="S16" i="47" s="1"/>
  <c r="AT14" i="47"/>
  <c r="AT19" i="47"/>
  <c r="S19" i="47" s="1"/>
  <c r="AT17" i="47"/>
  <c r="S17" i="47" s="1"/>
  <c r="AT15" i="47"/>
  <c r="S15" i="47" s="1"/>
  <c r="AT19" i="41"/>
  <c r="S19" i="41" s="1"/>
  <c r="AT18" i="41"/>
  <c r="S18" i="41" s="1"/>
  <c r="AT17" i="41"/>
  <c r="S17" i="41" s="1"/>
  <c r="AT16" i="41"/>
  <c r="S16" i="41" s="1"/>
  <c r="AT15" i="41"/>
  <c r="S15" i="41" s="1"/>
  <c r="AT14" i="41"/>
  <c r="AT19" i="44"/>
  <c r="S19" i="44" s="1"/>
  <c r="AT18" i="44"/>
  <c r="S18" i="44" s="1"/>
  <c r="AT17" i="44"/>
  <c r="S17" i="44" s="1"/>
  <c r="AT16" i="44"/>
  <c r="S16" i="44" s="1"/>
  <c r="AT15" i="44"/>
  <c r="S15" i="44" s="1"/>
  <c r="AT14" i="44"/>
  <c r="AT18" i="38"/>
  <c r="S18" i="38" s="1"/>
  <c r="AT16" i="38"/>
  <c r="S16" i="38" s="1"/>
  <c r="AT14" i="38"/>
  <c r="AT15" i="38"/>
  <c r="S15" i="38" s="1"/>
  <c r="AT19" i="35"/>
  <c r="S19" i="35" s="1"/>
  <c r="AT15" i="35"/>
  <c r="S15" i="35" s="1"/>
  <c r="AT16" i="35"/>
  <c r="S16" i="35" s="1"/>
  <c r="AT19" i="38"/>
  <c r="S19" i="38" s="1"/>
  <c r="AT17" i="35"/>
  <c r="S17" i="35" s="1"/>
  <c r="AT17" i="38"/>
  <c r="S17" i="38" s="1"/>
  <c r="AT18" i="35"/>
  <c r="S18" i="35" s="1"/>
  <c r="AT14" i="35"/>
  <c r="AT15" i="32"/>
  <c r="S15" i="32" s="1"/>
  <c r="AT16" i="32"/>
  <c r="S16" i="32" s="1"/>
  <c r="AT14" i="32"/>
  <c r="AP19" i="50"/>
  <c r="O19" i="50" s="1"/>
  <c r="AP18" i="50"/>
  <c r="O18" i="50" s="1"/>
  <c r="AP17" i="50"/>
  <c r="O17" i="50" s="1"/>
  <c r="AP16" i="50"/>
  <c r="O16" i="50" s="1"/>
  <c r="AP15" i="50"/>
  <c r="O15" i="50" s="1"/>
  <c r="AP14" i="50"/>
  <c r="AP19" i="47"/>
  <c r="O19" i="47" s="1"/>
  <c r="AP17" i="47"/>
  <c r="O17" i="47" s="1"/>
  <c r="AP16" i="47"/>
  <c r="O16" i="47" s="1"/>
  <c r="AP15" i="47"/>
  <c r="O15" i="47" s="1"/>
  <c r="AP14" i="47"/>
  <c r="AP18" i="47"/>
  <c r="O18" i="47" s="1"/>
  <c r="AP19" i="41"/>
  <c r="O19" i="41" s="1"/>
  <c r="AP18" i="41"/>
  <c r="O18" i="41" s="1"/>
  <c r="AP17" i="41"/>
  <c r="O17" i="41" s="1"/>
  <c r="AP16" i="41"/>
  <c r="O16" i="41" s="1"/>
  <c r="AP15" i="41"/>
  <c r="O15" i="41" s="1"/>
  <c r="AP14" i="41"/>
  <c r="AP19" i="44"/>
  <c r="O19" i="44" s="1"/>
  <c r="AP18" i="44"/>
  <c r="O18" i="44" s="1"/>
  <c r="AP17" i="44"/>
  <c r="O17" i="44" s="1"/>
  <c r="AP16" i="44"/>
  <c r="O16" i="44" s="1"/>
  <c r="AP15" i="44"/>
  <c r="O15" i="44" s="1"/>
  <c r="AP14" i="44"/>
  <c r="AP19" i="38"/>
  <c r="O19" i="38" s="1"/>
  <c r="AP17" i="38"/>
  <c r="O17" i="38" s="1"/>
  <c r="AP15" i="38"/>
  <c r="O15" i="38" s="1"/>
  <c r="AP16" i="35"/>
  <c r="O16" i="35" s="1"/>
  <c r="AP18" i="38"/>
  <c r="O18" i="38" s="1"/>
  <c r="AP17" i="35"/>
  <c r="O17" i="35" s="1"/>
  <c r="AP16" i="38"/>
  <c r="O16" i="38" s="1"/>
  <c r="AP18" i="35"/>
  <c r="O18" i="35" s="1"/>
  <c r="AP14" i="35"/>
  <c r="AP14" i="38"/>
  <c r="AP19" i="35"/>
  <c r="O19" i="35" s="1"/>
  <c r="AP15" i="35"/>
  <c r="O15" i="35" s="1"/>
  <c r="AP16" i="32"/>
  <c r="O16" i="32" s="1"/>
  <c r="AP14" i="32"/>
  <c r="AP15" i="32"/>
  <c r="O15" i="32" s="1"/>
  <c r="AL19" i="50"/>
  <c r="K19" i="50" s="1"/>
  <c r="AL18" i="50"/>
  <c r="K18" i="50" s="1"/>
  <c r="AL17" i="50"/>
  <c r="K17" i="50" s="1"/>
  <c r="AL16" i="50"/>
  <c r="K16" i="50" s="1"/>
  <c r="AL15" i="50"/>
  <c r="K15" i="50" s="1"/>
  <c r="AL14" i="50"/>
  <c r="AL14" i="47"/>
  <c r="AL18" i="47"/>
  <c r="K18" i="47" s="1"/>
  <c r="AL17" i="47"/>
  <c r="K17" i="47" s="1"/>
  <c r="AL16" i="47"/>
  <c r="K16" i="47" s="1"/>
  <c r="AL15" i="47"/>
  <c r="K15" i="47" s="1"/>
  <c r="AL19" i="47"/>
  <c r="K19" i="47" s="1"/>
  <c r="AL19" i="41"/>
  <c r="K19" i="41" s="1"/>
  <c r="AL18" i="41"/>
  <c r="K18" i="41" s="1"/>
  <c r="AL17" i="41"/>
  <c r="K17" i="41" s="1"/>
  <c r="AL16" i="41"/>
  <c r="K16" i="41" s="1"/>
  <c r="AL15" i="41"/>
  <c r="K15" i="41" s="1"/>
  <c r="AL14" i="41"/>
  <c r="AL19" i="44"/>
  <c r="K19" i="44" s="1"/>
  <c r="AL18" i="44"/>
  <c r="K18" i="44" s="1"/>
  <c r="AL17" i="44"/>
  <c r="K17" i="44" s="1"/>
  <c r="AL16" i="44"/>
  <c r="K16" i="44" s="1"/>
  <c r="AL15" i="44"/>
  <c r="K15" i="44" s="1"/>
  <c r="AL14" i="44"/>
  <c r="AL18" i="38"/>
  <c r="K18" i="38" s="1"/>
  <c r="AL16" i="38"/>
  <c r="K16" i="38" s="1"/>
  <c r="AL14" i="38"/>
  <c r="AL17" i="38"/>
  <c r="K17" i="38" s="1"/>
  <c r="AL17" i="35"/>
  <c r="K17" i="35" s="1"/>
  <c r="AL15" i="38"/>
  <c r="K15" i="38" s="1"/>
  <c r="AL18" i="35"/>
  <c r="K18" i="35" s="1"/>
  <c r="AL14" i="35"/>
  <c r="AL19" i="35"/>
  <c r="K19" i="35" s="1"/>
  <c r="AL15" i="35"/>
  <c r="K15" i="35" s="1"/>
  <c r="AL19" i="38"/>
  <c r="K19" i="38" s="1"/>
  <c r="AL16" i="35"/>
  <c r="K16" i="35" s="1"/>
  <c r="AL14" i="32"/>
  <c r="AL15" i="32"/>
  <c r="K15" i="32" s="1"/>
  <c r="AL16" i="32"/>
  <c r="K16" i="32" s="1"/>
  <c r="AA34" i="23"/>
  <c r="BC49" i="23"/>
  <c r="AB49" i="23" s="1"/>
  <c r="AA25" i="23"/>
  <c r="BC24" i="23"/>
  <c r="AB24" i="23" s="1"/>
  <c r="BD53" i="26"/>
  <c r="AC53" i="26" s="1"/>
  <c r="BE51" i="26"/>
  <c r="AD51" i="26" s="1"/>
  <c r="BC47" i="26"/>
  <c r="AB47" i="26" s="1"/>
  <c r="BD45" i="26"/>
  <c r="AC45" i="26" s="1"/>
  <c r="BE43" i="26"/>
  <c r="AD43" i="26" s="1"/>
  <c r="BC39" i="26"/>
  <c r="AB39" i="26" s="1"/>
  <c r="AA27" i="26"/>
  <c r="BC53" i="41"/>
  <c r="AB53" i="41" s="1"/>
  <c r="BC42" i="44"/>
  <c r="AB42" i="44" s="1"/>
  <c r="BC36" i="44"/>
  <c r="AB36" i="44" s="1"/>
  <c r="BC31" i="44"/>
  <c r="AB31" i="44" s="1"/>
  <c r="BC26" i="44"/>
  <c r="AB26" i="44" s="1"/>
  <c r="BE20" i="44"/>
  <c r="AD20" i="44" s="1"/>
  <c r="AO19" i="47"/>
  <c r="N19" i="47" s="1"/>
  <c r="AO18" i="47"/>
  <c r="N18" i="47" s="1"/>
  <c r="AO19" i="50"/>
  <c r="N19" i="50" s="1"/>
  <c r="AO18" i="50"/>
  <c r="N18" i="50" s="1"/>
  <c r="AO17" i="50"/>
  <c r="N17" i="50" s="1"/>
  <c r="AO16" i="50"/>
  <c r="N16" i="50" s="1"/>
  <c r="AO15" i="50"/>
  <c r="N15" i="50" s="1"/>
  <c r="AO14" i="50"/>
  <c r="AO17" i="47"/>
  <c r="N17" i="47" s="1"/>
  <c r="AO16" i="47"/>
  <c r="N16" i="47" s="1"/>
  <c r="AO15" i="47"/>
  <c r="N15" i="47" s="1"/>
  <c r="AO14" i="47"/>
  <c r="AO19" i="41"/>
  <c r="N19" i="41" s="1"/>
  <c r="AO18" i="41"/>
  <c r="N18" i="41" s="1"/>
  <c r="AO17" i="41"/>
  <c r="N17" i="41" s="1"/>
  <c r="AO16" i="41"/>
  <c r="N16" i="41" s="1"/>
  <c r="AO15" i="41"/>
  <c r="N15" i="41" s="1"/>
  <c r="AO14" i="41"/>
  <c r="AO19" i="44"/>
  <c r="N19" i="44" s="1"/>
  <c r="AO18" i="44"/>
  <c r="N18" i="44" s="1"/>
  <c r="AO17" i="44"/>
  <c r="N17" i="44" s="1"/>
  <c r="AO16" i="44"/>
  <c r="N16" i="44" s="1"/>
  <c r="AO15" i="44"/>
  <c r="N15" i="44" s="1"/>
  <c r="AO14" i="44"/>
  <c r="AO19" i="38"/>
  <c r="N19" i="38" s="1"/>
  <c r="AO17" i="38"/>
  <c r="N17" i="38" s="1"/>
  <c r="AO15" i="38"/>
  <c r="N15" i="38" s="1"/>
  <c r="AO18" i="38"/>
  <c r="N18" i="38" s="1"/>
  <c r="AO16" i="38"/>
  <c r="N16" i="38" s="1"/>
  <c r="AO14" i="38"/>
  <c r="AO19" i="35"/>
  <c r="N19" i="35" s="1"/>
  <c r="AO15" i="35"/>
  <c r="N15" i="35" s="1"/>
  <c r="AO16" i="35"/>
  <c r="N16" i="35" s="1"/>
  <c r="AO17" i="35"/>
  <c r="N17" i="35" s="1"/>
  <c r="AO18" i="35"/>
  <c r="N18" i="35" s="1"/>
  <c r="AO14" i="35"/>
  <c r="AO15" i="32"/>
  <c r="N15" i="32" s="1"/>
  <c r="AO16" i="32"/>
  <c r="N16" i="32" s="1"/>
  <c r="AO14" i="32"/>
  <c r="BD47" i="26"/>
  <c r="AC47" i="26" s="1"/>
  <c r="BD39" i="26"/>
  <c r="AC39" i="26" s="1"/>
  <c r="BE21" i="38"/>
  <c r="AD21" i="38" s="1"/>
  <c r="BD21" i="38"/>
  <c r="AC21" i="38" s="1"/>
  <c r="BC21" i="38"/>
  <c r="AB21" i="38" s="1"/>
  <c r="AA21" i="38"/>
  <c r="BD27" i="35"/>
  <c r="AC27" i="35" s="1"/>
  <c r="BE27" i="35"/>
  <c r="AD27" i="35" s="1"/>
  <c r="BE19" i="32"/>
  <c r="AD19" i="32" s="1"/>
  <c r="AX23" i="26"/>
  <c r="W23" i="26" s="1"/>
  <c r="AX19" i="29"/>
  <c r="W19" i="29" s="1"/>
  <c r="AX18" i="29"/>
  <c r="W18" i="29" s="1"/>
  <c r="AX17" i="29"/>
  <c r="W17" i="29" s="1"/>
  <c r="AX16" i="29"/>
  <c r="W16" i="29" s="1"/>
  <c r="AX15" i="29"/>
  <c r="W15" i="29" s="1"/>
  <c r="AX14" i="29"/>
  <c r="AX21" i="26"/>
  <c r="W21" i="26" s="1"/>
  <c r="AX17" i="26"/>
  <c r="W17" i="26" s="1"/>
  <c r="AX16" i="26"/>
  <c r="W16" i="26" s="1"/>
  <c r="AX15" i="26"/>
  <c r="W15" i="26" s="1"/>
  <c r="AX14" i="26"/>
  <c r="AX22" i="26"/>
  <c r="W22" i="26" s="1"/>
  <c r="AX20" i="26"/>
  <c r="W20" i="26" s="1"/>
  <c r="AX19" i="26"/>
  <c r="W19" i="26" s="1"/>
  <c r="AX18" i="26"/>
  <c r="W18" i="26" s="1"/>
  <c r="AT19" i="29"/>
  <c r="S19" i="29" s="1"/>
  <c r="AT18" i="29"/>
  <c r="S18" i="29" s="1"/>
  <c r="AT17" i="29"/>
  <c r="S17" i="29" s="1"/>
  <c r="AT16" i="29"/>
  <c r="S16" i="29" s="1"/>
  <c r="AT15" i="29"/>
  <c r="S15" i="29" s="1"/>
  <c r="AT14" i="29"/>
  <c r="AT22" i="26"/>
  <c r="S22" i="26" s="1"/>
  <c r="AT20" i="26"/>
  <c r="S20" i="26" s="1"/>
  <c r="AT18" i="26"/>
  <c r="S18" i="26" s="1"/>
  <c r="AT17" i="26"/>
  <c r="S17" i="26" s="1"/>
  <c r="AT16" i="26"/>
  <c r="S16" i="26" s="1"/>
  <c r="AT15" i="26"/>
  <c r="S15" i="26" s="1"/>
  <c r="AT14" i="26"/>
  <c r="AT23" i="26"/>
  <c r="S23" i="26" s="1"/>
  <c r="AT21" i="26"/>
  <c r="S21" i="26" s="1"/>
  <c r="AT19" i="26"/>
  <c r="S19" i="26" s="1"/>
  <c r="AL19" i="29"/>
  <c r="K19" i="29" s="1"/>
  <c r="AL18" i="29"/>
  <c r="K18" i="29" s="1"/>
  <c r="AL17" i="29"/>
  <c r="K17" i="29" s="1"/>
  <c r="AL16" i="29"/>
  <c r="K16" i="29" s="1"/>
  <c r="AL15" i="29"/>
  <c r="K15" i="29" s="1"/>
  <c r="AL14" i="29"/>
  <c r="AL19" i="26"/>
  <c r="K19" i="26" s="1"/>
  <c r="AL22" i="26"/>
  <c r="K22" i="26" s="1"/>
  <c r="AL20" i="26"/>
  <c r="K20" i="26" s="1"/>
  <c r="AL17" i="26"/>
  <c r="K17" i="26" s="1"/>
  <c r="AL16" i="26"/>
  <c r="K16" i="26" s="1"/>
  <c r="AL15" i="26"/>
  <c r="K15" i="26" s="1"/>
  <c r="AL14" i="26"/>
  <c r="AL23" i="26"/>
  <c r="K23" i="26" s="1"/>
  <c r="AL21" i="26"/>
  <c r="K21" i="26" s="1"/>
  <c r="AL18" i="26"/>
  <c r="K18" i="26" s="1"/>
  <c r="BA23" i="26"/>
  <c r="Z23" i="26" s="1"/>
  <c r="BA22" i="26"/>
  <c r="Z22" i="26" s="1"/>
  <c r="BA21" i="26"/>
  <c r="Z21" i="26" s="1"/>
  <c r="BA20" i="26"/>
  <c r="Z20" i="26" s="1"/>
  <c r="BA19" i="29"/>
  <c r="Z19" i="29" s="1"/>
  <c r="BA18" i="29"/>
  <c r="Z18" i="29" s="1"/>
  <c r="BA17" i="29"/>
  <c r="Z17" i="29" s="1"/>
  <c r="BA16" i="29"/>
  <c r="Z16" i="29" s="1"/>
  <c r="BA15" i="29"/>
  <c r="Z15" i="29" s="1"/>
  <c r="BA14" i="29"/>
  <c r="BA18" i="26"/>
  <c r="Z18" i="26" s="1"/>
  <c r="BA19" i="26"/>
  <c r="Z19" i="26" s="1"/>
  <c r="BA17" i="26"/>
  <c r="Z17" i="26" s="1"/>
  <c r="BA15" i="26"/>
  <c r="Z15" i="26" s="1"/>
  <c r="BA14" i="26"/>
  <c r="BA16" i="26"/>
  <c r="Z16" i="26" s="1"/>
  <c r="AW23" i="26"/>
  <c r="V23" i="26" s="1"/>
  <c r="AW22" i="26"/>
  <c r="V22" i="26" s="1"/>
  <c r="AW21" i="26"/>
  <c r="V21" i="26" s="1"/>
  <c r="AW20" i="26"/>
  <c r="V20" i="26" s="1"/>
  <c r="AW19" i="29"/>
  <c r="V19" i="29" s="1"/>
  <c r="AW18" i="29"/>
  <c r="V18" i="29" s="1"/>
  <c r="AW17" i="29"/>
  <c r="V17" i="29" s="1"/>
  <c r="AW16" i="29"/>
  <c r="V16" i="29" s="1"/>
  <c r="AW15" i="29"/>
  <c r="V15" i="29" s="1"/>
  <c r="AW14" i="29"/>
  <c r="AW19" i="26"/>
  <c r="V19" i="26" s="1"/>
  <c r="AW18" i="26"/>
  <c r="V18" i="26" s="1"/>
  <c r="AW16" i="26"/>
  <c r="V16" i="26" s="1"/>
  <c r="AW15" i="26"/>
  <c r="V15" i="26" s="1"/>
  <c r="AW14" i="26"/>
  <c r="AW17" i="26"/>
  <c r="V17" i="26" s="1"/>
  <c r="AS23" i="26"/>
  <c r="R23" i="26" s="1"/>
  <c r="AS22" i="26"/>
  <c r="R22" i="26" s="1"/>
  <c r="AS21" i="26"/>
  <c r="R21" i="26" s="1"/>
  <c r="AS20" i="26"/>
  <c r="R20" i="26" s="1"/>
  <c r="AS19" i="29"/>
  <c r="R19" i="29" s="1"/>
  <c r="AS18" i="29"/>
  <c r="R18" i="29" s="1"/>
  <c r="AS17" i="29"/>
  <c r="R17" i="29" s="1"/>
  <c r="AS16" i="29"/>
  <c r="R16" i="29" s="1"/>
  <c r="AS15" i="29"/>
  <c r="R15" i="29" s="1"/>
  <c r="AS14" i="29"/>
  <c r="AS19" i="26"/>
  <c r="R19" i="26" s="1"/>
  <c r="AS18" i="26"/>
  <c r="R18" i="26" s="1"/>
  <c r="AS17" i="26"/>
  <c r="R17" i="26" s="1"/>
  <c r="AS16" i="26"/>
  <c r="R16" i="26" s="1"/>
  <c r="AS15" i="26"/>
  <c r="R15" i="26" s="1"/>
  <c r="AS14" i="26"/>
  <c r="AO23" i="26"/>
  <c r="N23" i="26" s="1"/>
  <c r="AO22" i="26"/>
  <c r="N22" i="26" s="1"/>
  <c r="AO21" i="26"/>
  <c r="N21" i="26" s="1"/>
  <c r="AO20" i="26"/>
  <c r="N20" i="26" s="1"/>
  <c r="AO19" i="29"/>
  <c r="N19" i="29" s="1"/>
  <c r="AO18" i="29"/>
  <c r="N18" i="29" s="1"/>
  <c r="AO17" i="29"/>
  <c r="N17" i="29" s="1"/>
  <c r="AO16" i="29"/>
  <c r="N16" i="29" s="1"/>
  <c r="AO15" i="29"/>
  <c r="N15" i="29" s="1"/>
  <c r="AO14" i="29"/>
  <c r="AO18" i="26"/>
  <c r="N18" i="26" s="1"/>
  <c r="AO14" i="26"/>
  <c r="AO19" i="26"/>
  <c r="N19" i="26" s="1"/>
  <c r="AO17" i="26"/>
  <c r="N17" i="26" s="1"/>
  <c r="AO16" i="26"/>
  <c r="N16" i="26" s="1"/>
  <c r="AO15" i="26"/>
  <c r="N15" i="26" s="1"/>
  <c r="AK23" i="26"/>
  <c r="J23" i="26" s="1"/>
  <c r="AK22" i="26"/>
  <c r="J22" i="26" s="1"/>
  <c r="AK21" i="26"/>
  <c r="J21" i="26" s="1"/>
  <c r="AK19" i="29"/>
  <c r="J19" i="29" s="1"/>
  <c r="AK18" i="29"/>
  <c r="J18" i="29" s="1"/>
  <c r="AK17" i="29"/>
  <c r="J17" i="29" s="1"/>
  <c r="AK16" i="29"/>
  <c r="J16" i="29" s="1"/>
  <c r="AK15" i="29"/>
  <c r="J15" i="29" s="1"/>
  <c r="AK14" i="29"/>
  <c r="AK18" i="26"/>
  <c r="J18" i="26" s="1"/>
  <c r="AK19" i="26"/>
  <c r="J19" i="26" s="1"/>
  <c r="AK15" i="26"/>
  <c r="J15" i="26" s="1"/>
  <c r="AK14" i="26"/>
  <c r="AK20" i="26"/>
  <c r="J20" i="26" s="1"/>
  <c r="AK17" i="26"/>
  <c r="J17" i="26" s="1"/>
  <c r="AK16" i="26"/>
  <c r="J16" i="26" s="1"/>
  <c r="BE50" i="23"/>
  <c r="AD50" i="23" s="1"/>
  <c r="BE42" i="23"/>
  <c r="AD42" i="23" s="1"/>
  <c r="BC37" i="23"/>
  <c r="AB37" i="23" s="1"/>
  <c r="BC48" i="23"/>
  <c r="AB48" i="23" s="1"/>
  <c r="BC40" i="23"/>
  <c r="AB40" i="23" s="1"/>
  <c r="BE38" i="23"/>
  <c r="AD38" i="23" s="1"/>
  <c r="BC29" i="23"/>
  <c r="AB29" i="23" s="1"/>
  <c r="BE23" i="23"/>
  <c r="AD23" i="23" s="1"/>
  <c r="BE22" i="23"/>
  <c r="AD22" i="23" s="1"/>
  <c r="AZ19" i="29"/>
  <c r="Y19" i="29" s="1"/>
  <c r="AZ18" i="29"/>
  <c r="Y18" i="29" s="1"/>
  <c r="AZ17" i="29"/>
  <c r="Y17" i="29" s="1"/>
  <c r="AZ16" i="29"/>
  <c r="Y16" i="29" s="1"/>
  <c r="AZ15" i="29"/>
  <c r="Y15" i="29" s="1"/>
  <c r="AZ14" i="29"/>
  <c r="AZ21" i="26"/>
  <c r="Y21" i="26" s="1"/>
  <c r="AZ17" i="26"/>
  <c r="Y17" i="26" s="1"/>
  <c r="AZ23" i="26"/>
  <c r="Y23" i="26" s="1"/>
  <c r="AZ18" i="26"/>
  <c r="Y18" i="26" s="1"/>
  <c r="AZ16" i="26"/>
  <c r="Y16" i="26" s="1"/>
  <c r="AZ15" i="26"/>
  <c r="Y15" i="26" s="1"/>
  <c r="AZ14" i="26"/>
  <c r="AZ20" i="26"/>
  <c r="Y20" i="26" s="1"/>
  <c r="AZ22" i="26"/>
  <c r="Y22" i="26" s="1"/>
  <c r="AZ19" i="26"/>
  <c r="Y19" i="26" s="1"/>
  <c r="AN19" i="29"/>
  <c r="M19" i="29" s="1"/>
  <c r="AN18" i="29"/>
  <c r="M18" i="29" s="1"/>
  <c r="AN17" i="29"/>
  <c r="M17" i="29" s="1"/>
  <c r="AN16" i="29"/>
  <c r="M16" i="29" s="1"/>
  <c r="AN15" i="29"/>
  <c r="M15" i="29" s="1"/>
  <c r="AN14" i="29"/>
  <c r="AN22" i="26"/>
  <c r="M22" i="26" s="1"/>
  <c r="AN20" i="26"/>
  <c r="M20" i="26" s="1"/>
  <c r="AN19" i="26"/>
  <c r="M19" i="26" s="1"/>
  <c r="AN17" i="26"/>
  <c r="M17" i="26" s="1"/>
  <c r="AN16" i="26"/>
  <c r="M16" i="26" s="1"/>
  <c r="AN15" i="26"/>
  <c r="M15" i="26" s="1"/>
  <c r="AN14" i="26"/>
  <c r="AN18" i="26"/>
  <c r="M18" i="26" s="1"/>
  <c r="AN23" i="26"/>
  <c r="M23" i="26" s="1"/>
  <c r="AN21" i="26"/>
  <c r="M21" i="26" s="1"/>
  <c r="AV19" i="29"/>
  <c r="U19" i="29" s="1"/>
  <c r="AV18" i="29"/>
  <c r="U18" i="29" s="1"/>
  <c r="AV17" i="29"/>
  <c r="U17" i="29" s="1"/>
  <c r="AV16" i="29"/>
  <c r="U16" i="29" s="1"/>
  <c r="AV15" i="29"/>
  <c r="U15" i="29" s="1"/>
  <c r="AV14" i="29"/>
  <c r="AV22" i="26"/>
  <c r="U22" i="26" s="1"/>
  <c r="AV20" i="26"/>
  <c r="U20" i="26" s="1"/>
  <c r="AV18" i="26"/>
  <c r="U18" i="26" s="1"/>
  <c r="AV19" i="26"/>
  <c r="U19" i="26" s="1"/>
  <c r="AV17" i="26"/>
  <c r="U17" i="26" s="1"/>
  <c r="AV16" i="26"/>
  <c r="U16" i="26" s="1"/>
  <c r="AV15" i="26"/>
  <c r="U15" i="26" s="1"/>
  <c r="AV14" i="26"/>
  <c r="AV23" i="26"/>
  <c r="U23" i="26" s="1"/>
  <c r="AV21" i="26"/>
  <c r="U21" i="26" s="1"/>
  <c r="AR19" i="29"/>
  <c r="Q19" i="29" s="1"/>
  <c r="AR18" i="29"/>
  <c r="Q18" i="29" s="1"/>
  <c r="AR17" i="29"/>
  <c r="Q17" i="29" s="1"/>
  <c r="AR16" i="29"/>
  <c r="Q16" i="29" s="1"/>
  <c r="AR15" i="29"/>
  <c r="Q15" i="29" s="1"/>
  <c r="AR14" i="29"/>
  <c r="AR23" i="26"/>
  <c r="Q23" i="26" s="1"/>
  <c r="AR21" i="26"/>
  <c r="Q21" i="26" s="1"/>
  <c r="AR19" i="26"/>
  <c r="Q19" i="26" s="1"/>
  <c r="AR18" i="26"/>
  <c r="Q18" i="26" s="1"/>
  <c r="AR17" i="26"/>
  <c r="Q17" i="26" s="1"/>
  <c r="AR16" i="26"/>
  <c r="Q16" i="26" s="1"/>
  <c r="AR15" i="26"/>
  <c r="Q15" i="26" s="1"/>
  <c r="AR14" i="26"/>
  <c r="AR22" i="26"/>
  <c r="Q22" i="26" s="1"/>
  <c r="AR20" i="26"/>
  <c r="Q20" i="26" s="1"/>
  <c r="AJ19" i="29"/>
  <c r="I19" i="29" s="1"/>
  <c r="AJ18" i="29"/>
  <c r="I18" i="29" s="1"/>
  <c r="AJ17" i="29"/>
  <c r="I17" i="29" s="1"/>
  <c r="AJ16" i="29"/>
  <c r="I16" i="29" s="1"/>
  <c r="AJ15" i="29"/>
  <c r="I15" i="29" s="1"/>
  <c r="AJ14" i="29"/>
  <c r="AJ23" i="26"/>
  <c r="I23" i="26" s="1"/>
  <c r="AJ21" i="26"/>
  <c r="I21" i="26" s="1"/>
  <c r="AJ18" i="26"/>
  <c r="I18" i="26" s="1"/>
  <c r="AJ20" i="26"/>
  <c r="I20" i="26" s="1"/>
  <c r="AJ17" i="26"/>
  <c r="I17" i="26" s="1"/>
  <c r="AJ16" i="26"/>
  <c r="I16" i="26" s="1"/>
  <c r="AJ15" i="26"/>
  <c r="I15" i="26" s="1"/>
  <c r="AJ14" i="26"/>
  <c r="AJ22" i="26"/>
  <c r="I22" i="26" s="1"/>
  <c r="AJ19" i="26"/>
  <c r="I19" i="26" s="1"/>
  <c r="AY19" i="29"/>
  <c r="X19" i="29" s="1"/>
  <c r="AY18" i="29"/>
  <c r="X18" i="29" s="1"/>
  <c r="AY17" i="29"/>
  <c r="X17" i="29" s="1"/>
  <c r="AY16" i="29"/>
  <c r="X16" i="29" s="1"/>
  <c r="AY15" i="29"/>
  <c r="X15" i="29" s="1"/>
  <c r="AY14" i="29"/>
  <c r="AY23" i="26"/>
  <c r="X23" i="26" s="1"/>
  <c r="AY22" i="26"/>
  <c r="X22" i="26" s="1"/>
  <c r="AY21" i="26"/>
  <c r="X21" i="26" s="1"/>
  <c r="AY20" i="26"/>
  <c r="X20" i="26" s="1"/>
  <c r="AY19" i="26"/>
  <c r="X19" i="26" s="1"/>
  <c r="AY18" i="26"/>
  <c r="X18" i="26" s="1"/>
  <c r="AY17" i="26"/>
  <c r="X17" i="26" s="1"/>
  <c r="AY16" i="26"/>
  <c r="X16" i="26" s="1"/>
  <c r="AY15" i="26"/>
  <c r="X15" i="26" s="1"/>
  <c r="AY14" i="26"/>
  <c r="AU19" i="29"/>
  <c r="T19" i="29" s="1"/>
  <c r="AU18" i="29"/>
  <c r="T18" i="29" s="1"/>
  <c r="AU17" i="29"/>
  <c r="T17" i="29" s="1"/>
  <c r="AU16" i="29"/>
  <c r="T16" i="29" s="1"/>
  <c r="AU15" i="29"/>
  <c r="T15" i="29" s="1"/>
  <c r="AU14" i="29"/>
  <c r="AU23" i="26"/>
  <c r="T23" i="26" s="1"/>
  <c r="AU22" i="26"/>
  <c r="T22" i="26" s="1"/>
  <c r="AU21" i="26"/>
  <c r="T21" i="26" s="1"/>
  <c r="AU20" i="26"/>
  <c r="T20" i="26" s="1"/>
  <c r="AU19" i="26"/>
  <c r="T19" i="26" s="1"/>
  <c r="AU18" i="26"/>
  <c r="T18" i="26" s="1"/>
  <c r="AU17" i="26"/>
  <c r="T17" i="26" s="1"/>
  <c r="AU16" i="26"/>
  <c r="T16" i="26" s="1"/>
  <c r="AU15" i="26"/>
  <c r="T15" i="26" s="1"/>
  <c r="AU14" i="26"/>
  <c r="AQ19" i="29"/>
  <c r="P19" i="29" s="1"/>
  <c r="AQ18" i="29"/>
  <c r="P18" i="29" s="1"/>
  <c r="AQ17" i="29"/>
  <c r="P17" i="29" s="1"/>
  <c r="AQ16" i="29"/>
  <c r="P16" i="29" s="1"/>
  <c r="AQ15" i="29"/>
  <c r="P15" i="29" s="1"/>
  <c r="AQ14" i="29"/>
  <c r="AQ23" i="26"/>
  <c r="P23" i="26" s="1"/>
  <c r="AQ22" i="26"/>
  <c r="P22" i="26" s="1"/>
  <c r="AQ21" i="26"/>
  <c r="P21" i="26" s="1"/>
  <c r="AQ20" i="26"/>
  <c r="P20" i="26" s="1"/>
  <c r="AQ19" i="26"/>
  <c r="P19" i="26" s="1"/>
  <c r="AQ18" i="26"/>
  <c r="P18" i="26" s="1"/>
  <c r="AQ17" i="26"/>
  <c r="P17" i="26" s="1"/>
  <c r="AQ16" i="26"/>
  <c r="P16" i="26" s="1"/>
  <c r="AQ15" i="26"/>
  <c r="P15" i="26" s="1"/>
  <c r="AQ14" i="26"/>
  <c r="AM19" i="29"/>
  <c r="L19" i="29" s="1"/>
  <c r="AM18" i="29"/>
  <c r="L18" i="29" s="1"/>
  <c r="AM17" i="29"/>
  <c r="L17" i="29" s="1"/>
  <c r="AM16" i="29"/>
  <c r="L16" i="29" s="1"/>
  <c r="AM15" i="29"/>
  <c r="L15" i="29" s="1"/>
  <c r="AM14" i="29"/>
  <c r="AM23" i="26"/>
  <c r="L23" i="26" s="1"/>
  <c r="AM22" i="26"/>
  <c r="L22" i="26" s="1"/>
  <c r="AM21" i="26"/>
  <c r="L21" i="26" s="1"/>
  <c r="AM20" i="26"/>
  <c r="L20" i="26" s="1"/>
  <c r="AM19" i="26"/>
  <c r="L19" i="26" s="1"/>
  <c r="AM18" i="26"/>
  <c r="L18" i="26" s="1"/>
  <c r="AM17" i="26"/>
  <c r="L17" i="26" s="1"/>
  <c r="AM16" i="26"/>
  <c r="L16" i="26" s="1"/>
  <c r="AM15" i="26"/>
  <c r="L15" i="26" s="1"/>
  <c r="AM14" i="26"/>
  <c r="AI19" i="29"/>
  <c r="H19" i="29" s="1"/>
  <c r="AI18" i="29"/>
  <c r="H18" i="29" s="1"/>
  <c r="AI17" i="29"/>
  <c r="H17" i="29" s="1"/>
  <c r="AI16" i="29"/>
  <c r="H16" i="29" s="1"/>
  <c r="AI15" i="29"/>
  <c r="H15" i="29" s="1"/>
  <c r="AI14" i="29"/>
  <c r="AI23" i="26"/>
  <c r="H23" i="26" s="1"/>
  <c r="AI22" i="26"/>
  <c r="H22" i="26" s="1"/>
  <c r="AI21" i="26"/>
  <c r="H21" i="26" s="1"/>
  <c r="AI20" i="26"/>
  <c r="H20" i="26" s="1"/>
  <c r="AI19" i="26"/>
  <c r="H19" i="26" s="1"/>
  <c r="AI18" i="26"/>
  <c r="H18" i="26" s="1"/>
  <c r="AI17" i="26"/>
  <c r="H17" i="26" s="1"/>
  <c r="AI16" i="26"/>
  <c r="H16" i="26" s="1"/>
  <c r="AI15" i="26"/>
  <c r="H15" i="26" s="1"/>
  <c r="AI14" i="26"/>
  <c r="BC33" i="23"/>
  <c r="AB33" i="23" s="1"/>
  <c r="BC52" i="23"/>
  <c r="AB52" i="23" s="1"/>
  <c r="BC44" i="23"/>
  <c r="AB44" i="23" s="1"/>
  <c r="BD27" i="23"/>
  <c r="AC27" i="23" s="1"/>
  <c r="AH19" i="29"/>
  <c r="AH18" i="29"/>
  <c r="AH17" i="29"/>
  <c r="AH16" i="29"/>
  <c r="AH15" i="29"/>
  <c r="AH14" i="29"/>
  <c r="AH20" i="26"/>
  <c r="AH23" i="26"/>
  <c r="AH21" i="26"/>
  <c r="AH17" i="26"/>
  <c r="AH16" i="26"/>
  <c r="AH15" i="26"/>
  <c r="AH14" i="26"/>
  <c r="AH22" i="26"/>
  <c r="AH19" i="26"/>
  <c r="AH18" i="26"/>
  <c r="AP19" i="29"/>
  <c r="O19" i="29" s="1"/>
  <c r="AP18" i="29"/>
  <c r="O18" i="29" s="1"/>
  <c r="AP17" i="29"/>
  <c r="O17" i="29" s="1"/>
  <c r="AP16" i="29"/>
  <c r="O16" i="29" s="1"/>
  <c r="AP15" i="29"/>
  <c r="O15" i="29" s="1"/>
  <c r="AP14" i="29"/>
  <c r="AP18" i="26"/>
  <c r="O18" i="26" s="1"/>
  <c r="AP23" i="26"/>
  <c r="O23" i="26" s="1"/>
  <c r="AP21" i="26"/>
  <c r="O21" i="26" s="1"/>
  <c r="AP19" i="26"/>
  <c r="O19" i="26" s="1"/>
  <c r="AP17" i="26"/>
  <c r="O17" i="26" s="1"/>
  <c r="AP16" i="26"/>
  <c r="O16" i="26" s="1"/>
  <c r="AP15" i="26"/>
  <c r="O15" i="26" s="1"/>
  <c r="AP14" i="26"/>
  <c r="AP22" i="26"/>
  <c r="O22" i="26" s="1"/>
  <c r="AP20" i="26"/>
  <c r="O20" i="26" s="1"/>
  <c r="BD32" i="29"/>
  <c r="AC32" i="29" s="1"/>
  <c r="BC32" i="29"/>
  <c r="AB32" i="29" s="1"/>
  <c r="AA32" i="29"/>
  <c r="BD26" i="29"/>
  <c r="AC26" i="29" s="1"/>
  <c r="BC26" i="29"/>
  <c r="AB26" i="29" s="1"/>
  <c r="AA26" i="29"/>
  <c r="BD30" i="29"/>
  <c r="AC30" i="29" s="1"/>
  <c r="BC30" i="29"/>
  <c r="AB30" i="29" s="1"/>
  <c r="AA30" i="29"/>
  <c r="BD33" i="29"/>
  <c r="AC33" i="29" s="1"/>
  <c r="BC33" i="29"/>
  <c r="AB33" i="29" s="1"/>
  <c r="AA33" i="29"/>
  <c r="BD29" i="26"/>
  <c r="AC29" i="26" s="1"/>
  <c r="BC29" i="26"/>
  <c r="AB29" i="26" s="1"/>
  <c r="AA29" i="26"/>
  <c r="BD32" i="26"/>
  <c r="AC32" i="26" s="1"/>
  <c r="BC32" i="26"/>
  <c r="AB32" i="26" s="1"/>
  <c r="AA32" i="26"/>
  <c r="BD34" i="26"/>
  <c r="AC34" i="26" s="1"/>
  <c r="BC34" i="26"/>
  <c r="AB34" i="26" s="1"/>
  <c r="AA34" i="26"/>
  <c r="BD30" i="26"/>
  <c r="AC30" i="26" s="1"/>
  <c r="BC30" i="26"/>
  <c r="AB30" i="26" s="1"/>
  <c r="AA30" i="26"/>
  <c r="BD36" i="26"/>
  <c r="AC36" i="26" s="1"/>
  <c r="BC36" i="26"/>
  <c r="AB36" i="26" s="1"/>
  <c r="AA36" i="26"/>
  <c r="BD38" i="26"/>
  <c r="AC38" i="26" s="1"/>
  <c r="BC38" i="26"/>
  <c r="AB38" i="26" s="1"/>
  <c r="AA38" i="26"/>
  <c r="BD25" i="26"/>
  <c r="AC25" i="26" s="1"/>
  <c r="BC25" i="26"/>
  <c r="AB25" i="26" s="1"/>
  <c r="AA25" i="26"/>
  <c r="BD53" i="23"/>
  <c r="AC53" i="23" s="1"/>
  <c r="BD45" i="23"/>
  <c r="AC45" i="23" s="1"/>
  <c r="BD41" i="23"/>
  <c r="AC41" i="23" s="1"/>
  <c r="BC32" i="23"/>
  <c r="AB32" i="23" s="1"/>
  <c r="BD36" i="23"/>
  <c r="AC36" i="23" s="1"/>
  <c r="BD37" i="23"/>
  <c r="AC37" i="23" s="1"/>
  <c r="BD33" i="23"/>
  <c r="AC33" i="23" s="1"/>
  <c r="BD52" i="23"/>
  <c r="AC52" i="23" s="1"/>
  <c r="BD48" i="23"/>
  <c r="AC48" i="23" s="1"/>
  <c r="BD44" i="23"/>
  <c r="AC44" i="23" s="1"/>
  <c r="BD40" i="23"/>
  <c r="AC40" i="23" s="1"/>
  <c r="BE53" i="23"/>
  <c r="AD53" i="23" s="1"/>
  <c r="AA29" i="23"/>
  <c r="BD34" i="23"/>
  <c r="AC34" i="23" s="1"/>
  <c r="AA32" i="23"/>
  <c r="BD49" i="23"/>
  <c r="AC49" i="23" s="1"/>
  <c r="BC36" i="23"/>
  <c r="AB36" i="23" s="1"/>
  <c r="BD25" i="23"/>
  <c r="AC25" i="23" s="1"/>
  <c r="AZ16" i="5"/>
  <c r="Y16" i="5" s="1"/>
  <c r="AZ21" i="23"/>
  <c r="Y21" i="23" s="1"/>
  <c r="AZ20" i="23"/>
  <c r="Y20" i="23" s="1"/>
  <c r="AZ19" i="23"/>
  <c r="Y19" i="23" s="1"/>
  <c r="AZ18" i="23"/>
  <c r="Y18" i="23" s="1"/>
  <c r="AZ17" i="23"/>
  <c r="Y17" i="23" s="1"/>
  <c r="AZ16" i="23"/>
  <c r="Y16" i="23" s="1"/>
  <c r="AZ15" i="23"/>
  <c r="Y15" i="23" s="1"/>
  <c r="AZ14" i="23"/>
  <c r="AJ15" i="5"/>
  <c r="I15" i="5" s="1"/>
  <c r="AJ21" i="23"/>
  <c r="I21" i="23" s="1"/>
  <c r="AJ20" i="23"/>
  <c r="I20" i="23" s="1"/>
  <c r="AJ19" i="23"/>
  <c r="I19" i="23" s="1"/>
  <c r="AJ18" i="23"/>
  <c r="I18" i="23" s="1"/>
  <c r="AJ17" i="23"/>
  <c r="I17" i="23" s="1"/>
  <c r="AJ16" i="23"/>
  <c r="I16" i="23" s="1"/>
  <c r="AJ15" i="23"/>
  <c r="I15" i="23" s="1"/>
  <c r="AJ14" i="23"/>
  <c r="AY19" i="5"/>
  <c r="X19" i="5" s="1"/>
  <c r="AY21" i="23"/>
  <c r="X21" i="23" s="1"/>
  <c r="AY20" i="23"/>
  <c r="X20" i="23" s="1"/>
  <c r="AY19" i="23"/>
  <c r="X19" i="23" s="1"/>
  <c r="AY18" i="23"/>
  <c r="X18" i="23" s="1"/>
  <c r="AY17" i="23"/>
  <c r="X17" i="23" s="1"/>
  <c r="AY16" i="23"/>
  <c r="X16" i="23" s="1"/>
  <c r="AY15" i="23"/>
  <c r="X15" i="23" s="1"/>
  <c r="AY14" i="23"/>
  <c r="AM19" i="5"/>
  <c r="L19" i="5" s="1"/>
  <c r="AM21" i="23"/>
  <c r="L21" i="23" s="1"/>
  <c r="AM20" i="23"/>
  <c r="L20" i="23" s="1"/>
  <c r="AM19" i="23"/>
  <c r="L19" i="23" s="1"/>
  <c r="AM18" i="23"/>
  <c r="L18" i="23" s="1"/>
  <c r="AM17" i="23"/>
  <c r="L17" i="23" s="1"/>
  <c r="AM16" i="23"/>
  <c r="L16" i="23" s="1"/>
  <c r="AM15" i="23"/>
  <c r="L15" i="23" s="1"/>
  <c r="AM14" i="23"/>
  <c r="AH21" i="23"/>
  <c r="AH20" i="23"/>
  <c r="AH19" i="23"/>
  <c r="AH18" i="23"/>
  <c r="AH17" i="23"/>
  <c r="AH16" i="23"/>
  <c r="AH15" i="23"/>
  <c r="AH14" i="23"/>
  <c r="AX32" i="5"/>
  <c r="W32" i="5" s="1"/>
  <c r="AX21" i="23"/>
  <c r="W21" i="23" s="1"/>
  <c r="AX20" i="23"/>
  <c r="W20" i="23" s="1"/>
  <c r="AX19" i="23"/>
  <c r="W19" i="23" s="1"/>
  <c r="AX18" i="23"/>
  <c r="W18" i="23" s="1"/>
  <c r="AX17" i="23"/>
  <c r="W17" i="23" s="1"/>
  <c r="AX16" i="23"/>
  <c r="W16" i="23" s="1"/>
  <c r="AX15" i="23"/>
  <c r="W15" i="23" s="1"/>
  <c r="AX14" i="23"/>
  <c r="AT21" i="23"/>
  <c r="S21" i="23" s="1"/>
  <c r="AT20" i="23"/>
  <c r="S20" i="23" s="1"/>
  <c r="AT19" i="23"/>
  <c r="S19" i="23" s="1"/>
  <c r="AT18" i="23"/>
  <c r="S18" i="23" s="1"/>
  <c r="AT17" i="23"/>
  <c r="S17" i="23" s="1"/>
  <c r="AT16" i="23"/>
  <c r="S16" i="23" s="1"/>
  <c r="AT15" i="23"/>
  <c r="S15" i="23" s="1"/>
  <c r="AT14" i="23"/>
  <c r="AP16" i="5"/>
  <c r="O16" i="5" s="1"/>
  <c r="AP21" i="23"/>
  <c r="O21" i="23" s="1"/>
  <c r="AP20" i="23"/>
  <c r="O20" i="23" s="1"/>
  <c r="AP19" i="23"/>
  <c r="O19" i="23" s="1"/>
  <c r="AP18" i="23"/>
  <c r="O18" i="23" s="1"/>
  <c r="AP17" i="23"/>
  <c r="O17" i="23" s="1"/>
  <c r="AP16" i="23"/>
  <c r="O16" i="23" s="1"/>
  <c r="AP15" i="23"/>
  <c r="O15" i="23" s="1"/>
  <c r="AP14" i="23"/>
  <c r="AL21" i="23"/>
  <c r="K21" i="23" s="1"/>
  <c r="AL20" i="23"/>
  <c r="K20" i="23" s="1"/>
  <c r="AL19" i="23"/>
  <c r="K19" i="23" s="1"/>
  <c r="AL18" i="23"/>
  <c r="K18" i="23" s="1"/>
  <c r="AL17" i="23"/>
  <c r="K17" i="23" s="1"/>
  <c r="AL16" i="23"/>
  <c r="K16" i="23" s="1"/>
  <c r="AL15" i="23"/>
  <c r="K15" i="23" s="1"/>
  <c r="AL14" i="23"/>
  <c r="AV16" i="5"/>
  <c r="U16" i="5" s="1"/>
  <c r="AV21" i="23"/>
  <c r="U21" i="23" s="1"/>
  <c r="AV20" i="23"/>
  <c r="U20" i="23" s="1"/>
  <c r="AV19" i="23"/>
  <c r="U19" i="23" s="1"/>
  <c r="AV18" i="23"/>
  <c r="U18" i="23" s="1"/>
  <c r="AV17" i="23"/>
  <c r="U17" i="23" s="1"/>
  <c r="AV16" i="23"/>
  <c r="U16" i="23" s="1"/>
  <c r="AV15" i="23"/>
  <c r="U15" i="23" s="1"/>
  <c r="AV14" i="23"/>
  <c r="AQ19" i="5"/>
  <c r="P19" i="5" s="1"/>
  <c r="AQ21" i="23"/>
  <c r="P21" i="23" s="1"/>
  <c r="AQ20" i="23"/>
  <c r="P20" i="23" s="1"/>
  <c r="AQ19" i="23"/>
  <c r="P19" i="23" s="1"/>
  <c r="AQ18" i="23"/>
  <c r="P18" i="23" s="1"/>
  <c r="AQ17" i="23"/>
  <c r="P17" i="23" s="1"/>
  <c r="AQ16" i="23"/>
  <c r="P16" i="23" s="1"/>
  <c r="AQ15" i="23"/>
  <c r="P15" i="23" s="1"/>
  <c r="AQ14" i="23"/>
  <c r="BA31" i="5"/>
  <c r="Z31" i="5" s="1"/>
  <c r="BA21" i="23"/>
  <c r="Z21" i="23" s="1"/>
  <c r="BA20" i="23"/>
  <c r="Z20" i="23" s="1"/>
  <c r="BA19" i="23"/>
  <c r="Z19" i="23" s="1"/>
  <c r="BA18" i="23"/>
  <c r="Z18" i="23" s="1"/>
  <c r="BA17" i="23"/>
  <c r="Z17" i="23" s="1"/>
  <c r="BA16" i="23"/>
  <c r="Z16" i="23" s="1"/>
  <c r="BA15" i="23"/>
  <c r="Z15" i="23" s="1"/>
  <c r="BA14" i="23"/>
  <c r="AW48" i="5"/>
  <c r="V48" i="5" s="1"/>
  <c r="AW21" i="23"/>
  <c r="V21" i="23" s="1"/>
  <c r="AW20" i="23"/>
  <c r="V20" i="23" s="1"/>
  <c r="AW19" i="23"/>
  <c r="V19" i="23" s="1"/>
  <c r="AW18" i="23"/>
  <c r="V18" i="23" s="1"/>
  <c r="AW17" i="23"/>
  <c r="V17" i="23" s="1"/>
  <c r="AW16" i="23"/>
  <c r="V16" i="23" s="1"/>
  <c r="AW15" i="23"/>
  <c r="V15" i="23" s="1"/>
  <c r="AW14" i="23"/>
  <c r="AS31" i="5"/>
  <c r="R31" i="5" s="1"/>
  <c r="AS21" i="23"/>
  <c r="R21" i="23" s="1"/>
  <c r="AS20" i="23"/>
  <c r="R20" i="23" s="1"/>
  <c r="AS19" i="23"/>
  <c r="R19" i="23" s="1"/>
  <c r="AS18" i="23"/>
  <c r="R18" i="23" s="1"/>
  <c r="AS17" i="23"/>
  <c r="R17" i="23" s="1"/>
  <c r="AS16" i="23"/>
  <c r="R16" i="23" s="1"/>
  <c r="AS15" i="23"/>
  <c r="R15" i="23" s="1"/>
  <c r="AS14" i="23"/>
  <c r="AO40" i="5"/>
  <c r="N40" i="5" s="1"/>
  <c r="AO21" i="23"/>
  <c r="N21" i="23" s="1"/>
  <c r="AO20" i="23"/>
  <c r="N20" i="23" s="1"/>
  <c r="AO19" i="23"/>
  <c r="N19" i="23" s="1"/>
  <c r="AO18" i="23"/>
  <c r="N18" i="23" s="1"/>
  <c r="AO17" i="23"/>
  <c r="N17" i="23" s="1"/>
  <c r="AO16" i="23"/>
  <c r="N16" i="23" s="1"/>
  <c r="AO15" i="23"/>
  <c r="N15" i="23" s="1"/>
  <c r="AO14" i="23"/>
  <c r="AK31" i="5"/>
  <c r="J31" i="5" s="1"/>
  <c r="AK21" i="23"/>
  <c r="J21" i="23" s="1"/>
  <c r="AK20" i="23"/>
  <c r="J20" i="23" s="1"/>
  <c r="AK19" i="23"/>
  <c r="J19" i="23" s="1"/>
  <c r="AK18" i="23"/>
  <c r="J18" i="23" s="1"/>
  <c r="AK17" i="23"/>
  <c r="J17" i="23" s="1"/>
  <c r="AK16" i="23"/>
  <c r="J16" i="23" s="1"/>
  <c r="AK15" i="23"/>
  <c r="J15" i="23" s="1"/>
  <c r="AK14" i="23"/>
  <c r="AR16" i="5"/>
  <c r="Q16" i="5" s="1"/>
  <c r="AR21" i="23"/>
  <c r="Q21" i="23" s="1"/>
  <c r="AR20" i="23"/>
  <c r="Q20" i="23" s="1"/>
  <c r="AR19" i="23"/>
  <c r="Q19" i="23" s="1"/>
  <c r="AR18" i="23"/>
  <c r="Q18" i="23" s="1"/>
  <c r="AR17" i="23"/>
  <c r="Q17" i="23" s="1"/>
  <c r="AR16" i="23"/>
  <c r="Q16" i="23" s="1"/>
  <c r="AR15" i="23"/>
  <c r="Q15" i="23" s="1"/>
  <c r="AR14" i="23"/>
  <c r="AN16" i="5"/>
  <c r="M16" i="5" s="1"/>
  <c r="AN21" i="23"/>
  <c r="M21" i="23" s="1"/>
  <c r="AN20" i="23"/>
  <c r="M20" i="23" s="1"/>
  <c r="AN19" i="23"/>
  <c r="M19" i="23" s="1"/>
  <c r="AN18" i="23"/>
  <c r="M18" i="23" s="1"/>
  <c r="AN17" i="23"/>
  <c r="M17" i="23" s="1"/>
  <c r="AN16" i="23"/>
  <c r="M16" i="23" s="1"/>
  <c r="AN15" i="23"/>
  <c r="M15" i="23" s="1"/>
  <c r="AN14" i="23"/>
  <c r="AU19" i="5"/>
  <c r="T19" i="5" s="1"/>
  <c r="AU21" i="23"/>
  <c r="T21" i="23" s="1"/>
  <c r="AU20" i="23"/>
  <c r="T20" i="23" s="1"/>
  <c r="AU19" i="23"/>
  <c r="T19" i="23" s="1"/>
  <c r="AU18" i="23"/>
  <c r="T18" i="23" s="1"/>
  <c r="AU17" i="23"/>
  <c r="T17" i="23" s="1"/>
  <c r="AU16" i="23"/>
  <c r="T16" i="23" s="1"/>
  <c r="AU15" i="23"/>
  <c r="T15" i="23" s="1"/>
  <c r="AU14" i="23"/>
  <c r="AI17" i="5"/>
  <c r="H17" i="5" s="1"/>
  <c r="AI21" i="23"/>
  <c r="H21" i="23" s="1"/>
  <c r="AI20" i="23"/>
  <c r="H20" i="23" s="1"/>
  <c r="AI19" i="23"/>
  <c r="H19" i="23" s="1"/>
  <c r="AI18" i="23"/>
  <c r="H18" i="23" s="1"/>
  <c r="AI17" i="23"/>
  <c r="H17" i="23" s="1"/>
  <c r="AI16" i="23"/>
  <c r="H16" i="23" s="1"/>
  <c r="AI15" i="23"/>
  <c r="H15" i="23" s="1"/>
  <c r="AI14" i="23"/>
  <c r="BC30" i="23"/>
  <c r="AB30" i="23" s="1"/>
  <c r="BD30" i="23"/>
  <c r="AC30" i="23" s="1"/>
  <c r="AA30" i="23"/>
  <c r="BC31" i="23"/>
  <c r="AB31" i="23" s="1"/>
  <c r="BD31" i="23"/>
  <c r="AC31" i="23" s="1"/>
  <c r="AA31" i="23"/>
  <c r="BC28" i="23"/>
  <c r="AB28" i="23" s="1"/>
  <c r="BD28" i="23"/>
  <c r="AC28" i="23" s="1"/>
  <c r="BE28" i="23"/>
  <c r="AD28" i="23" s="1"/>
  <c r="AA28" i="23"/>
  <c r="BC26" i="23"/>
  <c r="AB26" i="23" s="1"/>
  <c r="BD26" i="23"/>
  <c r="AC26" i="23" s="1"/>
  <c r="AA26" i="23"/>
  <c r="AJ50" i="5"/>
  <c r="I50" i="5" s="1"/>
  <c r="AV46" i="5"/>
  <c r="U46" i="5" s="1"/>
  <c r="AV43" i="5"/>
  <c r="U43" i="5" s="1"/>
  <c r="AQ41" i="5"/>
  <c r="P41" i="5" s="1"/>
  <c r="AI38" i="5"/>
  <c r="H38" i="5" s="1"/>
  <c r="AV34" i="5"/>
  <c r="U34" i="5" s="1"/>
  <c r="AR31" i="5"/>
  <c r="Q31" i="5" s="1"/>
  <c r="AM29" i="5"/>
  <c r="L29" i="5" s="1"/>
  <c r="AI26" i="5"/>
  <c r="H26" i="5" s="1"/>
  <c r="AQ22" i="5"/>
  <c r="P22" i="5" s="1"/>
  <c r="AY18" i="5"/>
  <c r="X18" i="5" s="1"/>
  <c r="BA52" i="5"/>
  <c r="Z52" i="5" s="1"/>
  <c r="AI50" i="5"/>
  <c r="H50" i="5" s="1"/>
  <c r="AU46" i="5"/>
  <c r="T46" i="5" s="1"/>
  <c r="AJ43" i="5"/>
  <c r="I43" i="5" s="1"/>
  <c r="AW40" i="5"/>
  <c r="V40" i="5" s="1"/>
  <c r="AY37" i="5"/>
  <c r="X37" i="5" s="1"/>
  <c r="AU34" i="5"/>
  <c r="T34" i="5" s="1"/>
  <c r="AZ30" i="5"/>
  <c r="Y30" i="5" s="1"/>
  <c r="AV27" i="5"/>
  <c r="U27" i="5" s="1"/>
  <c r="AQ25" i="5"/>
  <c r="P25" i="5" s="1"/>
  <c r="AN22" i="5"/>
  <c r="M22" i="5" s="1"/>
  <c r="AV18" i="5"/>
  <c r="U18" i="5" s="1"/>
  <c r="AV51" i="5"/>
  <c r="U51" i="5" s="1"/>
  <c r="AQ49" i="5"/>
  <c r="P49" i="5" s="1"/>
  <c r="AN46" i="5"/>
  <c r="M46" i="5" s="1"/>
  <c r="AZ42" i="5"/>
  <c r="Y42" i="5" s="1"/>
  <c r="AR39" i="5"/>
  <c r="Q39" i="5" s="1"/>
  <c r="AM37" i="5"/>
  <c r="L37" i="5" s="1"/>
  <c r="AN34" i="5"/>
  <c r="M34" i="5" s="1"/>
  <c r="AY30" i="5"/>
  <c r="X30" i="5" s="1"/>
  <c r="AR27" i="5"/>
  <c r="Q27" i="5" s="1"/>
  <c r="AM25" i="5"/>
  <c r="L25" i="5" s="1"/>
  <c r="AI22" i="5"/>
  <c r="H22" i="5" s="1"/>
  <c r="AQ18" i="5"/>
  <c r="P18" i="5" s="1"/>
  <c r="AJ14" i="5"/>
  <c r="I14" i="5" s="1"/>
  <c r="AR51" i="5"/>
  <c r="Q51" i="5" s="1"/>
  <c r="AM49" i="5"/>
  <c r="L49" i="5" s="1"/>
  <c r="AM46" i="5"/>
  <c r="L46" i="5" s="1"/>
  <c r="AU42" i="5"/>
  <c r="T42" i="5" s="1"/>
  <c r="AN39" i="5"/>
  <c r="M39" i="5" s="1"/>
  <c r="AI37" i="5"/>
  <c r="H37" i="5" s="1"/>
  <c r="AM34" i="5"/>
  <c r="L34" i="5" s="1"/>
  <c r="AR30" i="5"/>
  <c r="Q30" i="5" s="1"/>
  <c r="AZ26" i="5"/>
  <c r="Y26" i="5" s="1"/>
  <c r="AZ23" i="5"/>
  <c r="Y23" i="5" s="1"/>
  <c r="AY21" i="5"/>
  <c r="X21" i="5" s="1"/>
  <c r="AN18" i="5"/>
  <c r="M18" i="5" s="1"/>
  <c r="AR14" i="5"/>
  <c r="Q14" i="5" s="1"/>
  <c r="AZ50" i="5"/>
  <c r="Y50" i="5" s="1"/>
  <c r="AO48" i="5"/>
  <c r="N48" i="5" s="1"/>
  <c r="AY45" i="5"/>
  <c r="X45" i="5" s="1"/>
  <c r="AR42" i="5"/>
  <c r="Q42" i="5" s="1"/>
  <c r="AY38" i="5"/>
  <c r="X38" i="5" s="1"/>
  <c r="AK36" i="5"/>
  <c r="J36" i="5" s="1"/>
  <c r="AY33" i="5"/>
  <c r="X33" i="5" s="1"/>
  <c r="AQ30" i="5"/>
  <c r="P30" i="5" s="1"/>
  <c r="AY26" i="5"/>
  <c r="X26" i="5" s="1"/>
  <c r="AV23" i="5"/>
  <c r="U23" i="5" s="1"/>
  <c r="AM21" i="5"/>
  <c r="L21" i="5" s="1"/>
  <c r="AI18" i="5"/>
  <c r="H18" i="5" s="1"/>
  <c r="BA14" i="5"/>
  <c r="Z14" i="5" s="1"/>
  <c r="AY50" i="5"/>
  <c r="X50" i="5" s="1"/>
  <c r="AZ47" i="5"/>
  <c r="Y47" i="5" s="1"/>
  <c r="AU45" i="5"/>
  <c r="T45" i="5" s="1"/>
  <c r="AM42" i="5"/>
  <c r="L42" i="5" s="1"/>
  <c r="AV38" i="5"/>
  <c r="U38" i="5" s="1"/>
  <c r="AZ35" i="5"/>
  <c r="Y35" i="5" s="1"/>
  <c r="AU33" i="5"/>
  <c r="T33" i="5" s="1"/>
  <c r="AJ30" i="5"/>
  <c r="I30" i="5" s="1"/>
  <c r="AR26" i="5"/>
  <c r="Q26" i="5" s="1"/>
  <c r="AN23" i="5"/>
  <c r="M23" i="5" s="1"/>
  <c r="AI21" i="5"/>
  <c r="H21" i="5" s="1"/>
  <c r="AY17" i="5"/>
  <c r="X17" i="5" s="1"/>
  <c r="AR50" i="5"/>
  <c r="Q50" i="5" s="1"/>
  <c r="AN47" i="5"/>
  <c r="M47" i="5" s="1"/>
  <c r="AI45" i="5"/>
  <c r="H45" i="5" s="1"/>
  <c r="AJ42" i="5"/>
  <c r="I42" i="5" s="1"/>
  <c r="AQ38" i="5"/>
  <c r="P38" i="5" s="1"/>
  <c r="AN35" i="5"/>
  <c r="M35" i="5" s="1"/>
  <c r="AI33" i="5"/>
  <c r="H33" i="5" s="1"/>
  <c r="AI30" i="5"/>
  <c r="H30" i="5" s="1"/>
  <c r="AQ26" i="5"/>
  <c r="P26" i="5" s="1"/>
  <c r="AY22" i="5"/>
  <c r="X22" i="5" s="1"/>
  <c r="AR19" i="5"/>
  <c r="Q19" i="5" s="1"/>
  <c r="AM17" i="5"/>
  <c r="L17" i="5" s="1"/>
  <c r="AQ50" i="5"/>
  <c r="P50" i="5" s="1"/>
  <c r="AJ47" i="5"/>
  <c r="I47" i="5" s="1"/>
  <c r="AZ43" i="5"/>
  <c r="Y43" i="5" s="1"/>
  <c r="AU41" i="5"/>
  <c r="T41" i="5" s="1"/>
  <c r="AN38" i="5"/>
  <c r="M38" i="5" s="1"/>
  <c r="AJ35" i="5"/>
  <c r="I35" i="5" s="1"/>
  <c r="AZ31" i="5"/>
  <c r="Y31" i="5" s="1"/>
  <c r="AQ29" i="5"/>
  <c r="P29" i="5" s="1"/>
  <c r="AJ26" i="5"/>
  <c r="I26" i="5" s="1"/>
  <c r="AV22" i="5"/>
  <c r="U22" i="5" s="1"/>
  <c r="AN19" i="5"/>
  <c r="M19" i="5" s="1"/>
  <c r="AZ15" i="5"/>
  <c r="Y15" i="5" s="1"/>
  <c r="AS52" i="5"/>
  <c r="R52" i="5" s="1"/>
  <c r="AO31" i="5"/>
  <c r="N31" i="5" s="1"/>
  <c r="AK14" i="5"/>
  <c r="J14" i="5" s="1"/>
  <c r="AV14" i="5"/>
  <c r="U14" i="5" s="1"/>
  <c r="AK52" i="5"/>
  <c r="J52" i="5" s="1"/>
  <c r="AN51" i="5"/>
  <c r="M51" i="5" s="1"/>
  <c r="AV50" i="5"/>
  <c r="U50" i="5" s="1"/>
  <c r="AN50" i="5"/>
  <c r="M50" i="5" s="1"/>
  <c r="AY49" i="5"/>
  <c r="X49" i="5" s="1"/>
  <c r="AI49" i="5"/>
  <c r="H49" i="5" s="1"/>
  <c r="AV47" i="5"/>
  <c r="U47" i="5" s="1"/>
  <c r="AZ46" i="5"/>
  <c r="Y46" i="5" s="1"/>
  <c r="AR46" i="5"/>
  <c r="Q46" i="5" s="1"/>
  <c r="AJ46" i="5"/>
  <c r="I46" i="5" s="1"/>
  <c r="AQ45" i="5"/>
  <c r="P45" i="5" s="1"/>
  <c r="AS44" i="5"/>
  <c r="R44" i="5" s="1"/>
  <c r="AR43" i="5"/>
  <c r="Q43" i="5" s="1"/>
  <c r="AY42" i="5"/>
  <c r="X42" i="5" s="1"/>
  <c r="AQ42" i="5"/>
  <c r="P42" i="5" s="1"/>
  <c r="AI42" i="5"/>
  <c r="H42" i="5" s="1"/>
  <c r="AM41" i="5"/>
  <c r="L41" i="5" s="1"/>
  <c r="AZ39" i="5"/>
  <c r="Y39" i="5" s="1"/>
  <c r="AJ39" i="5"/>
  <c r="I39" i="5" s="1"/>
  <c r="AU38" i="5"/>
  <c r="T38" i="5" s="1"/>
  <c r="AM38" i="5"/>
  <c r="L38" i="5" s="1"/>
  <c r="AU37" i="5"/>
  <c r="T37" i="5" s="1"/>
  <c r="BA36" i="5"/>
  <c r="Z36" i="5" s="1"/>
  <c r="AV35" i="5"/>
  <c r="U35" i="5" s="1"/>
  <c r="AZ34" i="5"/>
  <c r="Y34" i="5" s="1"/>
  <c r="AR34" i="5"/>
  <c r="Q34" i="5" s="1"/>
  <c r="AJ34" i="5"/>
  <c r="I34" i="5" s="1"/>
  <c r="AQ33" i="5"/>
  <c r="P33" i="5" s="1"/>
  <c r="AW31" i="5"/>
  <c r="V31" i="5" s="1"/>
  <c r="AN31" i="5"/>
  <c r="M31" i="5" s="1"/>
  <c r="AV30" i="5"/>
  <c r="U30" i="5" s="1"/>
  <c r="AN30" i="5"/>
  <c r="M30" i="5" s="1"/>
  <c r="AY29" i="5"/>
  <c r="X29" i="5" s="1"/>
  <c r="AI29" i="5"/>
  <c r="H29" i="5" s="1"/>
  <c r="AN27" i="5"/>
  <c r="M27" i="5" s="1"/>
  <c r="AV26" i="5"/>
  <c r="U26" i="5" s="1"/>
  <c r="AN26" i="5"/>
  <c r="M26" i="5" s="1"/>
  <c r="AY25" i="5"/>
  <c r="X25" i="5" s="1"/>
  <c r="AI25" i="5"/>
  <c r="H25" i="5" s="1"/>
  <c r="AS23" i="5"/>
  <c r="R23" i="5" s="1"/>
  <c r="AJ23" i="5"/>
  <c r="I23" i="5" s="1"/>
  <c r="AU22" i="5"/>
  <c r="T22" i="5" s="1"/>
  <c r="AM22" i="5"/>
  <c r="L22" i="5" s="1"/>
  <c r="AU21" i="5"/>
  <c r="T21" i="5" s="1"/>
  <c r="AZ19" i="5"/>
  <c r="Y19" i="5" s="1"/>
  <c r="AJ19" i="5"/>
  <c r="I19" i="5" s="1"/>
  <c r="AU18" i="5"/>
  <c r="T18" i="5" s="1"/>
  <c r="AM18" i="5"/>
  <c r="L18" i="5" s="1"/>
  <c r="AU17" i="5"/>
  <c r="T17" i="5" s="1"/>
  <c r="AR15" i="5"/>
  <c r="Q15" i="5" s="1"/>
  <c r="AS14" i="5"/>
  <c r="R14" i="5" s="1"/>
  <c r="BA44" i="5"/>
  <c r="Z44" i="5" s="1"/>
  <c r="AK23" i="5"/>
  <c r="J23" i="5" s="1"/>
  <c r="AN14" i="5"/>
  <c r="M14" i="5" s="1"/>
  <c r="AZ14" i="5"/>
  <c r="Y14" i="5" s="1"/>
  <c r="AZ51" i="5"/>
  <c r="Y51" i="5" s="1"/>
  <c r="AJ51" i="5"/>
  <c r="I51" i="5" s="1"/>
  <c r="AU50" i="5"/>
  <c r="T50" i="5" s="1"/>
  <c r="AM50" i="5"/>
  <c r="L50" i="5" s="1"/>
  <c r="AU49" i="5"/>
  <c r="T49" i="5" s="1"/>
  <c r="AR47" i="5"/>
  <c r="Q47" i="5" s="1"/>
  <c r="AY46" i="5"/>
  <c r="X46" i="5" s="1"/>
  <c r="AQ46" i="5"/>
  <c r="P46" i="5" s="1"/>
  <c r="AI46" i="5"/>
  <c r="H46" i="5" s="1"/>
  <c r="AM45" i="5"/>
  <c r="L45" i="5" s="1"/>
  <c r="AK44" i="5"/>
  <c r="J44" i="5" s="1"/>
  <c r="AN43" i="5"/>
  <c r="M43" i="5" s="1"/>
  <c r="AV42" i="5"/>
  <c r="U42" i="5" s="1"/>
  <c r="AN42" i="5"/>
  <c r="M42" i="5" s="1"/>
  <c r="AY41" i="5"/>
  <c r="X41" i="5" s="1"/>
  <c r="AI41" i="5"/>
  <c r="H41" i="5" s="1"/>
  <c r="AV39" i="5"/>
  <c r="U39" i="5" s="1"/>
  <c r="AZ38" i="5"/>
  <c r="Y38" i="5" s="1"/>
  <c r="AR38" i="5"/>
  <c r="Q38" i="5" s="1"/>
  <c r="AJ38" i="5"/>
  <c r="I38" i="5" s="1"/>
  <c r="AQ37" i="5"/>
  <c r="P37" i="5" s="1"/>
  <c r="AS36" i="5"/>
  <c r="R36" i="5" s="1"/>
  <c r="AR35" i="5"/>
  <c r="Q35" i="5" s="1"/>
  <c r="AY34" i="5"/>
  <c r="X34" i="5" s="1"/>
  <c r="AQ34" i="5"/>
  <c r="P34" i="5" s="1"/>
  <c r="AI34" i="5"/>
  <c r="H34" i="5" s="1"/>
  <c r="AM33" i="5"/>
  <c r="L33" i="5" s="1"/>
  <c r="AV31" i="5"/>
  <c r="U31" i="5" s="1"/>
  <c r="AJ31" i="5"/>
  <c r="I31" i="5" s="1"/>
  <c r="AU30" i="5"/>
  <c r="T30" i="5" s="1"/>
  <c r="AM30" i="5"/>
  <c r="L30" i="5" s="1"/>
  <c r="AU29" i="5"/>
  <c r="T29" i="5" s="1"/>
  <c r="AZ27" i="5"/>
  <c r="Y27" i="5" s="1"/>
  <c r="AJ27" i="5"/>
  <c r="I27" i="5" s="1"/>
  <c r="AU26" i="5"/>
  <c r="T26" i="5" s="1"/>
  <c r="AM26" i="5"/>
  <c r="L26" i="5" s="1"/>
  <c r="AU25" i="5"/>
  <c r="T25" i="5" s="1"/>
  <c r="BA23" i="5"/>
  <c r="Z23" i="5" s="1"/>
  <c r="AR23" i="5"/>
  <c r="Q23" i="5" s="1"/>
  <c r="AZ22" i="5"/>
  <c r="Y22" i="5" s="1"/>
  <c r="AR22" i="5"/>
  <c r="Q22" i="5" s="1"/>
  <c r="AJ22" i="5"/>
  <c r="I22" i="5" s="1"/>
  <c r="AQ21" i="5"/>
  <c r="P21" i="5" s="1"/>
  <c r="AV19" i="5"/>
  <c r="U19" i="5" s="1"/>
  <c r="AZ18" i="5"/>
  <c r="Y18" i="5" s="1"/>
  <c r="AR18" i="5"/>
  <c r="Q18" i="5" s="1"/>
  <c r="AJ18" i="5"/>
  <c r="I18" i="5" s="1"/>
  <c r="AQ17" i="5"/>
  <c r="P17" i="5" s="1"/>
  <c r="AH17" i="5"/>
  <c r="AH21" i="5"/>
  <c r="AH25" i="5"/>
  <c r="AH29" i="5"/>
  <c r="AH33" i="5"/>
  <c r="AH37" i="5"/>
  <c r="AH41" i="5"/>
  <c r="AH45" i="5"/>
  <c r="AH49" i="5"/>
  <c r="AH14" i="5"/>
  <c r="AH18" i="5"/>
  <c r="AH22" i="5"/>
  <c r="AH26" i="5"/>
  <c r="AH30" i="5"/>
  <c r="AH34" i="5"/>
  <c r="AH38" i="5"/>
  <c r="AH42" i="5"/>
  <c r="AH46" i="5"/>
  <c r="AH50" i="5"/>
  <c r="AT15" i="5"/>
  <c r="S15" i="5" s="1"/>
  <c r="AT19" i="5"/>
  <c r="S19" i="5" s="1"/>
  <c r="AT23" i="5"/>
  <c r="S23" i="5" s="1"/>
  <c r="AT27" i="5"/>
  <c r="S27" i="5" s="1"/>
  <c r="AT31" i="5"/>
  <c r="S31" i="5" s="1"/>
  <c r="AT35" i="5"/>
  <c r="S35" i="5" s="1"/>
  <c r="AT39" i="5"/>
  <c r="S39" i="5" s="1"/>
  <c r="AT43" i="5"/>
  <c r="S43" i="5" s="1"/>
  <c r="AT47" i="5"/>
  <c r="S47" i="5" s="1"/>
  <c r="AT51" i="5"/>
  <c r="S51" i="5" s="1"/>
  <c r="AT17" i="5"/>
  <c r="S17" i="5" s="1"/>
  <c r="AT33" i="5"/>
  <c r="S33" i="5" s="1"/>
  <c r="AT16" i="5"/>
  <c r="S16" i="5" s="1"/>
  <c r="AT18" i="5"/>
  <c r="S18" i="5" s="1"/>
  <c r="AT22" i="5"/>
  <c r="S22" i="5" s="1"/>
  <c r="AT26" i="5"/>
  <c r="S26" i="5" s="1"/>
  <c r="AT30" i="5"/>
  <c r="S30" i="5" s="1"/>
  <c r="AT34" i="5"/>
  <c r="S34" i="5" s="1"/>
  <c r="AT38" i="5"/>
  <c r="S38" i="5" s="1"/>
  <c r="AT42" i="5"/>
  <c r="S42" i="5" s="1"/>
  <c r="AT46" i="5"/>
  <c r="S46" i="5" s="1"/>
  <c r="AT50" i="5"/>
  <c r="S50" i="5" s="1"/>
  <c r="AT14" i="5"/>
  <c r="AT21" i="5"/>
  <c r="S21" i="5" s="1"/>
  <c r="AT25" i="5"/>
  <c r="S25" i="5" s="1"/>
  <c r="AT29" i="5"/>
  <c r="S29" i="5" s="1"/>
  <c r="AL15" i="5"/>
  <c r="K15" i="5" s="1"/>
  <c r="AL19" i="5"/>
  <c r="AL23" i="5"/>
  <c r="K23" i="5" s="1"/>
  <c r="AL27" i="5"/>
  <c r="K27" i="5" s="1"/>
  <c r="AL31" i="5"/>
  <c r="K31" i="5" s="1"/>
  <c r="AL35" i="5"/>
  <c r="AL39" i="5"/>
  <c r="K39" i="5" s="1"/>
  <c r="AL43" i="5"/>
  <c r="K43" i="5" s="1"/>
  <c r="AL47" i="5"/>
  <c r="AL51" i="5"/>
  <c r="AL17" i="5"/>
  <c r="K17" i="5" s="1"/>
  <c r="AL33" i="5"/>
  <c r="K33" i="5" s="1"/>
  <c r="AL16" i="5"/>
  <c r="K16" i="5" s="1"/>
  <c r="AL18" i="5"/>
  <c r="K18" i="5" s="1"/>
  <c r="AL22" i="5"/>
  <c r="K22" i="5" s="1"/>
  <c r="AL26" i="5"/>
  <c r="K26" i="5" s="1"/>
  <c r="AL30" i="5"/>
  <c r="K30" i="5" s="1"/>
  <c r="AL34" i="5"/>
  <c r="K34" i="5" s="1"/>
  <c r="AL38" i="5"/>
  <c r="K38" i="5" s="1"/>
  <c r="AL42" i="5"/>
  <c r="K42" i="5" s="1"/>
  <c r="AL46" i="5"/>
  <c r="K46" i="5" s="1"/>
  <c r="AL50" i="5"/>
  <c r="K50" i="5" s="1"/>
  <c r="AL14" i="5"/>
  <c r="AL21" i="5"/>
  <c r="K21" i="5" s="1"/>
  <c r="AL25" i="5"/>
  <c r="K25" i="5" s="1"/>
  <c r="AL29" i="5"/>
  <c r="K29" i="5" s="1"/>
  <c r="AH43" i="5"/>
  <c r="AH27" i="5"/>
  <c r="AT49" i="5"/>
  <c r="S49" i="5" s="1"/>
  <c r="AP45" i="5"/>
  <c r="O45" i="5" s="1"/>
  <c r="AL41" i="5"/>
  <c r="K41" i="5" s="1"/>
  <c r="AX37" i="5"/>
  <c r="W37" i="5" s="1"/>
  <c r="AP32" i="5"/>
  <c r="O32" i="5" s="1"/>
  <c r="AX24" i="5"/>
  <c r="W24" i="5" s="1"/>
  <c r="AW18" i="5"/>
  <c r="V18" i="5" s="1"/>
  <c r="AW22" i="5"/>
  <c r="V22" i="5" s="1"/>
  <c r="AW26" i="5"/>
  <c r="V26" i="5" s="1"/>
  <c r="AW30" i="5"/>
  <c r="V30" i="5" s="1"/>
  <c r="AW34" i="5"/>
  <c r="V34" i="5" s="1"/>
  <c r="AW38" i="5"/>
  <c r="V38" i="5" s="1"/>
  <c r="AW42" i="5"/>
  <c r="V42" i="5" s="1"/>
  <c r="AW46" i="5"/>
  <c r="V46" i="5" s="1"/>
  <c r="AW50" i="5"/>
  <c r="V50" i="5" s="1"/>
  <c r="AW16" i="5"/>
  <c r="V16" i="5" s="1"/>
  <c r="AW32" i="5"/>
  <c r="V32" i="5" s="1"/>
  <c r="AW15" i="5"/>
  <c r="V15" i="5" s="1"/>
  <c r="AW17" i="5"/>
  <c r="V17" i="5" s="1"/>
  <c r="AW21" i="5"/>
  <c r="V21" i="5" s="1"/>
  <c r="AW25" i="5"/>
  <c r="V25" i="5" s="1"/>
  <c r="AW29" i="5"/>
  <c r="V29" i="5" s="1"/>
  <c r="AW33" i="5"/>
  <c r="V33" i="5" s="1"/>
  <c r="AW37" i="5"/>
  <c r="V37" i="5" s="1"/>
  <c r="AW41" i="5"/>
  <c r="V41" i="5" s="1"/>
  <c r="AW45" i="5"/>
  <c r="V45" i="5" s="1"/>
  <c r="AW49" i="5"/>
  <c r="V49" i="5" s="1"/>
  <c r="AW20" i="5"/>
  <c r="V20" i="5" s="1"/>
  <c r="AW24" i="5"/>
  <c r="V24" i="5" s="1"/>
  <c r="AW28" i="5"/>
  <c r="V28" i="5" s="1"/>
  <c r="AO18" i="5"/>
  <c r="N18" i="5" s="1"/>
  <c r="AO22" i="5"/>
  <c r="N22" i="5" s="1"/>
  <c r="AO26" i="5"/>
  <c r="N26" i="5" s="1"/>
  <c r="AO30" i="5"/>
  <c r="N30" i="5" s="1"/>
  <c r="AO34" i="5"/>
  <c r="N34" i="5" s="1"/>
  <c r="AO38" i="5"/>
  <c r="N38" i="5" s="1"/>
  <c r="AO42" i="5"/>
  <c r="N42" i="5" s="1"/>
  <c r="AO46" i="5"/>
  <c r="N46" i="5" s="1"/>
  <c r="AO50" i="5"/>
  <c r="N50" i="5" s="1"/>
  <c r="AO16" i="5"/>
  <c r="N16" i="5" s="1"/>
  <c r="AO28" i="5"/>
  <c r="N28" i="5" s="1"/>
  <c r="AO32" i="5"/>
  <c r="N32" i="5" s="1"/>
  <c r="AO15" i="5"/>
  <c r="N15" i="5" s="1"/>
  <c r="AO17" i="5"/>
  <c r="N17" i="5" s="1"/>
  <c r="AO21" i="5"/>
  <c r="N21" i="5" s="1"/>
  <c r="AO25" i="5"/>
  <c r="N25" i="5" s="1"/>
  <c r="AO29" i="5"/>
  <c r="N29" i="5" s="1"/>
  <c r="AO33" i="5"/>
  <c r="N33" i="5" s="1"/>
  <c r="AO37" i="5"/>
  <c r="N37" i="5" s="1"/>
  <c r="AO41" i="5"/>
  <c r="N41" i="5" s="1"/>
  <c r="AO45" i="5"/>
  <c r="N45" i="5" s="1"/>
  <c r="AO49" i="5"/>
  <c r="N49" i="5" s="1"/>
  <c r="AO20" i="5"/>
  <c r="N20" i="5" s="1"/>
  <c r="AO24" i="5"/>
  <c r="N24" i="5" s="1"/>
  <c r="AH40" i="5"/>
  <c r="AH24" i="5"/>
  <c r="AX52" i="5"/>
  <c r="W52" i="5" s="1"/>
  <c r="BA51" i="5"/>
  <c r="Z51" i="5" s="1"/>
  <c r="AK51" i="5"/>
  <c r="J51" i="5" s="1"/>
  <c r="AX44" i="5"/>
  <c r="W44" i="5" s="1"/>
  <c r="BA43" i="5"/>
  <c r="Z43" i="5" s="1"/>
  <c r="AK43" i="5"/>
  <c r="J43" i="5" s="1"/>
  <c r="AT40" i="5"/>
  <c r="S40" i="5" s="1"/>
  <c r="AW39" i="5"/>
  <c r="V39" i="5" s="1"/>
  <c r="AO39" i="5"/>
  <c r="N39" i="5" s="1"/>
  <c r="AX36" i="5"/>
  <c r="W36" i="5" s="1"/>
  <c r="AK35" i="5"/>
  <c r="J35" i="5" s="1"/>
  <c r="AW27" i="5"/>
  <c r="V27" i="5" s="1"/>
  <c r="AO27" i="5"/>
  <c r="N27" i="5" s="1"/>
  <c r="AT24" i="5"/>
  <c r="S24" i="5" s="1"/>
  <c r="AX20" i="5"/>
  <c r="W20" i="5" s="1"/>
  <c r="AS15" i="5"/>
  <c r="R15" i="5" s="1"/>
  <c r="AH47" i="5"/>
  <c r="AH39" i="5"/>
  <c r="AH31" i="5"/>
  <c r="AH23" i="5"/>
  <c r="AH15" i="5"/>
  <c r="AO14" i="5"/>
  <c r="AW14" i="5"/>
  <c r="AW52" i="5"/>
  <c r="V52" i="5" s="1"/>
  <c r="AO52" i="5"/>
  <c r="N52" i="5" s="1"/>
  <c r="AX49" i="5"/>
  <c r="W49" i="5" s="1"/>
  <c r="AP49" i="5"/>
  <c r="O49" i="5" s="1"/>
  <c r="BA48" i="5"/>
  <c r="Z48" i="5" s="1"/>
  <c r="AS48" i="5"/>
  <c r="R48" i="5" s="1"/>
  <c r="AK48" i="5"/>
  <c r="J48" i="5" s="1"/>
  <c r="AT45" i="5"/>
  <c r="S45" i="5" s="1"/>
  <c r="AL45" i="5"/>
  <c r="K45" i="5" s="1"/>
  <c r="AW44" i="5"/>
  <c r="V44" i="5" s="1"/>
  <c r="AO44" i="5"/>
  <c r="N44" i="5" s="1"/>
  <c r="AX41" i="5"/>
  <c r="W41" i="5" s="1"/>
  <c r="AP41" i="5"/>
  <c r="O41" i="5" s="1"/>
  <c r="BA40" i="5"/>
  <c r="Z40" i="5" s="1"/>
  <c r="AS40" i="5"/>
  <c r="R40" i="5" s="1"/>
  <c r="AK40" i="5"/>
  <c r="J40" i="5" s="1"/>
  <c r="AT37" i="5"/>
  <c r="S37" i="5" s="1"/>
  <c r="AL37" i="5"/>
  <c r="K37" i="5" s="1"/>
  <c r="AW36" i="5"/>
  <c r="V36" i="5" s="1"/>
  <c r="AO36" i="5"/>
  <c r="N36" i="5" s="1"/>
  <c r="AL28" i="5"/>
  <c r="K28" i="5" s="1"/>
  <c r="AP24" i="5"/>
  <c r="O24" i="5" s="1"/>
  <c r="AW23" i="5"/>
  <c r="V23" i="5" s="1"/>
  <c r="AO23" i="5"/>
  <c r="N23" i="5" s="1"/>
  <c r="AT20" i="5"/>
  <c r="S20" i="5" s="1"/>
  <c r="AX15" i="5"/>
  <c r="W15" i="5" s="1"/>
  <c r="AX19" i="5"/>
  <c r="W19" i="5" s="1"/>
  <c r="AX23" i="5"/>
  <c r="W23" i="5" s="1"/>
  <c r="AX27" i="5"/>
  <c r="W27" i="5" s="1"/>
  <c r="AX31" i="5"/>
  <c r="W31" i="5" s="1"/>
  <c r="AX35" i="5"/>
  <c r="W35" i="5" s="1"/>
  <c r="AX39" i="5"/>
  <c r="W39" i="5" s="1"/>
  <c r="AX43" i="5"/>
  <c r="W43" i="5" s="1"/>
  <c r="AX47" i="5"/>
  <c r="W47" i="5" s="1"/>
  <c r="AX51" i="5"/>
  <c r="W51" i="5" s="1"/>
  <c r="AX21" i="5"/>
  <c r="W21" i="5" s="1"/>
  <c r="AX25" i="5"/>
  <c r="W25" i="5" s="1"/>
  <c r="AX29" i="5"/>
  <c r="W29" i="5" s="1"/>
  <c r="AX18" i="5"/>
  <c r="W18" i="5" s="1"/>
  <c r="AX22" i="5"/>
  <c r="W22" i="5" s="1"/>
  <c r="AX26" i="5"/>
  <c r="W26" i="5" s="1"/>
  <c r="AX30" i="5"/>
  <c r="W30" i="5" s="1"/>
  <c r="AX34" i="5"/>
  <c r="W34" i="5" s="1"/>
  <c r="AX38" i="5"/>
  <c r="W38" i="5" s="1"/>
  <c r="AX42" i="5"/>
  <c r="W42" i="5" s="1"/>
  <c r="AX46" i="5"/>
  <c r="W46" i="5" s="1"/>
  <c r="AX50" i="5"/>
  <c r="W50" i="5" s="1"/>
  <c r="AX14" i="5"/>
  <c r="AX17" i="5"/>
  <c r="W17" i="5" s="1"/>
  <c r="AX33" i="5"/>
  <c r="W33" i="5" s="1"/>
  <c r="AP15" i="5"/>
  <c r="O15" i="5" s="1"/>
  <c r="AP19" i="5"/>
  <c r="O19" i="5" s="1"/>
  <c r="AP23" i="5"/>
  <c r="O23" i="5" s="1"/>
  <c r="AP27" i="5"/>
  <c r="O27" i="5" s="1"/>
  <c r="AP31" i="5"/>
  <c r="O31" i="5" s="1"/>
  <c r="AP35" i="5"/>
  <c r="O35" i="5" s="1"/>
  <c r="AP39" i="5"/>
  <c r="O39" i="5" s="1"/>
  <c r="AP43" i="5"/>
  <c r="O43" i="5" s="1"/>
  <c r="AP47" i="5"/>
  <c r="O47" i="5" s="1"/>
  <c r="AP51" i="5"/>
  <c r="O51" i="5" s="1"/>
  <c r="AP21" i="5"/>
  <c r="O21" i="5" s="1"/>
  <c r="AP25" i="5"/>
  <c r="O25" i="5" s="1"/>
  <c r="AP29" i="5"/>
  <c r="O29" i="5" s="1"/>
  <c r="AP18" i="5"/>
  <c r="O18" i="5" s="1"/>
  <c r="AP22" i="5"/>
  <c r="O22" i="5" s="1"/>
  <c r="AP26" i="5"/>
  <c r="O26" i="5" s="1"/>
  <c r="AP30" i="5"/>
  <c r="O30" i="5" s="1"/>
  <c r="AP34" i="5"/>
  <c r="O34" i="5" s="1"/>
  <c r="AP38" i="5"/>
  <c r="O38" i="5" s="1"/>
  <c r="AP42" i="5"/>
  <c r="O42" i="5" s="1"/>
  <c r="AP46" i="5"/>
  <c r="O46" i="5" s="1"/>
  <c r="AP50" i="5"/>
  <c r="O50" i="5" s="1"/>
  <c r="AP14" i="5"/>
  <c r="AP17" i="5"/>
  <c r="O17" i="5" s="1"/>
  <c r="AP33" i="5"/>
  <c r="O33" i="5" s="1"/>
  <c r="AH51" i="5"/>
  <c r="AH35" i="5"/>
  <c r="AH19" i="5"/>
  <c r="AL49" i="5"/>
  <c r="K49" i="5" s="1"/>
  <c r="AX45" i="5"/>
  <c r="W45" i="5" s="1"/>
  <c r="AT41" i="5"/>
  <c r="S41" i="5" s="1"/>
  <c r="AP37" i="5"/>
  <c r="O37" i="5" s="1"/>
  <c r="AT28" i="5"/>
  <c r="S28" i="5" s="1"/>
  <c r="AL20" i="5"/>
  <c r="K20" i="5" s="1"/>
  <c r="BA16" i="5"/>
  <c r="Z16" i="5" s="1"/>
  <c r="BA18" i="5"/>
  <c r="Z18" i="5" s="1"/>
  <c r="BA22" i="5"/>
  <c r="Z22" i="5" s="1"/>
  <c r="BA26" i="5"/>
  <c r="Z26" i="5" s="1"/>
  <c r="BA30" i="5"/>
  <c r="Z30" i="5" s="1"/>
  <c r="BA34" i="5"/>
  <c r="Z34" i="5" s="1"/>
  <c r="BA38" i="5"/>
  <c r="Z38" i="5" s="1"/>
  <c r="BA42" i="5"/>
  <c r="Z42" i="5" s="1"/>
  <c r="BA46" i="5"/>
  <c r="Z46" i="5" s="1"/>
  <c r="BA50" i="5"/>
  <c r="Z50" i="5" s="1"/>
  <c r="BA20" i="5"/>
  <c r="Z20" i="5" s="1"/>
  <c r="BA24" i="5"/>
  <c r="Z24" i="5" s="1"/>
  <c r="BA28" i="5"/>
  <c r="Z28" i="5" s="1"/>
  <c r="BA17" i="5"/>
  <c r="Z17" i="5" s="1"/>
  <c r="BA21" i="5"/>
  <c r="Z21" i="5" s="1"/>
  <c r="BA25" i="5"/>
  <c r="Z25" i="5" s="1"/>
  <c r="BA29" i="5"/>
  <c r="Z29" i="5" s="1"/>
  <c r="BA33" i="5"/>
  <c r="Z33" i="5" s="1"/>
  <c r="BA37" i="5"/>
  <c r="Z37" i="5" s="1"/>
  <c r="BA41" i="5"/>
  <c r="Z41" i="5" s="1"/>
  <c r="BA45" i="5"/>
  <c r="Z45" i="5" s="1"/>
  <c r="BA49" i="5"/>
  <c r="Z49" i="5" s="1"/>
  <c r="BA32" i="5"/>
  <c r="Z32" i="5" s="1"/>
  <c r="AS16" i="5"/>
  <c r="R16" i="5" s="1"/>
  <c r="AS18" i="5"/>
  <c r="R18" i="5" s="1"/>
  <c r="AS22" i="5"/>
  <c r="R22" i="5" s="1"/>
  <c r="AS26" i="5"/>
  <c r="R26" i="5" s="1"/>
  <c r="AS30" i="5"/>
  <c r="R30" i="5" s="1"/>
  <c r="AS34" i="5"/>
  <c r="R34" i="5" s="1"/>
  <c r="AS38" i="5"/>
  <c r="R38" i="5" s="1"/>
  <c r="AS42" i="5"/>
  <c r="R42" i="5" s="1"/>
  <c r="AS46" i="5"/>
  <c r="R46" i="5" s="1"/>
  <c r="AS50" i="5"/>
  <c r="R50" i="5" s="1"/>
  <c r="AS20" i="5"/>
  <c r="R20" i="5" s="1"/>
  <c r="AS24" i="5"/>
  <c r="R24" i="5" s="1"/>
  <c r="AS28" i="5"/>
  <c r="R28" i="5" s="1"/>
  <c r="AS17" i="5"/>
  <c r="R17" i="5" s="1"/>
  <c r="AS21" i="5"/>
  <c r="R21" i="5" s="1"/>
  <c r="AS25" i="5"/>
  <c r="R25" i="5" s="1"/>
  <c r="AS29" i="5"/>
  <c r="R29" i="5" s="1"/>
  <c r="AS33" i="5"/>
  <c r="R33" i="5" s="1"/>
  <c r="AS37" i="5"/>
  <c r="R37" i="5" s="1"/>
  <c r="AS41" i="5"/>
  <c r="R41" i="5" s="1"/>
  <c r="AS45" i="5"/>
  <c r="R45" i="5" s="1"/>
  <c r="AS49" i="5"/>
  <c r="R49" i="5" s="1"/>
  <c r="AS32" i="5"/>
  <c r="R32" i="5" s="1"/>
  <c r="AK17" i="5"/>
  <c r="J17" i="5" s="1"/>
  <c r="AK16" i="5"/>
  <c r="J16" i="5" s="1"/>
  <c r="AK18" i="5"/>
  <c r="J18" i="5" s="1"/>
  <c r="AK22" i="5"/>
  <c r="J22" i="5" s="1"/>
  <c r="AK26" i="5"/>
  <c r="AK30" i="5"/>
  <c r="J30" i="5" s="1"/>
  <c r="AK34" i="5"/>
  <c r="J34" i="5" s="1"/>
  <c r="AK38" i="5"/>
  <c r="J38" i="5" s="1"/>
  <c r="AK42" i="5"/>
  <c r="AK46" i="5"/>
  <c r="J46" i="5" s="1"/>
  <c r="AK50" i="5"/>
  <c r="J50" i="5" s="1"/>
  <c r="AK20" i="5"/>
  <c r="J20" i="5" s="1"/>
  <c r="AK24" i="5"/>
  <c r="J24" i="5" s="1"/>
  <c r="AK28" i="5"/>
  <c r="J28" i="5" s="1"/>
  <c r="AK32" i="5"/>
  <c r="J32" i="5" s="1"/>
  <c r="AK21" i="5"/>
  <c r="J21" i="5" s="1"/>
  <c r="AK25" i="5"/>
  <c r="J25" i="5" s="1"/>
  <c r="AK29" i="5"/>
  <c r="J29" i="5" s="1"/>
  <c r="AK33" i="5"/>
  <c r="J33" i="5" s="1"/>
  <c r="AK37" i="5"/>
  <c r="J37" i="5" s="1"/>
  <c r="AK41" i="5"/>
  <c r="J41" i="5" s="1"/>
  <c r="AK45" i="5"/>
  <c r="J45" i="5" s="1"/>
  <c r="AK49" i="5"/>
  <c r="J49" i="5" s="1"/>
  <c r="AH48" i="5"/>
  <c r="AH32" i="5"/>
  <c r="AH16" i="5"/>
  <c r="AP52" i="5"/>
  <c r="O52" i="5" s="1"/>
  <c r="AS51" i="5"/>
  <c r="R51" i="5" s="1"/>
  <c r="AT48" i="5"/>
  <c r="S48" i="5" s="1"/>
  <c r="AL48" i="5"/>
  <c r="K48" i="5" s="1"/>
  <c r="AW47" i="5"/>
  <c r="V47" i="5" s="1"/>
  <c r="AO47" i="5"/>
  <c r="N47" i="5" s="1"/>
  <c r="AP44" i="5"/>
  <c r="O44" i="5" s="1"/>
  <c r="AS43" i="5"/>
  <c r="R43" i="5" s="1"/>
  <c r="AL40" i="5"/>
  <c r="K40" i="5" s="1"/>
  <c r="AP36" i="5"/>
  <c r="O36" i="5" s="1"/>
  <c r="BA35" i="5"/>
  <c r="Z35" i="5" s="1"/>
  <c r="AS35" i="5"/>
  <c r="R35" i="5" s="1"/>
  <c r="AL32" i="5"/>
  <c r="K32" i="5" s="1"/>
  <c r="AP28" i="5"/>
  <c r="O28" i="5" s="1"/>
  <c r="BA19" i="5"/>
  <c r="Z19" i="5" s="1"/>
  <c r="AS19" i="5"/>
  <c r="R19" i="5" s="1"/>
  <c r="AK19" i="5"/>
  <c r="J19" i="5" s="1"/>
  <c r="AX16" i="5"/>
  <c r="W16" i="5" s="1"/>
  <c r="AH52" i="5"/>
  <c r="AH44" i="5"/>
  <c r="AH36" i="5"/>
  <c r="AH28" i="5"/>
  <c r="AH20" i="5"/>
  <c r="AT52" i="5"/>
  <c r="S52" i="5" s="1"/>
  <c r="AL52" i="5"/>
  <c r="K52" i="5" s="1"/>
  <c r="AW51" i="5"/>
  <c r="V51" i="5" s="1"/>
  <c r="AO51" i="5"/>
  <c r="N51" i="5" s="1"/>
  <c r="AX48" i="5"/>
  <c r="W48" i="5" s="1"/>
  <c r="AP48" i="5"/>
  <c r="O48" i="5" s="1"/>
  <c r="BA47" i="5"/>
  <c r="Z47" i="5" s="1"/>
  <c r="AS47" i="5"/>
  <c r="R47" i="5" s="1"/>
  <c r="AK47" i="5"/>
  <c r="J47" i="5" s="1"/>
  <c r="AT44" i="5"/>
  <c r="S44" i="5" s="1"/>
  <c r="AL44" i="5"/>
  <c r="K44" i="5" s="1"/>
  <c r="AW43" i="5"/>
  <c r="V43" i="5" s="1"/>
  <c r="AO43" i="5"/>
  <c r="N43" i="5" s="1"/>
  <c r="AX40" i="5"/>
  <c r="W40" i="5" s="1"/>
  <c r="AP40" i="5"/>
  <c r="O40" i="5" s="1"/>
  <c r="BA39" i="5"/>
  <c r="Z39" i="5" s="1"/>
  <c r="AS39" i="5"/>
  <c r="R39" i="5" s="1"/>
  <c r="AK39" i="5"/>
  <c r="J39" i="5" s="1"/>
  <c r="AT36" i="5"/>
  <c r="S36" i="5" s="1"/>
  <c r="AL36" i="5"/>
  <c r="K36" i="5" s="1"/>
  <c r="AW35" i="5"/>
  <c r="V35" i="5" s="1"/>
  <c r="AO35" i="5"/>
  <c r="N35" i="5" s="1"/>
  <c r="AT32" i="5"/>
  <c r="S32" i="5" s="1"/>
  <c r="AX28" i="5"/>
  <c r="W28" i="5" s="1"/>
  <c r="BA27" i="5"/>
  <c r="Z27" i="5" s="1"/>
  <c r="AS27" i="5"/>
  <c r="R27" i="5" s="1"/>
  <c r="AK27" i="5"/>
  <c r="J27" i="5" s="1"/>
  <c r="AL24" i="5"/>
  <c r="K24" i="5" s="1"/>
  <c r="AP20" i="5"/>
  <c r="O20" i="5" s="1"/>
  <c r="AW19" i="5"/>
  <c r="V19" i="5" s="1"/>
  <c r="AO19" i="5"/>
  <c r="N19" i="5" s="1"/>
  <c r="BA15" i="5"/>
  <c r="Z15" i="5" s="1"/>
  <c r="AK15" i="5"/>
  <c r="J15" i="5" s="1"/>
  <c r="AJ17" i="5"/>
  <c r="I17" i="5" s="1"/>
  <c r="AJ16" i="5"/>
  <c r="I16" i="5" s="1"/>
  <c r="AZ52" i="5"/>
  <c r="Y52" i="5" s="1"/>
  <c r="AV52" i="5"/>
  <c r="U52" i="5" s="1"/>
  <c r="AR52" i="5"/>
  <c r="Q52" i="5" s="1"/>
  <c r="AN52" i="5"/>
  <c r="M52" i="5" s="1"/>
  <c r="AJ52" i="5"/>
  <c r="I52" i="5" s="1"/>
  <c r="AY51" i="5"/>
  <c r="X51" i="5" s="1"/>
  <c r="AU51" i="5"/>
  <c r="T51" i="5" s="1"/>
  <c r="AQ51" i="5"/>
  <c r="P51" i="5" s="1"/>
  <c r="AM51" i="5"/>
  <c r="L51" i="5" s="1"/>
  <c r="AI51" i="5"/>
  <c r="H51" i="5" s="1"/>
  <c r="AZ48" i="5"/>
  <c r="Y48" i="5" s="1"/>
  <c r="AV48" i="5"/>
  <c r="U48" i="5" s="1"/>
  <c r="AR48" i="5"/>
  <c r="Q48" i="5" s="1"/>
  <c r="AN48" i="5"/>
  <c r="M48" i="5" s="1"/>
  <c r="AJ48" i="5"/>
  <c r="I48" i="5" s="1"/>
  <c r="AY47" i="5"/>
  <c r="X47" i="5" s="1"/>
  <c r="AU47" i="5"/>
  <c r="T47" i="5" s="1"/>
  <c r="AQ47" i="5"/>
  <c r="P47" i="5" s="1"/>
  <c r="AM47" i="5"/>
  <c r="L47" i="5" s="1"/>
  <c r="AI47" i="5"/>
  <c r="H47" i="5" s="1"/>
  <c r="AZ44" i="5"/>
  <c r="Y44" i="5" s="1"/>
  <c r="AV44" i="5"/>
  <c r="U44" i="5" s="1"/>
  <c r="AR44" i="5"/>
  <c r="Q44" i="5" s="1"/>
  <c r="AN44" i="5"/>
  <c r="M44" i="5" s="1"/>
  <c r="AJ44" i="5"/>
  <c r="I44" i="5" s="1"/>
  <c r="AY43" i="5"/>
  <c r="X43" i="5" s="1"/>
  <c r="AU43" i="5"/>
  <c r="T43" i="5" s="1"/>
  <c r="AQ43" i="5"/>
  <c r="P43" i="5" s="1"/>
  <c r="AM43" i="5"/>
  <c r="L43" i="5" s="1"/>
  <c r="AI43" i="5"/>
  <c r="H43" i="5" s="1"/>
  <c r="AZ40" i="5"/>
  <c r="Y40" i="5" s="1"/>
  <c r="AV40" i="5"/>
  <c r="U40" i="5" s="1"/>
  <c r="AR40" i="5"/>
  <c r="Q40" i="5" s="1"/>
  <c r="AN40" i="5"/>
  <c r="M40" i="5" s="1"/>
  <c r="AJ40" i="5"/>
  <c r="I40" i="5" s="1"/>
  <c r="AY39" i="5"/>
  <c r="X39" i="5" s="1"/>
  <c r="AU39" i="5"/>
  <c r="T39" i="5" s="1"/>
  <c r="AQ39" i="5"/>
  <c r="P39" i="5" s="1"/>
  <c r="AM39" i="5"/>
  <c r="L39" i="5" s="1"/>
  <c r="AI39" i="5"/>
  <c r="H39" i="5" s="1"/>
  <c r="AZ36" i="5"/>
  <c r="Y36" i="5" s="1"/>
  <c r="AV36" i="5"/>
  <c r="U36" i="5" s="1"/>
  <c r="AR36" i="5"/>
  <c r="Q36" i="5" s="1"/>
  <c r="AN36" i="5"/>
  <c r="M36" i="5" s="1"/>
  <c r="AJ36" i="5"/>
  <c r="I36" i="5" s="1"/>
  <c r="AY35" i="5"/>
  <c r="X35" i="5" s="1"/>
  <c r="AU35" i="5"/>
  <c r="T35" i="5" s="1"/>
  <c r="AQ35" i="5"/>
  <c r="P35" i="5" s="1"/>
  <c r="AM35" i="5"/>
  <c r="L35" i="5" s="1"/>
  <c r="AI35" i="5"/>
  <c r="H35" i="5" s="1"/>
  <c r="AZ32" i="5"/>
  <c r="Y32" i="5" s="1"/>
  <c r="AV32" i="5"/>
  <c r="U32" i="5" s="1"/>
  <c r="AR32" i="5"/>
  <c r="Q32" i="5" s="1"/>
  <c r="AN32" i="5"/>
  <c r="M32" i="5" s="1"/>
  <c r="AJ32" i="5"/>
  <c r="I32" i="5" s="1"/>
  <c r="AY31" i="5"/>
  <c r="X31" i="5" s="1"/>
  <c r="AU31" i="5"/>
  <c r="T31" i="5" s="1"/>
  <c r="AQ31" i="5"/>
  <c r="P31" i="5" s="1"/>
  <c r="AM31" i="5"/>
  <c r="L31" i="5" s="1"/>
  <c r="AI31" i="5"/>
  <c r="H31" i="5" s="1"/>
  <c r="AZ28" i="5"/>
  <c r="Y28" i="5" s="1"/>
  <c r="AV28" i="5"/>
  <c r="U28" i="5" s="1"/>
  <c r="AR28" i="5"/>
  <c r="Q28" i="5" s="1"/>
  <c r="AN28" i="5"/>
  <c r="M28" i="5" s="1"/>
  <c r="AJ28" i="5"/>
  <c r="I28" i="5" s="1"/>
  <c r="AY27" i="5"/>
  <c r="X27" i="5" s="1"/>
  <c r="AU27" i="5"/>
  <c r="T27" i="5" s="1"/>
  <c r="AQ27" i="5"/>
  <c r="P27" i="5" s="1"/>
  <c r="AM27" i="5"/>
  <c r="L27" i="5" s="1"/>
  <c r="AI27" i="5"/>
  <c r="H27" i="5" s="1"/>
  <c r="AZ24" i="5"/>
  <c r="Y24" i="5" s="1"/>
  <c r="AV24" i="5"/>
  <c r="U24" i="5" s="1"/>
  <c r="AR24" i="5"/>
  <c r="Q24" i="5" s="1"/>
  <c r="AN24" i="5"/>
  <c r="M24" i="5" s="1"/>
  <c r="AJ24" i="5"/>
  <c r="I24" i="5" s="1"/>
  <c r="AY23" i="5"/>
  <c r="X23" i="5" s="1"/>
  <c r="AU23" i="5"/>
  <c r="T23" i="5" s="1"/>
  <c r="AQ23" i="5"/>
  <c r="P23" i="5" s="1"/>
  <c r="AM23" i="5"/>
  <c r="L23" i="5" s="1"/>
  <c r="AI23" i="5"/>
  <c r="H23" i="5" s="1"/>
  <c r="AZ20" i="5"/>
  <c r="Y20" i="5" s="1"/>
  <c r="AV20" i="5"/>
  <c r="U20" i="5" s="1"/>
  <c r="AR20" i="5"/>
  <c r="Q20" i="5" s="1"/>
  <c r="AN20" i="5"/>
  <c r="M20" i="5" s="1"/>
  <c r="AJ20" i="5"/>
  <c r="I20" i="5" s="1"/>
  <c r="AI19" i="5"/>
  <c r="H19" i="5" s="1"/>
  <c r="AY16" i="5"/>
  <c r="X16" i="5" s="1"/>
  <c r="AY15" i="5"/>
  <c r="X15" i="5" s="1"/>
  <c r="AU16" i="5"/>
  <c r="T16" i="5" s="1"/>
  <c r="AU15" i="5"/>
  <c r="T15" i="5" s="1"/>
  <c r="AQ16" i="5"/>
  <c r="P16" i="5" s="1"/>
  <c r="AQ15" i="5"/>
  <c r="P15" i="5" s="1"/>
  <c r="AM16" i="5"/>
  <c r="L16" i="5" s="1"/>
  <c r="AM15" i="5"/>
  <c r="L15" i="5" s="1"/>
  <c r="AI16" i="5"/>
  <c r="AI15" i="5"/>
  <c r="H15" i="5" s="1"/>
  <c r="AI14" i="5"/>
  <c r="AM14" i="5"/>
  <c r="AQ14" i="5"/>
  <c r="AU14" i="5"/>
  <c r="AY14" i="5"/>
  <c r="AY52" i="5"/>
  <c r="X52" i="5" s="1"/>
  <c r="AU52" i="5"/>
  <c r="T52" i="5" s="1"/>
  <c r="AQ52" i="5"/>
  <c r="P52" i="5" s="1"/>
  <c r="AM52" i="5"/>
  <c r="L52" i="5" s="1"/>
  <c r="AI52" i="5"/>
  <c r="H52" i="5" s="1"/>
  <c r="AZ49" i="5"/>
  <c r="Y49" i="5" s="1"/>
  <c r="AV49" i="5"/>
  <c r="U49" i="5" s="1"/>
  <c r="AR49" i="5"/>
  <c r="Q49" i="5" s="1"/>
  <c r="AN49" i="5"/>
  <c r="M49" i="5" s="1"/>
  <c r="AJ49" i="5"/>
  <c r="I49" i="5" s="1"/>
  <c r="AY48" i="5"/>
  <c r="X48" i="5" s="1"/>
  <c r="AU48" i="5"/>
  <c r="T48" i="5" s="1"/>
  <c r="AQ48" i="5"/>
  <c r="P48" i="5" s="1"/>
  <c r="AM48" i="5"/>
  <c r="L48" i="5" s="1"/>
  <c r="AI48" i="5"/>
  <c r="H48" i="5" s="1"/>
  <c r="AZ45" i="5"/>
  <c r="Y45" i="5" s="1"/>
  <c r="AV45" i="5"/>
  <c r="U45" i="5" s="1"/>
  <c r="AR45" i="5"/>
  <c r="Q45" i="5" s="1"/>
  <c r="AN45" i="5"/>
  <c r="M45" i="5" s="1"/>
  <c r="AJ45" i="5"/>
  <c r="I45" i="5" s="1"/>
  <c r="AY44" i="5"/>
  <c r="X44" i="5" s="1"/>
  <c r="AU44" i="5"/>
  <c r="T44" i="5" s="1"/>
  <c r="AQ44" i="5"/>
  <c r="P44" i="5" s="1"/>
  <c r="AM44" i="5"/>
  <c r="L44" i="5" s="1"/>
  <c r="AI44" i="5"/>
  <c r="AZ41" i="5"/>
  <c r="Y41" i="5" s="1"/>
  <c r="AV41" i="5"/>
  <c r="U41" i="5" s="1"/>
  <c r="AR41" i="5"/>
  <c r="Q41" i="5" s="1"/>
  <c r="AN41" i="5"/>
  <c r="M41" i="5" s="1"/>
  <c r="AJ41" i="5"/>
  <c r="I41" i="5" s="1"/>
  <c r="AY40" i="5"/>
  <c r="X40" i="5" s="1"/>
  <c r="AU40" i="5"/>
  <c r="T40" i="5" s="1"/>
  <c r="AQ40" i="5"/>
  <c r="P40" i="5" s="1"/>
  <c r="AM40" i="5"/>
  <c r="L40" i="5" s="1"/>
  <c r="AI40" i="5"/>
  <c r="AZ37" i="5"/>
  <c r="Y37" i="5" s="1"/>
  <c r="AV37" i="5"/>
  <c r="U37" i="5" s="1"/>
  <c r="AR37" i="5"/>
  <c r="Q37" i="5" s="1"/>
  <c r="AN37" i="5"/>
  <c r="M37" i="5" s="1"/>
  <c r="AJ37" i="5"/>
  <c r="AY36" i="5"/>
  <c r="X36" i="5" s="1"/>
  <c r="AU36" i="5"/>
  <c r="T36" i="5" s="1"/>
  <c r="AQ36" i="5"/>
  <c r="P36" i="5" s="1"/>
  <c r="AM36" i="5"/>
  <c r="L36" i="5" s="1"/>
  <c r="AI36" i="5"/>
  <c r="AZ33" i="5"/>
  <c r="Y33" i="5" s="1"/>
  <c r="AV33" i="5"/>
  <c r="U33" i="5" s="1"/>
  <c r="AR33" i="5"/>
  <c r="Q33" i="5" s="1"/>
  <c r="AN33" i="5"/>
  <c r="M33" i="5" s="1"/>
  <c r="AJ33" i="5"/>
  <c r="I33" i="5" s="1"/>
  <c r="AY32" i="5"/>
  <c r="X32" i="5" s="1"/>
  <c r="AU32" i="5"/>
  <c r="T32" i="5" s="1"/>
  <c r="AQ32" i="5"/>
  <c r="P32" i="5" s="1"/>
  <c r="AM32" i="5"/>
  <c r="L32" i="5" s="1"/>
  <c r="AI32" i="5"/>
  <c r="AZ29" i="5"/>
  <c r="Y29" i="5" s="1"/>
  <c r="AV29" i="5"/>
  <c r="U29" i="5" s="1"/>
  <c r="AR29" i="5"/>
  <c r="Q29" i="5" s="1"/>
  <c r="AN29" i="5"/>
  <c r="M29" i="5" s="1"/>
  <c r="AJ29" i="5"/>
  <c r="I29" i="5" s="1"/>
  <c r="AY28" i="5"/>
  <c r="X28" i="5" s="1"/>
  <c r="AU28" i="5"/>
  <c r="T28" i="5" s="1"/>
  <c r="AQ28" i="5"/>
  <c r="P28" i="5" s="1"/>
  <c r="AM28" i="5"/>
  <c r="L28" i="5" s="1"/>
  <c r="AI28" i="5"/>
  <c r="AZ25" i="5"/>
  <c r="Y25" i="5" s="1"/>
  <c r="AV25" i="5"/>
  <c r="U25" i="5" s="1"/>
  <c r="AR25" i="5"/>
  <c r="Q25" i="5" s="1"/>
  <c r="AN25" i="5"/>
  <c r="M25" i="5" s="1"/>
  <c r="AJ25" i="5"/>
  <c r="I25" i="5" s="1"/>
  <c r="AY24" i="5"/>
  <c r="X24" i="5" s="1"/>
  <c r="AU24" i="5"/>
  <c r="T24" i="5" s="1"/>
  <c r="AQ24" i="5"/>
  <c r="P24" i="5" s="1"/>
  <c r="AM24" i="5"/>
  <c r="L24" i="5" s="1"/>
  <c r="AI24" i="5"/>
  <c r="AZ21" i="5"/>
  <c r="Y21" i="5" s="1"/>
  <c r="AV21" i="5"/>
  <c r="U21" i="5" s="1"/>
  <c r="AR21" i="5"/>
  <c r="Q21" i="5" s="1"/>
  <c r="AN21" i="5"/>
  <c r="M21" i="5" s="1"/>
  <c r="AJ21" i="5"/>
  <c r="I21" i="5" s="1"/>
  <c r="AY20" i="5"/>
  <c r="X20" i="5" s="1"/>
  <c r="AU20" i="5"/>
  <c r="T20" i="5" s="1"/>
  <c r="AQ20" i="5"/>
  <c r="P20" i="5" s="1"/>
  <c r="AM20" i="5"/>
  <c r="L20" i="5" s="1"/>
  <c r="AI20" i="5"/>
  <c r="AZ17" i="5"/>
  <c r="Y17" i="5" s="1"/>
  <c r="AV17" i="5"/>
  <c r="U17" i="5" s="1"/>
  <c r="AR17" i="5"/>
  <c r="Q17" i="5" s="1"/>
  <c r="AN17" i="5"/>
  <c r="M17" i="5" s="1"/>
  <c r="AV15" i="5"/>
  <c r="U15" i="5" s="1"/>
  <c r="AN15" i="5"/>
  <c r="M15" i="5" s="1"/>
  <c r="BE17" i="32" l="1"/>
  <c r="AD17" i="32" s="1"/>
  <c r="AC20" i="32"/>
  <c r="BE20" i="32"/>
  <c r="AD20" i="32" s="1"/>
  <c r="BB16" i="50"/>
  <c r="BB15" i="47"/>
  <c r="BB18" i="44"/>
  <c r="BB14" i="38"/>
  <c r="BB17" i="29"/>
  <c r="BB14" i="26"/>
  <c r="BB17" i="26"/>
  <c r="BB18" i="29"/>
  <c r="BB19" i="29"/>
  <c r="BB18" i="38"/>
  <c r="BB19" i="38"/>
  <c r="BB15" i="41"/>
  <c r="BB17" i="47"/>
  <c r="BB19" i="50"/>
  <c r="BB15" i="29"/>
  <c r="BB20" i="23"/>
  <c r="BB21" i="26"/>
  <c r="BB18" i="26"/>
  <c r="BB19" i="26"/>
  <c r="BB20" i="26"/>
  <c r="BB14" i="44"/>
  <c r="BB18" i="23"/>
  <c r="BB19" i="23"/>
  <c r="BB21" i="23"/>
  <c r="BB23" i="26"/>
  <c r="BB14" i="23"/>
  <c r="BB15" i="35"/>
  <c r="BB16" i="41"/>
  <c r="BB18" i="47"/>
  <c r="BB15" i="23"/>
  <c r="BB22" i="26"/>
  <c r="BB14" i="29"/>
  <c r="BB16" i="32"/>
  <c r="BB19" i="35"/>
  <c r="BB15" i="44"/>
  <c r="BB17" i="41"/>
  <c r="BB19" i="47"/>
  <c r="BB14" i="35"/>
  <c r="BB18" i="41"/>
  <c r="BB16" i="23"/>
  <c r="BB15" i="32"/>
  <c r="BB16" i="44"/>
  <c r="BB14" i="50"/>
  <c r="BB17" i="23"/>
  <c r="BB15" i="26"/>
  <c r="BB16" i="29"/>
  <c r="BB14" i="32"/>
  <c r="BB18" i="35"/>
  <c r="BB17" i="44"/>
  <c r="BB19" i="41"/>
  <c r="BB15" i="50"/>
  <c r="BB17" i="35"/>
  <c r="BB14" i="47"/>
  <c r="BB16" i="26"/>
  <c r="BB16" i="38"/>
  <c r="BB15" i="38"/>
  <c r="BB19" i="44"/>
  <c r="BB17" i="50"/>
  <c r="BB16" i="35"/>
  <c r="BB17" i="38"/>
  <c r="BB14" i="41"/>
  <c r="BB16" i="47"/>
  <c r="BB18" i="50"/>
  <c r="BB19" i="5"/>
  <c r="BB15" i="5"/>
  <c r="BB30" i="5"/>
  <c r="BB37" i="5"/>
  <c r="BB35" i="5"/>
  <c r="BB23" i="5"/>
  <c r="BB26" i="5"/>
  <c r="BB33" i="5"/>
  <c r="BB16" i="5"/>
  <c r="BB51" i="5"/>
  <c r="BB31" i="5"/>
  <c r="BB22" i="5"/>
  <c r="BB29" i="5"/>
  <c r="BB20" i="5"/>
  <c r="BB32" i="5"/>
  <c r="BB39" i="5"/>
  <c r="BB50" i="5"/>
  <c r="BB18" i="5"/>
  <c r="BB25" i="5"/>
  <c r="BB28" i="5"/>
  <c r="BB48" i="5"/>
  <c r="BB47" i="5"/>
  <c r="BB46" i="5"/>
  <c r="BB14" i="5"/>
  <c r="BB21" i="5"/>
  <c r="BB36" i="5"/>
  <c r="BB24" i="5"/>
  <c r="BB27" i="5"/>
  <c r="BB42" i="5"/>
  <c r="BB49" i="5"/>
  <c r="BB17" i="5"/>
  <c r="BB44" i="5"/>
  <c r="BB40" i="5"/>
  <c r="BB43" i="5"/>
  <c r="BB38" i="5"/>
  <c r="BB45" i="5"/>
  <c r="BB52" i="5"/>
  <c r="BB34" i="5"/>
  <c r="BB41" i="5"/>
  <c r="BE33" i="26"/>
  <c r="AD33" i="26" s="1"/>
  <c r="BE33" i="23"/>
  <c r="AD33" i="23" s="1"/>
  <c r="BE24" i="44"/>
  <c r="AD24" i="44" s="1"/>
  <c r="AC32" i="44"/>
  <c r="BE32" i="44"/>
  <c r="AD32" i="44" s="1"/>
  <c r="BE47" i="44"/>
  <c r="AD47" i="44" s="1"/>
  <c r="BE25" i="44"/>
  <c r="AD25" i="44" s="1"/>
  <c r="BE35" i="44"/>
  <c r="AD35" i="44" s="1"/>
  <c r="BE26" i="41"/>
  <c r="AD26" i="41" s="1"/>
  <c r="BE31" i="41"/>
  <c r="AD31" i="41" s="1"/>
  <c r="BE31" i="38"/>
  <c r="AD31" i="38" s="1"/>
  <c r="BE35" i="38"/>
  <c r="AD35" i="38" s="1"/>
  <c r="BE52" i="38"/>
  <c r="AD52" i="38" s="1"/>
  <c r="AC23" i="38"/>
  <c r="BE23" i="38"/>
  <c r="AD23" i="38" s="1"/>
  <c r="BE36" i="35"/>
  <c r="AD36" i="35" s="1"/>
  <c r="AC22" i="35"/>
  <c r="BE22" i="35"/>
  <c r="AD22" i="35" s="1"/>
  <c r="AC20" i="35"/>
  <c r="BE20" i="35"/>
  <c r="AD20" i="35" s="1"/>
  <c r="BE28" i="32"/>
  <c r="AD28" i="32" s="1"/>
  <c r="BE45" i="32"/>
  <c r="AD45" i="32" s="1"/>
  <c r="BE52" i="32"/>
  <c r="AD52" i="32" s="1"/>
  <c r="BE27" i="32"/>
  <c r="AD27" i="32" s="1"/>
  <c r="BE22" i="32"/>
  <c r="AD22" i="32" s="1"/>
  <c r="BE33" i="32"/>
  <c r="AD33" i="32" s="1"/>
  <c r="BE50" i="32"/>
  <c r="AD50" i="32" s="1"/>
  <c r="BE37" i="32"/>
  <c r="AD37" i="32" s="1"/>
  <c r="BE36" i="32"/>
  <c r="AD36" i="32" s="1"/>
  <c r="BE24" i="32"/>
  <c r="AD24" i="32" s="1"/>
  <c r="BE42" i="32"/>
  <c r="AD42" i="32" s="1"/>
  <c r="AC26" i="26"/>
  <c r="BE26" i="26"/>
  <c r="AD26" i="26" s="1"/>
  <c r="BE47" i="26"/>
  <c r="AD47" i="26" s="1"/>
  <c r="BE25" i="26"/>
  <c r="AD25" i="26" s="1"/>
  <c r="BE38" i="26"/>
  <c r="AD38" i="26" s="1"/>
  <c r="BE36" i="26"/>
  <c r="AD36" i="26" s="1"/>
  <c r="BE30" i="26"/>
  <c r="AD30" i="26" s="1"/>
  <c r="BE34" i="26"/>
  <c r="AD34" i="26" s="1"/>
  <c r="BE32" i="26"/>
  <c r="AD32" i="26" s="1"/>
  <c r="BE29" i="26"/>
  <c r="AD29" i="26" s="1"/>
  <c r="BE35" i="23"/>
  <c r="AD35" i="23" s="1"/>
  <c r="BE45" i="23"/>
  <c r="AD45" i="23" s="1"/>
  <c r="BE30" i="23"/>
  <c r="AD30" i="23" s="1"/>
  <c r="BE46" i="23"/>
  <c r="AD46" i="23" s="1"/>
  <c r="BE39" i="23"/>
  <c r="AD39" i="23" s="1"/>
  <c r="BE27" i="23"/>
  <c r="AD27" i="23" s="1"/>
  <c r="AC32" i="41"/>
  <c r="BE32" i="41"/>
  <c r="AD32" i="41" s="1"/>
  <c r="AC48" i="41"/>
  <c r="BE48" i="41"/>
  <c r="AD48" i="41" s="1"/>
  <c r="AC37" i="41"/>
  <c r="BE37" i="41"/>
  <c r="AD37" i="41" s="1"/>
  <c r="AC21" i="41"/>
  <c r="BE21" i="41"/>
  <c r="AD21" i="41" s="1"/>
  <c r="AC38" i="41"/>
  <c r="BE38" i="41"/>
  <c r="AD38" i="41" s="1"/>
  <c r="BE20" i="41"/>
  <c r="AD20" i="41" s="1"/>
  <c r="AC27" i="41"/>
  <c r="BE27" i="41"/>
  <c r="AD27" i="41" s="1"/>
  <c r="AC43" i="41"/>
  <c r="BE43" i="41"/>
  <c r="AD43" i="41" s="1"/>
  <c r="BE28" i="35"/>
  <c r="AD28" i="35" s="1"/>
  <c r="AC42" i="29"/>
  <c r="BE42" i="29"/>
  <c r="AD42" i="29" s="1"/>
  <c r="BE50" i="29"/>
  <c r="AD50" i="29" s="1"/>
  <c r="BE46" i="29"/>
  <c r="AD46" i="29" s="1"/>
  <c r="AC45" i="29"/>
  <c r="BE45" i="29"/>
  <c r="AD45" i="29" s="1"/>
  <c r="BE33" i="29"/>
  <c r="AD33" i="29" s="1"/>
  <c r="BE30" i="29"/>
  <c r="AD30" i="29" s="1"/>
  <c r="BE26" i="29"/>
  <c r="AD26" i="29" s="1"/>
  <c r="BE32" i="29"/>
  <c r="AD32" i="29" s="1"/>
  <c r="AC24" i="26"/>
  <c r="BE24" i="26"/>
  <c r="AD24" i="26" s="1"/>
  <c r="AC44" i="26"/>
  <c r="BE44" i="26"/>
  <c r="AD44" i="26" s="1"/>
  <c r="BE45" i="26"/>
  <c r="AD45" i="26" s="1"/>
  <c r="BE39" i="26"/>
  <c r="AD39" i="26" s="1"/>
  <c r="AC49" i="26"/>
  <c r="BE49" i="26"/>
  <c r="AD49" i="26" s="1"/>
  <c r="AC52" i="26"/>
  <c r="BE52" i="26"/>
  <c r="AD52" i="26" s="1"/>
  <c r="BE53" i="26"/>
  <c r="AD53" i="26" s="1"/>
  <c r="AC41" i="26"/>
  <c r="BE41" i="26"/>
  <c r="AD41" i="26" s="1"/>
  <c r="AC27" i="26"/>
  <c r="BE27" i="26"/>
  <c r="AD27" i="26" s="1"/>
  <c r="BE36" i="23"/>
  <c r="AD36" i="23" s="1"/>
  <c r="BE37" i="23"/>
  <c r="AD37" i="23" s="1"/>
  <c r="BE44" i="23"/>
  <c r="AD44" i="23" s="1"/>
  <c r="BE26" i="23"/>
  <c r="AD26" i="23" s="1"/>
  <c r="BE31" i="23"/>
  <c r="AD31" i="23" s="1"/>
  <c r="BE49" i="23"/>
  <c r="AD49" i="23" s="1"/>
  <c r="BE34" i="23"/>
  <c r="AD34" i="23" s="1"/>
  <c r="BE25" i="23"/>
  <c r="AD25" i="23" s="1"/>
  <c r="BE48" i="23"/>
  <c r="AD48" i="23" s="1"/>
  <c r="AC24" i="23"/>
  <c r="BE24" i="23"/>
  <c r="AD24" i="23" s="1"/>
  <c r="BE47" i="23"/>
  <c r="AD47" i="23" s="1"/>
  <c r="BE29" i="23"/>
  <c r="AD29" i="23" s="1"/>
  <c r="BE52" i="23"/>
  <c r="AD52" i="23" s="1"/>
  <c r="BE41" i="23"/>
  <c r="AD41" i="23" s="1"/>
  <c r="BE40" i="23"/>
  <c r="AD40" i="23" s="1"/>
  <c r="K14" i="32"/>
  <c r="AL56" i="32"/>
  <c r="K56" i="32" s="1"/>
  <c r="AL57" i="32"/>
  <c r="K57" i="32" s="1"/>
  <c r="AP57" i="44"/>
  <c r="O57" i="44" s="1"/>
  <c r="AP56" i="44"/>
  <c r="O56" i="44" s="1"/>
  <c r="O14" i="44"/>
  <c r="S14" i="32"/>
  <c r="AT56" i="32"/>
  <c r="S56" i="32" s="1"/>
  <c r="AT57" i="32"/>
  <c r="S57" i="32" s="1"/>
  <c r="S14" i="38"/>
  <c r="AT56" i="38"/>
  <c r="S56" i="38" s="1"/>
  <c r="AT57" i="38"/>
  <c r="S57" i="38" s="1"/>
  <c r="W14" i="38"/>
  <c r="AX56" i="38"/>
  <c r="W56" i="38" s="1"/>
  <c r="AX57" i="38"/>
  <c r="W57" i="38" s="1"/>
  <c r="AX56" i="35"/>
  <c r="W56" i="35" s="1"/>
  <c r="W14" i="35"/>
  <c r="AX57" i="35"/>
  <c r="W57" i="35" s="1"/>
  <c r="W14" i="41"/>
  <c r="AX56" i="41"/>
  <c r="W56" i="41" s="1"/>
  <c r="AX57" i="41"/>
  <c r="W57" i="41" s="1"/>
  <c r="W14" i="50"/>
  <c r="AX57" i="50"/>
  <c r="W57" i="50" s="1"/>
  <c r="AX56" i="50"/>
  <c r="W56" i="50" s="1"/>
  <c r="AH56" i="32"/>
  <c r="G56" i="32" s="1"/>
  <c r="G14" i="32"/>
  <c r="AH57" i="32"/>
  <c r="G57" i="32" s="1"/>
  <c r="G18" i="38"/>
  <c r="G18" i="35"/>
  <c r="G19" i="38"/>
  <c r="G17" i="44"/>
  <c r="G15" i="41"/>
  <c r="G19" i="41"/>
  <c r="G17" i="47"/>
  <c r="G15" i="50"/>
  <c r="G19" i="50"/>
  <c r="L14" i="35"/>
  <c r="AM57" i="35"/>
  <c r="L57" i="35" s="1"/>
  <c r="AM56" i="35"/>
  <c r="L56" i="35" s="1"/>
  <c r="L14" i="41"/>
  <c r="AM57" i="41"/>
  <c r="L57" i="41" s="1"/>
  <c r="AM56" i="41"/>
  <c r="L56" i="41" s="1"/>
  <c r="X14" i="35"/>
  <c r="AY57" i="35"/>
  <c r="X57" i="35" s="1"/>
  <c r="AY56" i="35"/>
  <c r="X56" i="35" s="1"/>
  <c r="X14" i="32"/>
  <c r="AY57" i="32"/>
  <c r="X57" i="32" s="1"/>
  <c r="AY56" i="32"/>
  <c r="X56" i="32" s="1"/>
  <c r="P14" i="32"/>
  <c r="AQ57" i="32"/>
  <c r="P57" i="32" s="1"/>
  <c r="AQ56" i="32"/>
  <c r="P56" i="32" s="1"/>
  <c r="P14" i="38"/>
  <c r="AQ57" i="38"/>
  <c r="P57" i="38" s="1"/>
  <c r="AQ56" i="38"/>
  <c r="P56" i="38" s="1"/>
  <c r="P14" i="44"/>
  <c r="AQ57" i="44"/>
  <c r="P57" i="44" s="1"/>
  <c r="AQ56" i="44"/>
  <c r="P56" i="44" s="1"/>
  <c r="P14" i="47"/>
  <c r="AQ56" i="47"/>
  <c r="P56" i="47" s="1"/>
  <c r="AQ57" i="47"/>
  <c r="P57" i="47" s="1"/>
  <c r="P14" i="50"/>
  <c r="AQ57" i="50"/>
  <c r="P57" i="50" s="1"/>
  <c r="AQ56" i="50"/>
  <c r="P56" i="50" s="1"/>
  <c r="I14" i="32"/>
  <c r="AJ57" i="32"/>
  <c r="I57" i="32" s="1"/>
  <c r="AJ56" i="32"/>
  <c r="I56" i="32" s="1"/>
  <c r="I14" i="44"/>
  <c r="AJ56" i="44"/>
  <c r="I56" i="44" s="1"/>
  <c r="AJ57" i="44"/>
  <c r="I57" i="44" s="1"/>
  <c r="M14" i="44"/>
  <c r="AN57" i="44"/>
  <c r="M57" i="44" s="1"/>
  <c r="AN56" i="44"/>
  <c r="M56" i="44" s="1"/>
  <c r="M14" i="50"/>
  <c r="AN57" i="50"/>
  <c r="M57" i="50" s="1"/>
  <c r="AN56" i="50"/>
  <c r="M56" i="50" s="1"/>
  <c r="Q14" i="32"/>
  <c r="AR57" i="32"/>
  <c r="Q57" i="32" s="1"/>
  <c r="AR56" i="32"/>
  <c r="Q56" i="32" s="1"/>
  <c r="Q14" i="38"/>
  <c r="AR57" i="38"/>
  <c r="Q57" i="38" s="1"/>
  <c r="AR56" i="38"/>
  <c r="Q56" i="38" s="1"/>
  <c r="Q14" i="44"/>
  <c r="AR56" i="44"/>
  <c r="Q56" i="44" s="1"/>
  <c r="AR57" i="44"/>
  <c r="Q57" i="44" s="1"/>
  <c r="U14" i="35"/>
  <c r="AV57" i="35"/>
  <c r="U57" i="35" s="1"/>
  <c r="AV56" i="35"/>
  <c r="U56" i="35" s="1"/>
  <c r="U14" i="38"/>
  <c r="AV56" i="38"/>
  <c r="U56" i="38" s="1"/>
  <c r="AV57" i="38"/>
  <c r="U57" i="38" s="1"/>
  <c r="U14" i="44"/>
  <c r="AV57" i="44"/>
  <c r="U57" i="44" s="1"/>
  <c r="AV56" i="44"/>
  <c r="U56" i="44" s="1"/>
  <c r="U14" i="41"/>
  <c r="AV57" i="41"/>
  <c r="U57" i="41" s="1"/>
  <c r="AV56" i="41"/>
  <c r="U56" i="41" s="1"/>
  <c r="U14" i="47"/>
  <c r="AV56" i="47"/>
  <c r="U56" i="47" s="1"/>
  <c r="AV57" i="47"/>
  <c r="U57" i="47" s="1"/>
  <c r="Y14" i="32"/>
  <c r="AZ57" i="32"/>
  <c r="Y57" i="32" s="1"/>
  <c r="AZ56" i="32"/>
  <c r="Y56" i="32" s="1"/>
  <c r="Y14" i="44"/>
  <c r="AZ56" i="44"/>
  <c r="Y56" i="44" s="1"/>
  <c r="AZ57" i="44"/>
  <c r="Y57" i="44" s="1"/>
  <c r="R14" i="35"/>
  <c r="AS57" i="35"/>
  <c r="R57" i="35" s="1"/>
  <c r="AS56" i="35"/>
  <c r="R56" i="35" s="1"/>
  <c r="R14" i="44"/>
  <c r="AS56" i="44"/>
  <c r="R56" i="44" s="1"/>
  <c r="AS57" i="44"/>
  <c r="R57" i="44" s="1"/>
  <c r="R14" i="50"/>
  <c r="AS57" i="50"/>
  <c r="R57" i="50" s="1"/>
  <c r="AS56" i="50"/>
  <c r="R56" i="50" s="1"/>
  <c r="Z14" i="32"/>
  <c r="BA57" i="32"/>
  <c r="Z57" i="32" s="1"/>
  <c r="BA56" i="32"/>
  <c r="Z56" i="32" s="1"/>
  <c r="Z14" i="35"/>
  <c r="BA57" i="35"/>
  <c r="Z57" i="35" s="1"/>
  <c r="BA56" i="35"/>
  <c r="Z56" i="35" s="1"/>
  <c r="Z14" i="41"/>
  <c r="BA56" i="41"/>
  <c r="Z56" i="41" s="1"/>
  <c r="BA57" i="41"/>
  <c r="Z57" i="41" s="1"/>
  <c r="H14" i="41"/>
  <c r="AI56" i="41"/>
  <c r="H56" i="41" s="1"/>
  <c r="AI57" i="41"/>
  <c r="H57" i="41" s="1"/>
  <c r="N14" i="35"/>
  <c r="AO57" i="35"/>
  <c r="N57" i="35" s="1"/>
  <c r="AO56" i="35"/>
  <c r="N56" i="35" s="1"/>
  <c r="N14" i="44"/>
  <c r="AO56" i="44"/>
  <c r="N56" i="44" s="1"/>
  <c r="AO57" i="44"/>
  <c r="N57" i="44" s="1"/>
  <c r="N14" i="47"/>
  <c r="AO57" i="47"/>
  <c r="N57" i="47" s="1"/>
  <c r="AO56" i="47"/>
  <c r="N56" i="47" s="1"/>
  <c r="N14" i="50"/>
  <c r="AO57" i="50"/>
  <c r="N57" i="50" s="1"/>
  <c r="AO56" i="50"/>
  <c r="N56" i="50" s="1"/>
  <c r="AL57" i="35"/>
  <c r="K57" i="35" s="1"/>
  <c r="AL56" i="35"/>
  <c r="K56" i="35" s="1"/>
  <c r="K14" i="35"/>
  <c r="AL57" i="44"/>
  <c r="K57" i="44" s="1"/>
  <c r="AL56" i="44"/>
  <c r="K56" i="44" s="1"/>
  <c r="K14" i="44"/>
  <c r="AP57" i="47"/>
  <c r="O57" i="47" s="1"/>
  <c r="O14" i="47"/>
  <c r="AP56" i="47"/>
  <c r="O56" i="47" s="1"/>
  <c r="AT56" i="41"/>
  <c r="S56" i="41" s="1"/>
  <c r="S14" i="41"/>
  <c r="AT57" i="41"/>
  <c r="S57" i="41" s="1"/>
  <c r="S14" i="50"/>
  <c r="AT57" i="50"/>
  <c r="S57" i="50" s="1"/>
  <c r="AT56" i="50"/>
  <c r="S56" i="50" s="1"/>
  <c r="AX57" i="32"/>
  <c r="W57" i="32" s="1"/>
  <c r="AX56" i="32"/>
  <c r="W56" i="32" s="1"/>
  <c r="W14" i="32"/>
  <c r="G17" i="35"/>
  <c r="G15" i="35"/>
  <c r="G14" i="38"/>
  <c r="AH56" i="38"/>
  <c r="G56" i="38" s="1"/>
  <c r="AH57" i="38"/>
  <c r="G57" i="38" s="1"/>
  <c r="AH56" i="44"/>
  <c r="G56" i="44" s="1"/>
  <c r="G14" i="44"/>
  <c r="AH57" i="44"/>
  <c r="G57" i="44" s="1"/>
  <c r="G18" i="44"/>
  <c r="G16" i="41"/>
  <c r="AH56" i="47"/>
  <c r="G56" i="47" s="1"/>
  <c r="G14" i="47"/>
  <c r="AH57" i="47"/>
  <c r="G57" i="47" s="1"/>
  <c r="G18" i="47"/>
  <c r="G16" i="50"/>
  <c r="L14" i="32"/>
  <c r="AM57" i="32"/>
  <c r="L57" i="32" s="1"/>
  <c r="AM56" i="32"/>
  <c r="L56" i="32" s="1"/>
  <c r="L14" i="47"/>
  <c r="AM57" i="47"/>
  <c r="L57" i="47" s="1"/>
  <c r="AM56" i="47"/>
  <c r="L56" i="47" s="1"/>
  <c r="X14" i="38"/>
  <c r="AY57" i="38"/>
  <c r="X57" i="38" s="1"/>
  <c r="AY56" i="38"/>
  <c r="X56" i="38" s="1"/>
  <c r="X14" i="44"/>
  <c r="AY57" i="44"/>
  <c r="X57" i="44" s="1"/>
  <c r="AY56" i="44"/>
  <c r="X56" i="44" s="1"/>
  <c r="X14" i="47"/>
  <c r="AY56" i="47"/>
  <c r="X56" i="47" s="1"/>
  <c r="AY57" i="47"/>
  <c r="X57" i="47" s="1"/>
  <c r="X14" i="50"/>
  <c r="AY57" i="50"/>
  <c r="X57" i="50" s="1"/>
  <c r="AY56" i="50"/>
  <c r="X56" i="50" s="1"/>
  <c r="P14" i="41"/>
  <c r="AQ56" i="41"/>
  <c r="P56" i="41" s="1"/>
  <c r="AQ57" i="41"/>
  <c r="P57" i="41" s="1"/>
  <c r="I14" i="41"/>
  <c r="AJ57" i="41"/>
  <c r="I57" i="41" s="1"/>
  <c r="AJ56" i="41"/>
  <c r="I56" i="41" s="1"/>
  <c r="I14" i="50"/>
  <c r="AJ56" i="50"/>
  <c r="I56" i="50" s="1"/>
  <c r="AJ57" i="50"/>
  <c r="I57" i="50" s="1"/>
  <c r="M14" i="32"/>
  <c r="AN57" i="32"/>
  <c r="M57" i="32" s="1"/>
  <c r="AN56" i="32"/>
  <c r="M56" i="32" s="1"/>
  <c r="M14" i="38"/>
  <c r="AN56" i="38"/>
  <c r="M56" i="38" s="1"/>
  <c r="AN57" i="38"/>
  <c r="M57" i="38" s="1"/>
  <c r="M14" i="41"/>
  <c r="AN57" i="41"/>
  <c r="M57" i="41" s="1"/>
  <c r="AN56" i="41"/>
  <c r="M56" i="41" s="1"/>
  <c r="Q14" i="35"/>
  <c r="AR57" i="35"/>
  <c r="Q57" i="35" s="1"/>
  <c r="AR56" i="35"/>
  <c r="Q56" i="35" s="1"/>
  <c r="Q14" i="47"/>
  <c r="AR57" i="47"/>
  <c r="Q57" i="47" s="1"/>
  <c r="AR56" i="47"/>
  <c r="Q56" i="47" s="1"/>
  <c r="Y14" i="41"/>
  <c r="AZ57" i="41"/>
  <c r="Y57" i="41" s="1"/>
  <c r="AZ56" i="41"/>
  <c r="Y56" i="41" s="1"/>
  <c r="Y14" i="50"/>
  <c r="AZ56" i="50"/>
  <c r="Y56" i="50" s="1"/>
  <c r="AZ57" i="50"/>
  <c r="Y57" i="50" s="1"/>
  <c r="J14" i="44"/>
  <c r="AK57" i="44"/>
  <c r="J57" i="44" s="1"/>
  <c r="AK56" i="44"/>
  <c r="J56" i="44" s="1"/>
  <c r="R14" i="38"/>
  <c r="AS57" i="38"/>
  <c r="R57" i="38" s="1"/>
  <c r="AS56" i="38"/>
  <c r="R56" i="38" s="1"/>
  <c r="V14" i="38"/>
  <c r="AW57" i="38"/>
  <c r="V57" i="38" s="1"/>
  <c r="AW56" i="38"/>
  <c r="V56" i="38" s="1"/>
  <c r="V14" i="41"/>
  <c r="AW57" i="41"/>
  <c r="V57" i="41" s="1"/>
  <c r="AW56" i="41"/>
  <c r="V56" i="41" s="1"/>
  <c r="T14" i="41"/>
  <c r="AU57" i="41"/>
  <c r="T57" i="41" s="1"/>
  <c r="AU56" i="41"/>
  <c r="T56" i="41" s="1"/>
  <c r="N14" i="32"/>
  <c r="AO57" i="32"/>
  <c r="N57" i="32" s="1"/>
  <c r="AO56" i="32"/>
  <c r="N56" i="32" s="1"/>
  <c r="K14" i="38"/>
  <c r="AL56" i="38"/>
  <c r="K56" i="38" s="1"/>
  <c r="AL57" i="38"/>
  <c r="K57" i="38" s="1"/>
  <c r="AL57" i="47"/>
  <c r="K57" i="47" s="1"/>
  <c r="K14" i="47"/>
  <c r="AL56" i="47"/>
  <c r="K56" i="47" s="1"/>
  <c r="O14" i="32"/>
  <c r="AP57" i="32"/>
  <c r="O57" i="32" s="1"/>
  <c r="AP56" i="32"/>
  <c r="O56" i="32" s="1"/>
  <c r="O14" i="38"/>
  <c r="AP57" i="38"/>
  <c r="O57" i="38" s="1"/>
  <c r="AP56" i="38"/>
  <c r="O56" i="38" s="1"/>
  <c r="AP57" i="41"/>
  <c r="O57" i="41" s="1"/>
  <c r="O14" i="41"/>
  <c r="AP56" i="41"/>
  <c r="O56" i="41" s="1"/>
  <c r="O14" i="50"/>
  <c r="AP57" i="50"/>
  <c r="O57" i="50" s="1"/>
  <c r="AP56" i="50"/>
  <c r="O56" i="50" s="1"/>
  <c r="AT56" i="47"/>
  <c r="S56" i="47" s="1"/>
  <c r="S14" i="47"/>
  <c r="AT57" i="47"/>
  <c r="S57" i="47" s="1"/>
  <c r="AX56" i="44"/>
  <c r="W56" i="44" s="1"/>
  <c r="W14" i="44"/>
  <c r="AX57" i="44"/>
  <c r="W57" i="44" s="1"/>
  <c r="AX56" i="47"/>
  <c r="W56" i="47" s="1"/>
  <c r="W14" i="47"/>
  <c r="AX57" i="47"/>
  <c r="W57" i="47" s="1"/>
  <c r="G16" i="32"/>
  <c r="G16" i="38"/>
  <c r="G19" i="35"/>
  <c r="G15" i="38"/>
  <c r="G15" i="44"/>
  <c r="G19" i="44"/>
  <c r="G17" i="41"/>
  <c r="G15" i="47"/>
  <c r="G19" i="47"/>
  <c r="G17" i="50"/>
  <c r="L14" i="38"/>
  <c r="AM57" i="38"/>
  <c r="L57" i="38" s="1"/>
  <c r="AM56" i="38"/>
  <c r="L56" i="38" s="1"/>
  <c r="L14" i="44"/>
  <c r="AM57" i="44"/>
  <c r="L57" i="44" s="1"/>
  <c r="AM56" i="44"/>
  <c r="L56" i="44" s="1"/>
  <c r="L14" i="50"/>
  <c r="AM57" i="50"/>
  <c r="L57" i="50" s="1"/>
  <c r="AM56" i="50"/>
  <c r="L56" i="50" s="1"/>
  <c r="X14" i="41"/>
  <c r="AY56" i="41"/>
  <c r="X56" i="41" s="1"/>
  <c r="AY57" i="41"/>
  <c r="X57" i="41" s="1"/>
  <c r="P14" i="35"/>
  <c r="AQ56" i="35"/>
  <c r="P56" i="35" s="1"/>
  <c r="AQ57" i="35"/>
  <c r="P57" i="35" s="1"/>
  <c r="M14" i="35"/>
  <c r="AN57" i="35"/>
  <c r="M57" i="35" s="1"/>
  <c r="AN56" i="35"/>
  <c r="M56" i="35" s="1"/>
  <c r="M14" i="47"/>
  <c r="AN56" i="47"/>
  <c r="M56" i="47" s="1"/>
  <c r="AN57" i="47"/>
  <c r="M57" i="47" s="1"/>
  <c r="Q14" i="41"/>
  <c r="AR57" i="41"/>
  <c r="Q57" i="41" s="1"/>
  <c r="AR56" i="41"/>
  <c r="Q56" i="41" s="1"/>
  <c r="U14" i="32"/>
  <c r="AV56" i="32"/>
  <c r="U56" i="32" s="1"/>
  <c r="AV57" i="32"/>
  <c r="U57" i="32" s="1"/>
  <c r="U14" i="50"/>
  <c r="AV57" i="50"/>
  <c r="U57" i="50" s="1"/>
  <c r="AV56" i="50"/>
  <c r="U56" i="50" s="1"/>
  <c r="J14" i="38"/>
  <c r="AK57" i="38"/>
  <c r="J57" i="38" s="1"/>
  <c r="AK56" i="38"/>
  <c r="J56" i="38" s="1"/>
  <c r="J14" i="50"/>
  <c r="AK57" i="50"/>
  <c r="J57" i="50" s="1"/>
  <c r="AK56" i="50"/>
  <c r="J56" i="50" s="1"/>
  <c r="R14" i="41"/>
  <c r="AS56" i="41"/>
  <c r="R56" i="41" s="1"/>
  <c r="AS57" i="41"/>
  <c r="R57" i="41" s="1"/>
  <c r="R14" i="47"/>
  <c r="AS56" i="47"/>
  <c r="R56" i="47" s="1"/>
  <c r="AS57" i="47"/>
  <c r="R57" i="47" s="1"/>
  <c r="V14" i="32"/>
  <c r="AW57" i="32"/>
  <c r="V57" i="32" s="1"/>
  <c r="AW56" i="32"/>
  <c r="V56" i="32" s="1"/>
  <c r="V14" i="35"/>
  <c r="AW57" i="35"/>
  <c r="V57" i="35" s="1"/>
  <c r="AW56" i="35"/>
  <c r="V56" i="35" s="1"/>
  <c r="Z14" i="44"/>
  <c r="BA57" i="44"/>
  <c r="Z57" i="44" s="1"/>
  <c r="BA56" i="44"/>
  <c r="Z56" i="44" s="1"/>
  <c r="Z14" i="50"/>
  <c r="BA57" i="50"/>
  <c r="Z57" i="50" s="1"/>
  <c r="BA56" i="50"/>
  <c r="Z56" i="50" s="1"/>
  <c r="H14" i="35"/>
  <c r="AI57" i="35"/>
  <c r="H57" i="35" s="1"/>
  <c r="AI56" i="35"/>
  <c r="H56" i="35" s="1"/>
  <c r="H14" i="32"/>
  <c r="AI57" i="32"/>
  <c r="H57" i="32" s="1"/>
  <c r="AI56" i="32"/>
  <c r="H56" i="32" s="1"/>
  <c r="H14" i="47"/>
  <c r="AI56" i="47"/>
  <c r="H56" i="47" s="1"/>
  <c r="AI57" i="47"/>
  <c r="H57" i="47" s="1"/>
  <c r="T14" i="32"/>
  <c r="AU57" i="32"/>
  <c r="T57" i="32" s="1"/>
  <c r="AU56" i="32"/>
  <c r="T56" i="32" s="1"/>
  <c r="T14" i="38"/>
  <c r="AU57" i="38"/>
  <c r="T57" i="38" s="1"/>
  <c r="AU56" i="38"/>
  <c r="T56" i="38" s="1"/>
  <c r="T14" i="44"/>
  <c r="AU57" i="44"/>
  <c r="T57" i="44" s="1"/>
  <c r="AU56" i="44"/>
  <c r="T56" i="44" s="1"/>
  <c r="T14" i="47"/>
  <c r="AU57" i="47"/>
  <c r="T57" i="47" s="1"/>
  <c r="AU56" i="47"/>
  <c r="T56" i="47" s="1"/>
  <c r="T14" i="50"/>
  <c r="AU57" i="50"/>
  <c r="T57" i="50" s="1"/>
  <c r="AU56" i="50"/>
  <c r="T56" i="50" s="1"/>
  <c r="N14" i="38"/>
  <c r="AO57" i="38"/>
  <c r="N57" i="38" s="1"/>
  <c r="AO56" i="38"/>
  <c r="N56" i="38" s="1"/>
  <c r="N14" i="41"/>
  <c r="AO57" i="41"/>
  <c r="N57" i="41" s="1"/>
  <c r="AO56" i="41"/>
  <c r="N56" i="41" s="1"/>
  <c r="AL57" i="41"/>
  <c r="K57" i="41" s="1"/>
  <c r="K14" i="41"/>
  <c r="AL56" i="41"/>
  <c r="K56" i="41" s="1"/>
  <c r="K14" i="50"/>
  <c r="AL57" i="50"/>
  <c r="K57" i="50" s="1"/>
  <c r="AL56" i="50"/>
  <c r="K56" i="50" s="1"/>
  <c r="AP57" i="35"/>
  <c r="O57" i="35" s="1"/>
  <c r="O14" i="35"/>
  <c r="AP56" i="35"/>
  <c r="O56" i="35" s="1"/>
  <c r="AT57" i="35"/>
  <c r="S57" i="35" s="1"/>
  <c r="AT56" i="35"/>
  <c r="S56" i="35" s="1"/>
  <c r="S14" i="35"/>
  <c r="AT57" i="44"/>
  <c r="S57" i="44" s="1"/>
  <c r="AT56" i="44"/>
  <c r="S56" i="44" s="1"/>
  <c r="S14" i="44"/>
  <c r="G15" i="32"/>
  <c r="G16" i="35"/>
  <c r="AH56" i="35"/>
  <c r="G56" i="35" s="1"/>
  <c r="G14" i="35"/>
  <c r="AH57" i="35"/>
  <c r="G57" i="35" s="1"/>
  <c r="G17" i="38"/>
  <c r="G16" i="44"/>
  <c r="G14" i="41"/>
  <c r="AH56" i="41"/>
  <c r="G56" i="41" s="1"/>
  <c r="AH57" i="41"/>
  <c r="G57" i="41" s="1"/>
  <c r="G18" i="41"/>
  <c r="G16" i="47"/>
  <c r="G14" i="50"/>
  <c r="AH57" i="50"/>
  <c r="G57" i="50" s="1"/>
  <c r="AH56" i="50"/>
  <c r="G56" i="50" s="1"/>
  <c r="G18" i="50"/>
  <c r="I14" i="35"/>
  <c r="AJ57" i="35"/>
  <c r="I57" i="35" s="1"/>
  <c r="AJ56" i="35"/>
  <c r="I56" i="35" s="1"/>
  <c r="I14" i="38"/>
  <c r="AJ57" i="38"/>
  <c r="I57" i="38" s="1"/>
  <c r="AJ56" i="38"/>
  <c r="I56" i="38" s="1"/>
  <c r="I14" i="47"/>
  <c r="AJ57" i="47"/>
  <c r="I57" i="47" s="1"/>
  <c r="AJ56" i="47"/>
  <c r="I56" i="47" s="1"/>
  <c r="Q14" i="50"/>
  <c r="AR56" i="50"/>
  <c r="Q56" i="50" s="1"/>
  <c r="AR57" i="50"/>
  <c r="Q57" i="50" s="1"/>
  <c r="Y14" i="35"/>
  <c r="AZ57" i="35"/>
  <c r="Y57" i="35" s="1"/>
  <c r="AZ56" i="35"/>
  <c r="Y56" i="35" s="1"/>
  <c r="Y14" i="38"/>
  <c r="AZ57" i="38"/>
  <c r="Y57" i="38" s="1"/>
  <c r="AZ56" i="38"/>
  <c r="Y56" i="38" s="1"/>
  <c r="Y14" i="47"/>
  <c r="AZ57" i="47"/>
  <c r="Y57" i="47" s="1"/>
  <c r="AZ56" i="47"/>
  <c r="Y56" i="47" s="1"/>
  <c r="J14" i="32"/>
  <c r="AK57" i="32"/>
  <c r="J57" i="32" s="1"/>
  <c r="AK56" i="32"/>
  <c r="J56" i="32" s="1"/>
  <c r="J14" i="35"/>
  <c r="AK57" i="35"/>
  <c r="J57" i="35" s="1"/>
  <c r="AK56" i="35"/>
  <c r="J56" i="35" s="1"/>
  <c r="J14" i="41"/>
  <c r="AK56" i="41"/>
  <c r="J56" i="41" s="1"/>
  <c r="AK57" i="41"/>
  <c r="J57" i="41" s="1"/>
  <c r="J14" i="47"/>
  <c r="AK56" i="47"/>
  <c r="J56" i="47" s="1"/>
  <c r="AK57" i="47"/>
  <c r="J57" i="47" s="1"/>
  <c r="R14" i="32"/>
  <c r="AS57" i="32"/>
  <c r="R57" i="32" s="1"/>
  <c r="AS56" i="32"/>
  <c r="R56" i="32" s="1"/>
  <c r="V14" i="44"/>
  <c r="AW57" i="44"/>
  <c r="V57" i="44" s="1"/>
  <c r="AW56" i="44"/>
  <c r="V56" i="44" s="1"/>
  <c r="V14" i="47"/>
  <c r="AW57" i="47"/>
  <c r="V57" i="47" s="1"/>
  <c r="AW56" i="47"/>
  <c r="V56" i="47" s="1"/>
  <c r="V14" i="50"/>
  <c r="AW57" i="50"/>
  <c r="V57" i="50" s="1"/>
  <c r="AW56" i="50"/>
  <c r="V56" i="50" s="1"/>
  <c r="Z14" i="38"/>
  <c r="BA57" i="38"/>
  <c r="Z57" i="38" s="1"/>
  <c r="BA56" i="38"/>
  <c r="Z56" i="38" s="1"/>
  <c r="Z14" i="47"/>
  <c r="BA56" i="47"/>
  <c r="Z56" i="47" s="1"/>
  <c r="BA57" i="47"/>
  <c r="Z57" i="47" s="1"/>
  <c r="H14" i="38"/>
  <c r="AI57" i="38"/>
  <c r="H57" i="38" s="1"/>
  <c r="AI56" i="38"/>
  <c r="H56" i="38" s="1"/>
  <c r="H14" i="44"/>
  <c r="AI57" i="44"/>
  <c r="H57" i="44" s="1"/>
  <c r="AI56" i="44"/>
  <c r="H56" i="44" s="1"/>
  <c r="H14" i="50"/>
  <c r="AI57" i="50"/>
  <c r="H57" i="50" s="1"/>
  <c r="AI56" i="50"/>
  <c r="H56" i="50" s="1"/>
  <c r="T14" i="35"/>
  <c r="AU56" i="35"/>
  <c r="T56" i="35" s="1"/>
  <c r="AU57" i="35"/>
  <c r="T57" i="35" s="1"/>
  <c r="O14" i="26"/>
  <c r="AP57" i="26"/>
  <c r="O57" i="26" s="1"/>
  <c r="AP56" i="26"/>
  <c r="O56" i="26" s="1"/>
  <c r="O14" i="29"/>
  <c r="AP57" i="29"/>
  <c r="O57" i="29" s="1"/>
  <c r="AP56" i="29"/>
  <c r="O56" i="29" s="1"/>
  <c r="G22" i="26"/>
  <c r="G17" i="26"/>
  <c r="G14" i="29"/>
  <c r="AH56" i="29"/>
  <c r="G56" i="29" s="1"/>
  <c r="AH57" i="29"/>
  <c r="G57" i="29" s="1"/>
  <c r="G18" i="29"/>
  <c r="H14" i="29"/>
  <c r="AI57" i="29"/>
  <c r="H57" i="29" s="1"/>
  <c r="AI56" i="29"/>
  <c r="H56" i="29" s="1"/>
  <c r="L14" i="29"/>
  <c r="AM57" i="29"/>
  <c r="L57" i="29" s="1"/>
  <c r="AM56" i="29"/>
  <c r="L56" i="29" s="1"/>
  <c r="P14" i="29"/>
  <c r="AQ57" i="29"/>
  <c r="P57" i="29" s="1"/>
  <c r="AQ56" i="29"/>
  <c r="P56" i="29" s="1"/>
  <c r="T14" i="29"/>
  <c r="AU57" i="29"/>
  <c r="T57" i="29" s="1"/>
  <c r="AU56" i="29"/>
  <c r="T56" i="29" s="1"/>
  <c r="X14" i="29"/>
  <c r="AY57" i="29"/>
  <c r="X57" i="29" s="1"/>
  <c r="AY56" i="29"/>
  <c r="X56" i="29" s="1"/>
  <c r="I14" i="26"/>
  <c r="AJ57" i="26"/>
  <c r="I57" i="26" s="1"/>
  <c r="AJ56" i="26"/>
  <c r="I56" i="26" s="1"/>
  <c r="I14" i="29"/>
  <c r="AJ57" i="29"/>
  <c r="I57" i="29" s="1"/>
  <c r="AJ56" i="29"/>
  <c r="I56" i="29" s="1"/>
  <c r="Q14" i="26"/>
  <c r="AR57" i="26"/>
  <c r="Q57" i="26" s="1"/>
  <c r="AR56" i="26"/>
  <c r="Q56" i="26" s="1"/>
  <c r="Q14" i="29"/>
  <c r="AR57" i="29"/>
  <c r="Q57" i="29" s="1"/>
  <c r="AR56" i="29"/>
  <c r="Q56" i="29" s="1"/>
  <c r="U14" i="26"/>
  <c r="AV56" i="26"/>
  <c r="U56" i="26" s="1"/>
  <c r="AV57" i="26"/>
  <c r="U57" i="26" s="1"/>
  <c r="U14" i="29"/>
  <c r="AV56" i="29"/>
  <c r="U56" i="29" s="1"/>
  <c r="AV57" i="29"/>
  <c r="U57" i="29" s="1"/>
  <c r="M14" i="29"/>
  <c r="AN57" i="29"/>
  <c r="M57" i="29" s="1"/>
  <c r="AN56" i="29"/>
  <c r="M56" i="29" s="1"/>
  <c r="Y14" i="29"/>
  <c r="AZ57" i="29"/>
  <c r="Y57" i="29" s="1"/>
  <c r="AZ56" i="29"/>
  <c r="Y56" i="29" s="1"/>
  <c r="N14" i="26"/>
  <c r="AO57" i="26"/>
  <c r="N57" i="26" s="1"/>
  <c r="AO56" i="26"/>
  <c r="N56" i="26" s="1"/>
  <c r="R14" i="26"/>
  <c r="AS56" i="26"/>
  <c r="R56" i="26" s="1"/>
  <c r="AS57" i="26"/>
  <c r="R57" i="26" s="1"/>
  <c r="W14" i="26"/>
  <c r="AX56" i="26"/>
  <c r="W56" i="26" s="1"/>
  <c r="AX57" i="26"/>
  <c r="W57" i="26" s="1"/>
  <c r="G14" i="26"/>
  <c r="AH57" i="26"/>
  <c r="G57" i="26" s="1"/>
  <c r="AH56" i="26"/>
  <c r="G56" i="26" s="1"/>
  <c r="G21" i="26"/>
  <c r="G15" i="29"/>
  <c r="G19" i="29"/>
  <c r="M14" i="26"/>
  <c r="AN56" i="26"/>
  <c r="M56" i="26" s="1"/>
  <c r="AN57" i="26"/>
  <c r="M57" i="26" s="1"/>
  <c r="Y14" i="26"/>
  <c r="AZ57" i="26"/>
  <c r="Y57" i="26" s="1"/>
  <c r="AZ56" i="26"/>
  <c r="Y56" i="26" s="1"/>
  <c r="V14" i="26"/>
  <c r="AW57" i="26"/>
  <c r="V57" i="26" s="1"/>
  <c r="AW56" i="26"/>
  <c r="V56" i="26" s="1"/>
  <c r="Z14" i="26"/>
  <c r="BA57" i="26"/>
  <c r="Z57" i="26" s="1"/>
  <c r="BA56" i="26"/>
  <c r="Z56" i="26" s="1"/>
  <c r="W14" i="29"/>
  <c r="AX56" i="29"/>
  <c r="W56" i="29" s="1"/>
  <c r="AX57" i="29"/>
  <c r="W57" i="29" s="1"/>
  <c r="G18" i="26"/>
  <c r="G15" i="26"/>
  <c r="G23" i="26"/>
  <c r="G16" i="29"/>
  <c r="H14" i="26"/>
  <c r="AI57" i="26"/>
  <c r="H57" i="26" s="1"/>
  <c r="AI56" i="26"/>
  <c r="H56" i="26" s="1"/>
  <c r="L14" i="26"/>
  <c r="AM57" i="26"/>
  <c r="L57" i="26" s="1"/>
  <c r="AM56" i="26"/>
  <c r="L56" i="26" s="1"/>
  <c r="P14" i="26"/>
  <c r="AQ57" i="26"/>
  <c r="P57" i="26" s="1"/>
  <c r="AQ56" i="26"/>
  <c r="P56" i="26" s="1"/>
  <c r="T14" i="26"/>
  <c r="AU57" i="26"/>
  <c r="T57" i="26" s="1"/>
  <c r="AU56" i="26"/>
  <c r="T56" i="26" s="1"/>
  <c r="X14" i="26"/>
  <c r="AY57" i="26"/>
  <c r="X57" i="26" s="1"/>
  <c r="AY56" i="26"/>
  <c r="X56" i="26" s="1"/>
  <c r="N14" i="29"/>
  <c r="AO57" i="29"/>
  <c r="N57" i="29" s="1"/>
  <c r="AO56" i="29"/>
  <c r="N56" i="29" s="1"/>
  <c r="R14" i="29"/>
  <c r="AS56" i="29"/>
  <c r="R56" i="29" s="1"/>
  <c r="AS57" i="29"/>
  <c r="R57" i="29" s="1"/>
  <c r="V14" i="29"/>
  <c r="AW57" i="29"/>
  <c r="V57" i="29" s="1"/>
  <c r="AW56" i="29"/>
  <c r="V56" i="29" s="1"/>
  <c r="Z14" i="29"/>
  <c r="BA56" i="29"/>
  <c r="Z56" i="29" s="1"/>
  <c r="BA57" i="29"/>
  <c r="Z57" i="29" s="1"/>
  <c r="K14" i="29"/>
  <c r="AL57" i="29"/>
  <c r="K57" i="29" s="1"/>
  <c r="AL56" i="29"/>
  <c r="K56" i="29" s="1"/>
  <c r="S14" i="29"/>
  <c r="AT56" i="29"/>
  <c r="S56" i="29" s="1"/>
  <c r="AT57" i="29"/>
  <c r="S57" i="29" s="1"/>
  <c r="G19" i="26"/>
  <c r="G16" i="26"/>
  <c r="G20" i="26"/>
  <c r="G17" i="29"/>
  <c r="J14" i="26"/>
  <c r="AK57" i="26"/>
  <c r="J57" i="26" s="1"/>
  <c r="AK56" i="26"/>
  <c r="J56" i="26" s="1"/>
  <c r="J14" i="29"/>
  <c r="AK56" i="29"/>
  <c r="J56" i="29" s="1"/>
  <c r="AK57" i="29"/>
  <c r="J57" i="29" s="1"/>
  <c r="K14" i="26"/>
  <c r="AL57" i="26"/>
  <c r="K57" i="26" s="1"/>
  <c r="AL56" i="26"/>
  <c r="K56" i="26" s="1"/>
  <c r="S14" i="26"/>
  <c r="AT56" i="26"/>
  <c r="S56" i="26" s="1"/>
  <c r="AT57" i="26"/>
  <c r="S57" i="26" s="1"/>
  <c r="T14" i="23"/>
  <c r="AU57" i="23"/>
  <c r="T57" i="23" s="1"/>
  <c r="AU56" i="23"/>
  <c r="T56" i="23" s="1"/>
  <c r="N14" i="23"/>
  <c r="AO57" i="23"/>
  <c r="N57" i="23" s="1"/>
  <c r="AO56" i="23"/>
  <c r="N56" i="23" s="1"/>
  <c r="P14" i="23"/>
  <c r="AQ56" i="23"/>
  <c r="P56" i="23" s="1"/>
  <c r="AQ57" i="23"/>
  <c r="P57" i="23" s="1"/>
  <c r="G14" i="23"/>
  <c r="AH57" i="23"/>
  <c r="G57" i="23" s="1"/>
  <c r="AH56" i="23"/>
  <c r="G56" i="23" s="1"/>
  <c r="G18" i="23"/>
  <c r="L14" i="23"/>
  <c r="AM57" i="23"/>
  <c r="L57" i="23" s="1"/>
  <c r="AM56" i="23"/>
  <c r="L56" i="23" s="1"/>
  <c r="M14" i="23"/>
  <c r="AN57" i="23"/>
  <c r="M57" i="23" s="1"/>
  <c r="AN56" i="23"/>
  <c r="M56" i="23" s="1"/>
  <c r="R14" i="23"/>
  <c r="AS57" i="23"/>
  <c r="R57" i="23" s="1"/>
  <c r="AS56" i="23"/>
  <c r="R56" i="23" s="1"/>
  <c r="U14" i="23"/>
  <c r="AV57" i="23"/>
  <c r="U57" i="23" s="1"/>
  <c r="AV56" i="23"/>
  <c r="U56" i="23" s="1"/>
  <c r="G15" i="23"/>
  <c r="G19" i="23"/>
  <c r="X14" i="23"/>
  <c r="AY56" i="23"/>
  <c r="X56" i="23" s="1"/>
  <c r="AY57" i="23"/>
  <c r="X57" i="23" s="1"/>
  <c r="Q14" i="23"/>
  <c r="AR56" i="23"/>
  <c r="Q56" i="23" s="1"/>
  <c r="AR57" i="23"/>
  <c r="Q57" i="23" s="1"/>
  <c r="V14" i="23"/>
  <c r="AW57" i="23"/>
  <c r="V57" i="23" s="1"/>
  <c r="AW56" i="23"/>
  <c r="V56" i="23" s="1"/>
  <c r="K14" i="23"/>
  <c r="AL57" i="23"/>
  <c r="K57" i="23" s="1"/>
  <c r="AL56" i="23"/>
  <c r="K56" i="23" s="1"/>
  <c r="O14" i="23"/>
  <c r="AP57" i="23"/>
  <c r="O57" i="23" s="1"/>
  <c r="AP56" i="23"/>
  <c r="O56" i="23" s="1"/>
  <c r="G16" i="23"/>
  <c r="G20" i="23"/>
  <c r="I14" i="23"/>
  <c r="AJ56" i="23"/>
  <c r="I56" i="23" s="1"/>
  <c r="AJ57" i="23"/>
  <c r="I57" i="23" s="1"/>
  <c r="H14" i="23"/>
  <c r="AI56" i="23"/>
  <c r="H56" i="23" s="1"/>
  <c r="AI57" i="23"/>
  <c r="H57" i="23" s="1"/>
  <c r="J14" i="23"/>
  <c r="AK57" i="23"/>
  <c r="J57" i="23" s="1"/>
  <c r="AK56" i="23"/>
  <c r="J56" i="23" s="1"/>
  <c r="Z14" i="23"/>
  <c r="BA57" i="23"/>
  <c r="Z57" i="23" s="1"/>
  <c r="BA56" i="23"/>
  <c r="Z56" i="23" s="1"/>
  <c r="S14" i="23"/>
  <c r="AT56" i="23"/>
  <c r="S56" i="23" s="1"/>
  <c r="AT57" i="23"/>
  <c r="S57" i="23" s="1"/>
  <c r="W14" i="23"/>
  <c r="AX56" i="23"/>
  <c r="W56" i="23" s="1"/>
  <c r="AX57" i="23"/>
  <c r="W57" i="23" s="1"/>
  <c r="G17" i="23"/>
  <c r="G21" i="23"/>
  <c r="Y14" i="23"/>
  <c r="AZ56" i="23"/>
  <c r="Y56" i="23" s="1"/>
  <c r="AZ57" i="23"/>
  <c r="Y57" i="23" s="1"/>
  <c r="AA53" i="5"/>
  <c r="AK57" i="5"/>
  <c r="J57" i="5" s="1"/>
  <c r="BA57" i="5"/>
  <c r="Z57" i="5" s="1"/>
  <c r="AZ57" i="5"/>
  <c r="Y57" i="5" s="1"/>
  <c r="G28" i="5"/>
  <c r="AV57" i="5"/>
  <c r="U57" i="5" s="1"/>
  <c r="AS57" i="5"/>
  <c r="R57" i="5" s="1"/>
  <c r="AO57" i="5"/>
  <c r="N57" i="5" s="1"/>
  <c r="AO56" i="5"/>
  <c r="N56" i="5" s="1"/>
  <c r="N14" i="5"/>
  <c r="G39" i="5"/>
  <c r="AN57" i="5"/>
  <c r="M57" i="5" s="1"/>
  <c r="G43" i="5"/>
  <c r="AL57" i="5"/>
  <c r="K57" i="5" s="1"/>
  <c r="AL56" i="5"/>
  <c r="K56" i="5" s="1"/>
  <c r="K14" i="5"/>
  <c r="G38" i="5"/>
  <c r="G22" i="5"/>
  <c r="G45" i="5"/>
  <c r="G29" i="5"/>
  <c r="AY57" i="5"/>
  <c r="X57" i="5" s="1"/>
  <c r="AY56" i="5"/>
  <c r="X56" i="5" s="1"/>
  <c r="X14" i="5"/>
  <c r="H24" i="5"/>
  <c r="H40" i="5"/>
  <c r="AU57" i="5"/>
  <c r="T57" i="5" s="1"/>
  <c r="AU56" i="5"/>
  <c r="T56" i="5" s="1"/>
  <c r="T14" i="5"/>
  <c r="G36" i="5"/>
  <c r="AI57" i="5"/>
  <c r="H57" i="5" s="1"/>
  <c r="AI56" i="5"/>
  <c r="H56" i="5" s="1"/>
  <c r="H14" i="5"/>
  <c r="H32" i="5"/>
  <c r="AJ56" i="5"/>
  <c r="I56" i="5" s="1"/>
  <c r="G16" i="5"/>
  <c r="BA56" i="5"/>
  <c r="Z56" i="5" s="1"/>
  <c r="G19" i="5"/>
  <c r="G15" i="5"/>
  <c r="G47" i="5"/>
  <c r="G24" i="5"/>
  <c r="K51" i="5"/>
  <c r="K35" i="5"/>
  <c r="K19" i="5"/>
  <c r="G50" i="5"/>
  <c r="G34" i="5"/>
  <c r="G18" i="5"/>
  <c r="G41" i="5"/>
  <c r="G25" i="5"/>
  <c r="AQ57" i="5"/>
  <c r="P57" i="5" s="1"/>
  <c r="AQ56" i="5"/>
  <c r="P56" i="5" s="1"/>
  <c r="P14" i="5"/>
  <c r="H16" i="5"/>
  <c r="AR56" i="5"/>
  <c r="Q56" i="5" s="1"/>
  <c r="AJ57" i="5"/>
  <c r="I57" i="5" s="1"/>
  <c r="G44" i="5"/>
  <c r="G32" i="5"/>
  <c r="J42" i="5"/>
  <c r="J26" i="5"/>
  <c r="G35" i="5"/>
  <c r="AP57" i="5"/>
  <c r="O57" i="5" s="1"/>
  <c r="AP56" i="5"/>
  <c r="O56" i="5" s="1"/>
  <c r="O14" i="5"/>
  <c r="G23" i="5"/>
  <c r="G40" i="5"/>
  <c r="AK56" i="5"/>
  <c r="J56" i="5" s="1"/>
  <c r="K47" i="5"/>
  <c r="AT57" i="5"/>
  <c r="S57" i="5" s="1"/>
  <c r="AT56" i="5"/>
  <c r="S56" i="5" s="1"/>
  <c r="S14" i="5"/>
  <c r="G46" i="5"/>
  <c r="G30" i="5"/>
  <c r="AH57" i="5"/>
  <c r="G57" i="5" s="1"/>
  <c r="AH56" i="5"/>
  <c r="G56" i="5" s="1"/>
  <c r="G14" i="5"/>
  <c r="G37" i="5"/>
  <c r="G21" i="5"/>
  <c r="I37" i="5"/>
  <c r="H20" i="5"/>
  <c r="H28" i="5"/>
  <c r="H36" i="5"/>
  <c r="H44" i="5"/>
  <c r="AM57" i="5"/>
  <c r="L57" i="5" s="1"/>
  <c r="AM56" i="5"/>
  <c r="L56" i="5" s="1"/>
  <c r="L14" i="5"/>
  <c r="BD53" i="5"/>
  <c r="AC53" i="5" s="1"/>
  <c r="BC53" i="5"/>
  <c r="AB53" i="5" s="1"/>
  <c r="AZ56" i="5"/>
  <c r="Y56" i="5" s="1"/>
  <c r="AR57" i="5"/>
  <c r="Q57" i="5" s="1"/>
  <c r="G20" i="5"/>
  <c r="G52" i="5"/>
  <c r="AV56" i="5"/>
  <c r="U56" i="5" s="1"/>
  <c r="G48" i="5"/>
  <c r="AS56" i="5"/>
  <c r="R56" i="5" s="1"/>
  <c r="G51" i="5"/>
  <c r="AX57" i="5"/>
  <c r="W57" i="5" s="1"/>
  <c r="AX56" i="5"/>
  <c r="W56" i="5" s="1"/>
  <c r="W14" i="5"/>
  <c r="AW57" i="5"/>
  <c r="V57" i="5" s="1"/>
  <c r="AW56" i="5"/>
  <c r="V56" i="5" s="1"/>
  <c r="V14" i="5"/>
  <c r="G31" i="5"/>
  <c r="AN56" i="5"/>
  <c r="M56" i="5" s="1"/>
  <c r="G27" i="5"/>
  <c r="G42" i="5"/>
  <c r="G26" i="5"/>
  <c r="G49" i="5"/>
  <c r="G33" i="5"/>
  <c r="G17" i="5"/>
  <c r="BE53" i="5" l="1"/>
  <c r="AD53" i="5" s="1"/>
  <c r="AA17" i="38"/>
  <c r="BD17" i="38"/>
  <c r="AC17" i="38" s="1"/>
  <c r="BC17" i="38"/>
  <c r="AB17" i="38" s="1"/>
  <c r="BD17" i="41"/>
  <c r="AC17" i="41" s="1"/>
  <c r="BC17" i="41"/>
  <c r="AB17" i="41" s="1"/>
  <c r="AA17" i="41"/>
  <c r="BC15" i="44"/>
  <c r="AB15" i="44" s="1"/>
  <c r="AA15" i="44"/>
  <c r="BD15" i="44"/>
  <c r="AC15" i="44" s="1"/>
  <c r="AA19" i="35"/>
  <c r="BC19" i="35"/>
  <c r="AB19" i="35" s="1"/>
  <c r="BD19" i="35"/>
  <c r="AC19" i="35" s="1"/>
  <c r="AA16" i="32"/>
  <c r="BD16" i="32"/>
  <c r="AC16" i="32" s="1"/>
  <c r="BC16" i="32"/>
  <c r="AB16" i="32" s="1"/>
  <c r="BD18" i="50"/>
  <c r="AC18" i="50" s="1"/>
  <c r="BC18" i="50"/>
  <c r="AB18" i="50" s="1"/>
  <c r="AA18" i="50"/>
  <c r="BD18" i="41"/>
  <c r="AC18" i="41" s="1"/>
  <c r="BC18" i="41"/>
  <c r="AB18" i="41" s="1"/>
  <c r="AA18" i="41"/>
  <c r="BC15" i="32"/>
  <c r="AB15" i="32" s="1"/>
  <c r="AA15" i="32"/>
  <c r="BD15" i="32"/>
  <c r="AC15" i="32" s="1"/>
  <c r="BD15" i="38"/>
  <c r="BC15" i="38"/>
  <c r="AB15" i="38" s="1"/>
  <c r="AA15" i="38"/>
  <c r="BD18" i="47"/>
  <c r="AC18" i="47" s="1"/>
  <c r="BC18" i="47"/>
  <c r="AB18" i="47" s="1"/>
  <c r="AA18" i="47"/>
  <c r="BC18" i="44"/>
  <c r="AB18" i="44" s="1"/>
  <c r="AA18" i="44"/>
  <c r="BD18" i="44"/>
  <c r="AC18" i="44" s="1"/>
  <c r="BC17" i="35"/>
  <c r="AB17" i="35" s="1"/>
  <c r="BD17" i="35"/>
  <c r="AC17" i="35" s="1"/>
  <c r="AA17" i="35"/>
  <c r="BD15" i="50"/>
  <c r="AC15" i="50" s="1"/>
  <c r="BC15" i="50"/>
  <c r="AB15" i="50" s="1"/>
  <c r="AA15" i="50"/>
  <c r="BC19" i="41"/>
  <c r="AB19" i="41" s="1"/>
  <c r="AA19" i="41"/>
  <c r="BD19" i="41"/>
  <c r="AC19" i="41" s="1"/>
  <c r="BC17" i="44"/>
  <c r="AB17" i="44" s="1"/>
  <c r="AA17" i="44"/>
  <c r="BD17" i="44"/>
  <c r="AC17" i="44" s="1"/>
  <c r="BC18" i="35"/>
  <c r="AB18" i="35" s="1"/>
  <c r="AA18" i="35"/>
  <c r="BD18" i="35"/>
  <c r="AC18" i="35" s="1"/>
  <c r="AA16" i="44"/>
  <c r="BC16" i="44"/>
  <c r="AB16" i="44" s="1"/>
  <c r="BD16" i="44"/>
  <c r="AC16" i="44" s="1"/>
  <c r="BD16" i="38"/>
  <c r="AC16" i="38" s="1"/>
  <c r="BC16" i="38"/>
  <c r="AB16" i="38" s="1"/>
  <c r="AA16" i="38"/>
  <c r="BB11" i="38"/>
  <c r="H58" i="38" s="1"/>
  <c r="BD14" i="38"/>
  <c r="BC14" i="38"/>
  <c r="AB14" i="38" s="1"/>
  <c r="AA14" i="38"/>
  <c r="BD19" i="38"/>
  <c r="BC19" i="38"/>
  <c r="AB19" i="38" s="1"/>
  <c r="AA19" i="38"/>
  <c r="BC14" i="32"/>
  <c r="AB14" i="32" s="1"/>
  <c r="AA14" i="32"/>
  <c r="BB11" i="32"/>
  <c r="R58" i="32" s="1"/>
  <c r="BD14" i="32"/>
  <c r="BB11" i="50"/>
  <c r="Y58" i="50" s="1"/>
  <c r="BD14" i="50"/>
  <c r="AC14" i="50" s="1"/>
  <c r="BC14" i="50"/>
  <c r="AB14" i="50" s="1"/>
  <c r="AA14" i="50"/>
  <c r="AA17" i="50"/>
  <c r="BD17" i="50"/>
  <c r="AC17" i="50" s="1"/>
  <c r="BC17" i="50"/>
  <c r="AB17" i="50" s="1"/>
  <c r="AA15" i="47"/>
  <c r="BD15" i="47"/>
  <c r="AC15" i="47" s="1"/>
  <c r="BC15" i="47"/>
  <c r="AB15" i="47" s="1"/>
  <c r="BC19" i="44"/>
  <c r="AB19" i="44" s="1"/>
  <c r="AA19" i="44"/>
  <c r="BD19" i="44"/>
  <c r="AC19" i="44" s="1"/>
  <c r="BD16" i="47"/>
  <c r="AC16" i="47" s="1"/>
  <c r="BC16" i="47"/>
  <c r="AB16" i="47" s="1"/>
  <c r="AA16" i="47"/>
  <c r="AA14" i="41"/>
  <c r="BB11" i="41"/>
  <c r="G58" i="41" s="1"/>
  <c r="BD14" i="41"/>
  <c r="BC14" i="41"/>
  <c r="AB14" i="41" s="1"/>
  <c r="AA14" i="35"/>
  <c r="BB11" i="35"/>
  <c r="R58" i="35" s="1"/>
  <c r="BD14" i="35"/>
  <c r="AC14" i="35" s="1"/>
  <c r="BC14" i="35"/>
  <c r="AB14" i="35" s="1"/>
  <c r="AA16" i="35"/>
  <c r="BD16" i="35"/>
  <c r="AC16" i="35" s="1"/>
  <c r="BC16" i="35"/>
  <c r="AB16" i="35" s="1"/>
  <c r="BC19" i="47"/>
  <c r="AB19" i="47" s="1"/>
  <c r="AA19" i="47"/>
  <c r="BD19" i="47"/>
  <c r="AC19" i="47" s="1"/>
  <c r="BC16" i="50"/>
  <c r="AB16" i="50" s="1"/>
  <c r="AA16" i="50"/>
  <c r="BD16" i="50"/>
  <c r="AC16" i="50" s="1"/>
  <c r="BB11" i="47"/>
  <c r="M58" i="47" s="1"/>
  <c r="BD14" i="47"/>
  <c r="AC14" i="47" s="1"/>
  <c r="BC14" i="47"/>
  <c r="AB14" i="47" s="1"/>
  <c r="AA14" i="47"/>
  <c r="AA16" i="41"/>
  <c r="BD16" i="41"/>
  <c r="AC16" i="41" s="1"/>
  <c r="BC16" i="41"/>
  <c r="AB16" i="41" s="1"/>
  <c r="BB11" i="44"/>
  <c r="BD14" i="44"/>
  <c r="BC14" i="44"/>
  <c r="AB14" i="44" s="1"/>
  <c r="AA14" i="44"/>
  <c r="AA15" i="35"/>
  <c r="BD15" i="35"/>
  <c r="AC15" i="35" s="1"/>
  <c r="BC15" i="35"/>
  <c r="AB15" i="35" s="1"/>
  <c r="BD19" i="50"/>
  <c r="AC19" i="50" s="1"/>
  <c r="BC19" i="50"/>
  <c r="AB19" i="50" s="1"/>
  <c r="AA19" i="50"/>
  <c r="BC17" i="47"/>
  <c r="AB17" i="47" s="1"/>
  <c r="AA17" i="47"/>
  <c r="BD17" i="47"/>
  <c r="AC17" i="47" s="1"/>
  <c r="BC15" i="41"/>
  <c r="AB15" i="41" s="1"/>
  <c r="AA15" i="41"/>
  <c r="BD15" i="41"/>
  <c r="AC15" i="41" s="1"/>
  <c r="BC18" i="38"/>
  <c r="AB18" i="38" s="1"/>
  <c r="AA18" i="38"/>
  <c r="BD18" i="38"/>
  <c r="AC18" i="38" s="1"/>
  <c r="BC16" i="29"/>
  <c r="AB16" i="29" s="1"/>
  <c r="AA16" i="29"/>
  <c r="BD16" i="29"/>
  <c r="AC16" i="29" s="1"/>
  <c r="AA15" i="26"/>
  <c r="BD15" i="26"/>
  <c r="AC15" i="26" s="1"/>
  <c r="BC15" i="26"/>
  <c r="AB15" i="26" s="1"/>
  <c r="BC14" i="26"/>
  <c r="AB14" i="26" s="1"/>
  <c r="BB11" i="26"/>
  <c r="AA14" i="26"/>
  <c r="BD14" i="26"/>
  <c r="BD20" i="26"/>
  <c r="AC20" i="26" s="1"/>
  <c r="BC20" i="26"/>
  <c r="AB20" i="26" s="1"/>
  <c r="AA20" i="26"/>
  <c r="BD19" i="26"/>
  <c r="AC19" i="26" s="1"/>
  <c r="BC19" i="26"/>
  <c r="AB19" i="26" s="1"/>
  <c r="AA19" i="26"/>
  <c r="BD15" i="29"/>
  <c r="AC15" i="29" s="1"/>
  <c r="BC15" i="29"/>
  <c r="AB15" i="29" s="1"/>
  <c r="AA15" i="29"/>
  <c r="AA18" i="29"/>
  <c r="BD18" i="29"/>
  <c r="AC18" i="29" s="1"/>
  <c r="BC18" i="29"/>
  <c r="AB18" i="29" s="1"/>
  <c r="AA22" i="26"/>
  <c r="BD22" i="26"/>
  <c r="AC22" i="26" s="1"/>
  <c r="BC22" i="26"/>
  <c r="AB22" i="26" s="1"/>
  <c r="BD23" i="26"/>
  <c r="AC23" i="26" s="1"/>
  <c r="BC23" i="26"/>
  <c r="AB23" i="26" s="1"/>
  <c r="AA23" i="26"/>
  <c r="BD18" i="26"/>
  <c r="AC18" i="26" s="1"/>
  <c r="BC18" i="26"/>
  <c r="AB18" i="26" s="1"/>
  <c r="AA18" i="26"/>
  <c r="BC17" i="29"/>
  <c r="AB17" i="29" s="1"/>
  <c r="BD17" i="29"/>
  <c r="AC17" i="29" s="1"/>
  <c r="AA17" i="29"/>
  <c r="BD16" i="26"/>
  <c r="AC16" i="26" s="1"/>
  <c r="BC16" i="26"/>
  <c r="AB16" i="26" s="1"/>
  <c r="AA16" i="26"/>
  <c r="BD19" i="29"/>
  <c r="AC19" i="29" s="1"/>
  <c r="BC19" i="29"/>
  <c r="AB19" i="29" s="1"/>
  <c r="AA19" i="29"/>
  <c r="BC21" i="26"/>
  <c r="AB21" i="26" s="1"/>
  <c r="AA21" i="26"/>
  <c r="BD21" i="26"/>
  <c r="AC21" i="26" s="1"/>
  <c r="BC14" i="29"/>
  <c r="AB14" i="29" s="1"/>
  <c r="AA14" i="29"/>
  <c r="BB11" i="29"/>
  <c r="R58" i="29" s="1"/>
  <c r="BD14" i="29"/>
  <c r="BD17" i="26"/>
  <c r="AC17" i="26" s="1"/>
  <c r="BC17" i="26"/>
  <c r="AB17" i="26" s="1"/>
  <c r="AA17" i="26"/>
  <c r="BD14" i="23"/>
  <c r="AC14" i="23" s="1"/>
  <c r="AA14" i="23"/>
  <c r="BC14" i="23"/>
  <c r="AB14" i="23" s="1"/>
  <c r="BB11" i="23"/>
  <c r="X58" i="23" s="1"/>
  <c r="BD21" i="23"/>
  <c r="AC21" i="23" s="1"/>
  <c r="BC21" i="23"/>
  <c r="AB21" i="23" s="1"/>
  <c r="AA21" i="23"/>
  <c r="BC16" i="23"/>
  <c r="AB16" i="23" s="1"/>
  <c r="BD16" i="23"/>
  <c r="AC16" i="23" s="1"/>
  <c r="AA16" i="23"/>
  <c r="AA17" i="23"/>
  <c r="BC17" i="23"/>
  <c r="AB17" i="23" s="1"/>
  <c r="BD17" i="23"/>
  <c r="AC17" i="23" s="1"/>
  <c r="AA19" i="23"/>
  <c r="BD19" i="23"/>
  <c r="AC19" i="23" s="1"/>
  <c r="BC19" i="23"/>
  <c r="AB19" i="23" s="1"/>
  <c r="AA18" i="23"/>
  <c r="BD18" i="23"/>
  <c r="AC18" i="23" s="1"/>
  <c r="BC18" i="23"/>
  <c r="AB18" i="23" s="1"/>
  <c r="AA20" i="23"/>
  <c r="BD20" i="23"/>
  <c r="AC20" i="23" s="1"/>
  <c r="BC20" i="23"/>
  <c r="AB20" i="23" s="1"/>
  <c r="AA15" i="23"/>
  <c r="BC15" i="23"/>
  <c r="AB15" i="23" s="1"/>
  <c r="BD15" i="23"/>
  <c r="AC15" i="23" s="1"/>
  <c r="AA20" i="5"/>
  <c r="AA19" i="5"/>
  <c r="BD40" i="5"/>
  <c r="AC40" i="5" s="1"/>
  <c r="BC40" i="5"/>
  <c r="AB40" i="5" s="1"/>
  <c r="AA40" i="5"/>
  <c r="BC25" i="5"/>
  <c r="AB25" i="5" s="1"/>
  <c r="BD25" i="5"/>
  <c r="AC25" i="5" s="1"/>
  <c r="AA25" i="5"/>
  <c r="BD47" i="5"/>
  <c r="AC47" i="5" s="1"/>
  <c r="BC47" i="5"/>
  <c r="AB47" i="5" s="1"/>
  <c r="BD22" i="5"/>
  <c r="AC22" i="5" s="1"/>
  <c r="BC22" i="5"/>
  <c r="AB22" i="5" s="1"/>
  <c r="AA22" i="5"/>
  <c r="BD17" i="5"/>
  <c r="AC17" i="5" s="1"/>
  <c r="BC17" i="5"/>
  <c r="AB17" i="5" s="1"/>
  <c r="AA17" i="5"/>
  <c r="BD26" i="5"/>
  <c r="AC26" i="5" s="1"/>
  <c r="BC26" i="5"/>
  <c r="AB26" i="5" s="1"/>
  <c r="BD27" i="5"/>
  <c r="AC27" i="5" s="1"/>
  <c r="BC27" i="5"/>
  <c r="AB27" i="5" s="1"/>
  <c r="AA27" i="5"/>
  <c r="BD46" i="5"/>
  <c r="AC46" i="5" s="1"/>
  <c r="BC46" i="5"/>
  <c r="AB46" i="5" s="1"/>
  <c r="AA46" i="5"/>
  <c r="BD32" i="5"/>
  <c r="AC32" i="5" s="1"/>
  <c r="BC32" i="5"/>
  <c r="AB32" i="5" s="1"/>
  <c r="AA32" i="5"/>
  <c r="BD28" i="5"/>
  <c r="AC28" i="5" s="1"/>
  <c r="BC28" i="5"/>
  <c r="AB28" i="5" s="1"/>
  <c r="AA28" i="5"/>
  <c r="BC33" i="5"/>
  <c r="AB33" i="5" s="1"/>
  <c r="BD33" i="5"/>
  <c r="AC33" i="5" s="1"/>
  <c r="AA33" i="5"/>
  <c r="BD31" i="5"/>
  <c r="AC31" i="5" s="1"/>
  <c r="BC31" i="5"/>
  <c r="AB31" i="5" s="1"/>
  <c r="AA31" i="5"/>
  <c r="BD20" i="5"/>
  <c r="AC20" i="5" s="1"/>
  <c r="BC20" i="5"/>
  <c r="AB20" i="5" s="1"/>
  <c r="BD34" i="5"/>
  <c r="AC34" i="5" s="1"/>
  <c r="BC34" i="5"/>
  <c r="AB34" i="5" s="1"/>
  <c r="AA34" i="5"/>
  <c r="BD52" i="5"/>
  <c r="AC52" i="5" s="1"/>
  <c r="BC52" i="5"/>
  <c r="AB52" i="5" s="1"/>
  <c r="AA52" i="5"/>
  <c r="BB11" i="5"/>
  <c r="L58" i="5" s="1"/>
  <c r="BD14" i="5"/>
  <c r="BE14" i="5" s="1"/>
  <c r="BC14" i="5"/>
  <c r="BD30" i="5"/>
  <c r="AC30" i="5" s="1"/>
  <c r="BC30" i="5"/>
  <c r="AB30" i="5" s="1"/>
  <c r="AA30" i="5"/>
  <c r="AA47" i="5"/>
  <c r="BD23" i="5"/>
  <c r="AC23" i="5" s="1"/>
  <c r="BC23" i="5"/>
  <c r="AB23" i="5" s="1"/>
  <c r="AA23" i="5"/>
  <c r="AA26" i="5"/>
  <c r="BD18" i="5"/>
  <c r="AC18" i="5" s="1"/>
  <c r="BC18" i="5"/>
  <c r="AB18" i="5" s="1"/>
  <c r="AA18" i="5"/>
  <c r="BC24" i="5"/>
  <c r="AB24" i="5" s="1"/>
  <c r="BD24" i="5"/>
  <c r="AC24" i="5" s="1"/>
  <c r="AA24" i="5"/>
  <c r="BD15" i="5"/>
  <c r="BE15" i="5" s="1"/>
  <c r="BC15" i="5"/>
  <c r="BD45" i="5"/>
  <c r="AC45" i="5" s="1"/>
  <c r="BC45" i="5"/>
  <c r="AB45" i="5" s="1"/>
  <c r="AA45" i="5"/>
  <c r="BD38" i="5"/>
  <c r="AC38" i="5" s="1"/>
  <c r="BC38" i="5"/>
  <c r="AB38" i="5" s="1"/>
  <c r="AA38" i="5"/>
  <c r="BD39" i="5"/>
  <c r="AC39" i="5" s="1"/>
  <c r="BC39" i="5"/>
  <c r="AB39" i="5" s="1"/>
  <c r="AA39" i="5"/>
  <c r="BD42" i="5"/>
  <c r="AC42" i="5" s="1"/>
  <c r="BC42" i="5"/>
  <c r="AB42" i="5" s="1"/>
  <c r="BD51" i="5"/>
  <c r="AC51" i="5" s="1"/>
  <c r="BC51" i="5"/>
  <c r="AB51" i="5" s="1"/>
  <c r="AA51" i="5"/>
  <c r="BD21" i="5"/>
  <c r="AC21" i="5" s="1"/>
  <c r="BC21" i="5"/>
  <c r="AB21" i="5" s="1"/>
  <c r="AA21" i="5"/>
  <c r="AA42" i="5"/>
  <c r="BD19" i="5"/>
  <c r="AC19" i="5" s="1"/>
  <c r="BC19" i="5"/>
  <c r="AB19" i="5" s="1"/>
  <c r="BD49" i="5"/>
  <c r="AC49" i="5" s="1"/>
  <c r="BC49" i="5"/>
  <c r="AB49" i="5" s="1"/>
  <c r="AA49" i="5"/>
  <c r="BD48" i="5"/>
  <c r="AC48" i="5" s="1"/>
  <c r="BC48" i="5"/>
  <c r="AB48" i="5" s="1"/>
  <c r="AA48" i="5"/>
  <c r="BD37" i="5"/>
  <c r="AC37" i="5" s="1"/>
  <c r="BC37" i="5"/>
  <c r="AB37" i="5" s="1"/>
  <c r="AA37" i="5"/>
  <c r="BD35" i="5"/>
  <c r="AC35" i="5" s="1"/>
  <c r="BC35" i="5"/>
  <c r="AB35" i="5" s="1"/>
  <c r="AA35" i="5"/>
  <c r="BD44" i="5"/>
  <c r="AC44" i="5" s="1"/>
  <c r="BC44" i="5"/>
  <c r="AB44" i="5" s="1"/>
  <c r="AA44" i="5"/>
  <c r="BC41" i="5"/>
  <c r="AB41" i="5" s="1"/>
  <c r="BD41" i="5"/>
  <c r="AC41" i="5" s="1"/>
  <c r="AA41" i="5"/>
  <c r="BD50" i="5"/>
  <c r="AC50" i="5" s="1"/>
  <c r="BC50" i="5"/>
  <c r="AB50" i="5" s="1"/>
  <c r="AA50" i="5"/>
  <c r="BD16" i="5"/>
  <c r="AC16" i="5" s="1"/>
  <c r="BC16" i="5"/>
  <c r="AB16" i="5" s="1"/>
  <c r="AA16" i="5"/>
  <c r="BD36" i="5"/>
  <c r="AC36" i="5" s="1"/>
  <c r="BC36" i="5"/>
  <c r="AB36" i="5" s="1"/>
  <c r="AA36" i="5"/>
  <c r="BD29" i="5"/>
  <c r="AC29" i="5" s="1"/>
  <c r="BC29" i="5"/>
  <c r="AB29" i="5" s="1"/>
  <c r="AA29" i="5"/>
  <c r="BD43" i="5"/>
  <c r="AC43" i="5" s="1"/>
  <c r="BC43" i="5"/>
  <c r="AB43" i="5" s="1"/>
  <c r="AA43" i="5"/>
  <c r="BE15" i="32" l="1"/>
  <c r="AD15" i="32" s="1"/>
  <c r="T58" i="50"/>
  <c r="BE17" i="41"/>
  <c r="AD17" i="41" s="1"/>
  <c r="BE17" i="38"/>
  <c r="AD17" i="38" s="1"/>
  <c r="P58" i="50"/>
  <c r="Z58" i="50"/>
  <c r="P58" i="47"/>
  <c r="M58" i="50"/>
  <c r="U58" i="50"/>
  <c r="BE19" i="50"/>
  <c r="AD19" i="50" s="1"/>
  <c r="BE16" i="38"/>
  <c r="AD16" i="38" s="1"/>
  <c r="BE19" i="29"/>
  <c r="AD19" i="29" s="1"/>
  <c r="BE34" i="5"/>
  <c r="AD34" i="5" s="1"/>
  <c r="BE30" i="5"/>
  <c r="AD30" i="5" s="1"/>
  <c r="BE38" i="5"/>
  <c r="AD38" i="5" s="1"/>
  <c r="BE50" i="5"/>
  <c r="AD50" i="5" s="1"/>
  <c r="BE25" i="5"/>
  <c r="AD25" i="5" s="1"/>
  <c r="BE31" i="5"/>
  <c r="AD31" i="5" s="1"/>
  <c r="BE40" i="5"/>
  <c r="AD40" i="5" s="1"/>
  <c r="BE41" i="5"/>
  <c r="AD41" i="5" s="1"/>
  <c r="BE52" i="5"/>
  <c r="AD52" i="5" s="1"/>
  <c r="BE45" i="5"/>
  <c r="AD45" i="5" s="1"/>
  <c r="BE46" i="5"/>
  <c r="AD46" i="5" s="1"/>
  <c r="BE44" i="5"/>
  <c r="AD44" i="5" s="1"/>
  <c r="BE42" i="5"/>
  <c r="AD42" i="5" s="1"/>
  <c r="BE48" i="5"/>
  <c r="AD48" i="5" s="1"/>
  <c r="BE32" i="5"/>
  <c r="AD32" i="5" s="1"/>
  <c r="BE27" i="5"/>
  <c r="AD27" i="5" s="1"/>
  <c r="BE36" i="5"/>
  <c r="AD36" i="5" s="1"/>
  <c r="BE33" i="5"/>
  <c r="AD33" i="5" s="1"/>
  <c r="BE37" i="5"/>
  <c r="AD37" i="5" s="1"/>
  <c r="BE29" i="5"/>
  <c r="AD29" i="5" s="1"/>
  <c r="BE49" i="5"/>
  <c r="AD49" i="5" s="1"/>
  <c r="BE43" i="5"/>
  <c r="AD43" i="5" s="1"/>
  <c r="BE35" i="5"/>
  <c r="AD35" i="5" s="1"/>
  <c r="BE39" i="5"/>
  <c r="AD39" i="5" s="1"/>
  <c r="BE24" i="5"/>
  <c r="AD24" i="5" s="1"/>
  <c r="BE28" i="5"/>
  <c r="AD28" i="5" s="1"/>
  <c r="BE51" i="5"/>
  <c r="AD51" i="5" s="1"/>
  <c r="BE47" i="5"/>
  <c r="AD47" i="5" s="1"/>
  <c r="BE26" i="5"/>
  <c r="AD26" i="5" s="1"/>
  <c r="G58" i="50"/>
  <c r="K58" i="50"/>
  <c r="BE18" i="44"/>
  <c r="AD18" i="44" s="1"/>
  <c r="O58" i="50"/>
  <c r="V58" i="50"/>
  <c r="N58" i="47"/>
  <c r="O58" i="47"/>
  <c r="BE17" i="23"/>
  <c r="AD17" i="23" s="1"/>
  <c r="BE19" i="26"/>
  <c r="AD19" i="26" s="1"/>
  <c r="BE18" i="38"/>
  <c r="AD18" i="38" s="1"/>
  <c r="BE15" i="41"/>
  <c r="AD15" i="41" s="1"/>
  <c r="BE17" i="47"/>
  <c r="AD17" i="47" s="1"/>
  <c r="BE19" i="44"/>
  <c r="AD19" i="44" s="1"/>
  <c r="Z58" i="47"/>
  <c r="BE18" i="35"/>
  <c r="AD18" i="35" s="1"/>
  <c r="R58" i="50"/>
  <c r="N58" i="50"/>
  <c r="BE15" i="29"/>
  <c r="AD15" i="29" s="1"/>
  <c r="BE20" i="26"/>
  <c r="AD20" i="26" s="1"/>
  <c r="BE18" i="41"/>
  <c r="AD18" i="41" s="1"/>
  <c r="BE18" i="50"/>
  <c r="AD18" i="50" s="1"/>
  <c r="Q58" i="50"/>
  <c r="X58" i="50"/>
  <c r="U58" i="35"/>
  <c r="BE19" i="47"/>
  <c r="AD19" i="47" s="1"/>
  <c r="BE16" i="35"/>
  <c r="AD16" i="35" s="1"/>
  <c r="BE19" i="41"/>
  <c r="AD19" i="41" s="1"/>
  <c r="BE15" i="50"/>
  <c r="AD15" i="50" s="1"/>
  <c r="S58" i="50"/>
  <c r="BE18" i="47"/>
  <c r="AD18" i="47" s="1"/>
  <c r="W58" i="50"/>
  <c r="I58" i="50"/>
  <c r="AC14" i="44"/>
  <c r="BE14" i="44"/>
  <c r="AD14" i="44" s="1"/>
  <c r="T58" i="44"/>
  <c r="K58" i="44"/>
  <c r="V58" i="44"/>
  <c r="U58" i="44"/>
  <c r="S58" i="44"/>
  <c r="P58" i="44"/>
  <c r="L58" i="44"/>
  <c r="W58" i="44"/>
  <c r="N58" i="44"/>
  <c r="H58" i="44"/>
  <c r="G58" i="44"/>
  <c r="O58" i="44"/>
  <c r="Q58" i="44"/>
  <c r="I58" i="44"/>
  <c r="J58" i="44"/>
  <c r="BE16" i="47"/>
  <c r="AD16" i="47" s="1"/>
  <c r="AC19" i="38"/>
  <c r="BE19" i="38"/>
  <c r="AD19" i="38" s="1"/>
  <c r="R58" i="38"/>
  <c r="G58" i="38"/>
  <c r="I58" i="38"/>
  <c r="L58" i="38"/>
  <c r="X58" i="38"/>
  <c r="Q58" i="38"/>
  <c r="P58" i="38"/>
  <c r="V58" i="38"/>
  <c r="Z58" i="44"/>
  <c r="U58" i="38"/>
  <c r="R58" i="47"/>
  <c r="T58" i="32"/>
  <c r="T58" i="35"/>
  <c r="V58" i="41"/>
  <c r="Y58" i="32"/>
  <c r="O58" i="38"/>
  <c r="N58" i="38"/>
  <c r="BE19" i="23"/>
  <c r="AD19" i="23" s="1"/>
  <c r="BE23" i="26"/>
  <c r="AD23" i="26" s="1"/>
  <c r="BE15" i="35"/>
  <c r="AD15" i="35" s="1"/>
  <c r="BE16" i="41"/>
  <c r="AD16" i="41" s="1"/>
  <c r="BE14" i="47"/>
  <c r="AD14" i="47" s="1"/>
  <c r="H58" i="47"/>
  <c r="AC14" i="41"/>
  <c r="BE14" i="41"/>
  <c r="AD14" i="41" s="1"/>
  <c r="I58" i="47"/>
  <c r="W58" i="38"/>
  <c r="M58" i="38"/>
  <c r="T58" i="47"/>
  <c r="BE17" i="44"/>
  <c r="AD17" i="44" s="1"/>
  <c r="T58" i="38"/>
  <c r="BE14" i="35"/>
  <c r="AD14" i="35" s="1"/>
  <c r="J58" i="32"/>
  <c r="X58" i="44"/>
  <c r="S58" i="32"/>
  <c r="Z58" i="41"/>
  <c r="J58" i="38"/>
  <c r="BE21" i="26"/>
  <c r="AD21" i="26" s="1"/>
  <c r="BE16" i="26"/>
  <c r="AD16" i="26" s="1"/>
  <c r="BE18" i="26"/>
  <c r="AD18" i="26" s="1"/>
  <c r="BE16" i="50"/>
  <c r="AD16" i="50" s="1"/>
  <c r="W58" i="47"/>
  <c r="J58" i="35"/>
  <c r="G58" i="35"/>
  <c r="Y58" i="35"/>
  <c r="I58" i="35"/>
  <c r="W58" i="35"/>
  <c r="P58" i="35"/>
  <c r="Z58" i="35"/>
  <c r="M58" i="35"/>
  <c r="Q58" i="35"/>
  <c r="V58" i="35"/>
  <c r="L58" i="35"/>
  <c r="X58" i="35"/>
  <c r="K58" i="35"/>
  <c r="N58" i="35"/>
  <c r="N58" i="41"/>
  <c r="Q58" i="41"/>
  <c r="Y58" i="41"/>
  <c r="L58" i="41"/>
  <c r="S58" i="41"/>
  <c r="X58" i="41"/>
  <c r="K58" i="41"/>
  <c r="J58" i="41"/>
  <c r="P58" i="41"/>
  <c r="U58" i="41"/>
  <c r="R58" i="41"/>
  <c r="H58" i="41"/>
  <c r="T58" i="41"/>
  <c r="O58" i="41"/>
  <c r="Y58" i="47"/>
  <c r="BE15" i="47"/>
  <c r="AD15" i="47" s="1"/>
  <c r="BE17" i="50"/>
  <c r="AD17" i="50" s="1"/>
  <c r="BE14" i="50"/>
  <c r="AD14" i="50" s="1"/>
  <c r="AC14" i="32"/>
  <c r="BE14" i="32"/>
  <c r="AD14" i="32" s="1"/>
  <c r="K58" i="38"/>
  <c r="BE16" i="44"/>
  <c r="AD16" i="44" s="1"/>
  <c r="V58" i="47"/>
  <c r="BE17" i="35"/>
  <c r="AD17" i="35" s="1"/>
  <c r="G58" i="47"/>
  <c r="AC15" i="38"/>
  <c r="BE15" i="38"/>
  <c r="AD15" i="38" s="1"/>
  <c r="U58" i="47"/>
  <c r="L58" i="47"/>
  <c r="Q58" i="47"/>
  <c r="O58" i="35"/>
  <c r="J58" i="47"/>
  <c r="S58" i="35"/>
  <c r="M58" i="44"/>
  <c r="I58" i="41"/>
  <c r="W58" i="41"/>
  <c r="M58" i="32"/>
  <c r="V58" i="32"/>
  <c r="O58" i="32"/>
  <c r="U58" i="32"/>
  <c r="K58" i="32"/>
  <c r="H58" i="32"/>
  <c r="G58" i="32"/>
  <c r="Z58" i="32"/>
  <c r="X58" i="32"/>
  <c r="P58" i="32"/>
  <c r="L58" i="32"/>
  <c r="Q58" i="32"/>
  <c r="W58" i="32"/>
  <c r="AC14" i="38"/>
  <c r="BE14" i="38"/>
  <c r="AD14" i="38" s="1"/>
  <c r="K58" i="47"/>
  <c r="S58" i="38"/>
  <c r="S58" i="47"/>
  <c r="J58" i="50"/>
  <c r="R58" i="44"/>
  <c r="X58" i="47"/>
  <c r="BE16" i="32"/>
  <c r="AD16" i="32" s="1"/>
  <c r="BE19" i="35"/>
  <c r="AD19" i="35" s="1"/>
  <c r="BE15" i="44"/>
  <c r="AD15" i="44" s="1"/>
  <c r="L58" i="50"/>
  <c r="H58" i="50"/>
  <c r="Y58" i="38"/>
  <c r="Y58" i="44"/>
  <c r="M58" i="41"/>
  <c r="I58" i="32"/>
  <c r="N58" i="32"/>
  <c r="H58" i="35"/>
  <c r="Z58" i="38"/>
  <c r="BE21" i="5"/>
  <c r="AD21" i="5" s="1"/>
  <c r="BE23" i="5"/>
  <c r="AD23" i="5" s="1"/>
  <c r="BE20" i="5"/>
  <c r="AD20" i="5" s="1"/>
  <c r="BE22" i="5"/>
  <c r="AD22" i="5" s="1"/>
  <c r="BE21" i="23"/>
  <c r="AD21" i="23" s="1"/>
  <c r="AC14" i="26"/>
  <c r="BE14" i="26"/>
  <c r="AD14" i="26" s="1"/>
  <c r="BE15" i="26"/>
  <c r="AD15" i="26" s="1"/>
  <c r="BE16" i="29"/>
  <c r="AD16" i="29" s="1"/>
  <c r="AC14" i="29"/>
  <c r="BE14" i="29"/>
  <c r="AD14" i="29" s="1"/>
  <c r="BE17" i="26"/>
  <c r="AD17" i="26" s="1"/>
  <c r="L58" i="29"/>
  <c r="H58" i="29"/>
  <c r="J58" i="29"/>
  <c r="T58" i="29"/>
  <c r="O58" i="29"/>
  <c r="U58" i="29"/>
  <c r="G58" i="29"/>
  <c r="S58" i="29"/>
  <c r="X58" i="29"/>
  <c r="K58" i="29"/>
  <c r="I58" i="29"/>
  <c r="W58" i="29"/>
  <c r="Y58" i="29"/>
  <c r="N58" i="29"/>
  <c r="Z58" i="29"/>
  <c r="P58" i="29"/>
  <c r="Q58" i="29"/>
  <c r="V58" i="29"/>
  <c r="K58" i="26"/>
  <c r="U58" i="26"/>
  <c r="J58" i="26"/>
  <c r="Z58" i="26"/>
  <c r="Q58" i="26"/>
  <c r="T58" i="26"/>
  <c r="N58" i="26"/>
  <c r="R58" i="26"/>
  <c r="S58" i="26"/>
  <c r="I58" i="26"/>
  <c r="Y58" i="26"/>
  <c r="W58" i="26"/>
  <c r="V58" i="26"/>
  <c r="M58" i="26"/>
  <c r="P58" i="26"/>
  <c r="G58" i="26"/>
  <c r="L58" i="26"/>
  <c r="H58" i="26"/>
  <c r="X58" i="26"/>
  <c r="O58" i="26"/>
  <c r="BE17" i="29"/>
  <c r="AD17" i="29" s="1"/>
  <c r="BE22" i="26"/>
  <c r="AD22" i="26" s="1"/>
  <c r="BE18" i="29"/>
  <c r="AD18" i="29" s="1"/>
  <c r="M58" i="29"/>
  <c r="BE19" i="5"/>
  <c r="AD19" i="5" s="1"/>
  <c r="BE15" i="23"/>
  <c r="AD15" i="23" s="1"/>
  <c r="BE18" i="5"/>
  <c r="AD18" i="5" s="1"/>
  <c r="BE16" i="23"/>
  <c r="AD16" i="23" s="1"/>
  <c r="BE20" i="23"/>
  <c r="AD20" i="23" s="1"/>
  <c r="BE18" i="23"/>
  <c r="AD18" i="23" s="1"/>
  <c r="G58" i="23"/>
  <c r="Z58" i="23"/>
  <c r="BE14" i="23"/>
  <c r="AD14" i="23" s="1"/>
  <c r="U58" i="23"/>
  <c r="L58" i="23"/>
  <c r="J58" i="23"/>
  <c r="N58" i="23"/>
  <c r="T58" i="23"/>
  <c r="H58" i="23"/>
  <c r="P58" i="23"/>
  <c r="M58" i="23"/>
  <c r="O58" i="23"/>
  <c r="R58" i="23"/>
  <c r="I58" i="23"/>
  <c r="Q58" i="23"/>
  <c r="V58" i="23"/>
  <c r="S58" i="23"/>
  <c r="W58" i="23"/>
  <c r="K58" i="23"/>
  <c r="Y58" i="23"/>
  <c r="BE17" i="5"/>
  <c r="AD17" i="5" s="1"/>
  <c r="W58" i="5"/>
  <c r="BE16" i="5"/>
  <c r="AD16" i="5" s="1"/>
  <c r="Y58" i="5"/>
  <c r="J58" i="5"/>
  <c r="T58" i="5"/>
  <c r="M58" i="5"/>
  <c r="S58" i="5"/>
  <c r="Z58" i="5"/>
  <c r="P58" i="5"/>
  <c r="R58" i="5"/>
  <c r="X58" i="5"/>
  <c r="U58" i="5"/>
  <c r="H58" i="5"/>
  <c r="Q58" i="5"/>
  <c r="V58" i="5"/>
  <c r="G58" i="5"/>
  <c r="N58" i="5"/>
  <c r="I58" i="5"/>
  <c r="K58" i="5"/>
  <c r="O58" i="5"/>
  <c r="AB15" i="5"/>
  <c r="AA15" i="5"/>
  <c r="AB14" i="5"/>
  <c r="AA14" i="5"/>
  <c r="AB58" i="32" l="1"/>
  <c r="D14" i="33"/>
  <c r="AA58" i="32"/>
  <c r="D16" i="33"/>
  <c r="E49" i="54" s="1"/>
  <c r="D15" i="33"/>
  <c r="AC58" i="32"/>
  <c r="D17" i="33"/>
  <c r="AD58" i="32"/>
  <c r="D14" i="36"/>
  <c r="AC58" i="35"/>
  <c r="D15" i="36"/>
  <c r="E56" i="54" s="1"/>
  <c r="D16" i="36"/>
  <c r="E57" i="54" s="1"/>
  <c r="AB58" i="35"/>
  <c r="D17" i="36"/>
  <c r="E58" i="54" s="1"/>
  <c r="AD58" i="35"/>
  <c r="AA58" i="35"/>
  <c r="D14" i="39"/>
  <c r="AC58" i="38"/>
  <c r="D16" i="39"/>
  <c r="E65" i="54" s="1"/>
  <c r="AB58" i="38"/>
  <c r="D15" i="39"/>
  <c r="E64" i="54" s="1"/>
  <c r="AD58" i="38"/>
  <c r="D17" i="39"/>
  <c r="E66" i="54" s="1"/>
  <c r="AA58" i="38"/>
  <c r="AA58" i="50"/>
  <c r="AD58" i="50"/>
  <c r="AB58" i="50"/>
  <c r="D15" i="51"/>
  <c r="D17" i="51"/>
  <c r="D16" i="51"/>
  <c r="AC58" i="50"/>
  <c r="D14" i="51"/>
  <c r="D16" i="48"/>
  <c r="AB58" i="47"/>
  <c r="AD58" i="47"/>
  <c r="D15" i="48"/>
  <c r="AA58" i="47"/>
  <c r="D17" i="48"/>
  <c r="AC58" i="47"/>
  <c r="D14" i="48"/>
  <c r="D16" i="45"/>
  <c r="E81" i="54" s="1"/>
  <c r="AB58" i="44"/>
  <c r="D14" i="45"/>
  <c r="AC58" i="44"/>
  <c r="D15" i="45"/>
  <c r="E80" i="54" s="1"/>
  <c r="AD58" i="44"/>
  <c r="AA58" i="44"/>
  <c r="D17" i="45"/>
  <c r="E82" i="54" s="1"/>
  <c r="D17" i="27"/>
  <c r="E34" i="54" s="1"/>
  <c r="D14" i="42"/>
  <c r="AC58" i="41"/>
  <c r="AD58" i="41"/>
  <c r="D17" i="42"/>
  <c r="AB58" i="41"/>
  <c r="D15" i="42"/>
  <c r="E72" i="54" s="1"/>
  <c r="AA58" i="41"/>
  <c r="D16" i="42"/>
  <c r="D17" i="30"/>
  <c r="E42" i="54" s="1"/>
  <c r="AA58" i="29"/>
  <c r="D16" i="30"/>
  <c r="E41" i="54" s="1"/>
  <c r="AB58" i="29"/>
  <c r="D15" i="30"/>
  <c r="E40" i="54" s="1"/>
  <c r="AD58" i="29"/>
  <c r="D14" i="30"/>
  <c r="AC58" i="29"/>
  <c r="D14" i="27"/>
  <c r="E31" i="54" s="1"/>
  <c r="D16" i="27"/>
  <c r="E33" i="54" s="1"/>
  <c r="AC58" i="26"/>
  <c r="AD58" i="26"/>
  <c r="AB58" i="26"/>
  <c r="D15" i="27"/>
  <c r="E32" i="54" s="1"/>
  <c r="AA58" i="26"/>
  <c r="D16" i="24"/>
  <c r="E25" i="54" s="1"/>
  <c r="AD58" i="23"/>
  <c r="D15" i="24"/>
  <c r="E24" i="54" s="1"/>
  <c r="AC58" i="23"/>
  <c r="D14" i="24"/>
  <c r="E23" i="54" s="1"/>
  <c r="AA58" i="23"/>
  <c r="D17" i="24"/>
  <c r="E26" i="54" s="1"/>
  <c r="AB58" i="23"/>
  <c r="AD15" i="5"/>
  <c r="AC15" i="5"/>
  <c r="AD14" i="5"/>
  <c r="AC14" i="5"/>
  <c r="E87" i="54" l="1"/>
  <c r="D18" i="48"/>
  <c r="E14" i="48" s="1"/>
  <c r="G87" i="54" s="1"/>
  <c r="E88" i="54"/>
  <c r="E95" i="54"/>
  <c r="D18" i="51"/>
  <c r="E14" i="51" s="1"/>
  <c r="G95" i="54" s="1"/>
  <c r="E96" i="54"/>
  <c r="E79" i="54"/>
  <c r="E83" i="54" s="1"/>
  <c r="D18" i="45"/>
  <c r="E50" i="54"/>
  <c r="E71" i="54"/>
  <c r="D18" i="42"/>
  <c r="E16" i="42" s="1"/>
  <c r="G73" i="54" s="1"/>
  <c r="E90" i="54"/>
  <c r="E97" i="54"/>
  <c r="E47" i="54"/>
  <c r="D18" i="33"/>
  <c r="E16" i="33" s="1"/>
  <c r="G49" i="54" s="1"/>
  <c r="E73" i="54"/>
  <c r="E74" i="54"/>
  <c r="E89" i="54"/>
  <c r="E98" i="54"/>
  <c r="E63" i="54"/>
  <c r="E67" i="54" s="1"/>
  <c r="D18" i="39"/>
  <c r="E55" i="54"/>
  <c r="E59" i="54" s="1"/>
  <c r="D18" i="36"/>
  <c r="E48" i="54"/>
  <c r="E35" i="54"/>
  <c r="E27" i="54"/>
  <c r="D18" i="30"/>
  <c r="E14" i="30" s="1"/>
  <c r="G39" i="54" s="1"/>
  <c r="E39" i="54"/>
  <c r="E43" i="54" s="1"/>
  <c r="D17" i="8"/>
  <c r="E18" i="54" s="1"/>
  <c r="D18" i="27"/>
  <c r="E17" i="27" s="1"/>
  <c r="G34" i="54" s="1"/>
  <c r="D18" i="24"/>
  <c r="E14" i="24" s="1"/>
  <c r="G23" i="54" s="1"/>
  <c r="D15" i="8"/>
  <c r="E16" i="54" s="1"/>
  <c r="D16" i="8"/>
  <c r="E17" i="54" s="1"/>
  <c r="D14" i="8"/>
  <c r="E15" i="54" s="1"/>
  <c r="AB58" i="5"/>
  <c r="AC58" i="5"/>
  <c r="AD58" i="5"/>
  <c r="AA58" i="5"/>
  <c r="E17" i="51" l="1"/>
  <c r="G98" i="54" s="1"/>
  <c r="N16" i="54"/>
  <c r="E17" i="48"/>
  <c r="G90" i="54" s="1"/>
  <c r="N18" i="54"/>
  <c r="E17" i="42"/>
  <c r="G74" i="54" s="1"/>
  <c r="E16" i="48"/>
  <c r="G89" i="54" s="1"/>
  <c r="E16" i="51"/>
  <c r="G97" i="54" s="1"/>
  <c r="E15" i="51"/>
  <c r="G96" i="54" s="1"/>
  <c r="E15" i="48"/>
  <c r="G88" i="54" s="1"/>
  <c r="N17" i="54"/>
  <c r="E16" i="30"/>
  <c r="G41" i="54" s="1"/>
  <c r="E75" i="54"/>
  <c r="E14" i="33"/>
  <c r="G47" i="54" s="1"/>
  <c r="E15" i="33"/>
  <c r="G48" i="54" s="1"/>
  <c r="E14" i="36"/>
  <c r="G55" i="54" s="1"/>
  <c r="E17" i="36"/>
  <c r="G58" i="54" s="1"/>
  <c r="E16" i="36"/>
  <c r="G57" i="54" s="1"/>
  <c r="E15" i="36"/>
  <c r="G56" i="54" s="1"/>
  <c r="E17" i="33"/>
  <c r="G50" i="54" s="1"/>
  <c r="E14" i="39"/>
  <c r="G63" i="54" s="1"/>
  <c r="E15" i="39"/>
  <c r="G64" i="54" s="1"/>
  <c r="E17" i="39"/>
  <c r="G66" i="54" s="1"/>
  <c r="E16" i="39"/>
  <c r="G65" i="54" s="1"/>
  <c r="E51" i="54"/>
  <c r="E99" i="54"/>
  <c r="E14" i="42"/>
  <c r="G71" i="54" s="1"/>
  <c r="E15" i="42"/>
  <c r="G72" i="54" s="1"/>
  <c r="E14" i="45"/>
  <c r="G79" i="54" s="1"/>
  <c r="E16" i="45"/>
  <c r="G81" i="54" s="1"/>
  <c r="E15" i="45"/>
  <c r="G80" i="54" s="1"/>
  <c r="E17" i="45"/>
  <c r="G82" i="54" s="1"/>
  <c r="E91" i="54"/>
  <c r="N15" i="54"/>
  <c r="E19" i="54"/>
  <c r="E15" i="30"/>
  <c r="G40" i="54" s="1"/>
  <c r="E17" i="30"/>
  <c r="G42" i="54" s="1"/>
  <c r="E16" i="27"/>
  <c r="G33" i="54" s="1"/>
  <c r="E15" i="27"/>
  <c r="G32" i="54" s="1"/>
  <c r="E14" i="27"/>
  <c r="G31" i="54" s="1"/>
  <c r="E16" i="24"/>
  <c r="G25" i="54" s="1"/>
  <c r="E17" i="24"/>
  <c r="G26" i="54" s="1"/>
  <c r="E15" i="24"/>
  <c r="G24" i="54" s="1"/>
  <c r="D18" i="8"/>
  <c r="E17" i="8" s="1"/>
  <c r="G18" i="54" s="1"/>
  <c r="G91" i="54" l="1"/>
  <c r="E18" i="51"/>
  <c r="G99" i="54"/>
  <c r="E18" i="48"/>
  <c r="G43" i="54"/>
  <c r="G51" i="54"/>
  <c r="G59" i="54"/>
  <c r="E18" i="36"/>
  <c r="G83" i="54"/>
  <c r="E18" i="45"/>
  <c r="G67" i="54"/>
  <c r="E18" i="39"/>
  <c r="G27" i="54"/>
  <c r="G75" i="54"/>
  <c r="E18" i="42"/>
  <c r="E18" i="33"/>
  <c r="E18" i="30"/>
  <c r="N19" i="54"/>
  <c r="O15" i="54" s="1"/>
  <c r="G35" i="54"/>
  <c r="E18" i="27"/>
  <c r="E18" i="24"/>
  <c r="E16" i="8"/>
  <c r="G17" i="54" s="1"/>
  <c r="E15" i="8"/>
  <c r="G16" i="54" s="1"/>
  <c r="E14" i="8"/>
  <c r="G15" i="54" s="1"/>
  <c r="O18" i="54" l="1"/>
  <c r="O16" i="54"/>
  <c r="O17" i="54"/>
  <c r="G19" i="54"/>
  <c r="E18" i="8"/>
  <c r="O19" i="5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Lenovo</author>
  </authors>
  <commentList>
    <comment ref="B53" authorId="0" shapeId="0" xr:uid="{9927A0EE-F992-4F49-A069-44FCB4EDCC6C}">
      <text>
        <r>
          <rPr>
            <b/>
            <sz val="9"/>
            <color indexed="81"/>
            <rFont val="Tahoma"/>
            <family val="2"/>
          </rPr>
          <t>Registre: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Primaria:</t>
        </r>
        <r>
          <rPr>
            <sz val="9"/>
            <color indexed="81"/>
            <rFont val="Tahoma"/>
            <family val="2"/>
          </rPr>
          <t xml:space="preserve"> Tutor
</t>
        </r>
        <r>
          <rPr>
            <b/>
            <sz val="9"/>
            <color indexed="81"/>
            <rFont val="Tahoma"/>
            <family val="2"/>
          </rPr>
          <t>Secundaria:</t>
        </r>
        <r>
          <rPr>
            <sz val="9"/>
            <color indexed="81"/>
            <rFont val="Tahoma"/>
            <family val="2"/>
          </rPr>
          <t xml:space="preserve"> Docente de Especialidad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 de Windows</author>
  </authors>
  <commentList>
    <comment ref="I1" authorId="0" shapeId="0" xr:uid="{16F849B1-2B6E-410A-860C-CC7AE6283C11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Masculino
Femenino</t>
        </r>
      </text>
    </comment>
    <comment ref="L1" authorId="0" shapeId="0" xr:uid="{8F464E0D-9E99-40DD-9611-AF2AAF4D0318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PRIMARIA
SECUNDARIA</t>
        </r>
      </text>
    </comment>
    <comment ref="N1" authorId="0" shapeId="0" xr:uid="{320C262A-A1BF-4CC2-9D9A-550ACEB8FDEC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Urbano
Rural</t>
        </r>
      </text>
    </comment>
    <comment ref="O1" authorId="0" shapeId="0" xr:uid="{D96922B9-619D-413C-9512-F9FA6CFB429D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Pública
Privada</t>
        </r>
      </text>
    </comment>
    <comment ref="P1" authorId="0" shapeId="0" xr:uid="{B2701473-57AC-44AD-B38E-2F713EC4E933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A
B
C
...</t>
        </r>
      </text>
    </comment>
    <comment ref="AL1" authorId="0" shapeId="0" xr:uid="{61108E96-9F66-402C-941B-C774B3821406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ciensoc - Ciencias Sociales
cientec - Ciencia y Tecnología
comlec - Comunicación - Lectura
dpcc - DPCC - Ciudadania
mat - Matematica
persoc - Personal Social - Ciudadania/Ciencia y Tecnolog</t>
        </r>
      </text>
    </comment>
    <comment ref="AM1" authorId="0" shapeId="0" xr:uid="{A3656223-6A01-4EDF-BC7A-E0F7CF31A6D6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gsc - General Sánchez Cerro
ilo - Ilo
mn - Mariscal Nieto
sanig - San Ignacio de Loyola</t>
        </r>
      </text>
    </comment>
  </commentList>
</comments>
</file>

<file path=xl/sharedStrings.xml><?xml version="1.0" encoding="utf-8"?>
<sst xmlns="http://schemas.openxmlformats.org/spreadsheetml/2006/main" count="3959" uniqueCount="681">
  <si>
    <t>NIVEL:</t>
  </si>
  <si>
    <t>SECUNDARIA</t>
  </si>
  <si>
    <t>ÁREA:</t>
  </si>
  <si>
    <t>GRADO:</t>
  </si>
  <si>
    <t>CÓDIGO IE:</t>
  </si>
  <si>
    <t>SECCIÓN</t>
  </si>
  <si>
    <t>descripcion</t>
  </si>
  <si>
    <t>OMATE</t>
  </si>
  <si>
    <t>gsc</t>
  </si>
  <si>
    <t>PRIMARIA</t>
  </si>
  <si>
    <t>COALAQUE</t>
  </si>
  <si>
    <t>ICHUÑA</t>
  </si>
  <si>
    <t>sanig</t>
  </si>
  <si>
    <t>PUQUINA</t>
  </si>
  <si>
    <t>QUINISTAQUILLAS</t>
  </si>
  <si>
    <t>UBINAS</t>
  </si>
  <si>
    <t>YUNGA</t>
  </si>
  <si>
    <t>TORATA</t>
  </si>
  <si>
    <t>mn</t>
  </si>
  <si>
    <t>ILO</t>
  </si>
  <si>
    <t>ilo</t>
  </si>
  <si>
    <t>MOQUEGUA</t>
  </si>
  <si>
    <t>SAMEGUA</t>
  </si>
  <si>
    <t>EL ALGARROBAL</t>
  </si>
  <si>
    <t>PACOCHA</t>
  </si>
  <si>
    <t>CUCHUMBAYA</t>
  </si>
  <si>
    <t>LA CAPILLA</t>
  </si>
  <si>
    <t>MATALAQUE</t>
  </si>
  <si>
    <t>CHOJATA</t>
  </si>
  <si>
    <t>LLOQUE</t>
  </si>
  <si>
    <t>CARUMAS</t>
  </si>
  <si>
    <t>SAN CRISTOBAL</t>
  </si>
  <si>
    <t>Chojata</t>
  </si>
  <si>
    <t>San Cristóbal</t>
  </si>
  <si>
    <t>Ilo</t>
  </si>
  <si>
    <t>SAN IGNACIO DE LOYOLA</t>
  </si>
  <si>
    <t>DISTRITO</t>
  </si>
  <si>
    <t>UGEL</t>
  </si>
  <si>
    <t>NIVEL</t>
  </si>
  <si>
    <t>TOTAL</t>
  </si>
  <si>
    <t xml:space="preserve"> 43072 ALFREDO RODRIGUEZ RODRIGUEZ</t>
  </si>
  <si>
    <t xml:space="preserve"> 43075 ALMIRANTE MIGUEL GRAU SEMINARIO</t>
  </si>
  <si>
    <t xml:space="preserve"> MARISCAL RAMON CASTILLA</t>
  </si>
  <si>
    <t xml:space="preserve"> ANTONIO RAYMONDI</t>
  </si>
  <si>
    <t xml:space="preserve"> 43081 HORACIO ZEBALLOS GAMEZ</t>
  </si>
  <si>
    <t xml:space="preserve"> JUAN PABLO II</t>
  </si>
  <si>
    <t xml:space="preserve"> VIRGEN DEL CARMEN</t>
  </si>
  <si>
    <t xml:space="preserve"> ANDRES AVELINO CACERES</t>
  </si>
  <si>
    <t xml:space="preserve"> 43088 SEÑOR DE LOS MILAGROS</t>
  </si>
  <si>
    <t xml:space="preserve"> 43027 MARISCAL DOMINGO NIETO MARQUEZ</t>
  </si>
  <si>
    <t xml:space="preserve"> JORGE BASADRE GROHMANN</t>
  </si>
  <si>
    <t xml:space="preserve"> CORONEL FRANCISCO BOLOGNESI CERVANTES</t>
  </si>
  <si>
    <t xml:space="preserve"> 43030 SAN PEDRO</t>
  </si>
  <si>
    <t xml:space="preserve"> 43031 JHON F. KENNEDY</t>
  </si>
  <si>
    <t xml:space="preserve"> 43022 AMPARO BALUARTE</t>
  </si>
  <si>
    <t xml:space="preserve"> RAFAEL DIAZ</t>
  </si>
  <si>
    <t xml:space="preserve"> DANIEL BECERRA OCAMPO</t>
  </si>
  <si>
    <t xml:space="preserve"> 43025 ADELAIDA MENDOZA DE BARRIOS</t>
  </si>
  <si>
    <t xml:space="preserve"> 43032 MARISCAL ANDRES AVELINO CACERES</t>
  </si>
  <si>
    <t xml:space="preserve"> 43033 VIRGEN DEL ROSARIO</t>
  </si>
  <si>
    <t xml:space="preserve"> JUAN XXIII</t>
  </si>
  <si>
    <t xml:space="preserve"> SAN LUIS</t>
  </si>
  <si>
    <t xml:space="preserve"> SIMON BOLIVAR</t>
  </si>
  <si>
    <t xml:space="preserve"> LUIS E. PINTO SOTOMAYOR</t>
  </si>
  <si>
    <t xml:space="preserve"> 43013 OSCAR BECERRA PEÑALOZA</t>
  </si>
  <si>
    <t xml:space="preserve"> 43014 ANGELA BARRIOS DE ESPINOZA</t>
  </si>
  <si>
    <t xml:space="preserve"> SANTA FORTUNATA</t>
  </si>
  <si>
    <t xml:space="preserve"> 43016 VITALIANO BECERRA HERRERA</t>
  </si>
  <si>
    <t xml:space="preserve"> 43018 MARIANO LINO URQUIETA</t>
  </si>
  <si>
    <t xml:space="preserve"> JOSE CARLOS MARIATEGUI</t>
  </si>
  <si>
    <t xml:space="preserve"> VIDAL HERRERA DIAZ</t>
  </si>
  <si>
    <t xml:space="preserve"> NUESTRA SEÑORA DEL CARMEN</t>
  </si>
  <si>
    <t xml:space="preserve"> 43002 CESAR VIZCARRA VARGAS</t>
  </si>
  <si>
    <t xml:space="preserve"> LOS ANGELES</t>
  </si>
  <si>
    <t xml:space="preserve"> 43130 SANTA ROSA DE LIMA</t>
  </si>
  <si>
    <t xml:space="preserve"> FISCALIZADO DANIEL ALCIDES CARRION</t>
  </si>
  <si>
    <t xml:space="preserve"> JUAN VELEZ DE CORDOVA</t>
  </si>
  <si>
    <t xml:space="preserve"> AMERICO GARIBALDI GHERSI</t>
  </si>
  <si>
    <t xml:space="preserve"> 43137 BUENA VISTA</t>
  </si>
  <si>
    <t xml:space="preserve"> 43136 SAN GERONIMO</t>
  </si>
  <si>
    <t xml:space="preserve"> ENRIQUE MEIGGS</t>
  </si>
  <si>
    <t xml:space="preserve"> TECNICO AGROPECUARIO CESAR VIZCARRA VARGAS</t>
  </si>
  <si>
    <t xml:space="preserve"> FERNANDO BELAUNDE TERRY</t>
  </si>
  <si>
    <t xml:space="preserve"> COLEGIO ADVENTISTA FERNANDO STAHL</t>
  </si>
  <si>
    <t xml:space="preserve"> 43026 CARLOS ALBERTO CONDE VASQUEZ</t>
  </si>
  <si>
    <t xml:space="preserve"> MANUEL GONZALES PRADA</t>
  </si>
  <si>
    <t xml:space="preserve"> SANTA ANITA</t>
  </si>
  <si>
    <t xml:space="preserve"> ALMTE. MIGUEL GRAU SEMINARIO</t>
  </si>
  <si>
    <t xml:space="preserve"> MODELO SAN ANTONIO</t>
  </si>
  <si>
    <t xml:space="preserve"> BRYCE ILO</t>
  </si>
  <si>
    <t xml:space="preserve"> BILINGÜE MAX UHLE</t>
  </si>
  <si>
    <t xml:space="preserve"> MARIA MONTESSORI</t>
  </si>
  <si>
    <t xml:space="preserve"> LITTLE ANGELS XXI</t>
  </si>
  <si>
    <t xml:space="preserve"> AGROPECUARIO SALINAS MOCHE</t>
  </si>
  <si>
    <t xml:space="preserve"> 43178 JOSE OLAYA BALANDRA</t>
  </si>
  <si>
    <t xml:space="preserve"> FE Y ALEGRIA 52</t>
  </si>
  <si>
    <t xml:space="preserve"> SAN MAXIMILIANO KOLBER</t>
  </si>
  <si>
    <t xml:space="preserve"> ESTATAL DE TOLAPALCA</t>
  </si>
  <si>
    <t xml:space="preserve"> HIRAM BINGHAM</t>
  </si>
  <si>
    <t xml:space="preserve"> JEAN PIAGET</t>
  </si>
  <si>
    <t xml:space="preserve"> CORONEL ALFONSO UGARTE</t>
  </si>
  <si>
    <t xml:space="preserve"> SAN FRANCISCO DE ASIS</t>
  </si>
  <si>
    <t xml:space="preserve"> VIRGEN DE GUADALUPE</t>
  </si>
  <si>
    <t xml:space="preserve"> SEÑOR DE LOS MILAGROS</t>
  </si>
  <si>
    <t xml:space="preserve"> FRANCISCO FAHLMAN SELINGER</t>
  </si>
  <si>
    <t xml:space="preserve"> SAN MARTIN DE PORRAS</t>
  </si>
  <si>
    <t xml:space="preserve"> UNION</t>
  </si>
  <si>
    <t xml:space="preserve"> CRISTIANO BETESDA</t>
  </si>
  <si>
    <t xml:space="preserve"> DOMINGO SAVIO</t>
  </si>
  <si>
    <t xml:space="preserve"> WILLIAM PRESCOTT</t>
  </si>
  <si>
    <t xml:space="preserve"> TORIBIO RODRIGUEZ DE MENDOZA</t>
  </si>
  <si>
    <t xml:space="preserve"> ALEXANDER FLEMING</t>
  </si>
  <si>
    <t xml:space="preserve"> CALEB SCHOOL</t>
  </si>
  <si>
    <t xml:space="preserve"> IMAGINA SCHOOL</t>
  </si>
  <si>
    <t xml:space="preserve"> TECNICO AGROPECUARIO CHARAMAYA</t>
  </si>
  <si>
    <t xml:space="preserve"> SANTA ELIZABETH</t>
  </si>
  <si>
    <t xml:space="preserve"> SEÑOR DE LOCUMBA</t>
  </si>
  <si>
    <t xml:space="preserve"> INNOVA SCHOOLS MOQUEGUA - FUNDO EL GRAMADAL</t>
  </si>
  <si>
    <t xml:space="preserve"> CORONEL MANUEL C. DE LA TORRE</t>
  </si>
  <si>
    <t xml:space="preserve"> STEPHEN HAWKING</t>
  </si>
  <si>
    <t xml:space="preserve"> MARIANO LINO URQUIETA</t>
  </si>
  <si>
    <t xml:space="preserve"> MARISCAL DOMINGO NIETO</t>
  </si>
  <si>
    <t xml:space="preserve"> MERCEDES CABELLO DE CARBONERA</t>
  </si>
  <si>
    <t xml:space="preserve"> TECNICO AGROPECUARIO DE MOQUEGUA</t>
  </si>
  <si>
    <t xml:space="preserve"> CARLOS A. VELASQUEZ</t>
  </si>
  <si>
    <t xml:space="preserve"> JUAN BAUTISTA SCARSI VALDIVIA</t>
  </si>
  <si>
    <t xml:space="preserve"> SAN PEDRO</t>
  </si>
  <si>
    <t xml:space="preserve"> FRANCISCO BOLOGNESI</t>
  </si>
  <si>
    <t xml:space="preserve"> MANUEL GONZALEZ PRADA</t>
  </si>
  <si>
    <t xml:space="preserve"> COLEGIO MILITAR MARISCAL DOMINGO NIETO</t>
  </si>
  <si>
    <t xml:space="preserve"> MITCHELL &amp; PORTER</t>
  </si>
  <si>
    <t xml:space="preserve"> LEONAR EULER</t>
  </si>
  <si>
    <t xml:space="preserve"> EBENEZER SCHOOL</t>
  </si>
  <si>
    <t xml:space="preserve"> ROBERT GAGNE</t>
  </si>
  <si>
    <t xml:space="preserve"> 43157 SALINAS CHIVIRIA</t>
  </si>
  <si>
    <t xml:space="preserve"> PILLONE</t>
  </si>
  <si>
    <t xml:space="preserve"> VICTOR RAUL HAYA DE LA TORRE</t>
  </si>
  <si>
    <t xml:space="preserve"> LA CAPILLA</t>
  </si>
  <si>
    <t xml:space="preserve"> RICARDO PALMA</t>
  </si>
  <si>
    <t xml:space="preserve"> TUPAC AMARU II</t>
  </si>
  <si>
    <t xml:space="preserve"> TECNICO AGROPECUARIO SAN MIGUEL ARCANGEL</t>
  </si>
  <si>
    <t xml:space="preserve"> ELIAS AGUIRRE ROMERO</t>
  </si>
  <si>
    <t xml:space="preserve"> TECNICO AGROPECUARIO SANTIAGO DE PACHAS</t>
  </si>
  <si>
    <t xml:space="preserve"> HORACIO ZEBALLOS GAMEZ</t>
  </si>
  <si>
    <t xml:space="preserve"> JOSE MARIA ARGUEDAS</t>
  </si>
  <si>
    <t xml:space="preserve"> CESAR VALLEJO</t>
  </si>
  <si>
    <t xml:space="preserve"> CESAR VIZCARRA VARGAS</t>
  </si>
  <si>
    <t xml:space="preserve"> TITIRE</t>
  </si>
  <si>
    <t xml:space="preserve"> HELLEN KELLER</t>
  </si>
  <si>
    <t xml:space="preserve"> 43121 DANIEL ALCIDES CARRION</t>
  </si>
  <si>
    <t xml:space="preserve"> MIGUEL CONSTANTINIDES ROSADO</t>
  </si>
  <si>
    <t xml:space="preserve"> AGROPECUARIO ARTESANAL DE ARUNTAYA</t>
  </si>
  <si>
    <t xml:space="preserve"> SAN MIGUEL ARCANGEL</t>
  </si>
  <si>
    <t xml:space="preserve"> TECNICO AGROPECUARIO DE SIJUAYA</t>
  </si>
  <si>
    <t xml:space="preserve"> PROMUVI X</t>
  </si>
  <si>
    <t xml:space="preserve"> SAN IGNACIO DE LOYOLA</t>
  </si>
  <si>
    <t>codigo Modular</t>
  </si>
  <si>
    <t>N°</t>
  </si>
  <si>
    <t>A</t>
  </si>
  <si>
    <t>NOMBRES</t>
  </si>
  <si>
    <t>APELLIDOS</t>
  </si>
  <si>
    <t>DNI</t>
  </si>
  <si>
    <t>SEXO</t>
  </si>
  <si>
    <t>ITEM</t>
  </si>
  <si>
    <t>CLAVE</t>
  </si>
  <si>
    <t>d</t>
  </si>
  <si>
    <t>c</t>
  </si>
  <si>
    <t>b</t>
  </si>
  <si>
    <t>a</t>
  </si>
  <si>
    <t>N° ACIERTOS</t>
  </si>
  <si>
    <t>N° DESACIERTOS</t>
  </si>
  <si>
    <t>NRO DE ACIERTOS</t>
  </si>
  <si>
    <t>NRO DE DESACIERTOS</t>
  </si>
  <si>
    <t>Previo Inicio</t>
  </si>
  <si>
    <t>Inicio</t>
  </si>
  <si>
    <t>Proceso</t>
  </si>
  <si>
    <t>Satisfactorio</t>
  </si>
  <si>
    <t>INICIO</t>
  </si>
  <si>
    <t>FIN</t>
  </si>
  <si>
    <t>DESCRIPCION</t>
  </si>
  <si>
    <t>CÓD. MODULAR</t>
  </si>
  <si>
    <t>I.E.</t>
  </si>
  <si>
    <t>AREA</t>
  </si>
  <si>
    <t>GRADO</t>
  </si>
  <si>
    <t>ZONA</t>
  </si>
  <si>
    <t>GESTION</t>
  </si>
  <si>
    <t>GENERAL SANCHEZ CERRO</t>
  </si>
  <si>
    <t>UGEL2</t>
  </si>
  <si>
    <t>MARISCAL NIETO</t>
  </si>
  <si>
    <t>CALIFICACIÓN</t>
  </si>
  <si>
    <t>PORCENTAJE DE ACIERTOS</t>
  </si>
  <si>
    <t>TOTAL ESTUDIANTES</t>
  </si>
  <si>
    <t>RESULTADO DE NIVEL DE LOGRO</t>
  </si>
  <si>
    <t>PREGUNTA</t>
  </si>
  <si>
    <t>Nivel</t>
  </si>
  <si>
    <t>Ciencias Sociales</t>
  </si>
  <si>
    <t>Ciencia y Tecnología</t>
  </si>
  <si>
    <t>Comunicación - Lectura</t>
  </si>
  <si>
    <t>DPCC - Ciudadania</t>
  </si>
  <si>
    <t>Matematica</t>
  </si>
  <si>
    <t>areas</t>
  </si>
  <si>
    <t>grado</t>
  </si>
  <si>
    <t>0286724</t>
  </si>
  <si>
    <t>IE :</t>
  </si>
  <si>
    <t>0680850</t>
  </si>
  <si>
    <t>0286963</t>
  </si>
  <si>
    <t>1126937</t>
  </si>
  <si>
    <t>0286864</t>
  </si>
  <si>
    <t>0287094</t>
  </si>
  <si>
    <t>0287128</t>
  </si>
  <si>
    <t>0286898</t>
  </si>
  <si>
    <t>1126747</t>
  </si>
  <si>
    <t>1127372</t>
  </si>
  <si>
    <t>0309575</t>
  </si>
  <si>
    <t>0286708</t>
  </si>
  <si>
    <t>0286716</t>
  </si>
  <si>
    <t>0286732</t>
  </si>
  <si>
    <t>0286740</t>
  </si>
  <si>
    <t>0286757</t>
  </si>
  <si>
    <t>0286773</t>
  </si>
  <si>
    <t>0286781</t>
  </si>
  <si>
    <t>0286799</t>
  </si>
  <si>
    <t>0286807</t>
  </si>
  <si>
    <t>0286856</t>
  </si>
  <si>
    <t>0286906</t>
  </si>
  <si>
    <t>0286930</t>
  </si>
  <si>
    <t>0286955</t>
  </si>
  <si>
    <t>0286971</t>
  </si>
  <si>
    <t>0287045</t>
  </si>
  <si>
    <t>0287136</t>
  </si>
  <si>
    <t>0287151</t>
  </si>
  <si>
    <t>0287169</t>
  </si>
  <si>
    <t>0287177</t>
  </si>
  <si>
    <t>0287185</t>
  </si>
  <si>
    <t>0306688</t>
  </si>
  <si>
    <t>0306712</t>
  </si>
  <si>
    <t>0306720</t>
  </si>
  <si>
    <t>0306738</t>
  </si>
  <si>
    <t>0306746</t>
  </si>
  <si>
    <t>0306753</t>
  </si>
  <si>
    <t>0306787</t>
  </si>
  <si>
    <t>0306985</t>
  </si>
  <si>
    <t>0306993</t>
  </si>
  <si>
    <t>0307009</t>
  </si>
  <si>
    <t>0307017</t>
  </si>
  <si>
    <t>0307025</t>
  </si>
  <si>
    <t>0307033</t>
  </si>
  <si>
    <t>0307314</t>
  </si>
  <si>
    <t>0307652</t>
  </si>
  <si>
    <t>0309609</t>
  </si>
  <si>
    <t>0309765</t>
  </si>
  <si>
    <t>0309781</t>
  </si>
  <si>
    <t>0309807</t>
  </si>
  <si>
    <t>0309815</t>
  </si>
  <si>
    <t>0309849</t>
  </si>
  <si>
    <t>0309872</t>
  </si>
  <si>
    <t>0310243</t>
  </si>
  <si>
    <t>0310490</t>
  </si>
  <si>
    <t>0310565</t>
  </si>
  <si>
    <t>0321992</t>
  </si>
  <si>
    <t>0322008</t>
  </si>
  <si>
    <t>0322016</t>
  </si>
  <si>
    <t>0322024</t>
  </si>
  <si>
    <t>0322057</t>
  </si>
  <si>
    <t>0322065</t>
  </si>
  <si>
    <t>0322081</t>
  </si>
  <si>
    <t>0322099</t>
  </si>
  <si>
    <t>0322107</t>
  </si>
  <si>
    <t>0322172</t>
  </si>
  <si>
    <t>0322222</t>
  </si>
  <si>
    <t>0322230</t>
  </si>
  <si>
    <t>0322255</t>
  </si>
  <si>
    <t>0322271</t>
  </si>
  <si>
    <t>0322289</t>
  </si>
  <si>
    <t>0472399</t>
  </si>
  <si>
    <t>0477745</t>
  </si>
  <si>
    <t>0524637</t>
  </si>
  <si>
    <t>0526467</t>
  </si>
  <si>
    <t>0527846</t>
  </si>
  <si>
    <t>0527945</t>
  </si>
  <si>
    <t>0550319</t>
  </si>
  <si>
    <t>0550418</t>
  </si>
  <si>
    <t>0550616</t>
  </si>
  <si>
    <t>0591065</t>
  </si>
  <si>
    <t>0591099</t>
  </si>
  <si>
    <t>0612895</t>
  </si>
  <si>
    <t>0614594</t>
  </si>
  <si>
    <t>0614628</t>
  </si>
  <si>
    <t>0614776</t>
  </si>
  <si>
    <t>0614800</t>
  </si>
  <si>
    <t>0614834</t>
  </si>
  <si>
    <t>0614867</t>
  </si>
  <si>
    <t>0614958</t>
  </si>
  <si>
    <t>0656587</t>
  </si>
  <si>
    <t>0656603</t>
  </si>
  <si>
    <t>0656645</t>
  </si>
  <si>
    <t>0656702</t>
  </si>
  <si>
    <t>0680785</t>
  </si>
  <si>
    <t>0680835</t>
  </si>
  <si>
    <t>0680876</t>
  </si>
  <si>
    <t>0680926</t>
  </si>
  <si>
    <t>0708610</t>
  </si>
  <si>
    <t>0708677</t>
  </si>
  <si>
    <t>0708701</t>
  </si>
  <si>
    <t>0708735</t>
  </si>
  <si>
    <t>0745745</t>
  </si>
  <si>
    <t>0745752</t>
  </si>
  <si>
    <t>0745760</t>
  </si>
  <si>
    <t>0837237</t>
  </si>
  <si>
    <t>0837260</t>
  </si>
  <si>
    <t>0855320</t>
  </si>
  <si>
    <t>0855411</t>
  </si>
  <si>
    <t>0855445</t>
  </si>
  <si>
    <t>1125301</t>
  </si>
  <si>
    <t>1125509</t>
  </si>
  <si>
    <t>1125616</t>
  </si>
  <si>
    <t>1125624</t>
  </si>
  <si>
    <t>1125665</t>
  </si>
  <si>
    <t>1125699</t>
  </si>
  <si>
    <t>1125707</t>
  </si>
  <si>
    <t>1125731</t>
  </si>
  <si>
    <t>1125772</t>
  </si>
  <si>
    <t>1125855</t>
  </si>
  <si>
    <t>1126333</t>
  </si>
  <si>
    <t>1126531</t>
  </si>
  <si>
    <t>1126614</t>
  </si>
  <si>
    <t>1126622</t>
  </si>
  <si>
    <t>1126655</t>
  </si>
  <si>
    <t>1126697</t>
  </si>
  <si>
    <t>1126739</t>
  </si>
  <si>
    <t>1126861</t>
  </si>
  <si>
    <t>1126945</t>
  </si>
  <si>
    <t>1127059</t>
  </si>
  <si>
    <t>1127307</t>
  </si>
  <si>
    <t>1127414</t>
  </si>
  <si>
    <t>1127455</t>
  </si>
  <si>
    <t>1127570</t>
  </si>
  <si>
    <t>1208628</t>
  </si>
  <si>
    <t>1208743</t>
  </si>
  <si>
    <t>1210186</t>
  </si>
  <si>
    <t>1210269</t>
  </si>
  <si>
    <t>1210582</t>
  </si>
  <si>
    <t>1257245</t>
  </si>
  <si>
    <t>1260397</t>
  </si>
  <si>
    <t>1260439</t>
  </si>
  <si>
    <t>1260470</t>
  </si>
  <si>
    <t>1276120</t>
  </si>
  <si>
    <t>1321686</t>
  </si>
  <si>
    <t>1321694</t>
  </si>
  <si>
    <t>1336361</t>
  </si>
  <si>
    <t>1343383</t>
  </si>
  <si>
    <t>1346774</t>
  </si>
  <si>
    <t>1346790</t>
  </si>
  <si>
    <t>1369099</t>
  </si>
  <si>
    <t>1369529</t>
  </si>
  <si>
    <t>1373588</t>
  </si>
  <si>
    <t>1373596</t>
  </si>
  <si>
    <t>1373604</t>
  </si>
  <si>
    <t>1379254</t>
  </si>
  <si>
    <t>1395136</t>
  </si>
  <si>
    <t>1423946</t>
  </si>
  <si>
    <t>1457159</t>
  </si>
  <si>
    <t>1514819</t>
  </si>
  <si>
    <t>1514827</t>
  </si>
  <si>
    <t>1523570</t>
  </si>
  <si>
    <t>1545573</t>
  </si>
  <si>
    <t>1545607</t>
  </si>
  <si>
    <t>1545615</t>
  </si>
  <si>
    <t>1545649</t>
  </si>
  <si>
    <t>1545664</t>
  </si>
  <si>
    <t>1545698</t>
  </si>
  <si>
    <t>1545714</t>
  </si>
  <si>
    <t>1545763</t>
  </si>
  <si>
    <t>1545789</t>
  </si>
  <si>
    <t>1545797</t>
  </si>
  <si>
    <t>1545813</t>
  </si>
  <si>
    <t>1546381</t>
  </si>
  <si>
    <t>1546993</t>
  </si>
  <si>
    <t>1547256</t>
  </si>
  <si>
    <t>1547264</t>
  </si>
  <si>
    <t>1547306</t>
  </si>
  <si>
    <t>1547314</t>
  </si>
  <si>
    <t>1547330</t>
  </si>
  <si>
    <t>1547355</t>
  </si>
  <si>
    <t>1547389</t>
  </si>
  <si>
    <t>1554203</t>
  </si>
  <si>
    <t>1578152</t>
  </si>
  <si>
    <t>1578160</t>
  </si>
  <si>
    <t>1663632</t>
  </si>
  <si>
    <t>1668995</t>
  </si>
  <si>
    <t>1696566</t>
  </si>
  <si>
    <t>1719376</t>
  </si>
  <si>
    <t>1752575</t>
  </si>
  <si>
    <t>1757483</t>
  </si>
  <si>
    <t>1771385</t>
  </si>
  <si>
    <t>1774223</t>
  </si>
  <si>
    <t>1774231</t>
  </si>
  <si>
    <t>1781491</t>
  </si>
  <si>
    <t>1785435</t>
  </si>
  <si>
    <t>1786714</t>
  </si>
  <si>
    <t>1794452</t>
  </si>
  <si>
    <t>1797018</t>
  </si>
  <si>
    <t>3000783</t>
  </si>
  <si>
    <t>Femenino</t>
  </si>
  <si>
    <t>Masculino</t>
  </si>
  <si>
    <t>ALTERNATIVA</t>
  </si>
  <si>
    <t>B</t>
  </si>
  <si>
    <t>DESCRIPCIÓN</t>
  </si>
  <si>
    <t>NUMERO</t>
  </si>
  <si>
    <t>PORCENTAJE</t>
  </si>
  <si>
    <t xml:space="preserve">    </t>
  </si>
  <si>
    <t>APELLIDO MATERNO</t>
  </si>
  <si>
    <t>APELLIDO PATERNO</t>
  </si>
  <si>
    <t>nivel</t>
  </si>
  <si>
    <t>NIVEL DE LOGRO</t>
  </si>
  <si>
    <t>C</t>
  </si>
  <si>
    <t>D</t>
  </si>
  <si>
    <t>id</t>
  </si>
  <si>
    <t>fecha</t>
  </si>
  <si>
    <t>apellidopaterno</t>
  </si>
  <si>
    <t>apellidomaterno</t>
  </si>
  <si>
    <t>primernombre</t>
  </si>
  <si>
    <t>segundonombre</t>
  </si>
  <si>
    <t>tercernombre</t>
  </si>
  <si>
    <t>sexo</t>
  </si>
  <si>
    <t>ie</t>
  </si>
  <si>
    <t>codigomodular</t>
  </si>
  <si>
    <t>distrito</t>
  </si>
  <si>
    <t>zona</t>
  </si>
  <si>
    <t>gestion</t>
  </si>
  <si>
    <t>seccion</t>
  </si>
  <si>
    <t>respuestas1</t>
  </si>
  <si>
    <t>respuestas2</t>
  </si>
  <si>
    <t>respuestas3</t>
  </si>
  <si>
    <t>respuestas4</t>
  </si>
  <si>
    <t>respuestas5</t>
  </si>
  <si>
    <t>respuestas6</t>
  </si>
  <si>
    <t>respuestas7</t>
  </si>
  <si>
    <t>respuestas8</t>
  </si>
  <si>
    <t>respuestas9</t>
  </si>
  <si>
    <t>respuestas10</t>
  </si>
  <si>
    <t>respuestas11</t>
  </si>
  <si>
    <t>respuestas12</t>
  </si>
  <si>
    <t>respuestas13</t>
  </si>
  <si>
    <t>respuestas14</t>
  </si>
  <si>
    <t>respuestas15</t>
  </si>
  <si>
    <t>respuestas16</t>
  </si>
  <si>
    <t>respuestas17</t>
  </si>
  <si>
    <t>respuestas18</t>
  </si>
  <si>
    <t>respuestas19</t>
  </si>
  <si>
    <t>respuestas20</t>
  </si>
  <si>
    <t>area</t>
  </si>
  <si>
    <t>ugel</t>
  </si>
  <si>
    <t>dni docente</t>
  </si>
  <si>
    <t>apellido paterno do</t>
  </si>
  <si>
    <t>apellido materno do</t>
  </si>
  <si>
    <t>nombre do</t>
  </si>
  <si>
    <t>NOMBRE</t>
  </si>
  <si>
    <t>E</t>
  </si>
  <si>
    <t>F</t>
  </si>
  <si>
    <t>G</t>
  </si>
  <si>
    <t>H</t>
  </si>
  <si>
    <t>I</t>
  </si>
  <si>
    <t>J</t>
  </si>
  <si>
    <t>K</t>
  </si>
  <si>
    <t>SECCION</t>
  </si>
  <si>
    <t>ESTUDIANTES</t>
  </si>
  <si>
    <t>APEPATERNO</t>
  </si>
  <si>
    <t>APMATERNO</t>
  </si>
  <si>
    <t>TOTAL DE ALUMNOS</t>
  </si>
  <si>
    <t>Total</t>
  </si>
  <si>
    <t>URBANO</t>
  </si>
  <si>
    <t>PÚBLICA</t>
  </si>
  <si>
    <t>PRIVADA</t>
  </si>
  <si>
    <t>RURAL</t>
  </si>
  <si>
    <t>APELLIDOPA</t>
  </si>
  <si>
    <t>CONTADOR</t>
  </si>
  <si>
    <t>Docente de Aula</t>
  </si>
  <si>
    <t>Aplicador Prueba</t>
  </si>
  <si>
    <t>Estudiantes Registrados</t>
  </si>
  <si>
    <t>3016110</t>
  </si>
  <si>
    <t>1765080</t>
  </si>
  <si>
    <t>1320399</t>
  </si>
  <si>
    <t>1351006</t>
  </si>
  <si>
    <t>1127216</t>
  </si>
  <si>
    <t>1127091</t>
  </si>
  <si>
    <t>1732445</t>
  </si>
  <si>
    <t>1546399</t>
  </si>
  <si>
    <t>1127299</t>
  </si>
  <si>
    <t>1127257</t>
  </si>
  <si>
    <t>1311307</t>
  </si>
  <si>
    <t>1126978</t>
  </si>
  <si>
    <t>1127331</t>
  </si>
  <si>
    <t>02/04/2024</t>
  </si>
  <si>
    <t>0322073</t>
  </si>
  <si>
    <t>43017</t>
  </si>
  <si>
    <t>1716802</t>
  </si>
  <si>
    <t>NUEVA QUERAPI</t>
  </si>
  <si>
    <t>3022860</t>
  </si>
  <si>
    <t>0322313</t>
  </si>
  <si>
    <t>43035</t>
  </si>
  <si>
    <t>0322123</t>
  </si>
  <si>
    <t>43042</t>
  </si>
  <si>
    <t>0322149</t>
  </si>
  <si>
    <t>43044</t>
  </si>
  <si>
    <t>0322131</t>
  </si>
  <si>
    <t>43043</t>
  </si>
  <si>
    <t>0322321</t>
  </si>
  <si>
    <t>43050</t>
  </si>
  <si>
    <t>0837328</t>
  </si>
  <si>
    <t>43166</t>
  </si>
  <si>
    <t>1523596</t>
  </si>
  <si>
    <t>ANDRES AVELINO CACERES</t>
  </si>
  <si>
    <t>0541763</t>
  </si>
  <si>
    <t>43051</t>
  </si>
  <si>
    <t>0306597</t>
  </si>
  <si>
    <t>43040 JOSE CARLOS MARIATEGUI</t>
  </si>
  <si>
    <t>0322164</t>
  </si>
  <si>
    <t>FRANCISCO BOLOGNESI</t>
  </si>
  <si>
    <t>0306555</t>
  </si>
  <si>
    <t>43037</t>
  </si>
  <si>
    <t>0306548</t>
  </si>
  <si>
    <t>43036</t>
  </si>
  <si>
    <t>0395517</t>
  </si>
  <si>
    <t>43129</t>
  </si>
  <si>
    <t>0306647</t>
  </si>
  <si>
    <t>43005</t>
  </si>
  <si>
    <t>1126572</t>
  </si>
  <si>
    <t>AGROPECUARIO ARTESANAL DE ARUNTAYA</t>
  </si>
  <si>
    <t>0322198</t>
  </si>
  <si>
    <t>43047</t>
  </si>
  <si>
    <t>1545631</t>
  </si>
  <si>
    <t>43182</t>
  </si>
  <si>
    <t>0306654</t>
  </si>
  <si>
    <t>43006</t>
  </si>
  <si>
    <t>0306696</t>
  </si>
  <si>
    <t>43010</t>
  </si>
  <si>
    <t>0322263</t>
  </si>
  <si>
    <t>43021</t>
  </si>
  <si>
    <t>0306639</t>
  </si>
  <si>
    <t>43004</t>
  </si>
  <si>
    <t>0543710</t>
  </si>
  <si>
    <t>43132</t>
  </si>
  <si>
    <t>0837419</t>
  </si>
  <si>
    <t>43169</t>
  </si>
  <si>
    <t>1362425</t>
  </si>
  <si>
    <t>SAN JOSE DE CALIENTES</t>
  </si>
  <si>
    <t>1634708</t>
  </si>
  <si>
    <t>SAN JUAN SAN JUNE</t>
  </si>
  <si>
    <t>1668425</t>
  </si>
  <si>
    <t>COAR MOQUEGUA</t>
  </si>
  <si>
    <t>SAN ANTONIO</t>
  </si>
  <si>
    <t>1693191</t>
  </si>
  <si>
    <t>LORD BYRON</t>
  </si>
  <si>
    <t>0856278</t>
  </si>
  <si>
    <t>43165</t>
  </si>
  <si>
    <t>0287078</t>
  </si>
  <si>
    <t>43057</t>
  </si>
  <si>
    <t>0287060</t>
  </si>
  <si>
    <t>43056</t>
  </si>
  <si>
    <t>0287052</t>
  </si>
  <si>
    <t>43055</t>
  </si>
  <si>
    <t>0219915</t>
  </si>
  <si>
    <t>43052 INMACULADA CONCEPCION</t>
  </si>
  <si>
    <t>0541722</t>
  </si>
  <si>
    <t>43133</t>
  </si>
  <si>
    <t>1434620</t>
  </si>
  <si>
    <t>CARABAYA</t>
  </si>
  <si>
    <t>0793596</t>
  </si>
  <si>
    <t>43162</t>
  </si>
  <si>
    <t>0502062</t>
  </si>
  <si>
    <t>43089</t>
  </si>
  <si>
    <t>0501965</t>
  </si>
  <si>
    <t>43053</t>
  </si>
  <si>
    <t>0287110</t>
  </si>
  <si>
    <t>43060 SAN VICENTE DE PAUL</t>
  </si>
  <si>
    <t>0501866</t>
  </si>
  <si>
    <t>43080</t>
  </si>
  <si>
    <t>0286765</t>
  </si>
  <si>
    <t>43076</t>
  </si>
  <si>
    <t>0287102</t>
  </si>
  <si>
    <t>43059</t>
  </si>
  <si>
    <t>0856369</t>
  </si>
  <si>
    <t>43168</t>
  </si>
  <si>
    <t>0656736</t>
  </si>
  <si>
    <t>43145</t>
  </si>
  <si>
    <t>0286815</t>
  </si>
  <si>
    <t>0286831</t>
  </si>
  <si>
    <t>43079</t>
  </si>
  <si>
    <t>0287219</t>
  </si>
  <si>
    <t>43064</t>
  </si>
  <si>
    <t>0286849</t>
  </si>
  <si>
    <t>43054</t>
  </si>
  <si>
    <t>0287193</t>
  </si>
  <si>
    <t>43062</t>
  </si>
  <si>
    <t>0286823</t>
  </si>
  <si>
    <t>SAN ISIDRO LABRADOR</t>
  </si>
  <si>
    <t>0287201</t>
  </si>
  <si>
    <t>43063</t>
  </si>
  <si>
    <t>0680900</t>
  </si>
  <si>
    <t>43126</t>
  </si>
  <si>
    <t>0287227</t>
  </si>
  <si>
    <t>43105</t>
  </si>
  <si>
    <t>0644021</t>
  </si>
  <si>
    <t>ELIAS AGUIRRE ROMERO</t>
  </si>
  <si>
    <t>0287235</t>
  </si>
  <si>
    <t>43106</t>
  </si>
  <si>
    <t>0286880</t>
  </si>
  <si>
    <t>43103</t>
  </si>
  <si>
    <t>0708586</t>
  </si>
  <si>
    <t>43154</t>
  </si>
  <si>
    <t>0286872</t>
  </si>
  <si>
    <t>43119</t>
  </si>
  <si>
    <t>0637900</t>
  </si>
  <si>
    <t>43140</t>
  </si>
  <si>
    <t>0286914</t>
  </si>
  <si>
    <t>CHILATA</t>
  </si>
  <si>
    <t>0287458</t>
  </si>
  <si>
    <t>43069</t>
  </si>
  <si>
    <t>0287284</t>
  </si>
  <si>
    <t>43068</t>
  </si>
  <si>
    <t>0287276</t>
  </si>
  <si>
    <t>43067</t>
  </si>
  <si>
    <t>0287243</t>
  </si>
  <si>
    <t>43065</t>
  </si>
  <si>
    <t>0286948</t>
  </si>
  <si>
    <t>43085</t>
  </si>
  <si>
    <t>1732452</t>
  </si>
  <si>
    <t>YARAGUA</t>
  </si>
  <si>
    <t>0680868</t>
  </si>
  <si>
    <t>43146</t>
  </si>
  <si>
    <t>0287292</t>
  </si>
  <si>
    <t>JOSE ABELARDO QUIÑONES</t>
  </si>
  <si>
    <t>0614743</t>
  </si>
  <si>
    <t>43134</t>
  </si>
  <si>
    <t>0519074</t>
  </si>
  <si>
    <t>43127</t>
  </si>
  <si>
    <t>0543819</t>
  </si>
  <si>
    <t>43131</t>
  </si>
  <si>
    <t>0287334</t>
  </si>
  <si>
    <t>QUERALA</t>
  </si>
  <si>
    <t>ALMIRANTE MIGUEL GRAU SEMINARIO</t>
  </si>
  <si>
    <t>0287037</t>
  </si>
  <si>
    <t>43125</t>
  </si>
  <si>
    <t>0287011</t>
  </si>
  <si>
    <t>43124</t>
  </si>
  <si>
    <t>0286989</t>
  </si>
  <si>
    <t>43121 DANIEL ALCIDES CARRION</t>
  </si>
  <si>
    <t>TASSA</t>
  </si>
  <si>
    <t>JOSE ANTONIO ENCINAS</t>
  </si>
  <si>
    <t>0708644</t>
  </si>
  <si>
    <t>43156</t>
  </si>
  <si>
    <t>0287318</t>
  </si>
  <si>
    <t>0287029</t>
  </si>
  <si>
    <t>0287367</t>
  </si>
  <si>
    <t>0287003</t>
  </si>
  <si>
    <t>1546365</t>
  </si>
  <si>
    <t>43183</t>
  </si>
  <si>
    <t>43148</t>
  </si>
  <si>
    <t>43152</t>
  </si>
  <si>
    <t>0756213</t>
  </si>
  <si>
    <t>JOSE MANUEL UBALDE ZEVALLOS</t>
  </si>
  <si>
    <t>0680934</t>
  </si>
  <si>
    <t>0287383</t>
  </si>
  <si>
    <t>43101</t>
  </si>
  <si>
    <t>0287375</t>
  </si>
  <si>
    <t>43100</t>
  </si>
  <si>
    <t>EVALUACION</t>
  </si>
  <si>
    <t>ERE PROCESO 2024</t>
  </si>
  <si>
    <t>CONSOLIDADO DE RESULTADO DE AULA - ERE PROCESO 2024</t>
  </si>
  <si>
    <t>VER. 1.0.2</t>
  </si>
  <si>
    <t>90658614</t>
  </si>
  <si>
    <t xml:space="preserve">ASENCIO </t>
  </si>
  <si>
    <t>ASENCIO</t>
  </si>
  <si>
    <t>Beil Jhoakin</t>
  </si>
  <si>
    <t xml:space="preserve">MENDOZA </t>
  </si>
  <si>
    <t>CARI</t>
  </si>
  <si>
    <t>ERLINDA VIRGINIA</t>
  </si>
  <si>
    <t>CHURA</t>
  </si>
  <si>
    <t>CCAMA</t>
  </si>
  <si>
    <t>JULIO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</si>
</sst>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0.0%"/>
  </numFmts>
  <fonts count="40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6"/>
      <color rgb="FF212529"/>
      <name val="Segoe UI"/>
      <family val="2"/>
    </font>
    <font>
      <sz val="6"/>
      <color rgb="FF212529"/>
      <name val="Segoe UI"/>
      <family val="2"/>
    </font>
    <font>
      <b/>
      <sz val="10"/>
      <color theme="1"/>
      <name val="Calibri"/>
      <family val="2"/>
      <scheme val="minor"/>
    </font>
    <font>
      <b/>
      <sz val="8"/>
      <color rgb="FF212529"/>
      <name val="Segoe UI"/>
      <family val="2"/>
    </font>
    <font>
      <b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8"/>
      <color theme="1"/>
      <name val="Antique Olive Compact"/>
      <family val="2"/>
    </font>
    <font>
      <b/>
      <sz val="8"/>
      <color theme="1"/>
      <name val="Albertus Extra Bold"/>
      <family val="2"/>
    </font>
    <font>
      <sz val="11"/>
      <color theme="1"/>
      <name val="Albertus Extra Bold"/>
      <family val="2"/>
    </font>
    <font>
      <b/>
      <sz val="9"/>
      <color theme="1"/>
      <name val="Albertus Extra Bold"/>
      <family val="2"/>
    </font>
    <font>
      <sz val="8"/>
      <color theme="1"/>
      <name val="Albertus Extra Bold"/>
      <family val="2"/>
    </font>
    <font>
      <b/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212529"/>
      <name val="Segoe UI"/>
      <family val="2"/>
    </font>
    <font>
      <b/>
      <sz val="14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8" tint="-0.499984740745262"/>
      <name val="Arial Black"/>
      <family val="2"/>
    </font>
    <font>
      <b/>
      <sz val="10"/>
      <color theme="1"/>
      <name val="Albertus Extra Bold"/>
      <family val="2"/>
    </font>
    <font>
      <b/>
      <sz val="11"/>
      <color theme="1"/>
      <name val="Albertus Extra Bold"/>
      <family val="2"/>
    </font>
    <font>
      <sz val="36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12"/>
      <color rgb="FF212529"/>
      <name val="Segoe UI"/>
      <family val="2"/>
    </font>
    <font>
      <sz val="8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48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4"/>
      <color rgb="FFC00000"/>
      <name val="Antique Olive Compact"/>
      <family val="2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DD7B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5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 style="medium">
        <color rgb="FFDEE2E6"/>
      </left>
      <right/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 style="medium">
        <color rgb="FFDEE2E6"/>
      </top>
      <bottom/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/>
      <diagonal/>
    </border>
    <border>
      <left style="medium">
        <color rgb="FFDEE2E6"/>
      </left>
      <right/>
      <top style="medium">
        <color rgb="FFDEE2E6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rgb="FFDEE2E6"/>
      </right>
      <top/>
      <bottom style="medium">
        <color rgb="FFDEE2E6"/>
      </bottom>
      <diagonal/>
    </border>
    <border>
      <left style="medium">
        <color rgb="FFDEE2E6"/>
      </left>
      <right style="medium">
        <color rgb="FFDEE2E6"/>
      </right>
      <top/>
      <bottom style="medium">
        <color rgb="FFDEE2E6"/>
      </bottom>
      <diagonal/>
    </border>
    <border>
      <left style="medium">
        <color rgb="FFDEE2E6"/>
      </left>
      <right/>
      <top/>
      <bottom style="medium">
        <color rgb="FFDEE2E6"/>
      </bottom>
      <diagonal/>
    </border>
    <border>
      <left style="medium">
        <color rgb="FFDEE2E6"/>
      </left>
      <right style="medium">
        <color rgb="FFDEE2E6"/>
      </right>
      <top/>
      <bottom/>
      <diagonal/>
    </border>
    <border>
      <left/>
      <right/>
      <top style="medium">
        <color rgb="FFDEE2E6"/>
      </top>
      <bottom/>
      <diagonal/>
    </border>
    <border>
      <left/>
      <right/>
      <top style="medium">
        <color rgb="FFDEE2E6"/>
      </top>
      <bottom style="thick">
        <color rgb="FFDEE2E6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rgb="FFDEE2E6"/>
      </bottom>
      <diagonal/>
    </border>
    <border>
      <left/>
      <right/>
      <top/>
      <bottom style="thick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DEE2E6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07">
    <xf numFmtId="0" fontId="0" fillId="0" borderId="0" xfId="0"/>
    <xf numFmtId="0" fontId="0" fillId="2" borderId="0" xfId="0" applyFill="1"/>
    <xf numFmtId="0" fontId="0" fillId="3" borderId="1" xfId="0" applyFill="1" applyBorder="1"/>
    <xf numFmtId="49" fontId="0" fillId="0" borderId="0" xfId="0" applyNumberFormat="1"/>
    <xf numFmtId="0" fontId="4" fillId="0" borderId="2" xfId="0" applyFont="1" applyBorder="1" applyAlignment="1">
      <alignment horizontal="center" wrapText="1"/>
    </xf>
    <xf numFmtId="0" fontId="5" fillId="0" borderId="2" xfId="0" applyFont="1" applyBorder="1" applyAlignment="1">
      <alignment vertical="top" wrapText="1"/>
    </xf>
    <xf numFmtId="0" fontId="5" fillId="0" borderId="2" xfId="0" applyFont="1" applyBorder="1" applyAlignment="1">
      <alignment horizontal="left" vertical="top" wrapText="1"/>
    </xf>
    <xf numFmtId="49" fontId="4" fillId="0" borderId="3" xfId="0" applyNumberFormat="1" applyFont="1" applyBorder="1" applyAlignment="1">
      <alignment horizontal="center" wrapText="1"/>
    </xf>
    <xf numFmtId="49" fontId="5" fillId="0" borderId="3" xfId="0" applyNumberFormat="1" applyFont="1" applyBorder="1" applyAlignment="1">
      <alignment vertical="top" wrapText="1"/>
    </xf>
    <xf numFmtId="0" fontId="4" fillId="0" borderId="4" xfId="0" applyFont="1" applyBorder="1" applyAlignment="1">
      <alignment horizontal="center" wrapText="1"/>
    </xf>
    <xf numFmtId="0" fontId="5" fillId="0" borderId="4" xfId="0" applyFont="1" applyBorder="1" applyAlignment="1">
      <alignment vertical="top" wrapText="1"/>
    </xf>
    <xf numFmtId="49" fontId="5" fillId="0" borderId="5" xfId="0" applyNumberFormat="1" applyFont="1" applyBorder="1" applyAlignment="1">
      <alignment vertical="top" wrapText="1"/>
    </xf>
    <xf numFmtId="0" fontId="5" fillId="0" borderId="6" xfId="0" applyFont="1" applyBorder="1" applyAlignment="1">
      <alignment horizontal="left" vertical="top" wrapText="1"/>
    </xf>
    <xf numFmtId="0" fontId="5" fillId="0" borderId="6" xfId="0" applyFont="1" applyBorder="1" applyAlignment="1">
      <alignment vertical="top" wrapText="1"/>
    </xf>
    <xf numFmtId="0" fontId="5" fillId="0" borderId="7" xfId="0" applyFont="1" applyBorder="1" applyAlignment="1">
      <alignment vertical="top" wrapText="1"/>
    </xf>
    <xf numFmtId="0" fontId="6" fillId="3" borderId="1" xfId="0" applyFont="1" applyFill="1" applyBorder="1" applyAlignment="1" applyProtection="1">
      <alignment horizontal="center" vertical="center"/>
      <protection hidden="1"/>
    </xf>
    <xf numFmtId="0" fontId="0" fillId="0" borderId="1" xfId="0" applyBorder="1"/>
    <xf numFmtId="0" fontId="0" fillId="0" borderId="1" xfId="0" applyBorder="1" applyAlignment="1">
      <alignment horizontal="center"/>
    </xf>
    <xf numFmtId="0" fontId="7" fillId="0" borderId="12" xfId="0" applyFont="1" applyBorder="1" applyAlignment="1">
      <alignment horizontal="center" wrapText="1"/>
    </xf>
    <xf numFmtId="0" fontId="7" fillId="0" borderId="13" xfId="0" applyFont="1" applyBorder="1" applyAlignment="1">
      <alignment horizontal="center" wrapText="1"/>
    </xf>
    <xf numFmtId="0" fontId="7" fillId="0" borderId="14" xfId="0" applyFont="1" applyBorder="1" applyAlignment="1">
      <alignment horizontal="center" wrapText="1"/>
    </xf>
    <xf numFmtId="0" fontId="8" fillId="0" borderId="1" xfId="0" applyFont="1" applyBorder="1" applyAlignment="1">
      <alignment horizontal="center"/>
    </xf>
    <xf numFmtId="0" fontId="10" fillId="7" borderId="1" xfId="0" applyFont="1" applyFill="1" applyBorder="1" applyAlignment="1">
      <alignment horizontal="center"/>
    </xf>
    <xf numFmtId="0" fontId="0" fillId="3" borderId="9" xfId="0" applyFill="1" applyBorder="1"/>
    <xf numFmtId="0" fontId="13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0" fontId="15" fillId="0" borderId="0" xfId="0" applyFont="1" applyAlignment="1">
      <alignment horizontal="right" vertical="center"/>
    </xf>
    <xf numFmtId="0" fontId="2" fillId="0" borderId="0" xfId="0" applyFont="1"/>
    <xf numFmtId="0" fontId="0" fillId="5" borderId="1" xfId="0" applyFill="1" applyBorder="1" applyAlignment="1">
      <alignment horizontal="center"/>
    </xf>
    <xf numFmtId="0" fontId="7" fillId="0" borderId="15" xfId="0" applyFont="1" applyBorder="1" applyAlignment="1">
      <alignment horizontal="center" wrapText="1"/>
    </xf>
    <xf numFmtId="0" fontId="9" fillId="0" borderId="0" xfId="0" applyFont="1"/>
    <xf numFmtId="0" fontId="14" fillId="0" borderId="0" xfId="0" applyFont="1" applyAlignment="1" applyProtection="1">
      <alignment horizontal="right" vertical="center" wrapText="1"/>
      <protection hidden="1"/>
    </xf>
    <xf numFmtId="0" fontId="2" fillId="0" borderId="0" xfId="0" applyFont="1" applyAlignment="1">
      <alignment horizontal="center" vertical="center" wrapText="1"/>
    </xf>
    <xf numFmtId="0" fontId="2" fillId="0" borderId="11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2" fillId="9" borderId="1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1" fontId="18" fillId="11" borderId="1" xfId="0" applyNumberFormat="1" applyFont="1" applyFill="1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1" fillId="12" borderId="1" xfId="0" applyFont="1" applyFill="1" applyBorder="1" applyAlignment="1">
      <alignment horizontal="center"/>
    </xf>
    <xf numFmtId="0" fontId="1" fillId="13" borderId="1" xfId="0" applyFont="1" applyFill="1" applyBorder="1" applyAlignment="1">
      <alignment horizontal="center"/>
    </xf>
    <xf numFmtId="0" fontId="12" fillId="0" borderId="0" xfId="0" applyFont="1" applyAlignment="1">
      <alignment horizontal="right"/>
    </xf>
    <xf numFmtId="0" fontId="12" fillId="0" borderId="0" xfId="0" applyFont="1" applyAlignment="1">
      <alignment vertical="center"/>
    </xf>
    <xf numFmtId="0" fontId="0" fillId="2" borderId="0" xfId="0" applyFill="1" applyAlignment="1">
      <alignment vertical="center"/>
    </xf>
    <xf numFmtId="0" fontId="0" fillId="0" borderId="0" xfId="0" applyAlignment="1">
      <alignment vertical="center"/>
    </xf>
    <xf numFmtId="0" fontId="7" fillId="0" borderId="17" xfId="0" applyFont="1" applyBorder="1" applyAlignment="1">
      <alignment horizontal="center" wrapText="1"/>
    </xf>
    <xf numFmtId="0" fontId="20" fillId="0" borderId="16" xfId="0" applyFont="1" applyBorder="1" applyAlignment="1">
      <alignment vertical="top" wrapText="1"/>
    </xf>
    <xf numFmtId="0" fontId="3" fillId="4" borderId="1" xfId="0" applyFont="1" applyFill="1" applyBorder="1" applyAlignment="1">
      <alignment horizontal="left" vertical="center"/>
    </xf>
    <xf numFmtId="0" fontId="7" fillId="0" borderId="16" xfId="0" applyFont="1" applyBorder="1" applyAlignment="1">
      <alignment horizontal="center" wrapText="1"/>
    </xf>
    <xf numFmtId="0" fontId="21" fillId="11" borderId="1" xfId="0" applyFont="1" applyFill="1" applyBorder="1" applyAlignment="1">
      <alignment horizontal="center" vertical="center"/>
    </xf>
    <xf numFmtId="0" fontId="23" fillId="11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3" fillId="0" borderId="0" xfId="0" applyFont="1" applyAlignment="1">
      <alignment horizontal="right" vertical="center"/>
    </xf>
    <xf numFmtId="0" fontId="19" fillId="12" borderId="1" xfId="0" applyFont="1" applyFill="1" applyBorder="1" applyAlignment="1">
      <alignment horizontal="center"/>
    </xf>
    <xf numFmtId="0" fontId="1" fillId="14" borderId="1" xfId="0" applyFont="1" applyFill="1" applyBorder="1" applyAlignment="1">
      <alignment horizontal="center"/>
    </xf>
    <xf numFmtId="0" fontId="9" fillId="5" borderId="1" xfId="0" applyFont="1" applyFill="1" applyBorder="1" applyAlignment="1">
      <alignment horizontal="center"/>
    </xf>
    <xf numFmtId="0" fontId="22" fillId="0" borderId="1" xfId="0" applyFont="1" applyBorder="1" applyAlignment="1">
      <alignment horizontal="center"/>
    </xf>
    <xf numFmtId="0" fontId="29" fillId="0" borderId="3" xfId="0" applyFont="1" applyBorder="1" applyAlignment="1">
      <alignment horizontal="center" vertical="top" wrapText="1"/>
    </xf>
    <xf numFmtId="0" fontId="29" fillId="0" borderId="5" xfId="0" applyFont="1" applyBorder="1" applyAlignment="1">
      <alignment horizontal="center" vertical="top" wrapText="1"/>
    </xf>
    <xf numFmtId="0" fontId="29" fillId="0" borderId="6" xfId="0" applyFont="1" applyBorder="1" applyAlignment="1">
      <alignment horizontal="center" vertical="top" wrapText="1"/>
    </xf>
    <xf numFmtId="0" fontId="1" fillId="6" borderId="0" xfId="0" applyFont="1" applyFill="1" applyAlignment="1">
      <alignment horizontal="center" vertical="center"/>
    </xf>
    <xf numFmtId="0" fontId="17" fillId="14" borderId="1" xfId="0" applyFont="1" applyFill="1" applyBorder="1" applyAlignment="1">
      <alignment horizontal="center"/>
    </xf>
    <xf numFmtId="9" fontId="17" fillId="14" borderId="1" xfId="0" applyNumberFormat="1" applyFont="1" applyFill="1" applyBorder="1" applyAlignment="1">
      <alignment horizontal="center"/>
    </xf>
    <xf numFmtId="0" fontId="10" fillId="3" borderId="1" xfId="0" applyFont="1" applyFill="1" applyBorder="1" applyAlignment="1" applyProtection="1">
      <alignment horizontal="center" vertical="center"/>
      <protection hidden="1"/>
    </xf>
    <xf numFmtId="0" fontId="15" fillId="0" borderId="0" xfId="0" applyFont="1" applyAlignment="1">
      <alignment vertical="center"/>
    </xf>
    <xf numFmtId="0" fontId="20" fillId="16" borderId="2" xfId="0" applyFont="1" applyFill="1" applyBorder="1" applyAlignment="1">
      <alignment vertical="center" wrapText="1"/>
    </xf>
    <xf numFmtId="0" fontId="0" fillId="16" borderId="20" xfId="0" applyFill="1" applyBorder="1"/>
    <xf numFmtId="0" fontId="0" fillId="16" borderId="12" xfId="0" applyFill="1" applyBorder="1"/>
    <xf numFmtId="0" fontId="0" fillId="2" borderId="21" xfId="0" applyFill="1" applyBorder="1"/>
    <xf numFmtId="0" fontId="0" fillId="0" borderId="21" xfId="0" applyBorder="1"/>
    <xf numFmtId="14" fontId="0" fillId="0" borderId="0" xfId="0" applyNumberFormat="1"/>
    <xf numFmtId="0" fontId="6" fillId="0" borderId="1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1" fillId="4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25" fillId="0" borderId="0" xfId="0" applyFont="1" applyAlignment="1">
      <alignment vertical="center"/>
    </xf>
    <xf numFmtId="0" fontId="1" fillId="14" borderId="1" xfId="0" applyFont="1" applyFill="1" applyBorder="1"/>
    <xf numFmtId="0" fontId="0" fillId="0" borderId="9" xfId="0" applyBorder="1" applyAlignment="1">
      <alignment horizontal="center"/>
    </xf>
    <xf numFmtId="0" fontId="1" fillId="14" borderId="25" xfId="0" applyFont="1" applyFill="1" applyBorder="1"/>
    <xf numFmtId="0" fontId="1" fillId="4" borderId="1" xfId="0" applyFont="1" applyFill="1" applyBorder="1" applyAlignment="1">
      <alignment vertical="center"/>
    </xf>
    <xf numFmtId="0" fontId="1" fillId="12" borderId="1" xfId="0" applyFont="1" applyFill="1" applyBorder="1" applyAlignment="1">
      <alignment vertical="center"/>
    </xf>
    <xf numFmtId="0" fontId="1" fillId="10" borderId="1" xfId="0" applyFont="1" applyFill="1" applyBorder="1" applyAlignment="1">
      <alignment vertical="center"/>
    </xf>
    <xf numFmtId="0" fontId="1" fillId="8" borderId="1" xfId="0" applyFont="1" applyFill="1" applyBorder="1" applyAlignment="1">
      <alignment vertical="center"/>
    </xf>
    <xf numFmtId="0" fontId="17" fillId="14" borderId="1" xfId="0" applyFont="1" applyFill="1" applyBorder="1"/>
    <xf numFmtId="0" fontId="2" fillId="0" borderId="1" xfId="0" applyFont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/>
    </xf>
    <xf numFmtId="0" fontId="29" fillId="0" borderId="7" xfId="0" applyFont="1" applyBorder="1" applyAlignment="1">
      <alignment horizontal="center" vertical="top" wrapText="1"/>
    </xf>
    <xf numFmtId="49" fontId="4" fillId="0" borderId="0" xfId="0" applyNumberFormat="1" applyFont="1" applyAlignment="1">
      <alignment horizontal="center" wrapText="1"/>
    </xf>
    <xf numFmtId="49" fontId="4" fillId="0" borderId="27" xfId="0" applyNumberFormat="1" applyFont="1" applyBorder="1" applyAlignment="1">
      <alignment horizontal="center" wrapText="1"/>
    </xf>
    <xf numFmtId="0" fontId="0" fillId="3" borderId="0" xfId="0" applyFill="1" applyAlignment="1">
      <alignment horizontal="center"/>
    </xf>
    <xf numFmtId="0" fontId="0" fillId="3" borderId="0" xfId="0" applyFill="1" applyProtection="1">
      <protection locked="0"/>
    </xf>
    <xf numFmtId="49" fontId="16" fillId="15" borderId="1" xfId="0" applyNumberFormat="1" applyFont="1" applyFill="1" applyBorder="1" applyAlignment="1" applyProtection="1">
      <alignment horizontal="center" vertical="center"/>
      <protection locked="0"/>
    </xf>
    <xf numFmtId="49" fontId="0" fillId="5" borderId="1" xfId="0" applyNumberFormat="1" applyFill="1" applyBorder="1" applyAlignment="1" applyProtection="1">
      <alignment horizontal="center"/>
      <protection locked="0"/>
    </xf>
    <xf numFmtId="49" fontId="9" fillId="5" borderId="1" xfId="0" applyNumberFormat="1" applyFont="1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9" fontId="10" fillId="3" borderId="1" xfId="0" applyNumberFormat="1" applyFont="1" applyFill="1" applyBorder="1" applyAlignment="1">
      <alignment horizontal="center" vertical="center"/>
    </xf>
    <xf numFmtId="0" fontId="0" fillId="4" borderId="0" xfId="0" applyFill="1"/>
    <xf numFmtId="165" fontId="22" fillId="0" borderId="1" xfId="0" applyNumberFormat="1" applyFont="1" applyBorder="1" applyAlignment="1">
      <alignment horizontal="center"/>
    </xf>
    <xf numFmtId="0" fontId="18" fillId="9" borderId="1" xfId="0" applyFont="1" applyFill="1" applyBorder="1" applyAlignment="1">
      <alignment horizontal="center"/>
    </xf>
    <xf numFmtId="165" fontId="2" fillId="0" borderId="1" xfId="0" applyNumberFormat="1" applyFont="1" applyBorder="1" applyAlignment="1">
      <alignment horizontal="center" vertical="center"/>
    </xf>
    <xf numFmtId="49" fontId="38" fillId="0" borderId="0" xfId="0" applyNumberFormat="1" applyFont="1"/>
    <xf numFmtId="0" fontId="36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164" fontId="37" fillId="3" borderId="0" xfId="0" applyNumberFormat="1" applyFont="1" applyFill="1" applyAlignment="1">
      <alignment horizontal="center" vertical="center"/>
    </xf>
    <xf numFmtId="0" fontId="18" fillId="11" borderId="1" xfId="0" applyFont="1" applyFill="1" applyBorder="1" applyAlignment="1">
      <alignment horizontal="center" vertical="center"/>
    </xf>
    <xf numFmtId="0" fontId="39" fillId="9" borderId="0" xfId="0" applyFont="1" applyFill="1" applyAlignment="1">
      <alignment horizontal="center" vertical="center" wrapText="1"/>
    </xf>
    <xf numFmtId="0" fontId="23" fillId="11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" fillId="17" borderId="11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9" fontId="22" fillId="0" borderId="1" xfId="0" applyNumberFormat="1" applyFont="1" applyBorder="1" applyAlignment="1">
      <alignment horizontal="center"/>
    </xf>
    <xf numFmtId="0" fontId="33" fillId="10" borderId="19" xfId="0" applyFont="1" applyFill="1" applyBorder="1" applyAlignment="1">
      <alignment horizontal="center" vertical="center"/>
    </xf>
    <xf numFmtId="0" fontId="1" fillId="13" borderId="18" xfId="0" applyFont="1" applyFill="1" applyBorder="1" applyAlignment="1">
      <alignment horizontal="center"/>
    </xf>
    <xf numFmtId="0" fontId="1" fillId="13" borderId="0" xfId="0" applyFont="1" applyFill="1" applyAlignment="1">
      <alignment horizontal="center"/>
    </xf>
    <xf numFmtId="0" fontId="1" fillId="14" borderId="18" xfId="0" applyFont="1" applyFill="1" applyBorder="1" applyAlignment="1">
      <alignment horizontal="center"/>
    </xf>
    <xf numFmtId="0" fontId="1" fillId="14" borderId="19" xfId="0" applyFont="1" applyFill="1" applyBorder="1" applyAlignment="1">
      <alignment horizontal="center"/>
    </xf>
    <xf numFmtId="0" fontId="1" fillId="14" borderId="0" xfId="0" applyFont="1" applyFill="1" applyAlignment="1">
      <alignment horizontal="center"/>
    </xf>
    <xf numFmtId="0" fontId="17" fillId="14" borderId="25" xfId="0" applyFont="1" applyFill="1" applyBorder="1" applyAlignment="1">
      <alignment horizontal="center"/>
    </xf>
    <xf numFmtId="0" fontId="17" fillId="14" borderId="26" xfId="0" applyFont="1" applyFill="1" applyBorder="1" applyAlignment="1">
      <alignment horizontal="center"/>
    </xf>
    <xf numFmtId="9" fontId="17" fillId="14" borderId="24" xfId="0" applyNumberFormat="1" applyFont="1" applyFill="1" applyBorder="1" applyAlignment="1">
      <alignment horizontal="center"/>
    </xf>
    <xf numFmtId="9" fontId="17" fillId="14" borderId="22" xfId="0" applyNumberFormat="1" applyFont="1" applyFill="1" applyBorder="1" applyAlignment="1">
      <alignment horizontal="center"/>
    </xf>
    <xf numFmtId="0" fontId="2" fillId="5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25" fillId="0" borderId="0" xfId="0" applyFont="1" applyAlignment="1">
      <alignment horizontal="right" vertical="center"/>
    </xf>
    <xf numFmtId="0" fontId="17" fillId="5" borderId="0" xfId="0" applyFont="1" applyFill="1" applyAlignment="1">
      <alignment horizontal="center" vertical="center" wrapText="1"/>
    </xf>
    <xf numFmtId="0" fontId="17" fillId="5" borderId="11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0" fontId="27" fillId="5" borderId="0" xfId="0" applyFont="1" applyFill="1" applyAlignment="1">
      <alignment horizontal="center" vertical="center"/>
    </xf>
    <xf numFmtId="0" fontId="27" fillId="5" borderId="11" xfId="0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1" fillId="13" borderId="23" xfId="0" applyFont="1" applyFill="1" applyBorder="1" applyAlignment="1">
      <alignment horizontal="center"/>
    </xf>
    <xf numFmtId="0" fontId="1" fillId="13" borderId="11" xfId="0" applyFont="1" applyFill="1" applyBorder="1" applyAlignment="1">
      <alignment horizontal="center"/>
    </xf>
    <xf numFmtId="0" fontId="24" fillId="0" borderId="0" xfId="0" applyFont="1" applyAlignment="1">
      <alignment horizontal="center" vertical="center"/>
    </xf>
    <xf numFmtId="0" fontId="2" fillId="5" borderId="11" xfId="0" applyFont="1" applyFill="1" applyBorder="1" applyAlignment="1">
      <alignment horizontal="center" vertical="center"/>
    </xf>
    <xf numFmtId="0" fontId="14" fillId="0" borderId="0" xfId="0" applyFont="1" applyAlignment="1" applyProtection="1">
      <alignment horizontal="right" vertical="center" wrapText="1"/>
      <protection hidden="1"/>
    </xf>
    <xf numFmtId="0" fontId="2" fillId="5" borderId="0" xfId="0" applyFont="1" applyFill="1" applyAlignment="1">
      <alignment horizontal="center" vertical="center" wrapText="1"/>
    </xf>
    <xf numFmtId="0" fontId="2" fillId="5" borderId="11" xfId="0" applyFont="1" applyFill="1" applyBorder="1" applyAlignment="1">
      <alignment horizontal="center" vertical="center" wrapText="1"/>
    </xf>
    <xf numFmtId="0" fontId="12" fillId="0" borderId="0" xfId="0" applyFont="1" applyAlignment="1" applyProtection="1">
      <alignment horizontal="right" vertical="center" wrapText="1"/>
      <protection hidden="1"/>
    </xf>
    <xf numFmtId="49" fontId="16" fillId="5" borderId="0" xfId="0" applyNumberFormat="1" applyFont="1" applyFill="1" applyAlignment="1">
      <alignment horizontal="center" vertical="center"/>
    </xf>
    <xf numFmtId="0" fontId="1" fillId="12" borderId="1" xfId="0" applyFont="1" applyFill="1" applyBorder="1" applyAlignment="1">
      <alignment horizontal="center"/>
    </xf>
    <xf numFmtId="0" fontId="27" fillId="0" borderId="1" xfId="0" applyFont="1" applyBorder="1" applyAlignment="1">
      <alignment horizontal="center" vertical="center"/>
    </xf>
    <xf numFmtId="0" fontId="35" fillId="12" borderId="0" xfId="0" applyFont="1" applyFill="1" applyAlignment="1">
      <alignment horizontal="center" vertical="center"/>
    </xf>
    <xf numFmtId="0" fontId="0" fillId="0" borderId="1" xfId="0" applyBorder="1" applyAlignment="1" applyProtection="1">
      <alignment horizontal="center"/>
      <protection locked="0"/>
    </xf>
    <xf numFmtId="0" fontId="19" fillId="12" borderId="1" xfId="0" applyFont="1" applyFill="1" applyBorder="1" applyAlignment="1">
      <alignment horizontal="center"/>
    </xf>
    <xf numFmtId="0" fontId="19" fillId="12" borderId="25" xfId="0" applyFont="1" applyFill="1" applyBorder="1" applyAlignment="1">
      <alignment horizontal="center"/>
    </xf>
    <xf numFmtId="0" fontId="19" fillId="12" borderId="28" xfId="0" applyFont="1" applyFill="1" applyBorder="1" applyAlignment="1">
      <alignment horizontal="center"/>
    </xf>
    <xf numFmtId="0" fontId="19" fillId="12" borderId="26" xfId="0" applyFont="1" applyFill="1" applyBorder="1" applyAlignment="1">
      <alignment horizontal="center"/>
    </xf>
    <xf numFmtId="0" fontId="15" fillId="0" borderId="0" xfId="0" applyFont="1" applyAlignment="1">
      <alignment horizontal="right"/>
    </xf>
    <xf numFmtId="0" fontId="0" fillId="5" borderId="1" xfId="0" applyFill="1" applyBorder="1" applyAlignment="1" applyProtection="1">
      <alignment horizontal="center"/>
      <protection locked="0"/>
    </xf>
    <xf numFmtId="0" fontId="18" fillId="5" borderId="11" xfId="0" applyFont="1" applyFill="1" applyBorder="1" applyAlignment="1">
      <alignment horizontal="center" vertical="center"/>
    </xf>
    <xf numFmtId="0" fontId="23" fillId="5" borderId="0" xfId="0" applyFont="1" applyFill="1" applyAlignment="1">
      <alignment horizontal="center" vertical="center"/>
    </xf>
    <xf numFmtId="0" fontId="23" fillId="5" borderId="11" xfId="0" applyFont="1" applyFill="1" applyBorder="1" applyAlignment="1">
      <alignment horizontal="center" vertical="center"/>
    </xf>
    <xf numFmtId="0" fontId="12" fillId="0" borderId="0" xfId="0" applyFont="1" applyAlignment="1">
      <alignment horizontal="right"/>
    </xf>
    <xf numFmtId="49" fontId="17" fillId="5" borderId="11" xfId="0" applyNumberFormat="1" applyFont="1" applyFill="1" applyBorder="1" applyAlignment="1">
      <alignment horizontal="center"/>
    </xf>
    <xf numFmtId="0" fontId="17" fillId="5" borderId="11" xfId="0" applyFont="1" applyFill="1" applyBorder="1" applyAlignment="1">
      <alignment horizontal="center"/>
    </xf>
    <xf numFmtId="0" fontId="18" fillId="5" borderId="0" xfId="0" applyFont="1" applyFill="1" applyAlignment="1">
      <alignment horizontal="center" vertical="center" wrapText="1"/>
    </xf>
    <xf numFmtId="0" fontId="18" fillId="5" borderId="11" xfId="0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 applyProtection="1">
      <alignment horizontal="center" vertical="center"/>
      <protection hidden="1"/>
    </xf>
    <xf numFmtId="0" fontId="0" fillId="5" borderId="11" xfId="0" applyFill="1" applyBorder="1" applyAlignment="1">
      <alignment horizontal="center" vertical="center"/>
    </xf>
    <xf numFmtId="0" fontId="28" fillId="5" borderId="0" xfId="0" applyFont="1" applyFill="1" applyAlignment="1">
      <alignment horizontal="center" vertical="center"/>
    </xf>
    <xf numFmtId="0" fontId="28" fillId="5" borderId="1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1" fillId="10" borderId="1" xfId="0" applyFont="1" applyFill="1" applyBorder="1" applyAlignment="1">
      <alignment horizontal="center"/>
    </xf>
    <xf numFmtId="0" fontId="34" fillId="3" borderId="1" xfId="0" applyFont="1" applyFill="1" applyBorder="1" applyAlignment="1" applyProtection="1">
      <alignment horizontal="center" vertical="center" wrapText="1"/>
      <protection hidden="1"/>
    </xf>
    <xf numFmtId="0" fontId="6" fillId="3" borderId="1" xfId="0" applyFont="1" applyFill="1" applyBorder="1" applyAlignment="1" applyProtection="1">
      <alignment horizontal="center" vertical="center"/>
      <protection hidden="1"/>
    </xf>
    <xf numFmtId="0" fontId="17" fillId="14" borderId="1" xfId="0" applyFont="1" applyFill="1" applyBorder="1" applyAlignment="1">
      <alignment horizontal="center"/>
    </xf>
    <xf numFmtId="0" fontId="2" fillId="9" borderId="1" xfId="0" applyFont="1" applyFill="1" applyBorder="1" applyAlignment="1">
      <alignment horizontal="center" vertical="center"/>
    </xf>
    <xf numFmtId="0" fontId="1" fillId="13" borderId="19" xfId="0" applyFont="1" applyFill="1" applyBorder="1" applyAlignment="1">
      <alignment horizontal="center"/>
    </xf>
    <xf numFmtId="0" fontId="1" fillId="14" borderId="1" xfId="0" applyFont="1" applyFill="1" applyBorder="1" applyAlignment="1">
      <alignment horizontal="center"/>
    </xf>
    <xf numFmtId="0" fontId="11" fillId="0" borderId="0" xfId="0" applyFont="1" applyAlignment="1">
      <alignment horizontal="center" vertical="center"/>
    </xf>
    <xf numFmtId="49" fontId="2" fillId="5" borderId="11" xfId="0" applyNumberFormat="1" applyFont="1" applyFill="1" applyBorder="1" applyAlignment="1">
      <alignment horizontal="center"/>
    </xf>
    <xf numFmtId="0" fontId="2" fillId="5" borderId="0" xfId="0" applyFont="1" applyFill="1" applyAlignment="1">
      <alignment horizontal="center"/>
    </xf>
    <xf numFmtId="0" fontId="12" fillId="0" borderId="0" xfId="0" applyFont="1" applyAlignment="1">
      <alignment horizontal="center"/>
    </xf>
    <xf numFmtId="0" fontId="12" fillId="5" borderId="0" xfId="0" applyFont="1" applyFill="1" applyAlignment="1">
      <alignment horizontal="center" vertical="center"/>
    </xf>
    <xf numFmtId="0" fontId="12" fillId="0" borderId="0" xfId="0" applyFont="1" applyAlignment="1">
      <alignment horizontal="right" vertical="center"/>
    </xf>
    <xf numFmtId="0" fontId="2" fillId="0" borderId="0" xfId="0" applyFont="1" applyAlignment="1">
      <alignment horizontal="right" vertical="center"/>
    </xf>
    <xf numFmtId="0" fontId="16" fillId="5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" fillId="5" borderId="11" xfId="0" applyFont="1" applyFill="1" applyBorder="1" applyAlignment="1">
      <alignment horizontal="center"/>
    </xf>
    <xf numFmtId="49" fontId="18" fillId="5" borderId="11" xfId="0" applyNumberFormat="1" applyFont="1" applyFill="1" applyBorder="1" applyAlignment="1">
      <alignment horizontal="center"/>
    </xf>
    <xf numFmtId="0" fontId="18" fillId="5" borderId="11" xfId="0" applyFont="1" applyFill="1" applyBorder="1" applyAlignment="1">
      <alignment horizontal="center"/>
    </xf>
    <xf numFmtId="0" fontId="6" fillId="3" borderId="1" xfId="0" applyFont="1" applyFill="1" applyBorder="1" applyAlignment="1" applyProtection="1">
      <alignment horizontal="center" vertical="center" wrapText="1"/>
      <protection hidden="1"/>
    </xf>
    <xf numFmtId="0" fontId="6" fillId="3" borderId="8" xfId="0" applyFont="1" applyFill="1" applyBorder="1" applyAlignment="1" applyProtection="1">
      <alignment horizontal="center" vertical="center" wrapText="1"/>
      <protection hidden="1"/>
    </xf>
    <xf numFmtId="0" fontId="6" fillId="3" borderId="9" xfId="0" applyFont="1" applyFill="1" applyBorder="1" applyAlignment="1" applyProtection="1">
      <alignment horizontal="center" vertical="center" wrapText="1"/>
      <protection hidden="1"/>
    </xf>
    <xf numFmtId="0" fontId="6" fillId="3" borderId="10" xfId="0" applyFont="1" applyFill="1" applyBorder="1" applyAlignment="1" applyProtection="1">
      <alignment horizontal="center" vertical="center" wrapText="1"/>
      <protection hidden="1"/>
    </xf>
    <xf numFmtId="0" fontId="6" fillId="3" borderId="8" xfId="0" applyFont="1" applyFill="1" applyBorder="1" applyAlignment="1" applyProtection="1">
      <alignment horizontal="center" vertical="center"/>
      <protection hidden="1"/>
    </xf>
    <xf numFmtId="0" fontId="6" fillId="3" borderId="9" xfId="0" applyFont="1" applyFill="1" applyBorder="1" applyAlignment="1" applyProtection="1">
      <alignment horizontal="center" vertical="center"/>
      <protection hidden="1"/>
    </xf>
    <xf numFmtId="0" fontId="6" fillId="3" borderId="10" xfId="0" applyFont="1" applyFill="1" applyBorder="1" applyAlignment="1" applyProtection="1">
      <alignment horizontal="center" vertical="center"/>
      <protection hidden="1"/>
    </xf>
    <xf numFmtId="49" fontId="2" fillId="5" borderId="0" xfId="0" applyNumberFormat="1" applyFont="1" applyFill="1" applyAlignment="1">
      <alignment horizontal="center"/>
    </xf>
    <xf numFmtId="49" fontId="0" fillId="5" borderId="8" xfId="0" applyNumberFormat="1" applyFill="1" applyBorder="1" applyAlignment="1" applyProtection="1">
      <alignment vertical="center"/>
      <protection locked="0"/>
    </xf>
    <xf numFmtId="49" fontId="0" fillId="5" borderId="10" xfId="0" applyNumberFormat="1" applyFill="1" applyBorder="1" applyAlignment="1" applyProtection="1">
      <alignment vertical="center"/>
      <protection locked="0"/>
    </xf>
    <xf numFmtId="49" fontId="0" fillId="5" borderId="24" xfId="0" applyNumberFormat="1" applyFill="1" applyBorder="1" applyAlignment="1" applyProtection="1">
      <alignment horizontal="center" vertical="center"/>
      <protection locked="0"/>
    </xf>
    <xf numFmtId="49" fontId="0" fillId="5" borderId="22" xfId="0" applyNumberFormat="1" applyFill="1" applyBorder="1" applyAlignment="1" applyProtection="1">
      <alignment horizontal="center" vertical="center"/>
      <protection locked="0"/>
    </xf>
    <xf numFmtId="49" fontId="0" fillId="5" borderId="29" xfId="0" applyNumberFormat="1" applyFill="1" applyBorder="1" applyAlignment="1" applyProtection="1">
      <alignment horizontal="center" vertical="center"/>
      <protection locked="0"/>
    </xf>
    <xf numFmtId="49" fontId="0" fillId="5" borderId="23" xfId="0" applyNumberFormat="1" applyFill="1" applyBorder="1" applyAlignment="1" applyProtection="1">
      <alignment horizontal="center" vertical="center"/>
      <protection locked="0"/>
    </xf>
    <xf numFmtId="49" fontId="0" fillId="5" borderId="11" xfId="0" applyNumberFormat="1" applyFill="1" applyBorder="1" applyAlignment="1" applyProtection="1">
      <alignment horizontal="center" vertical="center"/>
      <protection locked="0"/>
    </xf>
    <xf numFmtId="49" fontId="0" fillId="5" borderId="30" xfId="0" applyNumberForma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181">
    <dxf>
      <numFmt numFmtId="166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/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numFmt numFmtId="30" formatCode="@"/>
      <alignment horizontal="general" vertical="top" textRotation="0" wrapText="1" indent="0" justifyLastLine="0" shrinkToFit="0" readingOrder="0"/>
      <border diagonalUp="0" diagonalDown="0">
        <left/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border outline="0">
        <left style="medium">
          <color rgb="FFDEE2E6"/>
        </left>
        <right style="medium">
          <color rgb="FFDEE2E6"/>
        </right>
        <bottom style="medium">
          <color rgb="FFDEE2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center" vertical="bottom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/>
        <bottom/>
      </border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alignment horizontal="center" vertical="top" textRotation="0" wrapText="1" indent="0" justifyLastLine="0" shrinkToFit="0" readingOrder="0"/>
      <border diagonalUp="0" diagonalDown="0" outline="0">
        <left style="medium">
          <color rgb="FFDEE2E6"/>
        </left>
        <right/>
        <top style="medium">
          <color rgb="FFDEE2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rgb="FFDEE2E6"/>
        </top>
        <bottom style="medium">
          <color rgb="FFDEE2E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alignment horizontal="center" vertical="top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 style="medium">
          <color rgb="FFDEE2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rgb="FFDEE2E6"/>
        </left>
        <right/>
        <top style="medium">
          <color rgb="FFDEE2E6"/>
        </top>
        <bottom style="medium">
          <color rgb="FFDEE2E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alignment horizontal="center" vertical="top" textRotation="0" wrapText="1" indent="0" justifyLastLine="0" shrinkToFit="0" readingOrder="0"/>
      <border diagonalUp="0" diagonalDown="0" outline="0">
        <left/>
        <right style="medium">
          <color rgb="FFDEE2E6"/>
        </right>
        <top style="medium">
          <color rgb="FFDEE2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medium">
          <color rgb="FFDEE2E6"/>
        </top>
        <bottom style="medium">
          <color rgb="FFDEE2E6"/>
        </bottom>
      </border>
    </dxf>
    <dxf>
      <border outline="0">
        <top style="medium">
          <color rgb="FFDEE2E6"/>
        </top>
      </border>
    </dxf>
    <dxf>
      <border outline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</border>
    </dxf>
    <dxf>
      <font>
        <strike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textRotation="0" wrapText="1" indent="0" justifyLastLine="0" shrinkToFit="0" readingOrder="0"/>
    </dxf>
    <dxf>
      <border outline="0">
        <bottom style="medium">
          <color rgb="FFDEE2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b="1"/>
              <a:t>CONSOLIDADO</a:t>
            </a:r>
            <a:r>
              <a:rPr lang="es-PE" b="1" baseline="0"/>
              <a:t> NIVEL DE LOGRO</a:t>
            </a:r>
            <a:endParaRPr lang="es-PE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ResumenTotal!$M$15:$M$18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ResumenTotal!$N$15:$N$18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E8-40AB-9BA1-CEBD522B30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7"/>
        <c:overlap val="-10"/>
        <c:axId val="1272897759"/>
        <c:axId val="1272897279"/>
      </c:barChart>
      <c:catAx>
        <c:axId val="12728977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272897279"/>
        <c:crosses val="autoZero"/>
        <c:auto val="1"/>
        <c:lblAlgn val="ctr"/>
        <c:lblOffset val="100"/>
        <c:noMultiLvlLbl val="0"/>
      </c:catAx>
      <c:valAx>
        <c:axId val="127289727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728977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965-4302-BAFC-F74DD89FDD4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965-4302-BAFC-F74DD89FDD4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965-4302-BAFC-F74DD89FDD4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965-4302-BAFC-F74DD89FDD4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ResumenTotal!$M$15:$M$18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ResumenTotal!$N$15:$N$18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87-4ACD-8D5C-C25F9CC7B1E2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965-4302-BAFC-F74DD89FDD4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D965-4302-BAFC-F74DD89FDD4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D965-4302-BAFC-F74DD89FDD4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D965-4302-BAFC-F74DD89FDD4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ResumenTotal!$M$15:$M$18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ResumenTotal!$O$15:$O$18</c:f>
              <c:numCache>
                <c:formatCode>0.0%</c:formatCode>
                <c:ptCount val="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87-4ACD-8D5C-C25F9CC7B1E2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F74-4613-9F35-C3B5C7F703F6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F74-4613-9F35-C3B5C7F703F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ResA!$G$58:$Z$58</c:f>
              <c:numCache>
                <c:formatCode>0%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74-4613-9F35-C3B5C7F703F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GrafA!$B$14:$B$17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GrafA!$C$14:$C$17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0308-4055-9987-E1E770A0417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0308-4055-9987-E1E770A0417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0308-4055-9987-E1E770A0417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0308-4055-9987-E1E770A0417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0308-4055-9987-E1E770A0417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308-4055-9987-E1E770A04171}"/>
                </c:ext>
              </c:extLst>
            </c:dLbl>
            <c:dLbl>
              <c:idx val="1"/>
              <c:layout>
                <c:manualLayout>
                  <c:x val="1.7047901692026954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308-4055-9987-E1E770A0417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308-4055-9987-E1E770A0417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308-4055-9987-E1E770A041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GrafA!$B$14:$B$17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GrafA!$D$14:$D$17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08-4055-9987-E1E770A041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4911-443E-89A4-F7307F92D93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67E-49E0-B838-D2E6CF1AB9F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4911-443E-89A4-F7307F92D93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4911-443E-89A4-F7307F92D93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GrafA!$B$14:$B$17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GrafA!$E$14:$E$17</c:f>
              <c:numCache>
                <c:formatCode>0.0%</c:formatCode>
                <c:ptCount val="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7E-49E0-B838-D2E6CF1AB9F4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B907-432F-BB77-AEC424C12382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B907-432F-BB77-AEC424C123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ResB!$G$58:$Z$58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907-432F-BB77-AEC424C12382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GrafB!$B$14:$B$17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GrafB!$C$14:$C$17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A199-4D29-8A32-DB488775085E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A199-4D29-8A32-DB488775085E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A199-4D29-8A32-DB488775085E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A199-4D29-8A32-DB488775085E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A199-4D29-8A32-DB488775085E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199-4D29-8A32-DB488775085E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199-4D29-8A32-DB488775085E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199-4D29-8A32-DB488775085E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199-4D29-8A32-DB48877508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GrafB!$B$14:$B$17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GrafB!$D$14:$D$17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199-4D29-8A32-DB48877508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9828-495A-9329-7CA4CC10CDC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9828-495A-9329-7CA4CC10CDC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9828-495A-9329-7CA4CC10CDC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9828-495A-9329-7CA4CC10CDC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GrafB!$B$14:$B$17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GrafB!$E$14:$E$17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828-495A-9329-7CA4CC10CDC1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F03-4EDD-9FEC-EBE7FA7ECE88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F03-4EDD-9FEC-EBE7FA7ECE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ResC!$G$58:$Z$58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F03-4EDD-9FEC-EBE7FA7ECE8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GrafC!$B$14:$B$17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GrafC!$C$14:$C$17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023-44C1-A467-C93BD39C2B5A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023-44C1-A467-C93BD39C2B5A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023-44C1-A467-C93BD39C2B5A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023-44C1-A467-C93BD39C2B5A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023-44C1-A467-C93BD39C2B5A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023-44C1-A467-C93BD39C2B5A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023-44C1-A467-C93BD39C2B5A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023-44C1-A467-C93BD39C2B5A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023-44C1-A467-C93BD39C2B5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GrafC!$B$14:$B$17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GrafC!$D$14:$D$17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023-44C1-A467-C93BD39C2B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BD7-4E9C-9277-86BBCD83166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BD7-4E9C-9277-86BBCD83166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DBD7-4E9C-9277-86BBCD83166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DBD7-4E9C-9277-86BBCD83166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GrafC!$B$14:$B$17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GrafC!$E$14:$E$17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BD7-4E9C-9277-86BBCD831666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905A-496A-8544-31296C616CA5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905A-496A-8544-31296C616CA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ResD!$G$58:$Z$58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05A-496A-8544-31296C616CA5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GrafD!$B$14:$B$17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GrafD!$C$14:$C$17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1BBB-4F6D-912B-3B4320AEE286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1BBB-4F6D-912B-3B4320AEE286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1BBB-4F6D-912B-3B4320AEE286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1BBB-4F6D-912B-3B4320AEE286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1BBB-4F6D-912B-3B4320AEE286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BBB-4F6D-912B-3B4320AEE286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BBB-4F6D-912B-3B4320AEE286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BBB-4F6D-912B-3B4320AEE286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BBB-4F6D-912B-3B4320AEE28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GrafD!$B$14:$B$17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GrafD!$D$14:$D$17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BBB-4F6D-912B-3B4320AEE2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6A3-4DF4-B24D-31557642ABA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6A3-4DF4-B24D-31557642ABA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6A3-4DF4-B24D-31557642ABA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6A3-4DF4-B24D-31557642ABA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GrafD!$B$14:$B$17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GrafD!$E$14:$E$17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6A3-4DF4-B24D-31557642ABAC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4FF1-461E-A1E0-A74C8B17A1C3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4FF1-461E-A1E0-A74C8B17A1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ResE!$G$58:$Z$58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F1-461E-A1E0-A74C8B17A1C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GrafE!$B$14:$B$17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GrafE!$C$14:$C$17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853-4116-9D5A-0EEB5AE2FAD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853-4116-9D5A-0EEB5AE2FAD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853-4116-9D5A-0EEB5AE2FAD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853-4116-9D5A-0EEB5AE2FAD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853-4116-9D5A-0EEB5AE2FAD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853-4116-9D5A-0EEB5AE2FAD1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53-4116-9D5A-0EEB5AE2FAD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853-4116-9D5A-0EEB5AE2FAD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853-4116-9D5A-0EEB5AE2FAD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GrafE!$B$14:$B$17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GrafE!$D$14:$D$17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53-4116-9D5A-0EEB5AE2FA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943-4430-9446-C4AF8AA8130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943-4430-9446-C4AF8AA8130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943-4430-9446-C4AF8AA8130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943-4430-9446-C4AF8AA8130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GrafE!$B$14:$B$17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GrafE!$E$14:$E$17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943-4430-9446-C4AF8AA81301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81A6-42A0-BC8D-55F7CA9ACF31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1A6-42A0-BC8D-55F7CA9ACF3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ResF!$G$58:$Z$58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1A6-42A0-BC8D-55F7CA9ACF3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GrafF!$B$14:$B$17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GrafF!$C$14:$C$17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845-491E-ABDB-853E927F91A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845-491E-ABDB-853E927F91A8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845-491E-ABDB-853E927F91A8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845-491E-ABDB-853E927F91A8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845-491E-ABDB-853E927F91A8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845-491E-ABDB-853E927F91A8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45-491E-ABDB-853E927F91A8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845-491E-ABDB-853E927F91A8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845-491E-ABDB-853E927F91A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GrafF!$B$14:$B$17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GrafF!$D$14:$D$17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45-491E-ABDB-853E927F9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0EB-4C7D-B0E6-4972EBBBCBF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0EB-4C7D-B0E6-4972EBBBCBF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0EB-4C7D-B0E6-4972EBBBCBF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0EB-4C7D-B0E6-4972EBBBCBF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GrafF!$B$14:$B$17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GrafF!$E$14:$E$17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EB-4C7D-B0E6-4972EBBBCBF9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10F-4806-98B3-1FFFFF5A7C71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10F-4806-98B3-1FFFFF5A7C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ResG!$G$58:$Z$58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0F-4806-98B3-1FFFFF5A7C7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GrafG!$B$14:$B$17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GrafG!$C$14:$C$17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2D59-4F41-B705-7B28D9C9EC5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2D59-4F41-B705-7B28D9C9EC5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2D59-4F41-B705-7B28D9C9EC52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2D59-4F41-B705-7B28D9C9EC52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2D59-4F41-B705-7B28D9C9EC52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D59-4F41-B705-7B28D9C9EC52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D59-4F41-B705-7B28D9C9EC52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D59-4F41-B705-7B28D9C9EC52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D59-4F41-B705-7B28D9C9EC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GrafG!$B$14:$B$17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GrafG!$D$14:$D$17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D59-4F41-B705-7B28D9C9EC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235E-4896-BF1A-7647AF30834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235E-4896-BF1A-7647AF30834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235E-4896-BF1A-7647AF30834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235E-4896-BF1A-7647AF30834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GrafG!$B$14:$B$17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GrafG!$E$14:$E$17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35E-4896-BF1A-7647AF308343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A684-4B67-873B-078AA5C5066D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A684-4B67-873B-078AA5C506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ResH!$G$58:$Z$58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84-4B67-873B-078AA5C5066D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GrafH!$B$14:$B$17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GrafH!$C$14:$C$17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936D-42B7-84EF-CAC724626BF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936D-42B7-84EF-CAC724626BF7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936D-42B7-84EF-CAC724626BF7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936D-42B7-84EF-CAC724626BF7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936D-42B7-84EF-CAC724626BF7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36D-42B7-84EF-CAC724626BF7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36D-42B7-84EF-CAC724626BF7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36D-42B7-84EF-CAC724626BF7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36D-42B7-84EF-CAC724626BF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GrafH!$B$14:$B$17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GrafH!$D$14:$D$17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36D-42B7-84EF-CAC724626B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71B6-4DE4-B3DF-448BB08A3AA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71B6-4DE4-B3DF-448BB08A3AA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71B6-4DE4-B3DF-448BB08A3AA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71B6-4DE4-B3DF-448BB08A3AA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GrafH!$B$14:$B$17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GrafH!$E$14:$E$17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1B6-4DE4-B3DF-448BB08A3AA8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541D-4B9E-A873-FF2CAAAE5036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541D-4B9E-A873-FF2CAAAE50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ResI!$G$58:$Z$58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1D-4B9E-A873-FF2CAAAE503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GrafI!$B$14:$B$17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GrafI!$C$14:$C$17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EC8C-4928-AED2-CD918A83677F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EC8C-4928-AED2-CD918A83677F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EC8C-4928-AED2-CD918A83677F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EC8C-4928-AED2-CD918A83677F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EC8C-4928-AED2-CD918A83677F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C8C-4928-AED2-CD918A83677F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C8C-4928-AED2-CD918A83677F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C8C-4928-AED2-CD918A83677F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C8C-4928-AED2-CD918A8367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GrafI!$B$14:$B$17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GrafI!$D$14:$D$17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C8C-4928-AED2-CD918A836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80A-458D-9768-47E9ECD7BDD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80A-458D-9768-47E9ECD7BDD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D80A-458D-9768-47E9ECD7BDD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D80A-458D-9768-47E9ECD7BDD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GrafI!$B$14:$B$17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GrafI!$E$14:$E$17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80A-458D-9768-47E9ECD7BDD5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F9AA-4AB5-A883-25C88E1143DB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F9AA-4AB5-A883-25C88E114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ResJ!$G$58:$Z$58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AA-4AB5-A883-25C88E1143DB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GrafJ!$B$14:$B$17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GrafJ!$C$14:$C$17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9DFF-4E58-9078-D358F4F82B0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9DFF-4E58-9078-D358F4F82B0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9DFF-4E58-9078-D358F4F82B0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9DFF-4E58-9078-D358F4F82B0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9DFF-4E58-9078-D358F4F82B0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DFF-4E58-9078-D358F4F82B01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DFF-4E58-9078-D358F4F82B0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DFF-4E58-9078-D358F4F82B0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DFF-4E58-9078-D358F4F82B0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GrafJ!$B$14:$B$17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GrafJ!$D$14:$D$17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DFF-4E58-9078-D358F4F82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27A2-4677-870D-AD449FA7380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27A2-4677-870D-AD449FA7380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27A2-4677-870D-AD449FA7380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27A2-4677-870D-AD449FA7380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GrafJ!$B$14:$B$17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GrafJ!$E$14:$E$17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7A2-4677-870D-AD449FA73806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8A5C-432B-A2D9-705116A96258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A5C-432B-A2D9-705116A9625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ResK!$G$58:$Z$58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5C-432B-A2D9-705116A9625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GrafK!$B$14:$B$17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GrafK!$C$14:$C$17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673A-4D3F-AB4C-DD61AE9D9E6D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673A-4D3F-AB4C-DD61AE9D9E6D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673A-4D3F-AB4C-DD61AE9D9E6D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673A-4D3F-AB4C-DD61AE9D9E6D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673A-4D3F-AB4C-DD61AE9D9E6D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73A-4D3F-AB4C-DD61AE9D9E6D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73A-4D3F-AB4C-DD61AE9D9E6D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73A-4D3F-AB4C-DD61AE9D9E6D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73A-4D3F-AB4C-DD61AE9D9E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GrafK!$B$14:$B$17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GrafK!$D$14:$D$17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73A-4D3F-AB4C-DD61AE9D9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153B-4F44-8C02-1C3D66FB70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153B-4F44-8C02-1C3D66FB70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153B-4F44-8C02-1C3D66FB70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153B-4F44-8C02-1C3D66FB705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GrafK!$B$14:$B$17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GrafK!$E$14:$E$17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53B-4F44-8C02-1C3D66FB705C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.xml"/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12" Type="http://schemas.openxmlformats.org/officeDocument/2006/relationships/image" Target="../media/image13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11" Type="http://schemas.openxmlformats.org/officeDocument/2006/relationships/image" Target="../media/image12.emf"/><Relationship Id="rId5" Type="http://schemas.openxmlformats.org/officeDocument/2006/relationships/image" Target="../media/image6.emf"/><Relationship Id="rId10" Type="http://schemas.openxmlformats.org/officeDocument/2006/relationships/image" Target="../media/image11.emf"/><Relationship Id="rId4" Type="http://schemas.openxmlformats.org/officeDocument/2006/relationships/image" Target="../media/image5.emf"/><Relationship Id="rId9" Type="http://schemas.openxmlformats.org/officeDocument/2006/relationships/image" Target="../media/image10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22.emf"/><Relationship Id="rId1" Type="http://schemas.openxmlformats.org/officeDocument/2006/relationships/image" Target="../media/image21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5.emf"/><Relationship Id="rId1" Type="http://schemas.openxmlformats.org/officeDocument/2006/relationships/image" Target="../media/image24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.emf"/><Relationship Id="rId1" Type="http://schemas.openxmlformats.org/officeDocument/2006/relationships/image" Target="../media/image27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2" Type="http://schemas.openxmlformats.org/officeDocument/2006/relationships/image" Target="../media/image31.emf"/><Relationship Id="rId1" Type="http://schemas.openxmlformats.org/officeDocument/2006/relationships/image" Target="../media/image30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4.emf"/><Relationship Id="rId1" Type="http://schemas.openxmlformats.org/officeDocument/2006/relationships/image" Target="../media/image33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5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37.emf"/><Relationship Id="rId1" Type="http://schemas.openxmlformats.org/officeDocument/2006/relationships/image" Target="../media/image36.emf"/></Relationships>
</file>

<file path=xl/drawings/_rels/vmlDrawing14.vml.rels><?xml version="1.0" encoding="UTF-8" standalone="yes"?>
<Relationships xmlns="http://schemas.openxmlformats.org/package/2006/relationships"><Relationship Id="rId2" Type="http://schemas.openxmlformats.org/officeDocument/2006/relationships/image" Target="../media/image40.emf"/><Relationship Id="rId1" Type="http://schemas.openxmlformats.org/officeDocument/2006/relationships/image" Target="../media/image39.emf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41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4.emf"/><Relationship Id="rId2" Type="http://schemas.openxmlformats.org/officeDocument/2006/relationships/image" Target="../media/image43.emf"/><Relationship Id="rId1" Type="http://schemas.openxmlformats.org/officeDocument/2006/relationships/image" Target="../media/image42.emf"/></Relationships>
</file>

<file path=xl/drawings/_rels/vmlDrawing1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6.emf"/><Relationship Id="rId1" Type="http://schemas.openxmlformats.org/officeDocument/2006/relationships/image" Target="../media/image45.emf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7.emf"/></Relationships>
</file>

<file path=xl/drawings/_rels/vmlDrawing19.vml.rels><?xml version="1.0" encoding="UTF-8" standalone="yes"?>
<Relationships xmlns="http://schemas.openxmlformats.org/package/2006/relationships"><Relationship Id="rId3" Type="http://schemas.openxmlformats.org/officeDocument/2006/relationships/image" Target="../media/image50.emf"/><Relationship Id="rId2" Type="http://schemas.openxmlformats.org/officeDocument/2006/relationships/image" Target="../media/image49.emf"/><Relationship Id="rId1" Type="http://schemas.openxmlformats.org/officeDocument/2006/relationships/image" Target="../media/image48.emf"/></Relationships>
</file>

<file path=xl/drawings/_rels/vmlDrawing20.vml.rels><?xml version="1.0" encoding="UTF-8" standalone="yes"?>
<Relationships xmlns="http://schemas.openxmlformats.org/package/2006/relationships"><Relationship Id="rId2" Type="http://schemas.openxmlformats.org/officeDocument/2006/relationships/image" Target="../media/image52.emf"/><Relationship Id="rId1" Type="http://schemas.openxmlformats.org/officeDocument/2006/relationships/image" Target="../media/image51.emf"/></Relationships>
</file>

<file path=xl/drawings/_rels/vmlDrawing21.vml.rels><?xml version="1.0" encoding="UTF-8" standalone="yes"?>
<Relationships xmlns="http://schemas.openxmlformats.org/package/2006/relationships"><Relationship Id="rId1" Type="http://schemas.openxmlformats.org/officeDocument/2006/relationships/image" Target="../media/image53.emf"/></Relationships>
</file>

<file path=xl/drawings/_rels/vmlDrawing2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6.emf"/><Relationship Id="rId2" Type="http://schemas.openxmlformats.org/officeDocument/2006/relationships/image" Target="../media/image55.emf"/><Relationship Id="rId1" Type="http://schemas.openxmlformats.org/officeDocument/2006/relationships/image" Target="../media/image54.emf"/></Relationships>
</file>

<file path=xl/drawings/_rels/vmlDrawing2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8.emf"/><Relationship Id="rId1" Type="http://schemas.openxmlformats.org/officeDocument/2006/relationships/image" Target="../media/image57.emf"/></Relationships>
</file>

<file path=xl/drawings/_rels/vmlDrawing2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9.emf"/></Relationships>
</file>

<file path=xl/drawings/_rels/vmlDrawing25.vml.rels><?xml version="1.0" encoding="UTF-8" standalone="yes"?>
<Relationships xmlns="http://schemas.openxmlformats.org/package/2006/relationships"><Relationship Id="rId3" Type="http://schemas.openxmlformats.org/officeDocument/2006/relationships/image" Target="../media/image62.emf"/><Relationship Id="rId2" Type="http://schemas.openxmlformats.org/officeDocument/2006/relationships/image" Target="../media/image61.emf"/><Relationship Id="rId1" Type="http://schemas.openxmlformats.org/officeDocument/2006/relationships/image" Target="../media/image60.emf"/></Relationships>
</file>

<file path=xl/drawings/_rels/vmlDrawing26.vml.rels><?xml version="1.0" encoding="UTF-8" standalone="yes"?>
<Relationships xmlns="http://schemas.openxmlformats.org/package/2006/relationships"><Relationship Id="rId2" Type="http://schemas.openxmlformats.org/officeDocument/2006/relationships/image" Target="../media/image64.emf"/><Relationship Id="rId1" Type="http://schemas.openxmlformats.org/officeDocument/2006/relationships/image" Target="../media/image63.emf"/></Relationships>
</file>

<file path=xl/drawings/_rels/vmlDrawing27.vml.rels><?xml version="1.0" encoding="UTF-8" standalone="yes"?>
<Relationships xmlns="http://schemas.openxmlformats.org/package/2006/relationships"><Relationship Id="rId1" Type="http://schemas.openxmlformats.org/officeDocument/2006/relationships/image" Target="../media/image65.emf"/></Relationships>
</file>

<file path=xl/drawings/_rels/vmlDrawing28.vml.rels><?xml version="1.0" encoding="UTF-8" standalone="yes"?>
<Relationships xmlns="http://schemas.openxmlformats.org/package/2006/relationships"><Relationship Id="rId3" Type="http://schemas.openxmlformats.org/officeDocument/2006/relationships/image" Target="../media/image68.emf"/><Relationship Id="rId2" Type="http://schemas.openxmlformats.org/officeDocument/2006/relationships/image" Target="../media/image67.emf"/><Relationship Id="rId1" Type="http://schemas.openxmlformats.org/officeDocument/2006/relationships/image" Target="../media/image66.emf"/></Relationships>
</file>

<file path=xl/drawings/_rels/vmlDrawing29.vml.rels><?xml version="1.0" encoding="UTF-8" standalone="yes"?>
<Relationships xmlns="http://schemas.openxmlformats.org/package/2006/relationships"><Relationship Id="rId2" Type="http://schemas.openxmlformats.org/officeDocument/2006/relationships/image" Target="../media/image70.emf"/><Relationship Id="rId1" Type="http://schemas.openxmlformats.org/officeDocument/2006/relationships/image" Target="../media/image69.emf"/></Relationships>
</file>

<file path=xl/drawings/_rels/vmlDrawing30.vml.rels><?xml version="1.0" encoding="UTF-8" standalone="yes"?>
<Relationships xmlns="http://schemas.openxmlformats.org/package/2006/relationships"><Relationship Id="rId1" Type="http://schemas.openxmlformats.org/officeDocument/2006/relationships/image" Target="../media/image71.emf"/></Relationships>
</file>

<file path=xl/drawings/_rels/vmlDrawing3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4.emf"/><Relationship Id="rId2" Type="http://schemas.openxmlformats.org/officeDocument/2006/relationships/image" Target="../media/image73.emf"/><Relationship Id="rId1" Type="http://schemas.openxmlformats.org/officeDocument/2006/relationships/image" Target="../media/image72.emf"/></Relationships>
</file>

<file path=xl/drawings/_rels/vmlDrawing32.vml.rels><?xml version="1.0" encoding="UTF-8" standalone="yes"?>
<Relationships xmlns="http://schemas.openxmlformats.org/package/2006/relationships"><Relationship Id="rId2" Type="http://schemas.openxmlformats.org/officeDocument/2006/relationships/image" Target="../media/image76.emf"/><Relationship Id="rId1" Type="http://schemas.openxmlformats.org/officeDocument/2006/relationships/image" Target="../media/image75.emf"/></Relationships>
</file>

<file path=xl/drawings/_rels/vmlDrawing3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7.emf"/></Relationships>
</file>

<file path=xl/drawings/_rels/vmlDrawing34.vml.rels><?xml version="1.0" encoding="UTF-8" standalone="yes"?>
<Relationships xmlns="http://schemas.openxmlformats.org/package/2006/relationships"><Relationship Id="rId3" Type="http://schemas.openxmlformats.org/officeDocument/2006/relationships/image" Target="../media/image80.emf"/><Relationship Id="rId2" Type="http://schemas.openxmlformats.org/officeDocument/2006/relationships/image" Target="../media/image79.emf"/><Relationship Id="rId1" Type="http://schemas.openxmlformats.org/officeDocument/2006/relationships/image" Target="../media/image78.emf"/></Relationships>
</file>

<file path=xl/drawings/_rels/vmlDrawing35.vml.rels><?xml version="1.0" encoding="UTF-8" standalone="yes"?>
<Relationships xmlns="http://schemas.openxmlformats.org/package/2006/relationships"><Relationship Id="rId2" Type="http://schemas.openxmlformats.org/officeDocument/2006/relationships/image" Target="../media/image82.emf"/><Relationship Id="rId1" Type="http://schemas.openxmlformats.org/officeDocument/2006/relationships/image" Target="../media/image81.emf"/></Relationships>
</file>

<file path=xl/drawings/_rels/vmlDrawing3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3.emf"/></Relationships>
</file>

<file path=xl/drawings/_rels/vmlDrawing37.vml.rels><?xml version="1.0" encoding="UTF-8" standalone="yes"?>
<Relationships xmlns="http://schemas.openxmlformats.org/package/2006/relationships"><Relationship Id="rId1" Type="http://schemas.openxmlformats.org/officeDocument/2006/relationships/image" Target="../media/image8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584200</xdr:colOff>
      <xdr:row>18</xdr:row>
      <xdr:rowOff>31750</xdr:rowOff>
    </xdr:from>
    <xdr:to>
      <xdr:col>11</xdr:col>
      <xdr:colOff>44450</xdr:colOff>
      <xdr:row>21</xdr:row>
      <xdr:rowOff>63500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84200" y="3130550"/>
          <a:ext cx="7613650" cy="584200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2800" b="1">
              <a:solidFill>
                <a:sysClr val="windowText" lastClr="000000"/>
              </a:solidFill>
            </a:rPr>
            <a:t>SECCIÓN</a:t>
          </a:r>
        </a:p>
      </xdr:txBody>
    </xdr:sp>
    <xdr:clientData/>
  </xdr:twoCellAnchor>
  <xdr:twoCellAnchor editAs="oneCell">
    <xdr:from>
      <xdr:col>3</xdr:col>
      <xdr:colOff>217956</xdr:colOff>
      <xdr:row>0</xdr:row>
      <xdr:rowOff>171450</xdr:rowOff>
    </xdr:from>
    <xdr:to>
      <xdr:col>8</xdr:col>
      <xdr:colOff>203200</xdr:colOff>
      <xdr:row>3</xdr:row>
      <xdr:rowOff>53329</xdr:rowOff>
    </xdr:to>
    <xdr:pic macro="[0]!config"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216" b="16879"/>
        <a:stretch/>
      </xdr:blipFill>
      <xdr:spPr>
        <a:xfrm>
          <a:off x="3253256" y="171450"/>
          <a:ext cx="3122144" cy="68197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106680</xdr:colOff>
          <xdr:row>6</xdr:row>
          <xdr:rowOff>68580</xdr:rowOff>
        </xdr:from>
        <xdr:to>
          <xdr:col>13</xdr:col>
          <xdr:colOff>548640</xdr:colOff>
          <xdr:row>9</xdr:row>
          <xdr:rowOff>472440</xdr:rowOff>
        </xdr:to>
        <xdr:sp macro="" textlink="">
          <xdr:nvSpPr>
            <xdr:cNvPr id="1035" name="CommandButton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822960</xdr:colOff>
          <xdr:row>18</xdr:row>
          <xdr:rowOff>129540</xdr:rowOff>
        </xdr:from>
        <xdr:to>
          <xdr:col>2</xdr:col>
          <xdr:colOff>1363980</xdr:colOff>
          <xdr:row>20</xdr:row>
          <xdr:rowOff>175260</xdr:rowOff>
        </xdr:to>
        <xdr:sp macro="" textlink="">
          <xdr:nvSpPr>
            <xdr:cNvPr id="1041" name="CommandButton2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1363980</xdr:colOff>
          <xdr:row>18</xdr:row>
          <xdr:rowOff>129540</xdr:rowOff>
        </xdr:from>
        <xdr:to>
          <xdr:col>3</xdr:col>
          <xdr:colOff>358140</xdr:colOff>
          <xdr:row>20</xdr:row>
          <xdr:rowOff>175260</xdr:rowOff>
        </xdr:to>
        <xdr:sp macro="" textlink="">
          <xdr:nvSpPr>
            <xdr:cNvPr id="1042" name="CommandButton3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18</xdr:row>
          <xdr:rowOff>129540</xdr:rowOff>
        </xdr:from>
        <xdr:to>
          <xdr:col>4</xdr:col>
          <xdr:colOff>396240</xdr:colOff>
          <xdr:row>20</xdr:row>
          <xdr:rowOff>175260</xdr:rowOff>
        </xdr:to>
        <xdr:sp macro="" textlink="">
          <xdr:nvSpPr>
            <xdr:cNvPr id="1043" name="CommandButton4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403860</xdr:colOff>
          <xdr:row>18</xdr:row>
          <xdr:rowOff>129540</xdr:rowOff>
        </xdr:from>
        <xdr:to>
          <xdr:col>5</xdr:col>
          <xdr:colOff>182880</xdr:colOff>
          <xdr:row>20</xdr:row>
          <xdr:rowOff>175260</xdr:rowOff>
        </xdr:to>
        <xdr:sp macro="" textlink="">
          <xdr:nvSpPr>
            <xdr:cNvPr id="1044" name="CommandButton5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18</xdr:row>
          <xdr:rowOff>129540</xdr:rowOff>
        </xdr:from>
        <xdr:to>
          <xdr:col>6</xdr:col>
          <xdr:colOff>68580</xdr:colOff>
          <xdr:row>20</xdr:row>
          <xdr:rowOff>175260</xdr:rowOff>
        </xdr:to>
        <xdr:sp macro="" textlink="">
          <xdr:nvSpPr>
            <xdr:cNvPr id="1045" name="CommandButton6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68580</xdr:colOff>
          <xdr:row>18</xdr:row>
          <xdr:rowOff>129540</xdr:rowOff>
        </xdr:from>
        <xdr:to>
          <xdr:col>6</xdr:col>
          <xdr:colOff>609600</xdr:colOff>
          <xdr:row>20</xdr:row>
          <xdr:rowOff>175260</xdr:rowOff>
        </xdr:to>
        <xdr:sp macro="" textlink="">
          <xdr:nvSpPr>
            <xdr:cNvPr id="1046" name="CommandButton7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18</xdr:row>
          <xdr:rowOff>129540</xdr:rowOff>
        </xdr:from>
        <xdr:to>
          <xdr:col>7</xdr:col>
          <xdr:colOff>541020</xdr:colOff>
          <xdr:row>20</xdr:row>
          <xdr:rowOff>175260</xdr:rowOff>
        </xdr:to>
        <xdr:sp macro="" textlink="">
          <xdr:nvSpPr>
            <xdr:cNvPr id="1047" name="CommandButton8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556260</xdr:colOff>
          <xdr:row>18</xdr:row>
          <xdr:rowOff>129540</xdr:rowOff>
        </xdr:from>
        <xdr:to>
          <xdr:col>8</xdr:col>
          <xdr:colOff>480060</xdr:colOff>
          <xdr:row>20</xdr:row>
          <xdr:rowOff>175260</xdr:rowOff>
        </xdr:to>
        <xdr:sp macro="" textlink="">
          <xdr:nvSpPr>
            <xdr:cNvPr id="1048" name="CommandButton9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487680</xdr:colOff>
          <xdr:row>18</xdr:row>
          <xdr:rowOff>129540</xdr:rowOff>
        </xdr:from>
        <xdr:to>
          <xdr:col>9</xdr:col>
          <xdr:colOff>457200</xdr:colOff>
          <xdr:row>20</xdr:row>
          <xdr:rowOff>175260</xdr:rowOff>
        </xdr:to>
        <xdr:sp macro="" textlink="">
          <xdr:nvSpPr>
            <xdr:cNvPr id="1049" name="CommandButton10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449580</xdr:colOff>
          <xdr:row>18</xdr:row>
          <xdr:rowOff>129540</xdr:rowOff>
        </xdr:from>
        <xdr:to>
          <xdr:col>10</xdr:col>
          <xdr:colOff>228600</xdr:colOff>
          <xdr:row>20</xdr:row>
          <xdr:rowOff>175260</xdr:rowOff>
        </xdr:to>
        <xdr:sp macro="" textlink="">
          <xdr:nvSpPr>
            <xdr:cNvPr id="1050" name="CommandButton11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220980</xdr:colOff>
          <xdr:row>18</xdr:row>
          <xdr:rowOff>129540</xdr:rowOff>
        </xdr:from>
        <xdr:to>
          <xdr:col>11</xdr:col>
          <xdr:colOff>53340</xdr:colOff>
          <xdr:row>20</xdr:row>
          <xdr:rowOff>175260</xdr:rowOff>
        </xdr:to>
        <xdr:sp macro="" textlink="">
          <xdr:nvSpPr>
            <xdr:cNvPr id="1051" name="CommandButton12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129540</xdr:colOff>
          <xdr:row>9</xdr:row>
          <xdr:rowOff>457200</xdr:rowOff>
        </xdr:from>
        <xdr:to>
          <xdr:col>13</xdr:col>
          <xdr:colOff>563880</xdr:colOff>
          <xdr:row>15</xdr:row>
          <xdr:rowOff>167640</xdr:rowOff>
        </xdr:to>
        <xdr:sp macro="" textlink="">
          <xdr:nvSpPr>
            <xdr:cNvPr id="1052" name="CommandButton13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30480</xdr:colOff>
          <xdr:row>0</xdr:row>
          <xdr:rowOff>297180</xdr:rowOff>
        </xdr:from>
        <xdr:to>
          <xdr:col>12</xdr:col>
          <xdr:colOff>754380</xdr:colOff>
          <xdr:row>3</xdr:row>
          <xdr:rowOff>7620</xdr:rowOff>
        </xdr:to>
        <xdr:sp macro="" textlink="">
          <xdr:nvSpPr>
            <xdr:cNvPr id="87041" name="CommandButton1" hidden="1">
              <a:extLst>
                <a:ext uri="{63B3BB69-23CF-44E3-9099-C40C66FF867C}">
                  <a14:compatExt spid="_x0000_s87041"/>
                </a:ext>
                <a:ext uri="{FF2B5EF4-FFF2-40B4-BE49-F238E27FC236}">
                  <a16:creationId xmlns:a16="http://schemas.microsoft.com/office/drawing/2014/main" id="{00000000-0008-0000-0100-00000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22860</xdr:colOff>
          <xdr:row>5</xdr:row>
          <xdr:rowOff>22860</xdr:rowOff>
        </xdr:from>
        <xdr:to>
          <xdr:col>12</xdr:col>
          <xdr:colOff>739140</xdr:colOff>
          <xdr:row>7</xdr:row>
          <xdr:rowOff>30480</xdr:rowOff>
        </xdr:to>
        <xdr:sp macro="" textlink="">
          <xdr:nvSpPr>
            <xdr:cNvPr id="87042" name="CommandButton2" hidden="1">
              <a:extLst>
                <a:ext uri="{63B3BB69-23CF-44E3-9099-C40C66FF867C}">
                  <a14:compatExt spid="_x0000_s87042"/>
                </a:ext>
                <a:ext uri="{FF2B5EF4-FFF2-40B4-BE49-F238E27FC236}">
                  <a16:creationId xmlns:a16="http://schemas.microsoft.com/office/drawing/2014/main" id="{00000000-0008-0000-0100-00000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26</xdr:col>
      <xdr:colOff>273050</xdr:colOff>
      <xdr:row>9</xdr:row>
      <xdr:rowOff>99786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47648" y="644072"/>
          <a:ext cx="12484102" cy="13099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11</xdr:col>
      <xdr:colOff>396875</xdr:colOff>
      <xdr:row>19</xdr:row>
      <xdr:rowOff>117475</xdr:rowOff>
    </xdr:from>
    <xdr:to>
      <xdr:col>17</xdr:col>
      <xdr:colOff>146050</xdr:colOff>
      <xdr:row>28</xdr:row>
      <xdr:rowOff>114300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15875</xdr:colOff>
      <xdr:row>28</xdr:row>
      <xdr:rowOff>136525</xdr:rowOff>
    </xdr:from>
    <xdr:to>
      <xdr:col>17</xdr:col>
      <xdr:colOff>190500</xdr:colOff>
      <xdr:row>40</xdr:row>
      <xdr:rowOff>60325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6350</xdr:colOff>
      <xdr:row>10</xdr:row>
      <xdr:rowOff>38100</xdr:rowOff>
    </xdr:from>
    <xdr:to>
      <xdr:col>9</xdr:col>
      <xdr:colOff>209550</xdr:colOff>
      <xdr:row>101</xdr:row>
      <xdr:rowOff>12700</xdr:rowOff>
    </xdr:to>
    <xdr:sp macro="" textlink="">
      <xdr:nvSpPr>
        <xdr:cNvPr id="16" name="Rectángulo: esquinas redondeadas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228600" y="2076450"/>
          <a:ext cx="5060950" cy="2162175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49893</xdr:colOff>
      <xdr:row>10</xdr:row>
      <xdr:rowOff>17236</xdr:rowOff>
    </xdr:from>
    <xdr:to>
      <xdr:col>2</xdr:col>
      <xdr:colOff>475343</xdr:colOff>
      <xdr:row>11</xdr:row>
      <xdr:rowOff>65314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272143" y="20555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Secciones:</a:t>
          </a:r>
        </a:p>
      </xdr:txBody>
    </xdr:sp>
    <xdr:clientData/>
  </xdr:twoCellAnchor>
  <xdr:twoCellAnchor>
    <xdr:from>
      <xdr:col>10</xdr:col>
      <xdr:colOff>25400</xdr:colOff>
      <xdr:row>9</xdr:row>
      <xdr:rowOff>177800</xdr:rowOff>
    </xdr:from>
    <xdr:to>
      <xdr:col>19</xdr:col>
      <xdr:colOff>25400</xdr:colOff>
      <xdr:row>40</xdr:row>
      <xdr:rowOff>12700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>
          <a:off x="5505450" y="2032000"/>
          <a:ext cx="5060950" cy="704215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10</xdr:col>
      <xdr:colOff>202292</xdr:colOff>
      <xdr:row>10</xdr:row>
      <xdr:rowOff>74386</xdr:rowOff>
    </xdr:from>
    <xdr:to>
      <xdr:col>12</xdr:col>
      <xdr:colOff>977899</xdr:colOff>
      <xdr:row>11</xdr:row>
      <xdr:rowOff>82550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5682342" y="2112736"/>
          <a:ext cx="1575707" cy="192314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Consolidado General</a:t>
          </a:r>
        </a:p>
      </xdr:txBody>
    </xdr:sp>
    <xdr:clientData/>
  </xdr:twoCellAnchor>
  <xdr:twoCellAnchor>
    <xdr:from>
      <xdr:col>10</xdr:col>
      <xdr:colOff>158750</xdr:colOff>
      <xdr:row>41</xdr:row>
      <xdr:rowOff>12700</xdr:rowOff>
    </xdr:from>
    <xdr:to>
      <xdr:col>19</xdr:col>
      <xdr:colOff>158750</xdr:colOff>
      <xdr:row>56</xdr:row>
      <xdr:rowOff>31750</xdr:rowOff>
    </xdr:to>
    <xdr:sp macro="" textlink="">
      <xdr:nvSpPr>
        <xdr:cNvPr id="20" name="Rectángulo: esquinas redondeadas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/>
      </xdr:nvSpPr>
      <xdr:spPr>
        <a:xfrm>
          <a:off x="5638800" y="9340850"/>
          <a:ext cx="5060950" cy="365760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10</xdr:col>
      <xdr:colOff>336550</xdr:colOff>
      <xdr:row>40</xdr:row>
      <xdr:rowOff>234950</xdr:rowOff>
    </xdr:from>
    <xdr:to>
      <xdr:col>14</xdr:col>
      <xdr:colOff>158750</xdr:colOff>
      <xdr:row>41</xdr:row>
      <xdr:rowOff>177800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5816600" y="9296400"/>
          <a:ext cx="2330450" cy="209550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Total</a:t>
          </a:r>
          <a:r>
            <a:rPr lang="es-PE" sz="1100" baseline="0"/>
            <a:t> de Estudiantes  por Seccion</a:t>
          </a:r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22860</xdr:rowOff>
        </xdr:from>
        <xdr:to>
          <xdr:col>4</xdr:col>
          <xdr:colOff>60960</xdr:colOff>
          <xdr:row>2</xdr:row>
          <xdr:rowOff>15240</xdr:rowOff>
        </xdr:to>
        <xdr:sp macro="" textlink="">
          <xdr:nvSpPr>
            <xdr:cNvPr id="50177" name="CommandButton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374650" y="450850"/>
          <a:ext cx="774700" cy="2159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152400</xdr:colOff>
          <xdr:row>3</xdr:row>
          <xdr:rowOff>76200</xdr:rowOff>
        </xdr:from>
        <xdr:to>
          <xdr:col>29</xdr:col>
          <xdr:colOff>609600</xdr:colOff>
          <xdr:row>8</xdr:row>
          <xdr:rowOff>99060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8</xdr:row>
          <xdr:rowOff>99060</xdr:rowOff>
        </xdr:from>
        <xdr:to>
          <xdr:col>29</xdr:col>
          <xdr:colOff>601980</xdr:colOff>
          <xdr:row>13</xdr:row>
          <xdr:rowOff>167640</xdr:rowOff>
        </xdr:to>
        <xdr:sp macro="" textlink="">
          <xdr:nvSpPr>
            <xdr:cNvPr id="2051" name="CommandButton2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13</xdr:row>
          <xdr:rowOff>167640</xdr:rowOff>
        </xdr:from>
        <xdr:to>
          <xdr:col>29</xdr:col>
          <xdr:colOff>601980</xdr:colOff>
          <xdr:row>19</xdr:row>
          <xdr:rowOff>53340</xdr:rowOff>
        </xdr:to>
        <xdr:sp macro="" textlink="">
          <xdr:nvSpPr>
            <xdr:cNvPr id="2052" name="CommandButton3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787398" y="635908"/>
          <a:ext cx="14298387" cy="1223735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926193" y="462643"/>
          <a:ext cx="806450" cy="229507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632460</xdr:colOff>
          <xdr:row>6</xdr:row>
          <xdr:rowOff>68580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6</xdr:row>
          <xdr:rowOff>91440</xdr:rowOff>
        </xdr:from>
        <xdr:to>
          <xdr:col>32</xdr:col>
          <xdr:colOff>632460</xdr:colOff>
          <xdr:row>12</xdr:row>
          <xdr:rowOff>327660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787398" y="663122"/>
          <a:ext cx="11557002" cy="989239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0</xdr:row>
          <xdr:rowOff>30480</xdr:rowOff>
        </xdr:from>
        <xdr:to>
          <xdr:col>4</xdr:col>
          <xdr:colOff>38100</xdr:colOff>
          <xdr:row>2</xdr:row>
          <xdr:rowOff>22860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</xdr:row>
          <xdr:rowOff>0</xdr:rowOff>
        </xdr:from>
        <xdr:to>
          <xdr:col>29</xdr:col>
          <xdr:colOff>601980</xdr:colOff>
          <xdr:row>6</xdr:row>
          <xdr:rowOff>22860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6</xdr:row>
          <xdr:rowOff>22860</xdr:rowOff>
        </xdr:from>
        <xdr:to>
          <xdr:col>29</xdr:col>
          <xdr:colOff>601980</xdr:colOff>
          <xdr:row>11</xdr:row>
          <xdr:rowOff>83820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6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11</xdr:row>
          <xdr:rowOff>91440</xdr:rowOff>
        </xdr:from>
        <xdr:to>
          <xdr:col>29</xdr:col>
          <xdr:colOff>601980</xdr:colOff>
          <xdr:row>16</xdr:row>
          <xdr:rowOff>144780</xdr:rowOff>
        </xdr:to>
        <xdr:sp macro="" textlink="">
          <xdr:nvSpPr>
            <xdr:cNvPr id="5123" name="CommandButton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6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144780</xdr:colOff>
          <xdr:row>1</xdr:row>
          <xdr:rowOff>38100</xdr:rowOff>
        </xdr:from>
        <xdr:to>
          <xdr:col>32</xdr:col>
          <xdr:colOff>594360</xdr:colOff>
          <xdr:row>5</xdr:row>
          <xdr:rowOff>137160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144780</xdr:colOff>
          <xdr:row>5</xdr:row>
          <xdr:rowOff>144780</xdr:rowOff>
        </xdr:from>
        <xdr:to>
          <xdr:col>32</xdr:col>
          <xdr:colOff>594360</xdr:colOff>
          <xdr:row>12</xdr:row>
          <xdr:rowOff>205740</xdr:rowOff>
        </xdr:to>
        <xdr:sp macro="" textlink="">
          <xdr:nvSpPr>
            <xdr:cNvPr id="6146" name="CommandButton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7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53340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152400</xdr:colOff>
          <xdr:row>1</xdr:row>
          <xdr:rowOff>0</xdr:rowOff>
        </xdr:from>
        <xdr:to>
          <xdr:col>29</xdr:col>
          <xdr:colOff>609600</xdr:colOff>
          <xdr:row>6</xdr:row>
          <xdr:rowOff>22860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6</xdr:row>
          <xdr:rowOff>22860</xdr:rowOff>
        </xdr:from>
        <xdr:to>
          <xdr:col>29</xdr:col>
          <xdr:colOff>601980</xdr:colOff>
          <xdr:row>11</xdr:row>
          <xdr:rowOff>83820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9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11</xdr:row>
          <xdr:rowOff>91440</xdr:rowOff>
        </xdr:from>
        <xdr:to>
          <xdr:col>29</xdr:col>
          <xdr:colOff>601980</xdr:colOff>
          <xdr:row>16</xdr:row>
          <xdr:rowOff>144780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9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632460</xdr:colOff>
          <xdr:row>5</xdr:row>
          <xdr:rowOff>106680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632460</xdr:colOff>
          <xdr:row>12</xdr:row>
          <xdr:rowOff>190500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53340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B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</xdr:row>
          <xdr:rowOff>0</xdr:rowOff>
        </xdr:from>
        <xdr:to>
          <xdr:col>29</xdr:col>
          <xdr:colOff>586740</xdr:colOff>
          <xdr:row>6</xdr:row>
          <xdr:rowOff>22860</xdr:rowOff>
        </xdr:to>
        <xdr:sp macro="" textlink="">
          <xdr:nvSpPr>
            <xdr:cNvPr id="11267" name="CommandButton1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C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6</xdr:row>
          <xdr:rowOff>22860</xdr:rowOff>
        </xdr:from>
        <xdr:to>
          <xdr:col>29</xdr:col>
          <xdr:colOff>586740</xdr:colOff>
          <xdr:row>11</xdr:row>
          <xdr:rowOff>83820</xdr:rowOff>
        </xdr:to>
        <xdr:sp macro="" textlink="">
          <xdr:nvSpPr>
            <xdr:cNvPr id="11268" name="CommandButton2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C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11</xdr:row>
          <xdr:rowOff>91440</xdr:rowOff>
        </xdr:from>
        <xdr:to>
          <xdr:col>29</xdr:col>
          <xdr:colOff>586740</xdr:colOff>
          <xdr:row>16</xdr:row>
          <xdr:rowOff>152400</xdr:rowOff>
        </xdr:to>
        <xdr:sp macro="" textlink="">
          <xdr:nvSpPr>
            <xdr:cNvPr id="11269" name="CommandButton3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C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632460</xdr:colOff>
          <xdr:row>5</xdr:row>
          <xdr:rowOff>106680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D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632460</xdr:colOff>
          <xdr:row>12</xdr:row>
          <xdr:rowOff>190500</xdr:rowOff>
        </xdr:to>
        <xdr:sp macro="" textlink="">
          <xdr:nvSpPr>
            <xdr:cNvPr id="12290" name="CommandButton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D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53340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E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</xdr:row>
          <xdr:rowOff>22860</xdr:rowOff>
        </xdr:from>
        <xdr:to>
          <xdr:col>29</xdr:col>
          <xdr:colOff>586740</xdr:colOff>
          <xdr:row>6</xdr:row>
          <xdr:rowOff>45720</xdr:rowOff>
        </xdr:to>
        <xdr:sp macro="" textlink="">
          <xdr:nvSpPr>
            <xdr:cNvPr id="14340" name="CommandButton1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F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6</xdr:row>
          <xdr:rowOff>38100</xdr:rowOff>
        </xdr:from>
        <xdr:to>
          <xdr:col>29</xdr:col>
          <xdr:colOff>586740</xdr:colOff>
          <xdr:row>11</xdr:row>
          <xdr:rowOff>99060</xdr:rowOff>
        </xdr:to>
        <xdr:sp macro="" textlink="">
          <xdr:nvSpPr>
            <xdr:cNvPr id="14341" name="CommandButton2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F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11</xdr:row>
          <xdr:rowOff>106680</xdr:rowOff>
        </xdr:from>
        <xdr:to>
          <xdr:col>29</xdr:col>
          <xdr:colOff>586740</xdr:colOff>
          <xdr:row>16</xdr:row>
          <xdr:rowOff>167640</xdr:rowOff>
        </xdr:to>
        <xdr:sp macro="" textlink="">
          <xdr:nvSpPr>
            <xdr:cNvPr id="14342" name="CommandButton3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F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632460</xdr:colOff>
          <xdr:row>5</xdr:row>
          <xdr:rowOff>106680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1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632460</xdr:colOff>
          <xdr:row>12</xdr:row>
          <xdr:rowOff>190500</xdr:rowOff>
        </xdr:to>
        <xdr:sp macro="" textlink="">
          <xdr:nvSpPr>
            <xdr:cNvPr id="15362" name="CommandButton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1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53340</xdr:rowOff>
        </xdr:to>
        <xdr:sp macro="" textlink="">
          <xdr:nvSpPr>
            <xdr:cNvPr id="16385" name="CommandButton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11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</xdr:row>
          <xdr:rowOff>0</xdr:rowOff>
        </xdr:from>
        <xdr:to>
          <xdr:col>29</xdr:col>
          <xdr:colOff>586740</xdr:colOff>
          <xdr:row>6</xdr:row>
          <xdr:rowOff>22860</xdr:rowOff>
        </xdr:to>
        <xdr:sp macro="" textlink="">
          <xdr:nvSpPr>
            <xdr:cNvPr id="21508" name="CommandButton1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12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6</xdr:row>
          <xdr:rowOff>22860</xdr:rowOff>
        </xdr:from>
        <xdr:to>
          <xdr:col>29</xdr:col>
          <xdr:colOff>586740</xdr:colOff>
          <xdr:row>11</xdr:row>
          <xdr:rowOff>83820</xdr:rowOff>
        </xdr:to>
        <xdr:sp macro="" textlink="">
          <xdr:nvSpPr>
            <xdr:cNvPr id="21509" name="CommandButton2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12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11</xdr:row>
          <xdr:rowOff>91440</xdr:rowOff>
        </xdr:from>
        <xdr:to>
          <xdr:col>29</xdr:col>
          <xdr:colOff>586740</xdr:colOff>
          <xdr:row>16</xdr:row>
          <xdr:rowOff>152400</xdr:rowOff>
        </xdr:to>
        <xdr:sp macro="" textlink="">
          <xdr:nvSpPr>
            <xdr:cNvPr id="21510" name="CommandButton3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12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632460</xdr:colOff>
          <xdr:row>5</xdr:row>
          <xdr:rowOff>106680</xdr:rowOff>
        </xdr:to>
        <xdr:sp macro="" textlink="">
          <xdr:nvSpPr>
            <xdr:cNvPr id="22529" name="CommandButton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13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632460</xdr:colOff>
          <xdr:row>12</xdr:row>
          <xdr:rowOff>190500</xdr:rowOff>
        </xdr:to>
        <xdr:sp macro="" textlink="">
          <xdr:nvSpPr>
            <xdr:cNvPr id="22530" name="CommandButton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13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53340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4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</xdr:row>
          <xdr:rowOff>0</xdr:rowOff>
        </xdr:from>
        <xdr:to>
          <xdr:col>29</xdr:col>
          <xdr:colOff>601980</xdr:colOff>
          <xdr:row>6</xdr:row>
          <xdr:rowOff>22860</xdr:rowOff>
        </xdr:to>
        <xdr:sp macro="" textlink="">
          <xdr:nvSpPr>
            <xdr:cNvPr id="23556" name="CommandButton1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15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137160</xdr:colOff>
          <xdr:row>6</xdr:row>
          <xdr:rowOff>22860</xdr:rowOff>
        </xdr:from>
        <xdr:to>
          <xdr:col>29</xdr:col>
          <xdr:colOff>594360</xdr:colOff>
          <xdr:row>11</xdr:row>
          <xdr:rowOff>83820</xdr:rowOff>
        </xdr:to>
        <xdr:sp macro="" textlink="">
          <xdr:nvSpPr>
            <xdr:cNvPr id="23557" name="CommandButton2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15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137160</xdr:colOff>
          <xdr:row>11</xdr:row>
          <xdr:rowOff>91440</xdr:rowOff>
        </xdr:from>
        <xdr:to>
          <xdr:col>29</xdr:col>
          <xdr:colOff>594360</xdr:colOff>
          <xdr:row>16</xdr:row>
          <xdr:rowOff>152400</xdr:rowOff>
        </xdr:to>
        <xdr:sp macro="" textlink="">
          <xdr:nvSpPr>
            <xdr:cNvPr id="23558" name="CommandButton3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15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632460</xdr:colOff>
          <xdr:row>5</xdr:row>
          <xdr:rowOff>106680</xdr:rowOff>
        </xdr:to>
        <xdr:sp macro="" textlink="">
          <xdr:nvSpPr>
            <xdr:cNvPr id="33793" name="CommandButton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16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632460</xdr:colOff>
          <xdr:row>12</xdr:row>
          <xdr:rowOff>190500</xdr:rowOff>
        </xdr:to>
        <xdr:sp macro="" textlink="">
          <xdr:nvSpPr>
            <xdr:cNvPr id="33794" name="CommandButton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16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7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53340</xdr:rowOff>
        </xdr:to>
        <xdr:sp macro="" textlink="">
          <xdr:nvSpPr>
            <xdr:cNvPr id="27649" name="CommandButton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7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</xdr:row>
          <xdr:rowOff>0</xdr:rowOff>
        </xdr:from>
        <xdr:to>
          <xdr:col>29</xdr:col>
          <xdr:colOff>601980</xdr:colOff>
          <xdr:row>6</xdr:row>
          <xdr:rowOff>22860</xdr:rowOff>
        </xdr:to>
        <xdr:sp macro="" textlink="">
          <xdr:nvSpPr>
            <xdr:cNvPr id="26629" name="CommandButton1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18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137160</xdr:colOff>
          <xdr:row>6</xdr:row>
          <xdr:rowOff>22860</xdr:rowOff>
        </xdr:from>
        <xdr:to>
          <xdr:col>29</xdr:col>
          <xdr:colOff>594360</xdr:colOff>
          <xdr:row>11</xdr:row>
          <xdr:rowOff>83820</xdr:rowOff>
        </xdr:to>
        <xdr:sp macro="" textlink="">
          <xdr:nvSpPr>
            <xdr:cNvPr id="26630" name="CommandButton2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18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137160</xdr:colOff>
          <xdr:row>11</xdr:row>
          <xdr:rowOff>91440</xdr:rowOff>
        </xdr:from>
        <xdr:to>
          <xdr:col>29</xdr:col>
          <xdr:colOff>594360</xdr:colOff>
          <xdr:row>16</xdr:row>
          <xdr:rowOff>152400</xdr:rowOff>
        </xdr:to>
        <xdr:sp macro="" textlink="">
          <xdr:nvSpPr>
            <xdr:cNvPr id="26631" name="CommandButton3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18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632460</xdr:colOff>
          <xdr:row>5</xdr:row>
          <xdr:rowOff>106680</xdr:rowOff>
        </xdr:to>
        <xdr:sp macro="" textlink="">
          <xdr:nvSpPr>
            <xdr:cNvPr id="30721" name="CommandButton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9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632460</xdr:colOff>
          <xdr:row>12</xdr:row>
          <xdr:rowOff>190500</xdr:rowOff>
        </xdr:to>
        <xdr:sp macro="" textlink="">
          <xdr:nvSpPr>
            <xdr:cNvPr id="30722" name="CommandButton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19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A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53340</xdr:rowOff>
        </xdr:to>
        <xdr:sp macro="" textlink="">
          <xdr:nvSpPr>
            <xdr:cNvPr id="31745" name="CommandButton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1A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</xdr:row>
          <xdr:rowOff>15240</xdr:rowOff>
        </xdr:from>
        <xdr:to>
          <xdr:col>29</xdr:col>
          <xdr:colOff>586740</xdr:colOff>
          <xdr:row>6</xdr:row>
          <xdr:rowOff>30480</xdr:rowOff>
        </xdr:to>
        <xdr:sp macro="" textlink="">
          <xdr:nvSpPr>
            <xdr:cNvPr id="29700" name="CommandButton1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1B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6</xdr:row>
          <xdr:rowOff>30480</xdr:rowOff>
        </xdr:from>
        <xdr:to>
          <xdr:col>29</xdr:col>
          <xdr:colOff>586740</xdr:colOff>
          <xdr:row>11</xdr:row>
          <xdr:rowOff>91440</xdr:rowOff>
        </xdr:to>
        <xdr:sp macro="" textlink="">
          <xdr:nvSpPr>
            <xdr:cNvPr id="29701" name="CommandButton2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1B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11</xdr:row>
          <xdr:rowOff>99060</xdr:rowOff>
        </xdr:from>
        <xdr:to>
          <xdr:col>29</xdr:col>
          <xdr:colOff>586740</xdr:colOff>
          <xdr:row>16</xdr:row>
          <xdr:rowOff>167640</xdr:rowOff>
        </xdr:to>
        <xdr:sp macro="" textlink="">
          <xdr:nvSpPr>
            <xdr:cNvPr id="29702" name="CommandButton3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1B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632460</xdr:colOff>
          <xdr:row>5</xdr:row>
          <xdr:rowOff>106680</xdr:rowOff>
        </xdr:to>
        <xdr:sp macro="" textlink="">
          <xdr:nvSpPr>
            <xdr:cNvPr id="34817" name="CommandButton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1C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632460</xdr:colOff>
          <xdr:row>12</xdr:row>
          <xdr:rowOff>190500</xdr:rowOff>
        </xdr:to>
        <xdr:sp macro="" textlink="">
          <xdr:nvSpPr>
            <xdr:cNvPr id="34818" name="CommandButton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1C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D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53340</xdr:rowOff>
        </xdr:to>
        <xdr:sp macro="" textlink="">
          <xdr:nvSpPr>
            <xdr:cNvPr id="40961" name="CommandButton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1D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106680</xdr:colOff>
          <xdr:row>1</xdr:row>
          <xdr:rowOff>15240</xdr:rowOff>
        </xdr:from>
        <xdr:to>
          <xdr:col>29</xdr:col>
          <xdr:colOff>563880</xdr:colOff>
          <xdr:row>6</xdr:row>
          <xdr:rowOff>30480</xdr:rowOff>
        </xdr:to>
        <xdr:sp macro="" textlink="">
          <xdr:nvSpPr>
            <xdr:cNvPr id="32769" name="CommandButton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1E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106680</xdr:colOff>
          <xdr:row>6</xdr:row>
          <xdr:rowOff>30480</xdr:rowOff>
        </xdr:from>
        <xdr:to>
          <xdr:col>29</xdr:col>
          <xdr:colOff>563880</xdr:colOff>
          <xdr:row>11</xdr:row>
          <xdr:rowOff>91440</xdr:rowOff>
        </xdr:to>
        <xdr:sp macro="" textlink="">
          <xdr:nvSpPr>
            <xdr:cNvPr id="32770" name="CommandButton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1E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106680</xdr:colOff>
          <xdr:row>11</xdr:row>
          <xdr:rowOff>106680</xdr:rowOff>
        </xdr:from>
        <xdr:to>
          <xdr:col>29</xdr:col>
          <xdr:colOff>563880</xdr:colOff>
          <xdr:row>16</xdr:row>
          <xdr:rowOff>175260</xdr:rowOff>
        </xdr:to>
        <xdr:sp macro="" textlink="">
          <xdr:nvSpPr>
            <xdr:cNvPr id="32771" name="CommandButton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1E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632460</xdr:colOff>
          <xdr:row>5</xdr:row>
          <xdr:rowOff>106680</xdr:rowOff>
        </xdr:to>
        <xdr:sp macro="" textlink="">
          <xdr:nvSpPr>
            <xdr:cNvPr id="37889" name="CommandButton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F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632460</xdr:colOff>
          <xdr:row>12</xdr:row>
          <xdr:rowOff>190500</xdr:rowOff>
        </xdr:to>
        <xdr:sp macro="" textlink="">
          <xdr:nvSpPr>
            <xdr:cNvPr id="37890" name="CommandButton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1F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2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2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53340</xdr:rowOff>
        </xdr:to>
        <xdr:sp macro="" textlink="">
          <xdr:nvSpPr>
            <xdr:cNvPr id="45057" name="CommandButton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20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106680</xdr:colOff>
          <xdr:row>1</xdr:row>
          <xdr:rowOff>15240</xdr:rowOff>
        </xdr:from>
        <xdr:to>
          <xdr:col>29</xdr:col>
          <xdr:colOff>563880</xdr:colOff>
          <xdr:row>6</xdr:row>
          <xdr:rowOff>30480</xdr:rowOff>
        </xdr:to>
        <xdr:sp macro="" textlink="">
          <xdr:nvSpPr>
            <xdr:cNvPr id="35841" name="CommandButton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21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99060</xdr:colOff>
          <xdr:row>6</xdr:row>
          <xdr:rowOff>30480</xdr:rowOff>
        </xdr:from>
        <xdr:to>
          <xdr:col>29</xdr:col>
          <xdr:colOff>556260</xdr:colOff>
          <xdr:row>11</xdr:row>
          <xdr:rowOff>91440</xdr:rowOff>
        </xdr:to>
        <xdr:sp macro="" textlink="">
          <xdr:nvSpPr>
            <xdr:cNvPr id="35842" name="CommandButton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21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99060</xdr:colOff>
          <xdr:row>11</xdr:row>
          <xdr:rowOff>99060</xdr:rowOff>
        </xdr:from>
        <xdr:to>
          <xdr:col>29</xdr:col>
          <xdr:colOff>556260</xdr:colOff>
          <xdr:row>16</xdr:row>
          <xdr:rowOff>160020</xdr:rowOff>
        </xdr:to>
        <xdr:sp macro="" textlink="">
          <xdr:nvSpPr>
            <xdr:cNvPr id="35843" name="CommandButton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21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632460</xdr:colOff>
          <xdr:row>5</xdr:row>
          <xdr:rowOff>106680</xdr:rowOff>
        </xdr:to>
        <xdr:sp macro="" textlink="">
          <xdr:nvSpPr>
            <xdr:cNvPr id="41985" name="CommandButton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22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632460</xdr:colOff>
          <xdr:row>12</xdr:row>
          <xdr:rowOff>190500</xdr:rowOff>
        </xdr:to>
        <xdr:sp macro="" textlink="">
          <xdr:nvSpPr>
            <xdr:cNvPr id="41986" name="CommandButton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22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2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2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60960</xdr:rowOff>
        </xdr:from>
        <xdr:to>
          <xdr:col>3</xdr:col>
          <xdr:colOff>1082040</xdr:colOff>
          <xdr:row>2</xdr:row>
          <xdr:rowOff>53340</xdr:rowOff>
        </xdr:to>
        <xdr:sp macro="" textlink="">
          <xdr:nvSpPr>
            <xdr:cNvPr id="43009" name="CommandButton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3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144780</xdr:colOff>
          <xdr:row>301</xdr:row>
          <xdr:rowOff>0</xdr:rowOff>
        </xdr:from>
        <xdr:to>
          <xdr:col>11</xdr:col>
          <xdr:colOff>114300</xdr:colOff>
          <xdr:row>303</xdr:row>
          <xdr:rowOff>99060</xdr:rowOff>
        </xdr:to>
        <xdr:sp macro="" textlink="">
          <xdr:nvSpPr>
            <xdr:cNvPr id="89089" name="CommandButton1" hidden="1">
              <a:extLst>
                <a:ext uri="{63B3BB69-23CF-44E3-9099-C40C66FF867C}">
                  <a14:compatExt spid="_x0000_s89089"/>
                </a:ext>
                <a:ext uri="{FF2B5EF4-FFF2-40B4-BE49-F238E27FC236}">
                  <a16:creationId xmlns:a16="http://schemas.microsoft.com/office/drawing/2014/main" id="{00000000-0008-0000-2400-000001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71BEB5A-A705-47FC-9DFD-81603721FBFB}" name="Tabla101" displayName="Tabla101" ref="A2:C23" totalsRowCount="1" headerRowDxfId="180" dataDxfId="178" headerRowBorderDxfId="179" tableBorderDxfId="177" totalsRowBorderDxfId="176">
  <autoFilter ref="A2:C22" xr:uid="{371BEB5A-A705-47FC-9DFD-81603721FBFB}"/>
  <tableColumns count="3">
    <tableColumn id="1" xr3:uid="{1322D9DC-5595-4F5C-9AD0-B7A4D1336ED7}" name="ITEM" totalsRowLabel="Total" dataDxfId="175" totalsRowDxfId="174"/>
    <tableColumn id="2" xr3:uid="{472B0C2B-9DF5-45E6-87EF-CB7125F4566D}" name="NIVEL" totalsRowFunction="sum" dataDxfId="173" totalsRowDxfId="172"/>
    <tableColumn id="3" xr3:uid="{F2D808A2-03FB-4F85-90C3-9D87CC10046B}" name="CLAVE" totalsRowFunction="count" dataDxfId="171" totalsRowDxfId="170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D490D6F-16C4-412D-A26B-C23A3B5FCF16}" name="ies" displayName="ies" ref="A1:H301" totalsRowShown="0" headerRowDxfId="11" tableBorderDxfId="10">
  <autoFilter ref="A1:H301" xr:uid="{DD490D6F-16C4-412D-A26B-C23A3B5FCF16}"/>
  <sortState xmlns:xlrd2="http://schemas.microsoft.com/office/spreadsheetml/2017/richdata2" ref="A2:H201">
    <sortCondition ref="H1:H201"/>
  </sortState>
  <tableColumns count="8">
    <tableColumn id="1" xr3:uid="{2CC88BCC-C185-45B5-8E93-2FD763D4C2D3}" name="codigo Modular" dataDxfId="9"/>
    <tableColumn id="2" xr3:uid="{FDC3B2E5-DE0A-45B8-A11B-4FBD398AEFF8}" name="descripcion" dataDxfId="8"/>
    <tableColumn id="3" xr3:uid="{53522299-5B0B-410D-974D-DC0E02FF099C}" name="DISTRITO" dataDxfId="7"/>
    <tableColumn id="4" xr3:uid="{D6D51539-9191-4CC4-9D60-464AC0A11FCE}" name="UGEL" dataDxfId="6"/>
    <tableColumn id="5" xr3:uid="{BA3F1DAD-AE60-4E9E-8DA5-BF9EDABBCA62}" name="NIVEL" dataDxfId="5"/>
    <tableColumn id="7" xr3:uid="{DADF33DD-8307-4CAA-A199-B31A399227A4}" name="UGEL2" dataDxfId="4"/>
    <tableColumn id="13" xr3:uid="{384D9710-CD34-409B-95C7-A689EFBABADB}" name="ZONA" dataDxfId="3"/>
    <tableColumn id="14" xr3:uid="{EF1757D7-5987-443D-9CBD-FDADF5510349}" name="GESTION" dataDxfId="2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C91D8C2-3D79-4C76-A840-396105B2B485}" name="Tabla3" displayName="Tabla3" ref="A1:AQ441" totalsRowShown="0" headerRowDxfId="1">
  <autoFilter ref="A1:AQ441" xr:uid="{BC91D8C2-3D79-4C76-A840-396105B2B485}"/>
  <tableColumns count="43">
    <tableColumn id="1" xr3:uid="{74E3CEE8-A630-444B-9C70-A0CA2EC267B3}" name="id"/>
    <tableColumn id="2" xr3:uid="{5C12B63E-EBC4-4A6A-B738-418EF72ABB9C}" name="fecha" dataDxfId="0"/>
    <tableColumn id="3" xr3:uid="{275DBEE0-5D2F-4997-AC5A-C2E796AF8CE1}" name="DNI"/>
    <tableColumn id="4" xr3:uid="{840E0CE9-498C-4CFC-B6C9-D2249DB104DB}" name="apellidopaterno"/>
    <tableColumn id="5" xr3:uid="{AE754DE4-FE4F-41B9-A97B-16BC24BC7192}" name="apellidomaterno"/>
    <tableColumn id="6" xr3:uid="{84AA2B0F-446F-4775-85D7-7354B109312B}" name="primernombre"/>
    <tableColumn id="7" xr3:uid="{8A72531D-08DE-498D-A96C-C4A3CB48A2FF}" name="segundonombre"/>
    <tableColumn id="8" xr3:uid="{9C3A7BB2-487F-4DD7-91E0-449E5E701A05}" name="tercernombre"/>
    <tableColumn id="9" xr3:uid="{A348F5F0-7E4C-467D-9AC6-19CEC599DCED}" name="sexo"/>
    <tableColumn id="10" xr3:uid="{D64E7EC0-019E-4013-A25E-F1DF1E7A9753}" name="ie"/>
    <tableColumn id="11" xr3:uid="{CDC8A1A8-F66B-4B96-AE78-EEDD748325A1}" name="codigomodular"/>
    <tableColumn id="12" xr3:uid="{0CE99FBC-19D5-4E97-8218-1639BC7BE011}" name="nivel"/>
    <tableColumn id="13" xr3:uid="{478B04C9-178D-4A04-AA98-9F12FFB59568}" name="distrito"/>
    <tableColumn id="14" xr3:uid="{164FE86B-F988-40B3-8A6C-A9011D52D156}" name="zona"/>
    <tableColumn id="15" xr3:uid="{8C2D5235-BB17-49FB-8229-766AF9B8EFD8}" name="gestion"/>
    <tableColumn id="16" xr3:uid="{822614D3-C003-4F9F-83BD-273C4A39A281}" name="seccion"/>
    <tableColumn id="17" xr3:uid="{9CF4CA48-E797-40EC-A165-12EBF55C2621}" name="respuestas1"/>
    <tableColumn id="18" xr3:uid="{AFD37CB1-4ABC-486B-A7D6-6DB68B80C22C}" name="respuestas2"/>
    <tableColumn id="19" xr3:uid="{C22D9491-416C-4773-A319-E098E938B85F}" name="respuestas3"/>
    <tableColumn id="20" xr3:uid="{195DD3C0-A98B-43FA-AB2B-B94F3FE4AACD}" name="respuestas4"/>
    <tableColumn id="21" xr3:uid="{A51E998C-9446-4531-88A1-485B9AA9D0C7}" name="respuestas5"/>
    <tableColumn id="22" xr3:uid="{7ECBC999-DBCA-4367-863D-8F935BA4EAD7}" name="respuestas6"/>
    <tableColumn id="23" xr3:uid="{B388D738-470F-4E3A-9669-526FBA40C152}" name="respuestas7"/>
    <tableColumn id="24" xr3:uid="{E874B650-F200-4DF6-AF2A-392E3EB46CED}" name="respuestas8"/>
    <tableColumn id="25" xr3:uid="{F4677AE4-08A0-4D2E-8EE4-E7F9B61019AD}" name="respuestas9"/>
    <tableColumn id="26" xr3:uid="{065EC286-7C8B-46AB-9695-1C1918C9238C}" name="respuestas10"/>
    <tableColumn id="27" xr3:uid="{C60794ED-010E-4B68-B9D0-792502378955}" name="respuestas11"/>
    <tableColumn id="28" xr3:uid="{721287CC-B523-4FAA-A431-65B6B9C272B4}" name="respuestas12"/>
    <tableColumn id="29" xr3:uid="{977D00E4-793C-48FA-A0C8-A23B1551ACCD}" name="respuestas13"/>
    <tableColumn id="30" xr3:uid="{3C949B2E-5884-4290-86DA-1F4540981656}" name="respuestas14"/>
    <tableColumn id="31" xr3:uid="{D4C4E3DC-EEA4-473E-A3B8-7090EBDF225D}" name="respuestas15"/>
    <tableColumn id="32" xr3:uid="{8FE17D50-8D2D-43F1-94F1-D01EAFC33FCC}" name="respuestas16"/>
    <tableColumn id="33" xr3:uid="{F370310B-1992-428E-B0E8-425FF2668E64}" name="respuestas17"/>
    <tableColumn id="34" xr3:uid="{0769C493-9252-43CF-BBA9-1CE38E158479}" name="respuestas18"/>
    <tableColumn id="35" xr3:uid="{05758660-5E9F-4334-87A2-7127BEBB8DD0}" name="respuestas19"/>
    <tableColumn id="36" xr3:uid="{FA2DD8E1-6E2B-47CD-960D-79A60789621D}" name="respuestas20"/>
    <tableColumn id="37" xr3:uid="{30551859-E137-4502-9D13-54B1CEACE93B}" name="grado"/>
    <tableColumn id="38" xr3:uid="{3B4D7F28-EE00-4779-8C65-BCC0CF0E27CA}" name="area"/>
    <tableColumn id="39" xr3:uid="{1DFB2039-7FEC-4BBB-9625-B0BF64B23AC8}" name="ugel"/>
    <tableColumn id="40" xr3:uid="{60CF9BEF-D729-464E-BB5C-3302F4B155E2}" name="dni docente"/>
    <tableColumn id="41" xr3:uid="{1B784045-F482-4753-A0C7-B7193DFA1D57}" name="apellido paterno do"/>
    <tableColumn id="42" xr3:uid="{E1FA7522-E26C-4E61-9779-8617A3917995}" name="apellido materno do"/>
    <tableColumn id="43" xr3:uid="{3C34ACEC-4238-4650-9A98-F8F501A24CD2}" name="nombre do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7" Type="http://schemas.openxmlformats.org/officeDocument/2006/relationships/table" Target="../tables/table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16.emf"/><Relationship Id="rId5" Type="http://schemas.openxmlformats.org/officeDocument/2006/relationships/control" Target="../activeX/activeX15.xml"/><Relationship Id="rId4" Type="http://schemas.openxmlformats.org/officeDocument/2006/relationships/image" Target="../media/image15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17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8.xml"/><Relationship Id="rId5" Type="http://schemas.openxmlformats.org/officeDocument/2006/relationships/image" Target="../media/image18.emf"/><Relationship Id="rId10" Type="http://schemas.openxmlformats.org/officeDocument/2006/relationships/comments" Target="../comments1.xml"/><Relationship Id="rId4" Type="http://schemas.openxmlformats.org/officeDocument/2006/relationships/control" Target="../activeX/activeX17.xml"/><Relationship Id="rId9" Type="http://schemas.openxmlformats.org/officeDocument/2006/relationships/image" Target="../media/image20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22.emf"/><Relationship Id="rId5" Type="http://schemas.openxmlformats.org/officeDocument/2006/relationships/control" Target="../activeX/activeX21.xml"/><Relationship Id="rId4" Type="http://schemas.openxmlformats.org/officeDocument/2006/relationships/image" Target="../media/image21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image" Target="../media/image23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control" Target="../activeX/activeX23.xml"/><Relationship Id="rId7" Type="http://schemas.openxmlformats.org/officeDocument/2006/relationships/control" Target="../activeX/activeX25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image" Target="../media/image25.emf"/><Relationship Id="rId5" Type="http://schemas.openxmlformats.org/officeDocument/2006/relationships/control" Target="../activeX/activeX24.xml"/><Relationship Id="rId4" Type="http://schemas.openxmlformats.org/officeDocument/2006/relationships/image" Target="../media/image24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6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image" Target="../media/image28.emf"/><Relationship Id="rId5" Type="http://schemas.openxmlformats.org/officeDocument/2006/relationships/control" Target="../activeX/activeX27.xml"/><Relationship Id="rId4" Type="http://schemas.openxmlformats.org/officeDocument/2006/relationships/image" Target="../media/image27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8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image" Target="../media/image29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32.emf"/><Relationship Id="rId3" Type="http://schemas.openxmlformats.org/officeDocument/2006/relationships/control" Target="../activeX/activeX29.xml"/><Relationship Id="rId7" Type="http://schemas.openxmlformats.org/officeDocument/2006/relationships/control" Target="../activeX/activeX31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6" Type="http://schemas.openxmlformats.org/officeDocument/2006/relationships/image" Target="../media/image31.emf"/><Relationship Id="rId5" Type="http://schemas.openxmlformats.org/officeDocument/2006/relationships/control" Target="../activeX/activeX30.xml"/><Relationship Id="rId4" Type="http://schemas.openxmlformats.org/officeDocument/2006/relationships/image" Target="../media/image30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2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6" Type="http://schemas.openxmlformats.org/officeDocument/2006/relationships/image" Target="../media/image34.emf"/><Relationship Id="rId5" Type="http://schemas.openxmlformats.org/officeDocument/2006/relationships/control" Target="../activeX/activeX33.xml"/><Relationship Id="rId4" Type="http://schemas.openxmlformats.org/officeDocument/2006/relationships/image" Target="../media/image33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4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image" Target="../media/image35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8.emf"/><Relationship Id="rId3" Type="http://schemas.openxmlformats.org/officeDocument/2006/relationships/control" Target="../activeX/activeX35.xml"/><Relationship Id="rId7" Type="http://schemas.openxmlformats.org/officeDocument/2006/relationships/control" Target="../activeX/activeX37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6" Type="http://schemas.openxmlformats.org/officeDocument/2006/relationships/image" Target="../media/image37.emf"/><Relationship Id="rId5" Type="http://schemas.openxmlformats.org/officeDocument/2006/relationships/control" Target="../activeX/activeX36.xml"/><Relationship Id="rId4" Type="http://schemas.openxmlformats.org/officeDocument/2006/relationships/image" Target="../media/image36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6" Type="http://schemas.openxmlformats.org/officeDocument/2006/relationships/image" Target="../media/image40.emf"/><Relationship Id="rId5" Type="http://schemas.openxmlformats.org/officeDocument/2006/relationships/control" Target="../activeX/activeX39.xml"/><Relationship Id="rId4" Type="http://schemas.openxmlformats.org/officeDocument/2006/relationships/image" Target="../media/image39.emf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0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4" Type="http://schemas.openxmlformats.org/officeDocument/2006/relationships/image" Target="../media/image41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4.emf"/><Relationship Id="rId3" Type="http://schemas.openxmlformats.org/officeDocument/2006/relationships/control" Target="../activeX/activeX41.xml"/><Relationship Id="rId7" Type="http://schemas.openxmlformats.org/officeDocument/2006/relationships/control" Target="../activeX/activeX43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6" Type="http://schemas.openxmlformats.org/officeDocument/2006/relationships/image" Target="../media/image43.emf"/><Relationship Id="rId5" Type="http://schemas.openxmlformats.org/officeDocument/2006/relationships/control" Target="../activeX/activeX42.xml"/><Relationship Id="rId4" Type="http://schemas.openxmlformats.org/officeDocument/2006/relationships/image" Target="../media/image42.emf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4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6" Type="http://schemas.openxmlformats.org/officeDocument/2006/relationships/image" Target="../media/image46.emf"/><Relationship Id="rId5" Type="http://schemas.openxmlformats.org/officeDocument/2006/relationships/control" Target="../activeX/activeX45.xml"/><Relationship Id="rId4" Type="http://schemas.openxmlformats.org/officeDocument/2006/relationships/image" Target="../media/image45.emf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6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4" Type="http://schemas.openxmlformats.org/officeDocument/2006/relationships/image" Target="../media/image47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50.emf"/><Relationship Id="rId3" Type="http://schemas.openxmlformats.org/officeDocument/2006/relationships/control" Target="../activeX/activeX47.xml"/><Relationship Id="rId7" Type="http://schemas.openxmlformats.org/officeDocument/2006/relationships/control" Target="../activeX/activeX49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6" Type="http://schemas.openxmlformats.org/officeDocument/2006/relationships/image" Target="../media/image49.emf"/><Relationship Id="rId5" Type="http://schemas.openxmlformats.org/officeDocument/2006/relationships/control" Target="../activeX/activeX48.xml"/><Relationship Id="rId4" Type="http://schemas.openxmlformats.org/officeDocument/2006/relationships/image" Target="../media/image48.emf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0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6" Type="http://schemas.openxmlformats.org/officeDocument/2006/relationships/image" Target="../media/image52.emf"/><Relationship Id="rId5" Type="http://schemas.openxmlformats.org/officeDocument/2006/relationships/control" Target="../activeX/activeX51.xml"/><Relationship Id="rId4" Type="http://schemas.openxmlformats.org/officeDocument/2006/relationships/image" Target="../media/image51.emf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2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4" Type="http://schemas.openxmlformats.org/officeDocument/2006/relationships/image" Target="../media/image53.emf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6.emf"/><Relationship Id="rId3" Type="http://schemas.openxmlformats.org/officeDocument/2006/relationships/control" Target="../activeX/activeX53.xml"/><Relationship Id="rId7" Type="http://schemas.openxmlformats.org/officeDocument/2006/relationships/control" Target="../activeX/activeX55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6" Type="http://schemas.openxmlformats.org/officeDocument/2006/relationships/image" Target="../media/image55.emf"/><Relationship Id="rId5" Type="http://schemas.openxmlformats.org/officeDocument/2006/relationships/control" Target="../activeX/activeX54.xml"/><Relationship Id="rId4" Type="http://schemas.openxmlformats.org/officeDocument/2006/relationships/image" Target="../media/image54.emf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6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3.xml"/><Relationship Id="rId6" Type="http://schemas.openxmlformats.org/officeDocument/2006/relationships/image" Target="../media/image58.emf"/><Relationship Id="rId5" Type="http://schemas.openxmlformats.org/officeDocument/2006/relationships/control" Target="../activeX/activeX57.xml"/><Relationship Id="rId4" Type="http://schemas.openxmlformats.org/officeDocument/2006/relationships/image" Target="../media/image57.emf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8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4.xml"/><Relationship Id="rId4" Type="http://schemas.openxmlformats.org/officeDocument/2006/relationships/image" Target="../media/image59.emf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image" Target="../media/image62.emf"/><Relationship Id="rId3" Type="http://schemas.openxmlformats.org/officeDocument/2006/relationships/control" Target="../activeX/activeX59.xml"/><Relationship Id="rId7" Type="http://schemas.openxmlformats.org/officeDocument/2006/relationships/control" Target="../activeX/activeX61.xml"/><Relationship Id="rId2" Type="http://schemas.openxmlformats.org/officeDocument/2006/relationships/vmlDrawing" Target="../drawings/vmlDrawing25.vml"/><Relationship Id="rId1" Type="http://schemas.openxmlformats.org/officeDocument/2006/relationships/drawing" Target="../drawings/drawing25.xml"/><Relationship Id="rId6" Type="http://schemas.openxmlformats.org/officeDocument/2006/relationships/image" Target="../media/image61.emf"/><Relationship Id="rId5" Type="http://schemas.openxmlformats.org/officeDocument/2006/relationships/control" Target="../activeX/activeX60.xml"/><Relationship Id="rId4" Type="http://schemas.openxmlformats.org/officeDocument/2006/relationships/image" Target="../media/image60.emf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2.xml"/><Relationship Id="rId2" Type="http://schemas.openxmlformats.org/officeDocument/2006/relationships/vmlDrawing" Target="../drawings/vmlDrawing26.vml"/><Relationship Id="rId1" Type="http://schemas.openxmlformats.org/officeDocument/2006/relationships/drawing" Target="../drawings/drawing26.xml"/><Relationship Id="rId6" Type="http://schemas.openxmlformats.org/officeDocument/2006/relationships/image" Target="../media/image64.emf"/><Relationship Id="rId5" Type="http://schemas.openxmlformats.org/officeDocument/2006/relationships/control" Target="../activeX/activeX63.xml"/><Relationship Id="rId4" Type="http://schemas.openxmlformats.org/officeDocument/2006/relationships/image" Target="../media/image63.emf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4.xml"/><Relationship Id="rId2" Type="http://schemas.openxmlformats.org/officeDocument/2006/relationships/vmlDrawing" Target="../drawings/vmlDrawing27.vml"/><Relationship Id="rId1" Type="http://schemas.openxmlformats.org/officeDocument/2006/relationships/drawing" Target="../drawings/drawing27.xml"/><Relationship Id="rId4" Type="http://schemas.openxmlformats.org/officeDocument/2006/relationships/image" Target="../media/image65.emf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8.emf"/><Relationship Id="rId3" Type="http://schemas.openxmlformats.org/officeDocument/2006/relationships/control" Target="../activeX/activeX65.xml"/><Relationship Id="rId7" Type="http://schemas.openxmlformats.org/officeDocument/2006/relationships/control" Target="../activeX/activeX67.xml"/><Relationship Id="rId2" Type="http://schemas.openxmlformats.org/officeDocument/2006/relationships/vmlDrawing" Target="../drawings/vmlDrawing28.vml"/><Relationship Id="rId1" Type="http://schemas.openxmlformats.org/officeDocument/2006/relationships/drawing" Target="../drawings/drawing28.xml"/><Relationship Id="rId6" Type="http://schemas.openxmlformats.org/officeDocument/2006/relationships/image" Target="../media/image67.emf"/><Relationship Id="rId5" Type="http://schemas.openxmlformats.org/officeDocument/2006/relationships/control" Target="../activeX/activeX66.xml"/><Relationship Id="rId4" Type="http://schemas.openxmlformats.org/officeDocument/2006/relationships/image" Target="../media/image66.emf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8.xml"/><Relationship Id="rId2" Type="http://schemas.openxmlformats.org/officeDocument/2006/relationships/vmlDrawing" Target="../drawings/vmlDrawing29.vml"/><Relationship Id="rId1" Type="http://schemas.openxmlformats.org/officeDocument/2006/relationships/drawing" Target="../drawings/drawing29.xml"/><Relationship Id="rId6" Type="http://schemas.openxmlformats.org/officeDocument/2006/relationships/image" Target="../media/image70.emf"/><Relationship Id="rId5" Type="http://schemas.openxmlformats.org/officeDocument/2006/relationships/control" Target="../activeX/activeX69.xml"/><Relationship Id="rId4" Type="http://schemas.openxmlformats.org/officeDocument/2006/relationships/image" Target="../media/image69.emf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0.xml"/><Relationship Id="rId2" Type="http://schemas.openxmlformats.org/officeDocument/2006/relationships/vmlDrawing" Target="../drawings/vmlDrawing30.vml"/><Relationship Id="rId1" Type="http://schemas.openxmlformats.org/officeDocument/2006/relationships/drawing" Target="../drawings/drawing30.xml"/><Relationship Id="rId4" Type="http://schemas.openxmlformats.org/officeDocument/2006/relationships/image" Target="../media/image71.emf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4.emf"/><Relationship Id="rId3" Type="http://schemas.openxmlformats.org/officeDocument/2006/relationships/control" Target="../activeX/activeX71.xml"/><Relationship Id="rId7" Type="http://schemas.openxmlformats.org/officeDocument/2006/relationships/control" Target="../activeX/activeX73.xml"/><Relationship Id="rId2" Type="http://schemas.openxmlformats.org/officeDocument/2006/relationships/vmlDrawing" Target="../drawings/vmlDrawing31.vml"/><Relationship Id="rId1" Type="http://schemas.openxmlformats.org/officeDocument/2006/relationships/drawing" Target="../drawings/drawing31.xml"/><Relationship Id="rId6" Type="http://schemas.openxmlformats.org/officeDocument/2006/relationships/image" Target="../media/image73.emf"/><Relationship Id="rId5" Type="http://schemas.openxmlformats.org/officeDocument/2006/relationships/control" Target="../activeX/activeX72.xml"/><Relationship Id="rId4" Type="http://schemas.openxmlformats.org/officeDocument/2006/relationships/image" Target="../media/image72.emf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4.xml"/><Relationship Id="rId2" Type="http://schemas.openxmlformats.org/officeDocument/2006/relationships/vmlDrawing" Target="../drawings/vmlDrawing32.vml"/><Relationship Id="rId1" Type="http://schemas.openxmlformats.org/officeDocument/2006/relationships/drawing" Target="../drawings/drawing32.xml"/><Relationship Id="rId6" Type="http://schemas.openxmlformats.org/officeDocument/2006/relationships/image" Target="../media/image76.emf"/><Relationship Id="rId5" Type="http://schemas.openxmlformats.org/officeDocument/2006/relationships/control" Target="../activeX/activeX75.xml"/><Relationship Id="rId4" Type="http://schemas.openxmlformats.org/officeDocument/2006/relationships/image" Target="../media/image75.emf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6.xml"/><Relationship Id="rId2" Type="http://schemas.openxmlformats.org/officeDocument/2006/relationships/vmlDrawing" Target="../drawings/vmlDrawing33.vml"/><Relationship Id="rId1" Type="http://schemas.openxmlformats.org/officeDocument/2006/relationships/drawing" Target="../drawings/drawing33.xml"/><Relationship Id="rId4" Type="http://schemas.openxmlformats.org/officeDocument/2006/relationships/image" Target="../media/image77.emf"/></Relationships>
</file>

<file path=xl/worksheets/_rels/sheet34.xml.rels><?xml version="1.0" encoding="UTF-8" standalone="yes"?>
<Relationships xmlns="http://schemas.openxmlformats.org/package/2006/relationships"><Relationship Id="rId8" Type="http://schemas.openxmlformats.org/officeDocument/2006/relationships/image" Target="../media/image80.emf"/><Relationship Id="rId3" Type="http://schemas.openxmlformats.org/officeDocument/2006/relationships/control" Target="../activeX/activeX77.xml"/><Relationship Id="rId7" Type="http://schemas.openxmlformats.org/officeDocument/2006/relationships/control" Target="../activeX/activeX79.xml"/><Relationship Id="rId2" Type="http://schemas.openxmlformats.org/officeDocument/2006/relationships/vmlDrawing" Target="../drawings/vmlDrawing34.vml"/><Relationship Id="rId1" Type="http://schemas.openxmlformats.org/officeDocument/2006/relationships/drawing" Target="../drawings/drawing34.xml"/><Relationship Id="rId6" Type="http://schemas.openxmlformats.org/officeDocument/2006/relationships/image" Target="../media/image79.emf"/><Relationship Id="rId5" Type="http://schemas.openxmlformats.org/officeDocument/2006/relationships/control" Target="../activeX/activeX78.xml"/><Relationship Id="rId4" Type="http://schemas.openxmlformats.org/officeDocument/2006/relationships/image" Target="../media/image78.emf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0.xml"/><Relationship Id="rId2" Type="http://schemas.openxmlformats.org/officeDocument/2006/relationships/vmlDrawing" Target="../drawings/vmlDrawing35.vml"/><Relationship Id="rId1" Type="http://schemas.openxmlformats.org/officeDocument/2006/relationships/drawing" Target="../drawings/drawing35.xml"/><Relationship Id="rId6" Type="http://schemas.openxmlformats.org/officeDocument/2006/relationships/image" Target="../media/image82.emf"/><Relationship Id="rId5" Type="http://schemas.openxmlformats.org/officeDocument/2006/relationships/control" Target="../activeX/activeX81.xml"/><Relationship Id="rId4" Type="http://schemas.openxmlformats.org/officeDocument/2006/relationships/image" Target="../media/image81.emf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2.xml"/><Relationship Id="rId2" Type="http://schemas.openxmlformats.org/officeDocument/2006/relationships/vmlDrawing" Target="../drawings/vmlDrawing36.vml"/><Relationship Id="rId1" Type="http://schemas.openxmlformats.org/officeDocument/2006/relationships/drawing" Target="../drawings/drawing36.xml"/><Relationship Id="rId4" Type="http://schemas.openxmlformats.org/officeDocument/2006/relationships/image" Target="../media/image83.emf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3.xml"/><Relationship Id="rId2" Type="http://schemas.openxmlformats.org/officeDocument/2006/relationships/vmlDrawing" Target="../drawings/vmlDrawing37.vml"/><Relationship Id="rId1" Type="http://schemas.openxmlformats.org/officeDocument/2006/relationships/drawing" Target="../drawings/drawing37.xml"/><Relationship Id="rId5" Type="http://schemas.openxmlformats.org/officeDocument/2006/relationships/table" Target="../tables/table2.xml"/><Relationship Id="rId4" Type="http://schemas.openxmlformats.org/officeDocument/2006/relationships/image" Target="../media/image84.emf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38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08394-A59E-48FF-B1B5-C3612FD6E277}">
  <sheetPr codeName="Hoja2">
    <tabColor rgb="FF00B050"/>
  </sheetPr>
  <dimension ref="B1:N23"/>
  <sheetViews>
    <sheetView showGridLines="0" showRowColHeaders="0" zoomScaleNormal="100" workbookViewId="0">
      <selection activeCell="F15" sqref="F15"/>
    </sheetView>
  </sheetViews>
  <sheetFormatPr baseColWidth="10" defaultRowHeight="14.4"/>
  <cols>
    <col min="1" max="1" width="8.5546875" customWidth="1"/>
    <col min="2" max="2" width="12.5546875" customWidth="1"/>
    <col min="3" max="3" width="22.21875" customWidth="1"/>
    <col min="4" max="4" width="7" customWidth="1"/>
    <col min="6" max="6" width="9.44140625" customWidth="1"/>
    <col min="7" max="8" width="8.77734375" customWidth="1"/>
    <col min="9" max="9" width="8.21875" customWidth="1"/>
    <col min="11" max="11" width="10.21875" customWidth="1"/>
    <col min="12" max="12" width="2.5546875" customWidth="1"/>
  </cols>
  <sheetData>
    <row r="1" spans="2:14" ht="34.049999999999997" customHeight="1">
      <c r="B1" s="109">
        <f ca="1">TODAY()</f>
        <v>45492</v>
      </c>
      <c r="C1" s="109"/>
    </row>
    <row r="2" spans="2:14">
      <c r="B2" s="96"/>
    </row>
    <row r="5" spans="2:14" ht="18" customHeight="1">
      <c r="B5" s="111" t="str">
        <f>Configuracion!B13</f>
        <v>CONSOLIDADO DE RESULTADO DE AULA - ERE PROCESO 2024</v>
      </c>
      <c r="C5" s="111"/>
      <c r="D5" s="111"/>
      <c r="E5" s="111"/>
      <c r="F5" s="111"/>
      <c r="G5" s="111"/>
      <c r="H5" s="111"/>
      <c r="I5" s="111"/>
      <c r="J5" s="111"/>
      <c r="K5" s="111"/>
    </row>
    <row r="6" spans="2:14" ht="15" customHeight="1">
      <c r="B6" s="111"/>
      <c r="C6" s="111"/>
      <c r="D6" s="111"/>
      <c r="E6" s="111"/>
      <c r="F6" s="111"/>
      <c r="G6" s="111"/>
      <c r="H6" s="111"/>
      <c r="I6" s="111"/>
      <c r="J6" s="111"/>
      <c r="K6" s="111"/>
    </row>
    <row r="7" spans="2:14" ht="6" customHeight="1">
      <c r="B7" s="1"/>
      <c r="C7" s="1"/>
      <c r="D7" s="1"/>
      <c r="E7" s="1"/>
      <c r="F7" s="1"/>
      <c r="G7" s="1"/>
      <c r="H7" s="1"/>
      <c r="I7" s="1"/>
      <c r="J7" s="1"/>
      <c r="N7" t="s">
        <v>410</v>
      </c>
    </row>
    <row r="8" spans="2:14" ht="30" customHeight="1">
      <c r="B8" s="50" t="s">
        <v>0</v>
      </c>
      <c r="C8" s="52" t="str">
        <f>Matriz!$A$1</f>
        <v>PRIMARIA</v>
      </c>
      <c r="D8" s="46"/>
      <c r="E8" s="50" t="s">
        <v>2</v>
      </c>
      <c r="F8" s="110" t="str">
        <f>Matriz!$B$1</f>
        <v>Matematica</v>
      </c>
      <c r="G8" s="110"/>
      <c r="H8" s="110"/>
      <c r="J8" s="50" t="s">
        <v>3</v>
      </c>
      <c r="K8" s="53">
        <f>Matriz!$C$1</f>
        <v>2</v>
      </c>
    </row>
    <row r="9" spans="2:14" ht="6.75" customHeight="1">
      <c r="B9" s="1"/>
      <c r="C9" s="1"/>
      <c r="D9" s="1"/>
      <c r="E9" s="1"/>
      <c r="F9" s="1"/>
      <c r="G9" s="1"/>
      <c r="H9" s="1"/>
      <c r="I9" s="1"/>
      <c r="J9" s="1"/>
    </row>
    <row r="10" spans="2:14" ht="40.049999999999997" customHeight="1">
      <c r="B10" s="50" t="s">
        <v>4</v>
      </c>
      <c r="C10" s="97" t="s">
        <v>301</v>
      </c>
      <c r="D10" s="1"/>
      <c r="E10" s="50" t="s">
        <v>203</v>
      </c>
      <c r="F10" s="112" t="str">
        <f>IFERROR(VLOOKUP(C10,Data!$A$2:$H$301,2,FALSE),"")</f>
        <v xml:space="preserve"> FERNANDO BELAUNDE TERRY</v>
      </c>
      <c r="G10" s="112"/>
      <c r="H10" s="112"/>
      <c r="I10" s="112"/>
      <c r="J10" s="112"/>
      <c r="K10" s="112"/>
    </row>
    <row r="11" spans="2:14" ht="9" customHeight="1" thickBot="1">
      <c r="B11" s="71"/>
      <c r="C11" s="71"/>
      <c r="D11" s="71"/>
      <c r="E11" s="71"/>
      <c r="F11" s="71"/>
      <c r="G11" s="71"/>
      <c r="H11" s="71"/>
      <c r="I11" s="71"/>
      <c r="J11" s="71"/>
      <c r="K11" s="72"/>
    </row>
    <row r="12" spans="2:14" ht="5.25" customHeight="1" thickTop="1">
      <c r="B12" s="1"/>
      <c r="C12" s="1"/>
    </row>
    <row r="13" spans="2:14">
      <c r="B13" s="102"/>
      <c r="C13" s="102"/>
      <c r="D13" s="102"/>
      <c r="E13" s="102"/>
      <c r="F13" s="102"/>
      <c r="G13" s="102"/>
      <c r="H13" s="102"/>
      <c r="I13" s="102"/>
      <c r="J13" s="102"/>
      <c r="K13" s="102"/>
    </row>
    <row r="14" spans="2:14">
      <c r="B14" s="102"/>
      <c r="C14" s="102"/>
      <c r="D14" s="102"/>
      <c r="E14" s="102"/>
      <c r="F14" s="102"/>
      <c r="G14" s="102"/>
      <c r="H14" s="102"/>
      <c r="I14" s="102"/>
      <c r="J14" s="102"/>
      <c r="K14" s="102"/>
    </row>
    <row r="15" spans="2:14">
      <c r="B15" s="102"/>
      <c r="C15" s="102"/>
      <c r="D15" s="102"/>
      <c r="E15" s="102"/>
      <c r="F15" s="102"/>
      <c r="G15" s="102"/>
      <c r="H15" s="102"/>
      <c r="I15" s="102"/>
      <c r="J15" s="102"/>
      <c r="K15" s="102"/>
    </row>
    <row r="16" spans="2:14">
      <c r="B16" s="102"/>
      <c r="C16" s="102"/>
      <c r="D16" s="102"/>
      <c r="E16" s="102"/>
      <c r="F16" s="102"/>
      <c r="G16" s="102"/>
      <c r="H16" s="102"/>
      <c r="I16" s="102"/>
      <c r="J16" s="102"/>
      <c r="K16" s="102"/>
    </row>
    <row r="17" spans="2:11">
      <c r="B17" s="102"/>
      <c r="C17" s="102"/>
      <c r="D17" s="102"/>
      <c r="E17" s="102"/>
      <c r="F17" s="102"/>
      <c r="G17" s="102"/>
      <c r="H17" s="102"/>
      <c r="I17" s="102"/>
      <c r="J17" s="102"/>
      <c r="K17" s="102"/>
    </row>
    <row r="18" spans="2:11" ht="6.6" customHeight="1"/>
    <row r="20" spans="2:11">
      <c r="B20" s="108"/>
      <c r="C20" s="108"/>
    </row>
    <row r="21" spans="2:11">
      <c r="B21" s="108"/>
      <c r="C21" s="108"/>
    </row>
    <row r="23" spans="2:11">
      <c r="B23" s="107" t="s">
        <v>670</v>
      </c>
      <c r="C23" s="107"/>
      <c r="D23" s="107"/>
      <c r="E23" s="107"/>
      <c r="F23" s="107"/>
      <c r="G23" s="107"/>
      <c r="H23" s="107"/>
      <c r="I23" s="107"/>
      <c r="J23" s="107"/>
      <c r="K23" s="107"/>
    </row>
  </sheetData>
  <sheetProtection algorithmName="SHA-512" hashValue="OzSIvM/P3geSbUX/ZxhfSg4y2WK7SMRC0hNUrnBDy8Vz4WNBPHIT/i8T0zG0pL5nmMAF0jHrp4wQICNgjJuWIA==" saltValue="WKxNu9PCID4IU3DiEeGLvw==" spinCount="100000" sheet="1" objects="1" scenarios="1"/>
  <mergeCells count="6">
    <mergeCell ref="B23:K23"/>
    <mergeCell ref="B20:C21"/>
    <mergeCell ref="B1:C1"/>
    <mergeCell ref="F8:H8"/>
    <mergeCell ref="B5:K6"/>
    <mergeCell ref="F10:K10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2" r:id="rId4" name="CommandButton13">
          <controlPr defaultSize="0" autoLine="0" autoPict="0" r:id="rId5">
            <anchor moveWithCells="1">
              <from>
                <xdr:col>11</xdr:col>
                <xdr:colOff>129540</xdr:colOff>
                <xdr:row>9</xdr:row>
                <xdr:rowOff>457200</xdr:rowOff>
              </from>
              <to>
                <xdr:col>13</xdr:col>
                <xdr:colOff>563880</xdr:colOff>
                <xdr:row>15</xdr:row>
                <xdr:rowOff>167640</xdr:rowOff>
              </to>
            </anchor>
          </controlPr>
        </control>
      </mc:Choice>
      <mc:Fallback>
        <control shapeId="1052" r:id="rId4" name="CommandButton13"/>
      </mc:Fallback>
    </mc:AlternateContent>
    <mc:AlternateContent xmlns:mc="http://schemas.openxmlformats.org/markup-compatibility/2006">
      <mc:Choice Requires="x14">
        <control shapeId="1035" r:id="rId6" name="CommandButton1">
          <controlPr defaultSize="0" autoLine="0" autoPict="0" r:id="rId7">
            <anchor moveWithCells="1">
              <from>
                <xdr:col>11</xdr:col>
                <xdr:colOff>106680</xdr:colOff>
                <xdr:row>6</xdr:row>
                <xdr:rowOff>68580</xdr:rowOff>
              </from>
              <to>
                <xdr:col>13</xdr:col>
                <xdr:colOff>548640</xdr:colOff>
                <xdr:row>9</xdr:row>
                <xdr:rowOff>472440</xdr:rowOff>
              </to>
            </anchor>
          </controlPr>
        </control>
      </mc:Choice>
      <mc:Fallback>
        <control shapeId="1035" r:id="rId6" name="CommandButton1"/>
      </mc:Fallback>
    </mc:AlternateContent>
    <mc:AlternateContent xmlns:mc="http://schemas.openxmlformats.org/markup-compatibility/2006">
      <mc:Choice Requires="x14">
        <control shapeId="1041" r:id="rId8" name="CommandButton2">
          <controlPr defaultSize="0" autoLine="0" r:id="rId9">
            <anchor moveWithCells="1">
              <from>
                <xdr:col>2</xdr:col>
                <xdr:colOff>822960</xdr:colOff>
                <xdr:row>18</xdr:row>
                <xdr:rowOff>129540</xdr:rowOff>
              </from>
              <to>
                <xdr:col>2</xdr:col>
                <xdr:colOff>1363980</xdr:colOff>
                <xdr:row>20</xdr:row>
                <xdr:rowOff>175260</xdr:rowOff>
              </to>
            </anchor>
          </controlPr>
        </control>
      </mc:Choice>
      <mc:Fallback>
        <control shapeId="1041" r:id="rId8" name="CommandButton2"/>
      </mc:Fallback>
    </mc:AlternateContent>
    <mc:AlternateContent xmlns:mc="http://schemas.openxmlformats.org/markup-compatibility/2006">
      <mc:Choice Requires="x14">
        <control shapeId="1042" r:id="rId10" name="CommandButton3">
          <controlPr defaultSize="0" autoLine="0" r:id="rId11">
            <anchor moveWithCells="1">
              <from>
                <xdr:col>2</xdr:col>
                <xdr:colOff>1363980</xdr:colOff>
                <xdr:row>18</xdr:row>
                <xdr:rowOff>129540</xdr:rowOff>
              </from>
              <to>
                <xdr:col>3</xdr:col>
                <xdr:colOff>381000</xdr:colOff>
                <xdr:row>20</xdr:row>
                <xdr:rowOff>175260</xdr:rowOff>
              </to>
            </anchor>
          </controlPr>
        </control>
      </mc:Choice>
      <mc:Fallback>
        <control shapeId="1042" r:id="rId10" name="CommandButton3"/>
      </mc:Fallback>
    </mc:AlternateContent>
    <mc:AlternateContent xmlns:mc="http://schemas.openxmlformats.org/markup-compatibility/2006">
      <mc:Choice Requires="x14">
        <control shapeId="1043" r:id="rId12" name="CommandButton4">
          <controlPr defaultSize="0" disabled="1" autoLine="0" r:id="rId13">
            <anchor moveWithCells="1">
              <from>
                <xdr:col>3</xdr:col>
                <xdr:colOff>342900</xdr:colOff>
                <xdr:row>18</xdr:row>
                <xdr:rowOff>129540</xdr:rowOff>
              </from>
              <to>
                <xdr:col>4</xdr:col>
                <xdr:colOff>403860</xdr:colOff>
                <xdr:row>20</xdr:row>
                <xdr:rowOff>175260</xdr:rowOff>
              </to>
            </anchor>
          </controlPr>
        </control>
      </mc:Choice>
      <mc:Fallback>
        <control shapeId="1043" r:id="rId12" name="CommandButton4"/>
      </mc:Fallback>
    </mc:AlternateContent>
    <mc:AlternateContent xmlns:mc="http://schemas.openxmlformats.org/markup-compatibility/2006">
      <mc:Choice Requires="x14">
        <control shapeId="1044" r:id="rId14" name="CommandButton5">
          <controlPr defaultSize="0" disabled="1" autoLine="0" r:id="rId15">
            <anchor moveWithCells="1">
              <from>
                <xdr:col>4</xdr:col>
                <xdr:colOff>403860</xdr:colOff>
                <xdr:row>18</xdr:row>
                <xdr:rowOff>129540</xdr:rowOff>
              </from>
              <to>
                <xdr:col>5</xdr:col>
                <xdr:colOff>152400</xdr:colOff>
                <xdr:row>20</xdr:row>
                <xdr:rowOff>175260</xdr:rowOff>
              </to>
            </anchor>
          </controlPr>
        </control>
      </mc:Choice>
      <mc:Fallback>
        <control shapeId="1044" r:id="rId14" name="CommandButton5"/>
      </mc:Fallback>
    </mc:AlternateContent>
    <mc:AlternateContent xmlns:mc="http://schemas.openxmlformats.org/markup-compatibility/2006">
      <mc:Choice Requires="x14">
        <control shapeId="1045" r:id="rId16" name="CommandButton6">
          <controlPr defaultSize="0" disabled="1" autoLine="0" r:id="rId17">
            <anchor moveWithCells="1">
              <from>
                <xdr:col>5</xdr:col>
                <xdr:colOff>190500</xdr:colOff>
                <xdr:row>18</xdr:row>
                <xdr:rowOff>129540</xdr:rowOff>
              </from>
              <to>
                <xdr:col>6</xdr:col>
                <xdr:colOff>83820</xdr:colOff>
                <xdr:row>20</xdr:row>
                <xdr:rowOff>175260</xdr:rowOff>
              </to>
            </anchor>
          </controlPr>
        </control>
      </mc:Choice>
      <mc:Fallback>
        <control shapeId="1045" r:id="rId16" name="CommandButton6"/>
      </mc:Fallback>
    </mc:AlternateContent>
    <mc:AlternateContent xmlns:mc="http://schemas.openxmlformats.org/markup-compatibility/2006">
      <mc:Choice Requires="x14">
        <control shapeId="1046" r:id="rId18" name="CommandButton7">
          <controlPr defaultSize="0" disabled="1" autoLine="0" r:id="rId19">
            <anchor moveWithCells="1">
              <from>
                <xdr:col>6</xdr:col>
                <xdr:colOff>68580</xdr:colOff>
                <xdr:row>18</xdr:row>
                <xdr:rowOff>129540</xdr:rowOff>
              </from>
              <to>
                <xdr:col>7</xdr:col>
                <xdr:colOff>7620</xdr:colOff>
                <xdr:row>20</xdr:row>
                <xdr:rowOff>175260</xdr:rowOff>
              </to>
            </anchor>
          </controlPr>
        </control>
      </mc:Choice>
      <mc:Fallback>
        <control shapeId="1046" r:id="rId18" name="CommandButton7"/>
      </mc:Fallback>
    </mc:AlternateContent>
    <mc:AlternateContent xmlns:mc="http://schemas.openxmlformats.org/markup-compatibility/2006">
      <mc:Choice Requires="x14">
        <control shapeId="1047" r:id="rId20" name="CommandButton8">
          <controlPr defaultSize="0" disabled="1" autoLine="0" r:id="rId21">
            <anchor moveWithCells="1">
              <from>
                <xdr:col>7</xdr:col>
                <xdr:colOff>0</xdr:colOff>
                <xdr:row>18</xdr:row>
                <xdr:rowOff>129540</xdr:rowOff>
              </from>
              <to>
                <xdr:col>7</xdr:col>
                <xdr:colOff>541020</xdr:colOff>
                <xdr:row>20</xdr:row>
                <xdr:rowOff>175260</xdr:rowOff>
              </to>
            </anchor>
          </controlPr>
        </control>
      </mc:Choice>
      <mc:Fallback>
        <control shapeId="1047" r:id="rId20" name="CommandButton8"/>
      </mc:Fallback>
    </mc:AlternateContent>
    <mc:AlternateContent xmlns:mc="http://schemas.openxmlformats.org/markup-compatibility/2006">
      <mc:Choice Requires="x14">
        <control shapeId="1048" r:id="rId22" name="CommandButton9">
          <controlPr defaultSize="0" disabled="1" autoLine="0" r:id="rId23">
            <anchor moveWithCells="1">
              <from>
                <xdr:col>7</xdr:col>
                <xdr:colOff>556260</xdr:colOff>
                <xdr:row>18</xdr:row>
                <xdr:rowOff>129540</xdr:rowOff>
              </from>
              <to>
                <xdr:col>8</xdr:col>
                <xdr:colOff>495300</xdr:colOff>
                <xdr:row>20</xdr:row>
                <xdr:rowOff>175260</xdr:rowOff>
              </to>
            </anchor>
          </controlPr>
        </control>
      </mc:Choice>
      <mc:Fallback>
        <control shapeId="1048" r:id="rId22" name="CommandButton9"/>
      </mc:Fallback>
    </mc:AlternateContent>
    <mc:AlternateContent xmlns:mc="http://schemas.openxmlformats.org/markup-compatibility/2006">
      <mc:Choice Requires="x14">
        <control shapeId="1049" r:id="rId24" name="CommandButton10">
          <controlPr defaultSize="0" disabled="1" autoLine="0" r:id="rId25">
            <anchor moveWithCells="1">
              <from>
                <xdr:col>8</xdr:col>
                <xdr:colOff>487680</xdr:colOff>
                <xdr:row>18</xdr:row>
                <xdr:rowOff>129540</xdr:rowOff>
              </from>
              <to>
                <xdr:col>9</xdr:col>
                <xdr:colOff>464820</xdr:colOff>
                <xdr:row>20</xdr:row>
                <xdr:rowOff>175260</xdr:rowOff>
              </to>
            </anchor>
          </controlPr>
        </control>
      </mc:Choice>
      <mc:Fallback>
        <control shapeId="1049" r:id="rId24" name="CommandButton10"/>
      </mc:Fallback>
    </mc:AlternateContent>
    <mc:AlternateContent xmlns:mc="http://schemas.openxmlformats.org/markup-compatibility/2006">
      <mc:Choice Requires="x14">
        <control shapeId="1050" r:id="rId26" name="CommandButton11">
          <controlPr defaultSize="0" disabled="1" autoLine="0" r:id="rId27">
            <anchor moveWithCells="1">
              <from>
                <xdr:col>9</xdr:col>
                <xdr:colOff>449580</xdr:colOff>
                <xdr:row>18</xdr:row>
                <xdr:rowOff>129540</xdr:rowOff>
              </from>
              <to>
                <xdr:col>10</xdr:col>
                <xdr:colOff>198120</xdr:colOff>
                <xdr:row>20</xdr:row>
                <xdr:rowOff>175260</xdr:rowOff>
              </to>
            </anchor>
          </controlPr>
        </control>
      </mc:Choice>
      <mc:Fallback>
        <control shapeId="1050" r:id="rId26" name="CommandButton11"/>
      </mc:Fallback>
    </mc:AlternateContent>
    <mc:AlternateContent xmlns:mc="http://schemas.openxmlformats.org/markup-compatibility/2006">
      <mc:Choice Requires="x14">
        <control shapeId="1051" r:id="rId28" name="CommandButton12">
          <controlPr defaultSize="0" disabled="1" autoLine="0" r:id="rId29">
            <anchor moveWithCells="1">
              <from>
                <xdr:col>10</xdr:col>
                <xdr:colOff>220980</xdr:colOff>
                <xdr:row>18</xdr:row>
                <xdr:rowOff>129540</xdr:rowOff>
              </from>
              <to>
                <xdr:col>11</xdr:col>
                <xdr:colOff>60960</xdr:colOff>
                <xdr:row>20</xdr:row>
                <xdr:rowOff>175260</xdr:rowOff>
              </to>
            </anchor>
          </controlPr>
        </control>
      </mc:Choice>
      <mc:Fallback>
        <control shapeId="1051" r:id="rId28" name="CommandButton1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8F125-8F62-4140-942E-90EA162632BE}">
  <sheetPr codeName="Hoja4">
    <tabColor rgb="FF7030A0"/>
  </sheetPr>
  <dimension ref="A1:O23"/>
  <sheetViews>
    <sheetView workbookViewId="0">
      <selection activeCell="D19" sqref="D19"/>
    </sheetView>
  </sheetViews>
  <sheetFormatPr baseColWidth="10" defaultRowHeight="14.4"/>
  <cols>
    <col min="1" max="1" width="15.5546875" customWidth="1"/>
    <col min="2" max="2" width="20.5546875" customWidth="1"/>
  </cols>
  <sheetData>
    <row r="1" spans="1:15" ht="24.75" customHeight="1">
      <c r="A1" s="63" t="s">
        <v>9</v>
      </c>
      <c r="B1" s="63" t="s">
        <v>199</v>
      </c>
      <c r="C1" s="63">
        <v>2</v>
      </c>
      <c r="G1" s="114" t="s">
        <v>414</v>
      </c>
      <c r="H1" s="114"/>
      <c r="I1" s="114"/>
    </row>
    <row r="2" spans="1:15" ht="15" thickBot="1">
      <c r="A2" s="18" t="s">
        <v>163</v>
      </c>
      <c r="B2" s="19" t="s">
        <v>38</v>
      </c>
      <c r="C2" s="20" t="s">
        <v>164</v>
      </c>
      <c r="G2" s="22" t="s">
        <v>177</v>
      </c>
      <c r="H2" s="22" t="s">
        <v>178</v>
      </c>
      <c r="I2" s="22" t="s">
        <v>179</v>
      </c>
    </row>
    <row r="3" spans="1:15" ht="19.8" thickBot="1">
      <c r="A3" s="60">
        <v>1</v>
      </c>
      <c r="B3" s="36">
        <v>1</v>
      </c>
      <c r="C3" s="36" t="s">
        <v>167</v>
      </c>
      <c r="G3" s="17">
        <v>0</v>
      </c>
      <c r="H3" s="17">
        <v>10</v>
      </c>
      <c r="I3" s="17" t="s">
        <v>174</v>
      </c>
    </row>
    <row r="4" spans="1:15" ht="19.8" thickBot="1">
      <c r="A4" s="60">
        <v>2</v>
      </c>
      <c r="B4" s="36">
        <v>1</v>
      </c>
      <c r="C4" s="36" t="s">
        <v>167</v>
      </c>
      <c r="G4" s="17">
        <f>H3+1</f>
        <v>11</v>
      </c>
      <c r="H4" s="17">
        <v>16</v>
      </c>
      <c r="I4" s="17" t="s">
        <v>175</v>
      </c>
    </row>
    <row r="5" spans="1:15" ht="19.8" thickBot="1">
      <c r="A5" s="60">
        <v>3</v>
      </c>
      <c r="B5" s="36">
        <v>1</v>
      </c>
      <c r="C5" s="36" t="s">
        <v>167</v>
      </c>
      <c r="G5" s="17">
        <f>H4+1</f>
        <v>17</v>
      </c>
      <c r="H5" s="17">
        <v>20</v>
      </c>
      <c r="I5" s="17" t="s">
        <v>176</v>
      </c>
      <c r="N5" s="68"/>
      <c r="O5" s="68"/>
    </row>
    <row r="6" spans="1:15" ht="19.8" thickBot="1">
      <c r="A6" s="60">
        <v>4</v>
      </c>
      <c r="B6" s="36">
        <v>1</v>
      </c>
      <c r="C6" s="36" t="s">
        <v>166</v>
      </c>
      <c r="G6" s="17"/>
      <c r="H6" s="17"/>
      <c r="I6" s="17"/>
      <c r="N6" s="68"/>
      <c r="O6" s="68"/>
    </row>
    <row r="7" spans="1:15" ht="19.8" thickBot="1">
      <c r="A7" s="60">
        <v>5</v>
      </c>
      <c r="B7" s="36">
        <v>1</v>
      </c>
      <c r="C7" s="36" t="s">
        <v>166</v>
      </c>
      <c r="N7" s="68"/>
      <c r="O7" s="68"/>
    </row>
    <row r="8" spans="1:15" ht="19.8" thickBot="1">
      <c r="A8" s="60">
        <v>6</v>
      </c>
      <c r="B8" s="36">
        <v>1</v>
      </c>
      <c r="C8" s="36" t="s">
        <v>167</v>
      </c>
      <c r="N8" s="69"/>
      <c r="O8" s="70"/>
    </row>
    <row r="9" spans="1:15" ht="19.8" thickBot="1">
      <c r="A9" s="60">
        <v>7</v>
      </c>
      <c r="B9" s="36">
        <v>1</v>
      </c>
      <c r="C9" s="36" t="s">
        <v>166</v>
      </c>
      <c r="G9" s="113"/>
      <c r="H9" s="113"/>
    </row>
    <row r="10" spans="1:15" ht="19.8" thickBot="1">
      <c r="A10" s="60">
        <v>8</v>
      </c>
      <c r="B10" s="36">
        <v>1</v>
      </c>
      <c r="C10" s="36" t="s">
        <v>168</v>
      </c>
    </row>
    <row r="11" spans="1:15" ht="19.8" thickBot="1">
      <c r="A11" s="60">
        <v>9</v>
      </c>
      <c r="B11" s="36">
        <v>1</v>
      </c>
      <c r="C11" s="36" t="s">
        <v>166</v>
      </c>
    </row>
    <row r="12" spans="1:15" ht="19.8" thickBot="1">
      <c r="A12" s="60">
        <v>10</v>
      </c>
      <c r="B12" s="36">
        <v>1</v>
      </c>
      <c r="C12" s="36" t="s">
        <v>168</v>
      </c>
    </row>
    <row r="13" spans="1:15" ht="19.8" thickBot="1">
      <c r="A13" s="60">
        <v>11</v>
      </c>
      <c r="B13" s="36">
        <v>1</v>
      </c>
      <c r="C13" s="36" t="s">
        <v>168</v>
      </c>
    </row>
    <row r="14" spans="1:15" ht="19.8" thickBot="1">
      <c r="A14" s="60">
        <v>12</v>
      </c>
      <c r="B14" s="36">
        <v>1</v>
      </c>
      <c r="C14" s="36" t="s">
        <v>166</v>
      </c>
    </row>
    <row r="15" spans="1:15" ht="19.8" thickBot="1">
      <c r="A15" s="60">
        <v>13</v>
      </c>
      <c r="B15" s="36">
        <v>1</v>
      </c>
      <c r="C15" s="36" t="s">
        <v>167</v>
      </c>
    </row>
    <row r="16" spans="1:15" ht="19.8" thickBot="1">
      <c r="A16" s="60">
        <v>14</v>
      </c>
      <c r="B16" s="36">
        <v>1</v>
      </c>
      <c r="C16" s="36" t="s">
        <v>167</v>
      </c>
    </row>
    <row r="17" spans="1:3" ht="19.8" thickBot="1">
      <c r="A17" s="60">
        <v>15</v>
      </c>
      <c r="B17" s="36">
        <v>1</v>
      </c>
      <c r="C17" s="36" t="s">
        <v>167</v>
      </c>
    </row>
    <row r="18" spans="1:3" ht="19.8" thickBot="1">
      <c r="A18" s="60">
        <v>16</v>
      </c>
      <c r="B18" s="36">
        <v>1</v>
      </c>
      <c r="C18" s="36" t="s">
        <v>168</v>
      </c>
    </row>
    <row r="19" spans="1:3" ht="19.8" thickBot="1">
      <c r="A19" s="60">
        <v>17</v>
      </c>
      <c r="B19" s="36">
        <v>1</v>
      </c>
      <c r="C19" s="36" t="s">
        <v>167</v>
      </c>
    </row>
    <row r="20" spans="1:3" ht="19.8" thickBot="1">
      <c r="A20" s="60">
        <v>18</v>
      </c>
      <c r="B20" s="36">
        <v>1</v>
      </c>
      <c r="C20" s="36" t="s">
        <v>166</v>
      </c>
    </row>
    <row r="21" spans="1:3" ht="19.8" thickBot="1">
      <c r="A21" s="60">
        <v>19</v>
      </c>
      <c r="B21" s="36">
        <v>1</v>
      </c>
      <c r="C21" s="36" t="s">
        <v>166</v>
      </c>
    </row>
    <row r="22" spans="1:3" ht="19.8" thickBot="1">
      <c r="A22" s="61">
        <v>20</v>
      </c>
      <c r="B22" s="36">
        <v>1</v>
      </c>
      <c r="C22" s="36" t="s">
        <v>168</v>
      </c>
    </row>
    <row r="23" spans="1:3" ht="19.2">
      <c r="A23" s="61" t="s">
        <v>470</v>
      </c>
      <c r="B23" s="62">
        <f>SUBTOTAL(109,Tabla101[NIVEL])</f>
        <v>20</v>
      </c>
      <c r="C23" s="92">
        <f>SUBTOTAL(103,Tabla101[CLAVE])</f>
        <v>20</v>
      </c>
    </row>
  </sheetData>
  <sheetProtection algorithmName="SHA-512" hashValue="s2kZdxNJk75LWBrNdcn5IXhFhioEsAGYHCXwfRZCwGS6wSPpbPLramItcVfquJPMak3vU7a8hQMVSodKK/9lng==" saltValue="KGZh4AAsWs2rgG50j5+qng==" spinCount="100000" sheet="1" objects="1" scenarios="1"/>
  <mergeCells count="2">
    <mergeCell ref="G9:H9"/>
    <mergeCell ref="G1:I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7041" r:id="rId3" name="CommandButton1">
          <controlPr defaultSize="0" autoLine="0" r:id="rId4">
            <anchor moveWithCells="1">
              <from>
                <xdr:col>11</xdr:col>
                <xdr:colOff>30480</xdr:colOff>
                <xdr:row>0</xdr:row>
                <xdr:rowOff>297180</xdr:rowOff>
              </from>
              <to>
                <xdr:col>12</xdr:col>
                <xdr:colOff>723900</xdr:colOff>
                <xdr:row>2</xdr:row>
                <xdr:rowOff>228600</xdr:rowOff>
              </to>
            </anchor>
          </controlPr>
        </control>
      </mc:Choice>
      <mc:Fallback>
        <control shapeId="87041" r:id="rId3" name="CommandButton1"/>
      </mc:Fallback>
    </mc:AlternateContent>
    <mc:AlternateContent xmlns:mc="http://schemas.openxmlformats.org/markup-compatibility/2006">
      <mc:Choice Requires="x14">
        <control shapeId="87042" r:id="rId5" name="CommandButton2">
          <controlPr defaultSize="0" autoLine="0" r:id="rId6">
            <anchor moveWithCells="1">
              <from>
                <xdr:col>11</xdr:col>
                <xdr:colOff>22860</xdr:colOff>
                <xdr:row>5</xdr:row>
                <xdr:rowOff>22860</xdr:rowOff>
              </from>
              <to>
                <xdr:col>12</xdr:col>
                <xdr:colOff>708660</xdr:colOff>
                <xdr:row>6</xdr:row>
                <xdr:rowOff>236220</xdr:rowOff>
              </to>
            </anchor>
          </controlPr>
        </control>
      </mc:Choice>
      <mc:Fallback>
        <control shapeId="87042" r:id="rId5" name="CommandButton2"/>
      </mc:Fallback>
    </mc:AlternateContent>
  </controls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4B4DEC5-85FB-4427-A98D-F1A6F65062B1}">
          <x14:formula1>
            <xm:f>Configuracion!$M$3:$M$7</xm:f>
          </x14:formula1>
          <xm:sqref>I3:I6</xm:sqref>
        </x14:dataValidation>
        <x14:dataValidation type="list" allowBlank="1" showInputMessage="1" showErrorMessage="1" xr:uid="{35E33258-562C-477E-8A55-078118341223}">
          <x14:formula1>
            <xm:f>Configuracion!$A$3:$A$5</xm:f>
          </x14:formula1>
          <xm:sqref>A1</xm:sqref>
        </x14:dataValidation>
        <x14:dataValidation type="list" allowBlank="1" showInputMessage="1" showErrorMessage="1" xr:uid="{D9FF0D77-2379-495C-8472-97356D9F430E}">
          <x14:formula1>
            <xm:f>Configuracion!$D$3:$D$8</xm:f>
          </x14:formula1>
          <xm:sqref>B1</xm:sqref>
        </x14:dataValidation>
        <x14:dataValidation type="list" allowBlank="1" showInputMessage="1" showErrorMessage="1" xr:uid="{5BD30E9C-D324-4789-A585-4A41FB915A7E}">
          <x14:formula1>
            <xm:f>Configuracion!$F$3:$F$9</xm:f>
          </x14:formula1>
          <xm:sqref>C1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DAA5E-F23E-403D-A092-A294F9AA0980}">
  <sheetPr codeName="Hoja39">
    <tabColor rgb="FF0070C0"/>
  </sheetPr>
  <dimension ref="B2:AD99"/>
  <sheetViews>
    <sheetView showGridLines="0" showRowColHeaders="0" workbookViewId="0">
      <selection activeCell="B4" sqref="B4"/>
    </sheetView>
  </sheetViews>
  <sheetFormatPr baseColWidth="10" defaultRowHeight="14.4"/>
  <cols>
    <col min="1" max="1" width="1.77734375" customWidth="1"/>
    <col min="2" max="2" width="5.44140625" customWidth="1"/>
    <col min="3" max="3" width="10.5546875" customWidth="1"/>
    <col min="4" max="4" width="18.5546875" customWidth="1"/>
    <col min="5" max="5" width="13.44140625" customWidth="1"/>
    <col min="6" max="6" width="4.21875" customWidth="1"/>
    <col min="7" max="9" width="5.77734375" customWidth="1"/>
    <col min="10" max="10" width="3.5546875" customWidth="1"/>
    <col min="11" max="12" width="5.77734375" customWidth="1"/>
    <col min="13" max="13" width="14.77734375" customWidth="1"/>
    <col min="14" max="14" width="8" customWidth="1"/>
    <col min="15" max="15" width="12.21875" customWidth="1"/>
    <col min="16" max="16" width="5.77734375" customWidth="1"/>
    <col min="17" max="17" width="4" customWidth="1"/>
    <col min="18" max="18" width="3.5546875" customWidth="1"/>
    <col min="19" max="19" width="1.77734375" customWidth="1"/>
    <col min="20" max="20" width="5.77734375" customWidth="1"/>
    <col min="21" max="21" width="3.21875" customWidth="1"/>
    <col min="22" max="22" width="3.44140625" customWidth="1"/>
    <col min="23" max="23" width="5.77734375" customWidth="1"/>
    <col min="24" max="24" width="3.21875" customWidth="1"/>
    <col min="25" max="25" width="4.21875" customWidth="1"/>
    <col min="26" max="26" width="1.77734375" customWidth="1"/>
    <col min="27" max="28" width="11.5546875" customWidth="1"/>
    <col min="29" max="29" width="13.21875" customWidth="1"/>
    <col min="30" max="30" width="15.77734375" customWidth="1"/>
  </cols>
  <sheetData>
    <row r="2" spans="2:30" ht="14.55" customHeight="1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</row>
    <row r="3" spans="2:30" ht="14.55" customHeight="1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</row>
    <row r="5" spans="2:30" ht="23.55" customHeight="1">
      <c r="B5" s="146" t="s">
        <v>180</v>
      </c>
      <c r="C5" s="146"/>
      <c r="D5" s="147" t="str">
        <f>Inicio!C10</f>
        <v>0708610</v>
      </c>
      <c r="E5" s="147"/>
      <c r="F5" s="132" t="s">
        <v>37</v>
      </c>
      <c r="G5" s="132"/>
      <c r="H5" s="142" t="str">
        <f>VLOOKUP(D5,Data!$A$2:$F$201,6,FALSE)</f>
        <v>SAN IGNACIO DE LOYOLA</v>
      </c>
      <c r="I5" s="142"/>
      <c r="J5" s="142"/>
      <c r="K5" s="142"/>
      <c r="L5" s="142"/>
      <c r="M5" s="132" t="s">
        <v>38</v>
      </c>
      <c r="N5" s="132"/>
      <c r="O5" s="142" t="str">
        <f>VLOOKUP(D5,Data!$A$2:$F$201,5,FALSE)</f>
        <v>PRIMARIA</v>
      </c>
      <c r="P5" s="142"/>
      <c r="Q5" s="142"/>
      <c r="R5" s="142"/>
      <c r="S5" s="142"/>
      <c r="T5" s="132" t="s">
        <v>184</v>
      </c>
      <c r="U5" s="132"/>
      <c r="V5" s="132"/>
      <c r="W5" s="142" t="str">
        <f>VLOOKUP(D5,Data!$A$2:$H$201,7,FALSE)</f>
        <v>RURAL</v>
      </c>
      <c r="X5" s="142"/>
      <c r="Y5" s="142"/>
      <c r="Z5" s="142"/>
      <c r="AB5" s="80"/>
    </row>
    <row r="6" spans="2:30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30" ht="21" customHeight="1">
      <c r="B7" s="143" t="s">
        <v>181</v>
      </c>
      <c r="C7" s="143"/>
      <c r="D7" s="144" t="str">
        <f>VLOOKUP(D5,Data!$A$2:$E$201,2,FALSE)</f>
        <v xml:space="preserve"> FERNANDO BELAUNDE TERRY</v>
      </c>
      <c r="E7" s="144"/>
      <c r="F7" s="132" t="s">
        <v>182</v>
      </c>
      <c r="G7" s="132"/>
      <c r="H7" s="133" t="str">
        <f>RespA!G7</f>
        <v>Matematica</v>
      </c>
      <c r="I7" s="133"/>
      <c r="J7" s="133"/>
      <c r="K7" s="133"/>
      <c r="L7" s="133"/>
      <c r="M7" s="47"/>
      <c r="N7" s="135" t="s">
        <v>183</v>
      </c>
      <c r="O7" s="135"/>
      <c r="P7" s="135"/>
      <c r="Q7" s="136">
        <f>Inicio!K8</f>
        <v>2</v>
      </c>
      <c r="R7" s="136"/>
      <c r="S7" s="136"/>
      <c r="T7" s="138" t="s">
        <v>36</v>
      </c>
      <c r="U7" s="138"/>
      <c r="V7" s="138"/>
      <c r="W7" s="130" t="str">
        <f>VLOOKUP(D5,Data!$A$2:$F$201,3,FALSE)</f>
        <v>ICHUÑA</v>
      </c>
      <c r="X7" s="130"/>
      <c r="Y7" s="130"/>
      <c r="Z7" s="130"/>
      <c r="AB7" s="80"/>
    </row>
    <row r="8" spans="2:30" ht="14.55" customHeight="1">
      <c r="B8" s="143"/>
      <c r="C8" s="143"/>
      <c r="D8" s="144"/>
      <c r="E8" s="144"/>
      <c r="F8" s="132"/>
      <c r="G8" s="132"/>
      <c r="H8" s="133"/>
      <c r="I8" s="133"/>
      <c r="J8" s="133"/>
      <c r="K8" s="133"/>
      <c r="L8" s="133"/>
      <c r="M8" s="54"/>
      <c r="N8" s="135"/>
      <c r="O8" s="135"/>
      <c r="P8" s="135"/>
      <c r="Q8" s="136"/>
      <c r="R8" s="136"/>
      <c r="S8" s="136"/>
      <c r="AA8" s="47"/>
      <c r="AB8" s="47"/>
      <c r="AC8" s="47"/>
      <c r="AD8" s="47"/>
    </row>
    <row r="9" spans="2:30">
      <c r="B9" s="143"/>
      <c r="C9" s="143"/>
      <c r="D9" s="145"/>
      <c r="E9" s="145"/>
      <c r="F9" s="132"/>
      <c r="G9" s="132"/>
      <c r="H9" s="134"/>
      <c r="I9" s="134"/>
      <c r="J9" s="134"/>
      <c r="K9" s="134"/>
      <c r="L9" s="134"/>
      <c r="M9" s="54"/>
      <c r="N9" s="135"/>
      <c r="O9" s="135"/>
      <c r="P9" s="135"/>
      <c r="Q9" s="137"/>
      <c r="R9" s="137"/>
      <c r="S9" s="137"/>
      <c r="T9" s="138" t="s">
        <v>185</v>
      </c>
      <c r="U9" s="138"/>
      <c r="V9" s="138"/>
      <c r="W9" s="131" t="str">
        <f>VLOOKUP(D5,Data!$A$2:$H$201,8,FALSE)</f>
        <v>PÚBLICA</v>
      </c>
      <c r="X9" s="131"/>
      <c r="Y9" s="131"/>
      <c r="Z9" s="131"/>
      <c r="AA9" s="47"/>
      <c r="AB9" s="47"/>
      <c r="AC9" s="47"/>
      <c r="AD9" s="47"/>
    </row>
    <row r="10" spans="2:30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  <c r="X10" s="41"/>
      <c r="Y10" s="41"/>
      <c r="Z10" s="41"/>
    </row>
    <row r="13" spans="2:30">
      <c r="C13" s="120" t="s">
        <v>158</v>
      </c>
      <c r="D13" s="121" t="s">
        <v>192</v>
      </c>
      <c r="E13" s="122"/>
      <c r="F13" s="122"/>
      <c r="G13" s="122"/>
      <c r="H13" s="122"/>
      <c r="I13" s="122"/>
      <c r="M13" s="139" t="s">
        <v>192</v>
      </c>
      <c r="N13" s="140"/>
      <c r="O13" s="140"/>
    </row>
    <row r="14" spans="2:30">
      <c r="C14" s="120"/>
      <c r="D14" s="57" t="s">
        <v>407</v>
      </c>
      <c r="E14" s="123" t="s">
        <v>408</v>
      </c>
      <c r="F14" s="124"/>
      <c r="G14" s="123" t="s">
        <v>409</v>
      </c>
      <c r="H14" s="125"/>
      <c r="I14" s="125"/>
      <c r="M14" s="81" t="s">
        <v>407</v>
      </c>
      <c r="N14" s="81" t="s">
        <v>408</v>
      </c>
      <c r="O14" s="83" t="s">
        <v>409</v>
      </c>
    </row>
    <row r="15" spans="2:30" ht="21">
      <c r="C15" s="120"/>
      <c r="D15" s="76" t="str">
        <f>Matriz!$I$3</f>
        <v>Inicio</v>
      </c>
      <c r="E15" s="118">
        <f>GrafA!D14</f>
        <v>0</v>
      </c>
      <c r="F15" s="118"/>
      <c r="G15" s="119">
        <f>IFERROR(GrafA!E14,"")</f>
        <v>0</v>
      </c>
      <c r="H15" s="119"/>
      <c r="I15" s="119"/>
      <c r="M15" s="84" t="str">
        <f>Matriz!$I$3</f>
        <v>Inicio</v>
      </c>
      <c r="N15" s="89">
        <f>E15+E23+E31+E39+E47+E55+E63+E71+E79+E87+E95</f>
        <v>0</v>
      </c>
      <c r="O15" s="105">
        <f>IFERROR((N15*100%)/$N$19,"")</f>
        <v>0</v>
      </c>
    </row>
    <row r="16" spans="2:30" ht="21">
      <c r="C16" s="120"/>
      <c r="D16" s="77" t="str">
        <f>Matriz!$I$4</f>
        <v>Proceso</v>
      </c>
      <c r="E16" s="118">
        <f>GrafA!D15</f>
        <v>1</v>
      </c>
      <c r="F16" s="118"/>
      <c r="G16" s="119">
        <f>IFERROR(GrafA!E15,"")</f>
        <v>1</v>
      </c>
      <c r="H16" s="119"/>
      <c r="I16" s="119"/>
      <c r="M16" s="85" t="str">
        <f>Matriz!$I$4</f>
        <v>Proceso</v>
      </c>
      <c r="N16" s="89">
        <f>E16+E24+E32+E40+E48+E56+E64+E72+E80+E88+E96</f>
        <v>1</v>
      </c>
      <c r="O16" s="105">
        <f>IFERROR((N16*100%)/$N$19,"")</f>
        <v>1</v>
      </c>
    </row>
    <row r="17" spans="3:15" ht="21">
      <c r="C17" s="120"/>
      <c r="D17" s="78" t="str">
        <f>Matriz!$I$5</f>
        <v>Satisfactorio</v>
      </c>
      <c r="E17" s="118">
        <f>GrafA!D16</f>
        <v>0</v>
      </c>
      <c r="F17" s="118"/>
      <c r="G17" s="119">
        <f>IFERROR(GrafA!E16,"")</f>
        <v>0</v>
      </c>
      <c r="H17" s="119"/>
      <c r="I17" s="119"/>
      <c r="M17" s="86" t="str">
        <f>Matriz!$I$5</f>
        <v>Satisfactorio</v>
      </c>
      <c r="N17" s="89">
        <f>E17+E25+E33+E41+E49+E57+E65+E73+E81+E89+E97</f>
        <v>0</v>
      </c>
      <c r="O17" s="105">
        <f>IFERROR((N17*100%)/$N$19,"")</f>
        <v>0</v>
      </c>
    </row>
    <row r="18" spans="3:15" ht="21">
      <c r="C18" s="120"/>
      <c r="D18" s="79" t="str">
        <f>IF(Matriz!$I$6=0,"",Matriz!$I$6)</f>
        <v/>
      </c>
      <c r="E18" s="118" t="str">
        <f>GrafA!D17</f>
        <v/>
      </c>
      <c r="F18" s="118"/>
      <c r="G18" s="119" t="str">
        <f>IFERROR(GrafA!E17,"")</f>
        <v/>
      </c>
      <c r="H18" s="119"/>
      <c r="I18" s="119"/>
      <c r="M18" s="87" t="str">
        <f>IF(Matriz!$I$6=0,"",Matriz!$I$6)</f>
        <v/>
      </c>
      <c r="N18" s="89" t="str">
        <f>IF(D18="","",E18+E26+E34+E42+E50+E58+E66+E74+E82+E90+E98)</f>
        <v/>
      </c>
      <c r="O18" s="105" t="str">
        <f>IFERROR((N18*100%)/$N$19,"")</f>
        <v/>
      </c>
    </row>
    <row r="19" spans="3:15" ht="23.4">
      <c r="C19" s="120"/>
      <c r="D19" s="64" t="s">
        <v>39</v>
      </c>
      <c r="E19" s="126">
        <f>SUM(E15:F18)</f>
        <v>1</v>
      </c>
      <c r="F19" s="127"/>
      <c r="G19" s="128">
        <f>SUM(G15:I18)</f>
        <v>1</v>
      </c>
      <c r="H19" s="129"/>
      <c r="I19" s="129"/>
      <c r="M19" s="88" t="s">
        <v>39</v>
      </c>
      <c r="N19" s="64">
        <f>SUM(N15:N18)</f>
        <v>1</v>
      </c>
      <c r="O19" s="65">
        <f>SUM(O15:O18)</f>
        <v>1</v>
      </c>
    </row>
    <row r="21" spans="3:15">
      <c r="C21" s="120" t="s">
        <v>406</v>
      </c>
      <c r="D21" s="121" t="s">
        <v>192</v>
      </c>
      <c r="E21" s="122"/>
      <c r="F21" s="122"/>
      <c r="G21" s="122"/>
      <c r="H21" s="122"/>
      <c r="I21" s="122"/>
    </row>
    <row r="22" spans="3:15">
      <c r="C22" s="120"/>
      <c r="D22" s="57" t="s">
        <v>407</v>
      </c>
      <c r="E22" s="123" t="s">
        <v>408</v>
      </c>
      <c r="F22" s="124"/>
      <c r="G22" s="123" t="s">
        <v>409</v>
      </c>
      <c r="H22" s="125"/>
      <c r="I22" s="125"/>
    </row>
    <row r="23" spans="3:15" ht="21">
      <c r="C23" s="120"/>
      <c r="D23" s="76" t="str">
        <f>Matriz!$I$3</f>
        <v>Inicio</v>
      </c>
      <c r="E23" s="118">
        <f>GrafB!D14</f>
        <v>0</v>
      </c>
      <c r="F23" s="118"/>
      <c r="G23" s="119" t="str">
        <f>IFERROR(GrafB!E14,"")</f>
        <v/>
      </c>
      <c r="H23" s="119"/>
      <c r="I23" s="119"/>
    </row>
    <row r="24" spans="3:15" ht="21">
      <c r="C24" s="120"/>
      <c r="D24" s="77" t="str">
        <f>Matriz!$I$4</f>
        <v>Proceso</v>
      </c>
      <c r="E24" s="118">
        <f>GrafB!D15</f>
        <v>0</v>
      </c>
      <c r="F24" s="118"/>
      <c r="G24" s="119" t="str">
        <f>IFERROR(GrafB!E15,"")</f>
        <v/>
      </c>
      <c r="H24" s="119"/>
      <c r="I24" s="119"/>
    </row>
    <row r="25" spans="3:15" ht="21">
      <c r="C25" s="120"/>
      <c r="D25" s="78" t="str">
        <f>Matriz!$I$5</f>
        <v>Satisfactorio</v>
      </c>
      <c r="E25" s="118">
        <f>GrafB!D16</f>
        <v>0</v>
      </c>
      <c r="F25" s="118"/>
      <c r="G25" s="119" t="str">
        <f>IFERROR(GrafB!E16,"")</f>
        <v/>
      </c>
      <c r="H25" s="119"/>
      <c r="I25" s="119"/>
    </row>
    <row r="26" spans="3:15" ht="21">
      <c r="C26" s="120"/>
      <c r="D26" s="79" t="str">
        <f>IF(Matriz!$I$6=0,"",Matriz!$I$6)</f>
        <v/>
      </c>
      <c r="E26" s="118" t="str">
        <f>GrafB!D17</f>
        <v/>
      </c>
      <c r="F26" s="118"/>
      <c r="G26" s="119" t="str">
        <f>IFERROR(GrafB!E17,"")</f>
        <v/>
      </c>
      <c r="H26" s="119"/>
      <c r="I26" s="119"/>
    </row>
    <row r="27" spans="3:15" ht="23.4">
      <c r="C27" s="120"/>
      <c r="D27" s="64" t="s">
        <v>39</v>
      </c>
      <c r="E27" s="126">
        <f>SUM(E23:F26)</f>
        <v>0</v>
      </c>
      <c r="F27" s="127"/>
      <c r="G27" s="128">
        <f>SUM(G23:I26)</f>
        <v>0</v>
      </c>
      <c r="H27" s="129"/>
      <c r="I27" s="129"/>
    </row>
    <row r="29" spans="3:15">
      <c r="C29" s="120" t="s">
        <v>415</v>
      </c>
      <c r="D29" s="121" t="s">
        <v>192</v>
      </c>
      <c r="E29" s="122"/>
      <c r="F29" s="122"/>
      <c r="G29" s="122"/>
      <c r="H29" s="122"/>
      <c r="I29" s="122"/>
    </row>
    <row r="30" spans="3:15">
      <c r="C30" s="120"/>
      <c r="D30" s="57" t="s">
        <v>407</v>
      </c>
      <c r="E30" s="123" t="s">
        <v>408</v>
      </c>
      <c r="F30" s="124"/>
      <c r="G30" s="123" t="s">
        <v>409</v>
      </c>
      <c r="H30" s="125"/>
      <c r="I30" s="125"/>
    </row>
    <row r="31" spans="3:15" ht="21">
      <c r="C31" s="120"/>
      <c r="D31" s="76" t="str">
        <f>Matriz!$I$3</f>
        <v>Inicio</v>
      </c>
      <c r="E31" s="118">
        <f>GrafC!D14</f>
        <v>0</v>
      </c>
      <c r="F31" s="118"/>
      <c r="G31" s="119" t="str">
        <f>IFERROR(GrafC!E14,"")</f>
        <v/>
      </c>
      <c r="H31" s="119"/>
      <c r="I31" s="119"/>
    </row>
    <row r="32" spans="3:15" ht="21">
      <c r="C32" s="120"/>
      <c r="D32" s="77" t="str">
        <f>Matriz!$I$4</f>
        <v>Proceso</v>
      </c>
      <c r="E32" s="118">
        <f>GrafC!D15</f>
        <v>0</v>
      </c>
      <c r="F32" s="118"/>
      <c r="G32" s="119" t="str">
        <f>IFERROR(GrafC!E15,"")</f>
        <v/>
      </c>
      <c r="H32" s="119"/>
      <c r="I32" s="119"/>
    </row>
    <row r="33" spans="3:15" ht="21">
      <c r="C33" s="120"/>
      <c r="D33" s="78" t="str">
        <f>Matriz!$I$5</f>
        <v>Satisfactorio</v>
      </c>
      <c r="E33" s="118">
        <f>GrafC!D16</f>
        <v>0</v>
      </c>
      <c r="F33" s="118"/>
      <c r="G33" s="119" t="str">
        <f>IFERROR(GrafC!E16,"")</f>
        <v/>
      </c>
      <c r="H33" s="119"/>
      <c r="I33" s="119"/>
    </row>
    <row r="34" spans="3:15" ht="21">
      <c r="C34" s="120"/>
      <c r="D34" s="79" t="str">
        <f>IF(Matriz!$I$6=0,"",Matriz!$I$6)</f>
        <v/>
      </c>
      <c r="E34" s="118" t="str">
        <f>GrafC!D17</f>
        <v/>
      </c>
      <c r="F34" s="118"/>
      <c r="G34" s="119" t="str">
        <f>IFERROR(GrafC!E17,"")</f>
        <v/>
      </c>
      <c r="H34" s="119"/>
      <c r="I34" s="119"/>
    </row>
    <row r="35" spans="3:15" ht="23.4">
      <c r="C35" s="120"/>
      <c r="D35" s="64" t="s">
        <v>39</v>
      </c>
      <c r="E35" s="126">
        <f>SUM(E31:F34)</f>
        <v>0</v>
      </c>
      <c r="F35" s="127"/>
      <c r="G35" s="128">
        <f>SUM(G31:I34)</f>
        <v>0</v>
      </c>
      <c r="H35" s="129"/>
      <c r="I35" s="129"/>
    </row>
    <row r="37" spans="3:15">
      <c r="C37" s="120" t="s">
        <v>416</v>
      </c>
      <c r="D37" s="121" t="s">
        <v>192</v>
      </c>
      <c r="E37" s="122"/>
      <c r="F37" s="122"/>
      <c r="G37" s="122"/>
      <c r="H37" s="122"/>
      <c r="I37" s="122"/>
    </row>
    <row r="38" spans="3:15">
      <c r="C38" s="120"/>
      <c r="D38" s="57" t="s">
        <v>407</v>
      </c>
      <c r="E38" s="123" t="s">
        <v>408</v>
      </c>
      <c r="F38" s="124"/>
      <c r="G38" s="123" t="s">
        <v>409</v>
      </c>
      <c r="H38" s="125"/>
      <c r="I38" s="125"/>
    </row>
    <row r="39" spans="3:15" ht="21">
      <c r="C39" s="120"/>
      <c r="D39" s="76" t="str">
        <f>Matriz!$I$3</f>
        <v>Inicio</v>
      </c>
      <c r="E39" s="118">
        <f>GrafD!D14</f>
        <v>0</v>
      </c>
      <c r="F39" s="118"/>
      <c r="G39" s="119" t="str">
        <f>IFERROR(GrafD!E14,"")</f>
        <v/>
      </c>
      <c r="H39" s="119"/>
      <c r="I39" s="119"/>
    </row>
    <row r="40" spans="3:15" ht="21">
      <c r="C40" s="120"/>
      <c r="D40" s="77" t="str">
        <f>Matriz!$I$4</f>
        <v>Proceso</v>
      </c>
      <c r="E40" s="118">
        <f>GrafD!D15</f>
        <v>0</v>
      </c>
      <c r="F40" s="118"/>
      <c r="G40" s="119" t="str">
        <f>IFERROR(GrafD!E15,"")</f>
        <v/>
      </c>
      <c r="H40" s="119"/>
      <c r="I40" s="119"/>
    </row>
    <row r="41" spans="3:15" ht="21">
      <c r="C41" s="120"/>
      <c r="D41" s="78" t="str">
        <f>Matriz!$I$5</f>
        <v>Satisfactorio</v>
      </c>
      <c r="E41" s="118">
        <f>GrafD!D16</f>
        <v>0</v>
      </c>
      <c r="F41" s="118"/>
      <c r="G41" s="119" t="str">
        <f>IFERROR(GrafD!E16,"")</f>
        <v/>
      </c>
      <c r="H41" s="119"/>
      <c r="I41" s="119"/>
    </row>
    <row r="42" spans="3:15" ht="21">
      <c r="C42" s="120"/>
      <c r="D42" s="79" t="str">
        <f>IF(Matriz!$I$6=0,"",Matriz!$I$6)</f>
        <v/>
      </c>
      <c r="E42" s="118" t="str">
        <f>GrafD!D17</f>
        <v/>
      </c>
      <c r="F42" s="118"/>
      <c r="G42" s="119" t="str">
        <f>IFERROR(GrafD!E17,"")</f>
        <v/>
      </c>
      <c r="H42" s="119"/>
      <c r="I42" s="119"/>
    </row>
    <row r="43" spans="3:15" ht="60" customHeight="1">
      <c r="C43" s="120"/>
      <c r="D43" s="64" t="s">
        <v>39</v>
      </c>
      <c r="E43" s="126">
        <f>SUM(E39:F42)</f>
        <v>0</v>
      </c>
      <c r="F43" s="127"/>
      <c r="G43" s="128">
        <f>SUM(G39:I42)</f>
        <v>0</v>
      </c>
      <c r="H43" s="129"/>
      <c r="I43" s="129"/>
      <c r="M43" s="90" t="s">
        <v>465</v>
      </c>
      <c r="N43" s="117" t="s">
        <v>469</v>
      </c>
      <c r="O43" s="117"/>
    </row>
    <row r="44" spans="3:15" ht="18">
      <c r="M44" s="104" t="s">
        <v>158</v>
      </c>
      <c r="N44" s="115">
        <f>Configuracion!Q2</f>
        <v>1</v>
      </c>
      <c r="O44" s="115"/>
    </row>
    <row r="45" spans="3:15" ht="18">
      <c r="C45" s="120" t="s">
        <v>458</v>
      </c>
      <c r="D45" s="121" t="s">
        <v>192</v>
      </c>
      <c r="E45" s="122"/>
      <c r="F45" s="122"/>
      <c r="G45" s="122"/>
      <c r="H45" s="122"/>
      <c r="I45" s="122"/>
      <c r="M45" s="104" t="s">
        <v>406</v>
      </c>
      <c r="N45" s="115">
        <f>Configuracion!Q3</f>
        <v>0</v>
      </c>
      <c r="O45" s="115"/>
    </row>
    <row r="46" spans="3:15" ht="18">
      <c r="C46" s="120"/>
      <c r="D46" s="57" t="s">
        <v>407</v>
      </c>
      <c r="E46" s="123" t="s">
        <v>408</v>
      </c>
      <c r="F46" s="124"/>
      <c r="G46" s="123" t="s">
        <v>409</v>
      </c>
      <c r="H46" s="125"/>
      <c r="I46" s="125"/>
      <c r="M46" s="104" t="s">
        <v>415</v>
      </c>
      <c r="N46" s="115">
        <f>Configuracion!Q4</f>
        <v>0</v>
      </c>
      <c r="O46" s="115"/>
    </row>
    <row r="47" spans="3:15" ht="21">
      <c r="C47" s="120"/>
      <c r="D47" s="76" t="str">
        <f>Matriz!$I$3</f>
        <v>Inicio</v>
      </c>
      <c r="E47" s="118">
        <f>GrafE!D14</f>
        <v>0</v>
      </c>
      <c r="F47" s="118"/>
      <c r="G47" s="119" t="str">
        <f>IFERROR(GrafE!E14,"")</f>
        <v/>
      </c>
      <c r="H47" s="119"/>
      <c r="I47" s="119"/>
      <c r="M47" s="104" t="s">
        <v>416</v>
      </c>
      <c r="N47" s="115">
        <f>Configuracion!Q5</f>
        <v>0</v>
      </c>
      <c r="O47" s="115"/>
    </row>
    <row r="48" spans="3:15" ht="21">
      <c r="C48" s="120"/>
      <c r="D48" s="77" t="str">
        <f>Matriz!$I$4</f>
        <v>Proceso</v>
      </c>
      <c r="E48" s="118">
        <f>GrafE!D15</f>
        <v>0</v>
      </c>
      <c r="F48" s="118"/>
      <c r="G48" s="119" t="str">
        <f>IFERROR(GrafE!E15,"")</f>
        <v/>
      </c>
      <c r="H48" s="119"/>
      <c r="I48" s="119"/>
      <c r="M48" s="104" t="s">
        <v>458</v>
      </c>
      <c r="N48" s="115">
        <f>Configuracion!Q6</f>
        <v>0</v>
      </c>
      <c r="O48" s="115"/>
    </row>
    <row r="49" spans="3:15" ht="21">
      <c r="C49" s="120"/>
      <c r="D49" s="78" t="str">
        <f>Matriz!$I$5</f>
        <v>Satisfactorio</v>
      </c>
      <c r="E49" s="118">
        <f>GrafE!D16</f>
        <v>0</v>
      </c>
      <c r="F49" s="118"/>
      <c r="G49" s="119" t="str">
        <f>IFERROR(GrafE!E16,"")</f>
        <v/>
      </c>
      <c r="H49" s="119"/>
      <c r="I49" s="119"/>
      <c r="M49" s="104" t="s">
        <v>459</v>
      </c>
      <c r="N49" s="115">
        <f>Configuracion!Q7</f>
        <v>0</v>
      </c>
      <c r="O49" s="115"/>
    </row>
    <row r="50" spans="3:15" ht="21">
      <c r="C50" s="120"/>
      <c r="D50" s="79" t="str">
        <f>IF(Matriz!$I$6=0,"",Matriz!$I$6)</f>
        <v/>
      </c>
      <c r="E50" s="118" t="str">
        <f>GrafE!D17</f>
        <v/>
      </c>
      <c r="F50" s="118"/>
      <c r="G50" s="119" t="str">
        <f>IFERROR(GrafE!E17,"")</f>
        <v/>
      </c>
      <c r="H50" s="119"/>
      <c r="I50" s="119"/>
      <c r="M50" s="104" t="s">
        <v>460</v>
      </c>
      <c r="N50" s="115">
        <f>Configuracion!Q8</f>
        <v>0</v>
      </c>
      <c r="O50" s="115"/>
    </row>
    <row r="51" spans="3:15" ht="23.4">
      <c r="C51" s="120"/>
      <c r="D51" s="64" t="s">
        <v>39</v>
      </c>
      <c r="E51" s="126">
        <f>SUM(E47:F50)</f>
        <v>0</v>
      </c>
      <c r="F51" s="127"/>
      <c r="G51" s="128">
        <f>SUM(G47:I50)</f>
        <v>0</v>
      </c>
      <c r="H51" s="129"/>
      <c r="I51" s="129"/>
      <c r="M51" s="104" t="s">
        <v>461</v>
      </c>
      <c r="N51" s="115">
        <f>Configuracion!Q9</f>
        <v>0</v>
      </c>
      <c r="O51" s="115"/>
    </row>
    <row r="52" spans="3:15" ht="18">
      <c r="M52" s="104" t="s">
        <v>462</v>
      </c>
      <c r="N52" s="115">
        <f>Configuracion!Q10</f>
        <v>0</v>
      </c>
      <c r="O52" s="115"/>
    </row>
    <row r="53" spans="3:15" ht="18">
      <c r="C53" s="120" t="s">
        <v>459</v>
      </c>
      <c r="D53" s="121" t="s">
        <v>192</v>
      </c>
      <c r="E53" s="122"/>
      <c r="F53" s="122"/>
      <c r="G53" s="122"/>
      <c r="H53" s="122"/>
      <c r="I53" s="122"/>
      <c r="M53" s="104" t="s">
        <v>463</v>
      </c>
      <c r="N53" s="115">
        <f>Configuracion!Q11</f>
        <v>0</v>
      </c>
      <c r="O53" s="115"/>
    </row>
    <row r="54" spans="3:15" ht="18">
      <c r="C54" s="120"/>
      <c r="D54" s="57" t="s">
        <v>407</v>
      </c>
      <c r="E54" s="123" t="s">
        <v>408</v>
      </c>
      <c r="F54" s="124"/>
      <c r="G54" s="123" t="s">
        <v>409</v>
      </c>
      <c r="H54" s="125"/>
      <c r="I54" s="125"/>
      <c r="M54" s="104" t="s">
        <v>464</v>
      </c>
      <c r="N54" s="115">
        <f>Configuracion!Q12</f>
        <v>0</v>
      </c>
      <c r="O54" s="115"/>
    </row>
    <row r="55" spans="3:15" ht="21">
      <c r="C55" s="120"/>
      <c r="D55" s="76" t="str">
        <f>Matriz!$I$3</f>
        <v>Inicio</v>
      </c>
      <c r="E55" s="118">
        <f>GrafF!D14</f>
        <v>0</v>
      </c>
      <c r="F55" s="118"/>
      <c r="G55" s="119" t="str">
        <f>IFERROR(GrafF!E14,"")</f>
        <v/>
      </c>
      <c r="H55" s="119"/>
      <c r="I55" s="119"/>
      <c r="M55" s="91" t="s">
        <v>39</v>
      </c>
      <c r="N55" s="116">
        <f>SUM(N44:N54)</f>
        <v>1</v>
      </c>
      <c r="O55" s="116"/>
    </row>
    <row r="56" spans="3:15" ht="21">
      <c r="C56" s="120"/>
      <c r="D56" s="77" t="str">
        <f>Matriz!$I$4</f>
        <v>Proceso</v>
      </c>
      <c r="E56" s="118">
        <f>GrafF!D15</f>
        <v>0</v>
      </c>
      <c r="F56" s="118"/>
      <c r="G56" s="119" t="str">
        <f>IFERROR(GrafF!E15,"")</f>
        <v/>
      </c>
      <c r="H56" s="119"/>
      <c r="I56" s="119"/>
    </row>
    <row r="57" spans="3:15" ht="21">
      <c r="C57" s="120"/>
      <c r="D57" s="78" t="str">
        <f>Matriz!$I$5</f>
        <v>Satisfactorio</v>
      </c>
      <c r="E57" s="118">
        <f>GrafF!D16</f>
        <v>0</v>
      </c>
      <c r="F57" s="118"/>
      <c r="G57" s="119" t="str">
        <f>IFERROR(GrafF!E16,"")</f>
        <v/>
      </c>
      <c r="H57" s="119"/>
      <c r="I57" s="119"/>
    </row>
    <row r="58" spans="3:15" ht="21">
      <c r="C58" s="120"/>
      <c r="D58" s="79" t="str">
        <f>IF(Matriz!$I$6=0,"",Matriz!$I$6)</f>
        <v/>
      </c>
      <c r="E58" s="118" t="str">
        <f>GrafF!D17</f>
        <v/>
      </c>
      <c r="F58" s="118"/>
      <c r="G58" s="119" t="str">
        <f>IFERROR(GrafF!E17,"")</f>
        <v/>
      </c>
      <c r="H58" s="119"/>
      <c r="I58" s="119"/>
    </row>
    <row r="59" spans="3:15" ht="23.4">
      <c r="C59" s="120"/>
      <c r="D59" s="64" t="s">
        <v>39</v>
      </c>
      <c r="E59" s="126">
        <f>SUM(E55:F58)</f>
        <v>0</v>
      </c>
      <c r="F59" s="127"/>
      <c r="G59" s="128">
        <f>SUM(G55:I58)</f>
        <v>0</v>
      </c>
      <c r="H59" s="129"/>
      <c r="I59" s="129"/>
    </row>
    <row r="61" spans="3:15">
      <c r="C61" s="120" t="s">
        <v>460</v>
      </c>
      <c r="D61" s="121" t="s">
        <v>192</v>
      </c>
      <c r="E61" s="122"/>
      <c r="F61" s="122"/>
      <c r="G61" s="122"/>
      <c r="H61" s="122"/>
      <c r="I61" s="122"/>
    </row>
    <row r="62" spans="3:15">
      <c r="C62" s="120"/>
      <c r="D62" s="57" t="s">
        <v>407</v>
      </c>
      <c r="E62" s="123" t="s">
        <v>408</v>
      </c>
      <c r="F62" s="124"/>
      <c r="G62" s="123" t="s">
        <v>409</v>
      </c>
      <c r="H62" s="125"/>
      <c r="I62" s="125"/>
    </row>
    <row r="63" spans="3:15" ht="21">
      <c r="C63" s="120"/>
      <c r="D63" s="76" t="str">
        <f>Matriz!$I$3</f>
        <v>Inicio</v>
      </c>
      <c r="E63" s="118">
        <f>GrafG!D14</f>
        <v>0</v>
      </c>
      <c r="F63" s="118"/>
      <c r="G63" s="119" t="str">
        <f>IFERROR(GrafG!E14,"")</f>
        <v/>
      </c>
      <c r="H63" s="119"/>
      <c r="I63" s="119"/>
    </row>
    <row r="64" spans="3:15" ht="21">
      <c r="C64" s="120"/>
      <c r="D64" s="77" t="str">
        <f>Matriz!$I$4</f>
        <v>Proceso</v>
      </c>
      <c r="E64" s="118">
        <f>GrafG!D15</f>
        <v>0</v>
      </c>
      <c r="F64" s="118"/>
      <c r="G64" s="119" t="str">
        <f>IFERROR(GrafG!E15,"")</f>
        <v/>
      </c>
      <c r="H64" s="119"/>
      <c r="I64" s="119"/>
    </row>
    <row r="65" spans="3:9" ht="21">
      <c r="C65" s="120"/>
      <c r="D65" s="78" t="str">
        <f>Matriz!$I$5</f>
        <v>Satisfactorio</v>
      </c>
      <c r="E65" s="118">
        <f>GrafG!D16</f>
        <v>0</v>
      </c>
      <c r="F65" s="118"/>
      <c r="G65" s="119" t="str">
        <f>IFERROR(GrafG!E16,"")</f>
        <v/>
      </c>
      <c r="H65" s="119"/>
      <c r="I65" s="119"/>
    </row>
    <row r="66" spans="3:9" ht="21">
      <c r="C66" s="120"/>
      <c r="D66" s="79" t="str">
        <f>IF(Matriz!$I$6=0,"",Matriz!$I$6)</f>
        <v/>
      </c>
      <c r="E66" s="118" t="str">
        <f>GrafG!D17</f>
        <v/>
      </c>
      <c r="F66" s="118"/>
      <c r="G66" s="119" t="str">
        <f>IFERROR(GrafG!E17,"")</f>
        <v/>
      </c>
      <c r="H66" s="119"/>
      <c r="I66" s="119"/>
    </row>
    <row r="67" spans="3:9" ht="23.4">
      <c r="C67" s="120"/>
      <c r="D67" s="64" t="s">
        <v>39</v>
      </c>
      <c r="E67" s="126">
        <f>SUM(E63:F66)</f>
        <v>0</v>
      </c>
      <c r="F67" s="127"/>
      <c r="G67" s="128">
        <f>SUM(G63:I66)</f>
        <v>0</v>
      </c>
      <c r="H67" s="129"/>
      <c r="I67" s="129"/>
    </row>
    <row r="69" spans="3:9">
      <c r="C69" s="120" t="s">
        <v>461</v>
      </c>
      <c r="D69" s="121" t="s">
        <v>192</v>
      </c>
      <c r="E69" s="122"/>
      <c r="F69" s="122"/>
      <c r="G69" s="122"/>
      <c r="H69" s="122"/>
      <c r="I69" s="122"/>
    </row>
    <row r="70" spans="3:9">
      <c r="C70" s="120"/>
      <c r="D70" s="57" t="s">
        <v>407</v>
      </c>
      <c r="E70" s="123" t="s">
        <v>408</v>
      </c>
      <c r="F70" s="124"/>
      <c r="G70" s="123" t="s">
        <v>409</v>
      </c>
      <c r="H70" s="125"/>
      <c r="I70" s="125"/>
    </row>
    <row r="71" spans="3:9" ht="21">
      <c r="C71" s="120"/>
      <c r="D71" s="76" t="str">
        <f>Matriz!$I$3</f>
        <v>Inicio</v>
      </c>
      <c r="E71" s="118">
        <f>GrafH!D14</f>
        <v>0</v>
      </c>
      <c r="F71" s="118"/>
      <c r="G71" s="119" t="str">
        <f>IFERROR(GrafH!E14,"")</f>
        <v/>
      </c>
      <c r="H71" s="119"/>
      <c r="I71" s="119"/>
    </row>
    <row r="72" spans="3:9" ht="21">
      <c r="C72" s="120"/>
      <c r="D72" s="77" t="str">
        <f>Matriz!$I$4</f>
        <v>Proceso</v>
      </c>
      <c r="E72" s="118">
        <f>GrafH!D15</f>
        <v>0</v>
      </c>
      <c r="F72" s="118"/>
      <c r="G72" s="119" t="str">
        <f>IFERROR(GrafH!E15,"")</f>
        <v/>
      </c>
      <c r="H72" s="119"/>
      <c r="I72" s="119"/>
    </row>
    <row r="73" spans="3:9" ht="21">
      <c r="C73" s="120"/>
      <c r="D73" s="78" t="str">
        <f>Matriz!$I$5</f>
        <v>Satisfactorio</v>
      </c>
      <c r="E73" s="118">
        <f>GrafH!D16</f>
        <v>0</v>
      </c>
      <c r="F73" s="118"/>
      <c r="G73" s="119" t="str">
        <f>IFERROR(GrafH!E16,"")</f>
        <v/>
      </c>
      <c r="H73" s="119"/>
      <c r="I73" s="119"/>
    </row>
    <row r="74" spans="3:9" ht="21">
      <c r="C74" s="120"/>
      <c r="D74" s="79" t="str">
        <f>IF(Matriz!$I$6=0,"",Matriz!$I$6)</f>
        <v/>
      </c>
      <c r="E74" s="118" t="str">
        <f>GrafH!D17</f>
        <v/>
      </c>
      <c r="F74" s="118"/>
      <c r="G74" s="119" t="str">
        <f>IFERROR(GrafH!E17,"")</f>
        <v/>
      </c>
      <c r="H74" s="119"/>
      <c r="I74" s="119"/>
    </row>
    <row r="75" spans="3:9" ht="23.4">
      <c r="C75" s="120"/>
      <c r="D75" s="64" t="s">
        <v>39</v>
      </c>
      <c r="E75" s="126">
        <f>SUM(E71:F74)</f>
        <v>0</v>
      </c>
      <c r="F75" s="127"/>
      <c r="G75" s="128">
        <f>SUM(G71:I74)</f>
        <v>0</v>
      </c>
      <c r="H75" s="129"/>
      <c r="I75" s="129"/>
    </row>
    <row r="77" spans="3:9">
      <c r="C77" s="120" t="s">
        <v>462</v>
      </c>
      <c r="D77" s="121" t="s">
        <v>192</v>
      </c>
      <c r="E77" s="122"/>
      <c r="F77" s="122"/>
      <c r="G77" s="122"/>
      <c r="H77" s="122"/>
      <c r="I77" s="122"/>
    </row>
    <row r="78" spans="3:9">
      <c r="C78" s="120"/>
      <c r="D78" s="57" t="s">
        <v>407</v>
      </c>
      <c r="E78" s="123" t="s">
        <v>408</v>
      </c>
      <c r="F78" s="124"/>
      <c r="G78" s="123" t="s">
        <v>409</v>
      </c>
      <c r="H78" s="125"/>
      <c r="I78" s="125"/>
    </row>
    <row r="79" spans="3:9" ht="21">
      <c r="C79" s="120"/>
      <c r="D79" s="76" t="str">
        <f>Matriz!$I$3</f>
        <v>Inicio</v>
      </c>
      <c r="E79" s="118">
        <f>GrafI!D14</f>
        <v>0</v>
      </c>
      <c r="F79" s="118"/>
      <c r="G79" s="119" t="str">
        <f>IFERROR(GrafI!E14,"")</f>
        <v/>
      </c>
      <c r="H79" s="119"/>
      <c r="I79" s="119"/>
    </row>
    <row r="80" spans="3:9" ht="21">
      <c r="C80" s="120"/>
      <c r="D80" s="77" t="str">
        <f>Matriz!$I$4</f>
        <v>Proceso</v>
      </c>
      <c r="E80" s="118">
        <f>GrafI!D15</f>
        <v>0</v>
      </c>
      <c r="F80" s="118"/>
      <c r="G80" s="119" t="str">
        <f>IFERROR(GrafI!E15,"")</f>
        <v/>
      </c>
      <c r="H80" s="119"/>
      <c r="I80" s="119"/>
    </row>
    <row r="81" spans="3:9" ht="21">
      <c r="C81" s="120"/>
      <c r="D81" s="78" t="str">
        <f>Matriz!$I$5</f>
        <v>Satisfactorio</v>
      </c>
      <c r="E81" s="118">
        <f>GrafI!D16</f>
        <v>0</v>
      </c>
      <c r="F81" s="118"/>
      <c r="G81" s="119" t="str">
        <f>IFERROR(GrafI!E16,"")</f>
        <v/>
      </c>
      <c r="H81" s="119"/>
      <c r="I81" s="119"/>
    </row>
    <row r="82" spans="3:9" ht="21">
      <c r="C82" s="120"/>
      <c r="D82" s="79" t="str">
        <f>IF(Matriz!$I$6=0,"",Matriz!$I$6)</f>
        <v/>
      </c>
      <c r="E82" s="118" t="str">
        <f>GrafI!D17</f>
        <v/>
      </c>
      <c r="F82" s="118"/>
      <c r="G82" s="119" t="str">
        <f>IFERROR(GrafI!E17,"")</f>
        <v/>
      </c>
      <c r="H82" s="119"/>
      <c r="I82" s="119"/>
    </row>
    <row r="83" spans="3:9" ht="23.4">
      <c r="C83" s="120"/>
      <c r="D83" s="64" t="s">
        <v>39</v>
      </c>
      <c r="E83" s="126">
        <f>SUM(E79:F82)</f>
        <v>0</v>
      </c>
      <c r="F83" s="127"/>
      <c r="G83" s="128">
        <f>SUM(G79:I82)</f>
        <v>0</v>
      </c>
      <c r="H83" s="129"/>
      <c r="I83" s="129"/>
    </row>
    <row r="85" spans="3:9">
      <c r="C85" s="120" t="s">
        <v>463</v>
      </c>
      <c r="D85" s="121" t="s">
        <v>192</v>
      </c>
      <c r="E85" s="122"/>
      <c r="F85" s="122"/>
      <c r="G85" s="122"/>
      <c r="H85" s="122"/>
      <c r="I85" s="122"/>
    </row>
    <row r="86" spans="3:9">
      <c r="C86" s="120"/>
      <c r="D86" s="57" t="s">
        <v>407</v>
      </c>
      <c r="E86" s="123" t="s">
        <v>408</v>
      </c>
      <c r="F86" s="124"/>
      <c r="G86" s="123" t="s">
        <v>409</v>
      </c>
      <c r="H86" s="125"/>
      <c r="I86" s="125"/>
    </row>
    <row r="87" spans="3:9" ht="21">
      <c r="C87" s="120"/>
      <c r="D87" s="76" t="str">
        <f>Matriz!$I$3</f>
        <v>Inicio</v>
      </c>
      <c r="E87" s="118">
        <f>GrafJ!D14</f>
        <v>0</v>
      </c>
      <c r="F87" s="118"/>
      <c r="G87" s="119" t="str">
        <f>IFERROR(GrafJ!E14,"")</f>
        <v/>
      </c>
      <c r="H87" s="119"/>
      <c r="I87" s="119"/>
    </row>
    <row r="88" spans="3:9" ht="21">
      <c r="C88" s="120"/>
      <c r="D88" s="77" t="str">
        <f>Matriz!$I$4</f>
        <v>Proceso</v>
      </c>
      <c r="E88" s="118">
        <f>GrafJ!D15</f>
        <v>0</v>
      </c>
      <c r="F88" s="118"/>
      <c r="G88" s="119" t="str">
        <f>IFERROR(GrafJ!E15,"")</f>
        <v/>
      </c>
      <c r="H88" s="119"/>
      <c r="I88" s="119"/>
    </row>
    <row r="89" spans="3:9" ht="21">
      <c r="C89" s="120"/>
      <c r="D89" s="78" t="str">
        <f>Matriz!$I$5</f>
        <v>Satisfactorio</v>
      </c>
      <c r="E89" s="118">
        <f>GrafJ!D16</f>
        <v>0</v>
      </c>
      <c r="F89" s="118"/>
      <c r="G89" s="119" t="str">
        <f>IFERROR(GrafJ!E16,"")</f>
        <v/>
      </c>
      <c r="H89" s="119"/>
      <c r="I89" s="119"/>
    </row>
    <row r="90" spans="3:9" ht="21">
      <c r="C90" s="120"/>
      <c r="D90" s="79" t="str">
        <f>IF(Matriz!$I$6=0,"",Matriz!$I$6)</f>
        <v/>
      </c>
      <c r="E90" s="118" t="str">
        <f>GrafJ!D17</f>
        <v/>
      </c>
      <c r="F90" s="118"/>
      <c r="G90" s="119" t="str">
        <f>IFERROR(GrafJ!E17,"")</f>
        <v/>
      </c>
      <c r="H90" s="119"/>
      <c r="I90" s="119"/>
    </row>
    <row r="91" spans="3:9" ht="23.4">
      <c r="C91" s="120"/>
      <c r="D91" s="64" t="s">
        <v>39</v>
      </c>
      <c r="E91" s="126">
        <f>SUM(E87:F90)</f>
        <v>0</v>
      </c>
      <c r="F91" s="127"/>
      <c r="G91" s="128">
        <f>SUM(G87:I90)</f>
        <v>0</v>
      </c>
      <c r="H91" s="129"/>
      <c r="I91" s="129"/>
    </row>
    <row r="93" spans="3:9">
      <c r="C93" s="120" t="s">
        <v>464</v>
      </c>
      <c r="D93" s="121" t="s">
        <v>192</v>
      </c>
      <c r="E93" s="122"/>
      <c r="F93" s="122"/>
      <c r="G93" s="122"/>
      <c r="H93" s="122"/>
      <c r="I93" s="122"/>
    </row>
    <row r="94" spans="3:9">
      <c r="C94" s="120"/>
      <c r="D94" s="57" t="s">
        <v>407</v>
      </c>
      <c r="E94" s="123" t="s">
        <v>408</v>
      </c>
      <c r="F94" s="124"/>
      <c r="G94" s="123" t="s">
        <v>409</v>
      </c>
      <c r="H94" s="125"/>
      <c r="I94" s="125"/>
    </row>
    <row r="95" spans="3:9" ht="21">
      <c r="C95" s="120"/>
      <c r="D95" s="76" t="str">
        <f>Matriz!$I$3</f>
        <v>Inicio</v>
      </c>
      <c r="E95" s="118">
        <f>GrafK!D14</f>
        <v>0</v>
      </c>
      <c r="F95" s="118"/>
      <c r="G95" s="119" t="str">
        <f>IFERROR(GrafK!E14,"")</f>
        <v/>
      </c>
      <c r="H95" s="119"/>
      <c r="I95" s="119"/>
    </row>
    <row r="96" spans="3:9" ht="21">
      <c r="C96" s="120"/>
      <c r="D96" s="77" t="str">
        <f>Matriz!$I$4</f>
        <v>Proceso</v>
      </c>
      <c r="E96" s="118">
        <f>GrafK!D15</f>
        <v>0</v>
      </c>
      <c r="F96" s="118"/>
      <c r="G96" s="119" t="str">
        <f>IFERROR(GrafK!E15,"")</f>
        <v/>
      </c>
      <c r="H96" s="119"/>
      <c r="I96" s="119"/>
    </row>
    <row r="97" spans="3:9" ht="21">
      <c r="C97" s="120"/>
      <c r="D97" s="78" t="str">
        <f>Matriz!$I$5</f>
        <v>Satisfactorio</v>
      </c>
      <c r="E97" s="118">
        <f>GrafK!D16</f>
        <v>0</v>
      </c>
      <c r="F97" s="118"/>
      <c r="G97" s="119" t="str">
        <f>IFERROR(GrafK!E16,"")</f>
        <v/>
      </c>
      <c r="H97" s="119"/>
      <c r="I97" s="119"/>
    </row>
    <row r="98" spans="3:9" ht="21">
      <c r="C98" s="120"/>
      <c r="D98" s="79" t="str">
        <f>IF(Matriz!$I$6=0,"",Matriz!$I$6)</f>
        <v/>
      </c>
      <c r="E98" s="118" t="str">
        <f>GrafK!D17</f>
        <v/>
      </c>
      <c r="F98" s="118"/>
      <c r="G98" s="119" t="str">
        <f>IFERROR(GrafK!E17,"")</f>
        <v/>
      </c>
      <c r="H98" s="119"/>
      <c r="I98" s="119"/>
    </row>
    <row r="99" spans="3:9" ht="23.4">
      <c r="C99" s="120"/>
      <c r="D99" s="64" t="s">
        <v>39</v>
      </c>
      <c r="E99" s="126">
        <f>SUM(E95:F98)</f>
        <v>0</v>
      </c>
      <c r="F99" s="127"/>
      <c r="G99" s="128">
        <f>SUM(G95:I98)</f>
        <v>0</v>
      </c>
      <c r="H99" s="129"/>
      <c r="I99" s="129"/>
    </row>
  </sheetData>
  <sheetProtection algorithmName="SHA-512" hashValue="MrOSeuRpIZu6orOlOUbczU3A82bZ798PybYQEZ/XxztwpIxR6uslXp6LzfNs3HaoHEufO5WzFIB7sOQaQgsnGQ==" saltValue="JE6tnSex+LG+e2G+oLAhXQ==" spinCount="100000" sheet="1" objects="1" scenarios="1"/>
  <mergeCells count="187">
    <mergeCell ref="B2:AD3"/>
    <mergeCell ref="F5:G5"/>
    <mergeCell ref="H5:L5"/>
    <mergeCell ref="W5:Z5"/>
    <mergeCell ref="O5:S5"/>
    <mergeCell ref="T5:V5"/>
    <mergeCell ref="B7:C9"/>
    <mergeCell ref="D7:E9"/>
    <mergeCell ref="T7:V7"/>
    <mergeCell ref="B5:C5"/>
    <mergeCell ref="D5:E5"/>
    <mergeCell ref="M5:N5"/>
    <mergeCell ref="C13:C19"/>
    <mergeCell ref="E14:F14"/>
    <mergeCell ref="E17:F17"/>
    <mergeCell ref="W7:Z7"/>
    <mergeCell ref="W9:Z9"/>
    <mergeCell ref="F7:G9"/>
    <mergeCell ref="H7:L9"/>
    <mergeCell ref="N7:P9"/>
    <mergeCell ref="Q7:S9"/>
    <mergeCell ref="T9:V9"/>
    <mergeCell ref="G17:I17"/>
    <mergeCell ref="E18:F18"/>
    <mergeCell ref="G18:I18"/>
    <mergeCell ref="D13:I13"/>
    <mergeCell ref="E19:F19"/>
    <mergeCell ref="G19:I19"/>
    <mergeCell ref="G14:I14"/>
    <mergeCell ref="E15:F15"/>
    <mergeCell ref="G15:I15"/>
    <mergeCell ref="E16:F16"/>
    <mergeCell ref="G16:I16"/>
    <mergeCell ref="M13:O13"/>
    <mergeCell ref="E41:F41"/>
    <mergeCell ref="G41:I41"/>
    <mergeCell ref="E42:F42"/>
    <mergeCell ref="G42:I42"/>
    <mergeCell ref="C21:C27"/>
    <mergeCell ref="D21:I21"/>
    <mergeCell ref="E22:F22"/>
    <mergeCell ref="G22:I22"/>
    <mergeCell ref="E23:F23"/>
    <mergeCell ref="G23:I23"/>
    <mergeCell ref="E24:F24"/>
    <mergeCell ref="G24:I24"/>
    <mergeCell ref="E25:F25"/>
    <mergeCell ref="G25:I25"/>
    <mergeCell ref="E26:F26"/>
    <mergeCell ref="G26:I26"/>
    <mergeCell ref="E27:F27"/>
    <mergeCell ref="G27:I27"/>
    <mergeCell ref="E43:F43"/>
    <mergeCell ref="G43:I43"/>
    <mergeCell ref="E35:F35"/>
    <mergeCell ref="G35:I35"/>
    <mergeCell ref="C37:C43"/>
    <mergeCell ref="D37:I37"/>
    <mergeCell ref="E38:F38"/>
    <mergeCell ref="G38:I38"/>
    <mergeCell ref="E39:F39"/>
    <mergeCell ref="G39:I39"/>
    <mergeCell ref="E40:F40"/>
    <mergeCell ref="G40:I40"/>
    <mergeCell ref="C29:C35"/>
    <mergeCell ref="E32:F32"/>
    <mergeCell ref="G32:I32"/>
    <mergeCell ref="E33:F33"/>
    <mergeCell ref="G33:I33"/>
    <mergeCell ref="E34:F34"/>
    <mergeCell ref="G34:I34"/>
    <mergeCell ref="D29:I29"/>
    <mergeCell ref="E30:F30"/>
    <mergeCell ref="G30:I30"/>
    <mergeCell ref="E31:F31"/>
    <mergeCell ref="G31:I31"/>
    <mergeCell ref="E65:F65"/>
    <mergeCell ref="G65:I65"/>
    <mergeCell ref="E66:F66"/>
    <mergeCell ref="G66:I66"/>
    <mergeCell ref="C45:C51"/>
    <mergeCell ref="D45:I45"/>
    <mergeCell ref="E46:F46"/>
    <mergeCell ref="G46:I46"/>
    <mergeCell ref="E47:F47"/>
    <mergeCell ref="G47:I47"/>
    <mergeCell ref="E48:F48"/>
    <mergeCell ref="G48:I48"/>
    <mergeCell ref="E49:F49"/>
    <mergeCell ref="G49:I49"/>
    <mergeCell ref="E50:F50"/>
    <mergeCell ref="G50:I50"/>
    <mergeCell ref="E51:F51"/>
    <mergeCell ref="G51:I51"/>
    <mergeCell ref="E67:F67"/>
    <mergeCell ref="G67:I67"/>
    <mergeCell ref="E59:F59"/>
    <mergeCell ref="G59:I59"/>
    <mergeCell ref="C61:C67"/>
    <mergeCell ref="D61:I61"/>
    <mergeCell ref="E62:F62"/>
    <mergeCell ref="G62:I62"/>
    <mergeCell ref="E63:F63"/>
    <mergeCell ref="G63:I63"/>
    <mergeCell ref="E64:F64"/>
    <mergeCell ref="G64:I64"/>
    <mergeCell ref="C53:C59"/>
    <mergeCell ref="E56:F56"/>
    <mergeCell ref="G56:I56"/>
    <mergeCell ref="E57:F57"/>
    <mergeCell ref="G57:I57"/>
    <mergeCell ref="E58:F58"/>
    <mergeCell ref="G58:I58"/>
    <mergeCell ref="D53:I53"/>
    <mergeCell ref="E54:F54"/>
    <mergeCell ref="G54:I54"/>
    <mergeCell ref="E55:F55"/>
    <mergeCell ref="G55:I55"/>
    <mergeCell ref="E91:F91"/>
    <mergeCell ref="G91:I91"/>
    <mergeCell ref="E83:F83"/>
    <mergeCell ref="G83:I83"/>
    <mergeCell ref="C69:C75"/>
    <mergeCell ref="D69:I69"/>
    <mergeCell ref="E70:F70"/>
    <mergeCell ref="G70:I70"/>
    <mergeCell ref="E71:F71"/>
    <mergeCell ref="G71:I71"/>
    <mergeCell ref="E72:F72"/>
    <mergeCell ref="G72:I72"/>
    <mergeCell ref="E73:F73"/>
    <mergeCell ref="G73:I73"/>
    <mergeCell ref="E74:F74"/>
    <mergeCell ref="G74:I74"/>
    <mergeCell ref="E75:F75"/>
    <mergeCell ref="G75:I75"/>
    <mergeCell ref="C85:C91"/>
    <mergeCell ref="D85:I85"/>
    <mergeCell ref="E86:F86"/>
    <mergeCell ref="G86:I86"/>
    <mergeCell ref="E87:F87"/>
    <mergeCell ref="G87:I87"/>
    <mergeCell ref="C93:C99"/>
    <mergeCell ref="D93:I93"/>
    <mergeCell ref="E94:F94"/>
    <mergeCell ref="G94:I94"/>
    <mergeCell ref="E95:F95"/>
    <mergeCell ref="G95:I95"/>
    <mergeCell ref="E96:F96"/>
    <mergeCell ref="G96:I96"/>
    <mergeCell ref="E97:F97"/>
    <mergeCell ref="G97:I97"/>
    <mergeCell ref="E98:F98"/>
    <mergeCell ref="G98:I98"/>
    <mergeCell ref="E99:F99"/>
    <mergeCell ref="G99:I99"/>
    <mergeCell ref="E89:F89"/>
    <mergeCell ref="G89:I89"/>
    <mergeCell ref="E90:F90"/>
    <mergeCell ref="G90:I90"/>
    <mergeCell ref="E88:F88"/>
    <mergeCell ref="G88:I88"/>
    <mergeCell ref="C77:C83"/>
    <mergeCell ref="E80:F80"/>
    <mergeCell ref="G80:I80"/>
    <mergeCell ref="E81:F81"/>
    <mergeCell ref="G81:I81"/>
    <mergeCell ref="E82:F82"/>
    <mergeCell ref="G82:I82"/>
    <mergeCell ref="D77:I77"/>
    <mergeCell ref="E78:F78"/>
    <mergeCell ref="G78:I78"/>
    <mergeCell ref="E79:F79"/>
    <mergeCell ref="G79:I79"/>
    <mergeCell ref="N52:O52"/>
    <mergeCell ref="N53:O53"/>
    <mergeCell ref="N54:O54"/>
    <mergeCell ref="N55:O55"/>
    <mergeCell ref="N43:O43"/>
    <mergeCell ref="N44:O44"/>
    <mergeCell ref="N45:O45"/>
    <mergeCell ref="N46:O46"/>
    <mergeCell ref="N47:O47"/>
    <mergeCell ref="N48:O48"/>
    <mergeCell ref="N49:O49"/>
    <mergeCell ref="N50:O50"/>
    <mergeCell ref="N51:O51"/>
  </mergeCells>
  <conditionalFormatting sqref="M4:M5">
    <cfRule type="containsText" dxfId="169" priority="1" operator="containsText" text="✖">
      <formula>NOT(ISERROR(SEARCH("✖",M4)))</formula>
    </cfRule>
    <cfRule type="containsText" dxfId="168" priority="2" operator="containsText" text="✔">
      <formula>NOT(ISERROR(SEARCH("✔",M4)))</formula>
    </cfRule>
    <cfRule type="cellIs" dxfId="167" priority="3" operator="equal">
      <formula>0</formula>
    </cfRule>
    <cfRule type="cellIs" dxfId="166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0177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22860</xdr:rowOff>
              </from>
              <to>
                <xdr:col>4</xdr:col>
                <xdr:colOff>99060</xdr:colOff>
                <xdr:row>2</xdr:row>
                <xdr:rowOff>7620</xdr:rowOff>
              </to>
            </anchor>
          </controlPr>
        </control>
      </mc:Choice>
      <mc:Fallback>
        <control shapeId="50177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A927F-1F73-4FBB-A6A8-029BFC5071B0}">
  <sheetPr codeName="Hoja3">
    <tabColor theme="9" tint="-0.499984740745262"/>
  </sheetPr>
  <dimension ref="B1:AD59"/>
  <sheetViews>
    <sheetView showGridLines="0" zoomScaleNormal="100" workbookViewId="0">
      <selection activeCell="R48" sqref="R48"/>
    </sheetView>
  </sheetViews>
  <sheetFormatPr baseColWidth="10" defaultRowHeight="14.4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1" spans="2:27" ht="14.55" customHeight="1"/>
    <row r="2" spans="2:27" ht="14.55" customHeight="1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</row>
    <row r="3" spans="2:27" ht="14.55" customHeight="1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</row>
    <row r="4" spans="2:27" ht="14.55" customHeight="1"/>
    <row r="5" spans="2:27" ht="18.600000000000001" customHeight="1">
      <c r="B5" s="146" t="s">
        <v>180</v>
      </c>
      <c r="C5" s="146"/>
      <c r="D5" s="162" t="str">
        <f>Inicio!C10</f>
        <v>0708610</v>
      </c>
      <c r="E5" s="163"/>
      <c r="F5" s="44" t="s">
        <v>37</v>
      </c>
      <c r="G5" s="158" t="str">
        <f>VLOOKUP(D5,Data!$A$2:$H$301,6,FALSE)</f>
        <v>SAN IGNACIO DE LOYOLA</v>
      </c>
      <c r="H5" s="158"/>
      <c r="I5" s="158"/>
      <c r="J5" s="158"/>
      <c r="K5" s="158"/>
      <c r="L5" s="158"/>
      <c r="M5" s="161" t="s">
        <v>38</v>
      </c>
      <c r="N5" s="161"/>
      <c r="O5" s="160" t="str">
        <f>VLOOKUP(D5,Data!$A$2:$H$301,5,FALSE)</f>
        <v>PRIMARIA</v>
      </c>
      <c r="P5" s="160"/>
      <c r="Q5" s="160"/>
      <c r="R5" s="160"/>
      <c r="S5" s="160"/>
      <c r="T5" s="156" t="s">
        <v>184</v>
      </c>
      <c r="U5" s="156"/>
      <c r="V5" s="156"/>
      <c r="W5" s="160" t="str">
        <f>VLOOKUP(D5,Data!$A$2:$H$301,7,FALSE)</f>
        <v>RURAL</v>
      </c>
      <c r="X5" s="160"/>
      <c r="Y5" s="160"/>
      <c r="Z5" s="160"/>
      <c r="AA5" s="160"/>
    </row>
    <row r="6" spans="2:27" ht="14.55" customHeight="1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ht="14.55" customHeight="1">
      <c r="B7" s="143" t="s">
        <v>181</v>
      </c>
      <c r="C7" s="143"/>
      <c r="D7" s="164" t="str">
        <f>VLOOKUP(D5,Data!$A$2:$H$301,2,FALSE)</f>
        <v xml:space="preserve"> FERNANDO BELAUNDE TERRY</v>
      </c>
      <c r="E7" s="164"/>
      <c r="F7" s="26" t="s">
        <v>182</v>
      </c>
      <c r="G7" s="159" t="str">
        <f>Inicio!F8</f>
        <v>Matematica</v>
      </c>
      <c r="H7" s="159"/>
      <c r="I7" s="159"/>
      <c r="J7" s="159"/>
      <c r="K7" s="159"/>
      <c r="L7" s="159"/>
      <c r="M7" s="156" t="s">
        <v>36</v>
      </c>
      <c r="N7" s="156"/>
      <c r="O7" s="160" t="str">
        <f>VLOOKUP(D5,Data!$A$2:$H$301,3,FALSE)</f>
        <v>ICHUÑA</v>
      </c>
      <c r="P7" s="160"/>
      <c r="Q7" s="160"/>
      <c r="R7" s="160"/>
      <c r="S7" s="160"/>
      <c r="T7" s="156" t="s">
        <v>183</v>
      </c>
      <c r="U7" s="156"/>
      <c r="V7" s="156"/>
      <c r="W7" s="160">
        <f>Inicio!K8</f>
        <v>2</v>
      </c>
      <c r="X7" s="160"/>
      <c r="Y7" s="160"/>
      <c r="Z7" s="160"/>
      <c r="AA7" s="160"/>
    </row>
    <row r="8" spans="2:27" ht="14.55" customHeight="1">
      <c r="B8" s="143"/>
      <c r="C8" s="143"/>
      <c r="D8" s="164"/>
      <c r="E8" s="164"/>
      <c r="F8" s="67"/>
      <c r="G8" s="159"/>
      <c r="H8" s="159"/>
      <c r="I8" s="159"/>
      <c r="J8" s="159"/>
      <c r="K8" s="159"/>
      <c r="L8" s="159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ht="14.55" customHeight="1">
      <c r="B9" s="143"/>
      <c r="C9" s="143"/>
      <c r="D9" s="165"/>
      <c r="E9" s="165"/>
      <c r="F9" s="67"/>
      <c r="G9" s="160"/>
      <c r="H9" s="160"/>
      <c r="I9" s="160"/>
      <c r="J9" s="160"/>
      <c r="K9" s="160"/>
      <c r="L9" s="160"/>
      <c r="M9" s="156" t="s">
        <v>185</v>
      </c>
      <c r="N9" s="156"/>
      <c r="O9" s="160" t="str">
        <f>VLOOKUP(D5,Data!$A$2:$H$301,8,FALSE)</f>
        <v>PÚBLICA</v>
      </c>
      <c r="P9" s="160"/>
      <c r="Q9" s="160"/>
      <c r="R9" s="160"/>
      <c r="S9" s="160"/>
      <c r="T9" s="156" t="s">
        <v>5</v>
      </c>
      <c r="U9" s="156"/>
      <c r="V9" s="156"/>
      <c r="W9" s="160" t="s">
        <v>158</v>
      </c>
      <c r="X9" s="160"/>
      <c r="Y9" s="160"/>
      <c r="Z9" s="160"/>
      <c r="AA9" s="160"/>
    </row>
    <row r="10" spans="2:27" ht="14.55" customHeight="1"/>
    <row r="11" spans="2:27" ht="14.55" customHeight="1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ht="14.55" customHeight="1">
      <c r="B12" s="42">
        <v>1</v>
      </c>
      <c r="C12" s="98" t="s">
        <v>671</v>
      </c>
      <c r="D12" s="98" t="s">
        <v>672</v>
      </c>
      <c r="E12" s="98" t="s">
        <v>673</v>
      </c>
      <c r="F12" s="98" t="s">
        <v>674</v>
      </c>
      <c r="G12" s="98" t="s">
        <v>404</v>
      </c>
      <c r="H12" s="100" t="s">
        <v>166</v>
      </c>
      <c r="I12" s="100" t="s">
        <v>167</v>
      </c>
      <c r="J12" s="100" t="s">
        <v>167</v>
      </c>
      <c r="K12" s="100" t="s">
        <v>166</v>
      </c>
      <c r="L12" s="100" t="s">
        <v>166</v>
      </c>
      <c r="M12" s="100" t="s">
        <v>167</v>
      </c>
      <c r="N12" s="100" t="s">
        <v>168</v>
      </c>
      <c r="O12" s="100" t="s">
        <v>167</v>
      </c>
      <c r="P12" s="100" t="s">
        <v>166</v>
      </c>
      <c r="Q12" s="100" t="s">
        <v>166</v>
      </c>
      <c r="R12" s="100" t="s">
        <v>168</v>
      </c>
      <c r="S12" s="100" t="s">
        <v>166</v>
      </c>
      <c r="T12" s="100" t="s">
        <v>167</v>
      </c>
      <c r="U12" s="100" t="s">
        <v>167</v>
      </c>
      <c r="V12" s="100" t="s">
        <v>167</v>
      </c>
      <c r="W12" s="100" t="s">
        <v>167</v>
      </c>
      <c r="X12" s="100" t="s">
        <v>168</v>
      </c>
      <c r="Y12" s="100" t="s">
        <v>168</v>
      </c>
      <c r="Z12" s="100" t="s">
        <v>168</v>
      </c>
      <c r="AA12" s="100" t="s">
        <v>166</v>
      </c>
    </row>
    <row r="13" spans="2:27" ht="14.55" customHeight="1">
      <c r="B13" s="42">
        <v>2</v>
      </c>
      <c r="C13" s="98"/>
      <c r="D13" s="98"/>
      <c r="E13" s="98"/>
      <c r="F13" s="98"/>
      <c r="G13" s="98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ht="14.55" customHeight="1">
      <c r="B14" s="42">
        <v>3</v>
      </c>
      <c r="C14" s="98"/>
      <c r="D14" s="98"/>
      <c r="E14" s="98"/>
      <c r="F14" s="98"/>
      <c r="G14" s="98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ht="14.55" customHeight="1">
      <c r="B15" s="42">
        <v>4</v>
      </c>
      <c r="C15" s="98"/>
      <c r="D15" s="98"/>
      <c r="E15" s="98"/>
      <c r="F15" s="98"/>
      <c r="G15" s="98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ht="14.55" customHeight="1">
      <c r="B16" s="42">
        <v>5</v>
      </c>
      <c r="C16" s="98"/>
      <c r="D16" s="98"/>
      <c r="E16" s="98"/>
      <c r="F16" s="98"/>
      <c r="G16" s="98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ht="14.55" customHeight="1">
      <c r="B17" s="42">
        <v>6</v>
      </c>
      <c r="C17" s="98"/>
      <c r="D17" s="98"/>
      <c r="E17" s="98"/>
      <c r="F17" s="98"/>
      <c r="G17" s="98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ht="14.55" customHeight="1">
      <c r="B18" s="42">
        <v>7</v>
      </c>
      <c r="C18" s="98"/>
      <c r="D18" s="98"/>
      <c r="E18" s="98"/>
      <c r="F18" s="98"/>
      <c r="G18" s="98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</row>
    <row r="19" spans="2:30" ht="14.55" customHeight="1">
      <c r="B19" s="42">
        <v>8</v>
      </c>
      <c r="C19" s="98"/>
      <c r="D19" s="98"/>
      <c r="E19" s="98"/>
      <c r="F19" s="98"/>
      <c r="G19" s="98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</row>
    <row r="20" spans="2:30" ht="14.55" customHeight="1">
      <c r="B20" s="42">
        <v>9</v>
      </c>
      <c r="C20" s="98"/>
      <c r="D20" s="98"/>
      <c r="E20" s="98"/>
      <c r="F20" s="98"/>
      <c r="G20" s="98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</row>
    <row r="21" spans="2:30" ht="14.55" customHeight="1">
      <c r="B21" s="42">
        <v>10</v>
      </c>
      <c r="C21" s="98"/>
      <c r="D21" s="98"/>
      <c r="E21" s="98"/>
      <c r="F21" s="98"/>
      <c r="G21" s="98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8" t="s">
        <v>479</v>
      </c>
      <c r="AC21" s="148"/>
      <c r="AD21" s="148"/>
    </row>
    <row r="22" spans="2:30" ht="14.55" customHeight="1">
      <c r="B22" s="42">
        <v>11</v>
      </c>
      <c r="C22" s="98"/>
      <c r="D22" s="98"/>
      <c r="E22" s="98"/>
      <c r="F22" s="98"/>
      <c r="G22" s="98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  <c r="AB22" s="149">
        <f>ResumenTotal!N44</f>
        <v>1</v>
      </c>
      <c r="AC22" s="149"/>
      <c r="AD22" s="149"/>
    </row>
    <row r="23" spans="2:30" ht="14.55" customHeight="1">
      <c r="B23" s="42">
        <v>12</v>
      </c>
      <c r="C23" s="98"/>
      <c r="D23" s="98"/>
      <c r="E23" s="98"/>
      <c r="F23" s="98"/>
      <c r="G23" s="98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  <c r="AB23" s="149"/>
      <c r="AC23" s="149"/>
      <c r="AD23" s="149"/>
    </row>
    <row r="24" spans="2:30" ht="14.55" customHeight="1">
      <c r="B24" s="42">
        <v>13</v>
      </c>
      <c r="C24" s="98"/>
      <c r="D24" s="98"/>
      <c r="E24" s="98"/>
      <c r="F24" s="98"/>
      <c r="G24" s="98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  <c r="AB24" s="149"/>
      <c r="AC24" s="149"/>
      <c r="AD24" s="149"/>
    </row>
    <row r="25" spans="2:30" ht="14.55" customHeight="1">
      <c r="B25" s="42">
        <v>14</v>
      </c>
      <c r="C25" s="98"/>
      <c r="D25" s="98"/>
      <c r="E25" s="98"/>
      <c r="F25" s="98"/>
      <c r="G25" s="98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ht="14.55" customHeight="1">
      <c r="B26" s="42">
        <v>15</v>
      </c>
      <c r="C26" s="98"/>
      <c r="D26" s="98"/>
      <c r="E26" s="98"/>
      <c r="F26" s="98"/>
      <c r="G26" s="98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ht="14.55" customHeight="1">
      <c r="B27" s="42">
        <v>16</v>
      </c>
      <c r="C27" s="98"/>
      <c r="D27" s="98"/>
      <c r="E27" s="98"/>
      <c r="F27" s="98"/>
      <c r="G27" s="98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ht="14.55" customHeight="1">
      <c r="B28" s="42">
        <v>17</v>
      </c>
      <c r="C28" s="98"/>
      <c r="D28" s="98"/>
      <c r="E28" s="98"/>
      <c r="F28" s="98"/>
      <c r="G28" s="98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ht="14.55" customHeight="1">
      <c r="B29" s="42">
        <v>18</v>
      </c>
      <c r="C29" s="98"/>
      <c r="D29" s="98"/>
      <c r="E29" s="98"/>
      <c r="F29" s="98"/>
      <c r="G29" s="98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ht="14.55" customHeight="1">
      <c r="B30" s="42">
        <v>19</v>
      </c>
      <c r="C30" s="98"/>
      <c r="D30" s="98"/>
      <c r="E30" s="98"/>
      <c r="F30" s="98"/>
      <c r="G30" s="98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ht="14.55" customHeight="1">
      <c r="B31" s="42">
        <v>20</v>
      </c>
      <c r="C31" s="98"/>
      <c r="D31" s="98"/>
      <c r="E31" s="98"/>
      <c r="F31" s="98"/>
      <c r="G31" s="98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ht="14.55" customHeight="1">
      <c r="B32" s="42">
        <v>21</v>
      </c>
      <c r="C32" s="98"/>
      <c r="D32" s="98"/>
      <c r="E32" s="98"/>
      <c r="F32" s="98"/>
      <c r="G32" s="98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ht="14.55" customHeight="1">
      <c r="B33" s="42">
        <v>22</v>
      </c>
      <c r="C33" s="98"/>
      <c r="D33" s="98"/>
      <c r="E33" s="98"/>
      <c r="F33" s="98"/>
      <c r="G33" s="98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ht="14.55" customHeight="1">
      <c r="B34" s="42">
        <v>23</v>
      </c>
      <c r="C34" s="98"/>
      <c r="D34" s="98"/>
      <c r="E34" s="98"/>
      <c r="F34" s="98"/>
      <c r="G34" s="98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ht="14.55" customHeight="1">
      <c r="B35" s="42">
        <v>24</v>
      </c>
      <c r="C35" s="98"/>
      <c r="D35" s="98"/>
      <c r="E35" s="98"/>
      <c r="F35" s="98"/>
      <c r="G35" s="98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ht="14.55" customHeight="1">
      <c r="B36" s="42">
        <v>25</v>
      </c>
      <c r="C36" s="98"/>
      <c r="D36" s="98"/>
      <c r="E36" s="98"/>
      <c r="F36" s="98"/>
      <c r="G36" s="98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ht="14.55" customHeight="1">
      <c r="B37" s="42">
        <v>26</v>
      </c>
      <c r="C37" s="98"/>
      <c r="D37" s="98"/>
      <c r="E37" s="98"/>
      <c r="F37" s="98"/>
      <c r="G37" s="98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ht="14.55" customHeight="1">
      <c r="B38" s="42">
        <v>27</v>
      </c>
      <c r="C38" s="98"/>
      <c r="D38" s="98"/>
      <c r="E38" s="98"/>
      <c r="F38" s="98"/>
      <c r="G38" s="98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ht="14.55" customHeight="1">
      <c r="B39" s="42">
        <v>28</v>
      </c>
      <c r="C39" s="98"/>
      <c r="D39" s="98"/>
      <c r="E39" s="98"/>
      <c r="F39" s="98"/>
      <c r="G39" s="98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ht="14.55" customHeight="1">
      <c r="B40" s="42">
        <v>29</v>
      </c>
      <c r="C40" s="98"/>
      <c r="D40" s="98"/>
      <c r="E40" s="98"/>
      <c r="F40" s="98"/>
      <c r="G40" s="98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ht="14.55" customHeight="1">
      <c r="B41" s="42">
        <v>30</v>
      </c>
      <c r="C41" s="98"/>
      <c r="D41" s="98"/>
      <c r="E41" s="98"/>
      <c r="F41" s="98"/>
      <c r="G41" s="98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ht="14.55" customHeight="1">
      <c r="B42" s="42">
        <v>31</v>
      </c>
      <c r="C42" s="98"/>
      <c r="D42" s="98"/>
      <c r="E42" s="98"/>
      <c r="F42" s="98"/>
      <c r="G42" s="98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ht="14.55" customHeight="1">
      <c r="B43" s="42">
        <v>32</v>
      </c>
      <c r="C43" s="98"/>
      <c r="D43" s="98"/>
      <c r="E43" s="98"/>
      <c r="F43" s="98"/>
      <c r="G43" s="98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ht="14.55" customHeight="1">
      <c r="B44" s="42">
        <v>33</v>
      </c>
      <c r="C44" s="98"/>
      <c r="D44" s="98"/>
      <c r="E44" s="98"/>
      <c r="F44" s="98"/>
      <c r="G44" s="98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ht="14.55" customHeight="1">
      <c r="B45" s="42">
        <v>34</v>
      </c>
      <c r="C45" s="98"/>
      <c r="D45" s="98"/>
      <c r="E45" s="98"/>
      <c r="F45" s="98"/>
      <c r="G45" s="98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ht="14.55" customHeight="1">
      <c r="B46" s="42">
        <v>35</v>
      </c>
      <c r="C46" s="98"/>
      <c r="D46" s="98"/>
      <c r="E46" s="98"/>
      <c r="F46" s="98"/>
      <c r="G46" s="98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ht="14.55" customHeight="1">
      <c r="B47" s="42">
        <v>36</v>
      </c>
      <c r="C47" s="98"/>
      <c r="D47" s="98"/>
      <c r="E47" s="98"/>
      <c r="F47" s="98"/>
      <c r="G47" s="98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ht="14.55" customHeight="1">
      <c r="B48" s="42">
        <v>37</v>
      </c>
      <c r="C48" s="98"/>
      <c r="D48" s="98"/>
      <c r="E48" s="98"/>
      <c r="F48" s="98"/>
      <c r="G48" s="98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ht="14.55" customHeight="1">
      <c r="B49" s="42">
        <v>38</v>
      </c>
      <c r="C49" s="98"/>
      <c r="D49" s="98"/>
      <c r="E49" s="98"/>
      <c r="F49" s="98"/>
      <c r="G49" s="98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ht="14.55" customHeight="1">
      <c r="B50" s="42">
        <v>39</v>
      </c>
      <c r="C50" s="98"/>
      <c r="D50" s="98"/>
      <c r="E50" s="98"/>
      <c r="F50" s="98"/>
      <c r="G50" s="98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ht="14.55" customHeight="1">
      <c r="B51" s="42">
        <v>40</v>
      </c>
      <c r="C51" s="98"/>
      <c r="D51" s="98"/>
      <c r="E51" s="98"/>
      <c r="F51" s="98"/>
      <c r="G51" s="98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2" spans="2:27" ht="14.55" customHeight="1"/>
    <row r="53" spans="2:27" ht="14.55" customHeight="1">
      <c r="B53" s="150" t="s">
        <v>477</v>
      </c>
      <c r="C53" s="150"/>
      <c r="D53" s="150"/>
      <c r="E53" s="157">
        <v>40888905</v>
      </c>
      <c r="F53" s="151" t="s">
        <v>675</v>
      </c>
      <c r="G53" s="151"/>
      <c r="H53" s="151"/>
      <c r="I53" s="151"/>
      <c r="J53" s="151"/>
      <c r="K53" s="151"/>
      <c r="L53" s="151" t="s">
        <v>676</v>
      </c>
      <c r="M53" s="151"/>
      <c r="N53" s="151"/>
      <c r="O53" s="151"/>
      <c r="P53" s="151"/>
      <c r="Q53" s="151"/>
      <c r="R53" s="151"/>
      <c r="S53" s="151"/>
      <c r="T53" s="157" t="s">
        <v>677</v>
      </c>
      <c r="U53" s="157"/>
      <c r="V53" s="157"/>
      <c r="W53" s="157"/>
      <c r="X53" s="157"/>
      <c r="Y53" s="157"/>
      <c r="Z53" s="157"/>
      <c r="AA53" s="157"/>
    </row>
    <row r="54" spans="2:27" ht="14.55" customHeight="1">
      <c r="B54" s="150"/>
      <c r="C54" s="150"/>
      <c r="D54" s="150"/>
      <c r="E54" s="157"/>
      <c r="F54" s="151"/>
      <c r="G54" s="151"/>
      <c r="H54" s="151"/>
      <c r="I54" s="151"/>
      <c r="J54" s="151"/>
      <c r="K54" s="151"/>
      <c r="L54" s="151"/>
      <c r="M54" s="151"/>
      <c r="N54" s="151"/>
      <c r="O54" s="151"/>
      <c r="P54" s="151"/>
      <c r="Q54" s="151"/>
      <c r="R54" s="151"/>
      <c r="S54" s="151"/>
      <c r="T54" s="157"/>
      <c r="U54" s="157"/>
      <c r="V54" s="157"/>
      <c r="W54" s="157"/>
      <c r="X54" s="157"/>
      <c r="Y54" s="157"/>
      <c r="Z54" s="157"/>
      <c r="AA54" s="157"/>
    </row>
    <row r="55" spans="2:27" ht="14.55" customHeight="1">
      <c r="B55" s="150"/>
      <c r="C55" s="150"/>
      <c r="D55" s="150"/>
      <c r="E55" s="56" t="s">
        <v>161</v>
      </c>
      <c r="F55" s="152" t="s">
        <v>412</v>
      </c>
      <c r="G55" s="152"/>
      <c r="H55" s="152"/>
      <c r="I55" s="152"/>
      <c r="J55" s="152"/>
      <c r="K55" s="152"/>
      <c r="L55" s="153" t="s">
        <v>411</v>
      </c>
      <c r="M55" s="154"/>
      <c r="N55" s="154"/>
      <c r="O55" s="154"/>
      <c r="P55" s="154"/>
      <c r="Q55" s="154"/>
      <c r="R55" s="154"/>
      <c r="S55" s="155"/>
      <c r="T55" s="153" t="s">
        <v>159</v>
      </c>
      <c r="U55" s="154"/>
      <c r="V55" s="154"/>
      <c r="W55" s="154"/>
      <c r="X55" s="154"/>
      <c r="Y55" s="154"/>
      <c r="Z55" s="154"/>
      <c r="AA55" s="155"/>
    </row>
    <row r="57" spans="2:27">
      <c r="B57" s="150" t="s">
        <v>478</v>
      </c>
      <c r="C57" s="150"/>
      <c r="D57" s="150"/>
      <c r="E57" s="151">
        <v>30843237</v>
      </c>
      <c r="F57" s="151" t="s">
        <v>678</v>
      </c>
      <c r="G57" s="151"/>
      <c r="H57" s="151"/>
      <c r="I57" s="151"/>
      <c r="J57" s="151"/>
      <c r="K57" s="151"/>
      <c r="L57" s="151" t="s">
        <v>679</v>
      </c>
      <c r="M57" s="151"/>
      <c r="N57" s="151"/>
      <c r="O57" s="151"/>
      <c r="P57" s="151"/>
      <c r="Q57" s="151"/>
      <c r="R57" s="151"/>
      <c r="S57" s="151"/>
      <c r="T57" s="151" t="s">
        <v>680</v>
      </c>
      <c r="U57" s="151"/>
      <c r="V57" s="151"/>
      <c r="W57" s="151"/>
      <c r="X57" s="151"/>
      <c r="Y57" s="151"/>
      <c r="Z57" s="151"/>
      <c r="AA57" s="151"/>
    </row>
    <row r="58" spans="2:27">
      <c r="B58" s="150"/>
      <c r="C58" s="150"/>
      <c r="D58" s="150"/>
      <c r="E58" s="151"/>
      <c r="F58" s="151"/>
      <c r="G58" s="151"/>
      <c r="H58" s="151"/>
      <c r="I58" s="151"/>
      <c r="J58" s="151"/>
      <c r="K58" s="151"/>
      <c r="L58" s="151"/>
      <c r="M58" s="151"/>
      <c r="N58" s="151"/>
      <c r="O58" s="151"/>
      <c r="P58" s="151"/>
      <c r="Q58" s="151"/>
      <c r="R58" s="151"/>
      <c r="S58" s="151"/>
      <c r="T58" s="151"/>
      <c r="U58" s="151"/>
      <c r="V58" s="151"/>
      <c r="W58" s="151"/>
      <c r="X58" s="151"/>
      <c r="Y58" s="151"/>
      <c r="Z58" s="151"/>
      <c r="AA58" s="151"/>
    </row>
    <row r="59" spans="2:27">
      <c r="B59" s="150"/>
      <c r="C59" s="150"/>
      <c r="D59" s="150"/>
      <c r="E59" s="56" t="s">
        <v>161</v>
      </c>
      <c r="F59" s="152" t="s">
        <v>412</v>
      </c>
      <c r="G59" s="152"/>
      <c r="H59" s="152"/>
      <c r="I59" s="152"/>
      <c r="J59" s="152"/>
      <c r="K59" s="152"/>
      <c r="L59" s="153" t="s">
        <v>411</v>
      </c>
      <c r="M59" s="154"/>
      <c r="N59" s="154"/>
      <c r="O59" s="154"/>
      <c r="P59" s="154"/>
      <c r="Q59" s="154"/>
      <c r="R59" s="154"/>
      <c r="S59" s="155"/>
      <c r="T59" s="153" t="s">
        <v>159</v>
      </c>
      <c r="U59" s="154"/>
      <c r="V59" s="154"/>
      <c r="W59" s="154"/>
      <c r="X59" s="154"/>
      <c r="Y59" s="154"/>
      <c r="Z59" s="154"/>
      <c r="AA59" s="155"/>
    </row>
  </sheetData>
  <sheetProtection algorithmName="SHA-512" hashValue="8BKItNkEFz6UkaX7U/90bsKljC73Sd6kjupn/svqYynZGKSD1Les0IYHuUjh1XKaOKvdUEEMC/Lz+GWUSPGLGw==" saltValue="EvTpFS0g/DUugbthrB6kkQ==" spinCount="100000" sheet="1" objects="1" scenarios="1"/>
  <mergeCells count="37">
    <mergeCell ref="B2:AA3"/>
    <mergeCell ref="G5:L5"/>
    <mergeCell ref="G7:L9"/>
    <mergeCell ref="W5:AA5"/>
    <mergeCell ref="W7:AA7"/>
    <mergeCell ref="W9:AA9"/>
    <mergeCell ref="B7:C9"/>
    <mergeCell ref="M5:N5"/>
    <mergeCell ref="M7:N7"/>
    <mergeCell ref="B5:C5"/>
    <mergeCell ref="O5:S5"/>
    <mergeCell ref="O7:S7"/>
    <mergeCell ref="O9:S9"/>
    <mergeCell ref="D5:E5"/>
    <mergeCell ref="D7:E9"/>
    <mergeCell ref="M9:N9"/>
    <mergeCell ref="T5:V5"/>
    <mergeCell ref="T7:V7"/>
    <mergeCell ref="T9:V9"/>
    <mergeCell ref="B53:D55"/>
    <mergeCell ref="F55:K55"/>
    <mergeCell ref="T55:AA55"/>
    <mergeCell ref="L55:S55"/>
    <mergeCell ref="E53:E54"/>
    <mergeCell ref="F53:K54"/>
    <mergeCell ref="L53:S54"/>
    <mergeCell ref="T53:AA54"/>
    <mergeCell ref="AB21:AD21"/>
    <mergeCell ref="AB22:AD24"/>
    <mergeCell ref="B57:D59"/>
    <mergeCell ref="E57:E58"/>
    <mergeCell ref="F57:K58"/>
    <mergeCell ref="L57:S58"/>
    <mergeCell ref="T57:AA58"/>
    <mergeCell ref="F59:K59"/>
    <mergeCell ref="L59:S59"/>
    <mergeCell ref="T59:AA59"/>
  </mergeCells>
  <phoneticPr fontId="30" type="noConversion"/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2050" r:id="rId4" name="CommandButton1">
          <controlPr defaultSize="0" disabled="1" autoLine="0" autoPict="0" r:id="rId5">
            <anchor moveWithCells="1">
              <from>
                <xdr:col>27</xdr:col>
                <xdr:colOff>152400</xdr:colOff>
                <xdr:row>3</xdr:row>
                <xdr:rowOff>76200</xdr:rowOff>
              </from>
              <to>
                <xdr:col>29</xdr:col>
                <xdr:colOff>609600</xdr:colOff>
                <xdr:row>8</xdr:row>
                <xdr:rowOff>99060</xdr:rowOff>
              </to>
            </anchor>
          </controlPr>
        </control>
      </mc:Choice>
      <mc:Fallback>
        <control shapeId="2050" r:id="rId4" name="CommandButton1"/>
      </mc:Fallback>
    </mc:AlternateContent>
    <mc:AlternateContent xmlns:mc="http://schemas.openxmlformats.org/markup-compatibility/2006">
      <mc:Choice Requires="x14">
        <control shapeId="2051" r:id="rId6" name="CommandButton2">
          <controlPr defaultSize="0" autoLine="0" autoPict="0" r:id="rId7">
            <anchor moveWithCells="1">
              <from>
                <xdr:col>27</xdr:col>
                <xdr:colOff>144780</xdr:colOff>
                <xdr:row>8</xdr:row>
                <xdr:rowOff>99060</xdr:rowOff>
              </from>
              <to>
                <xdr:col>29</xdr:col>
                <xdr:colOff>601980</xdr:colOff>
                <xdr:row>13</xdr:row>
                <xdr:rowOff>167640</xdr:rowOff>
              </to>
            </anchor>
          </controlPr>
        </control>
      </mc:Choice>
      <mc:Fallback>
        <control shapeId="2051" r:id="rId6" name="CommandButton2"/>
      </mc:Fallback>
    </mc:AlternateContent>
    <mc:AlternateContent xmlns:mc="http://schemas.openxmlformats.org/markup-compatibility/2006">
      <mc:Choice Requires="x14">
        <control shapeId="2052" r:id="rId8" name="CommandButton3">
          <controlPr defaultSize="0" autoLine="0" autoPict="0" r:id="rId9">
            <anchor moveWithCells="1">
              <from>
                <xdr:col>27</xdr:col>
                <xdr:colOff>144780</xdr:colOff>
                <xdr:row>13</xdr:row>
                <xdr:rowOff>167640</xdr:rowOff>
              </from>
              <to>
                <xdr:col>29</xdr:col>
                <xdr:colOff>601980</xdr:colOff>
                <xdr:row>19</xdr:row>
                <xdr:rowOff>53340</xdr:rowOff>
              </to>
            </anchor>
          </controlPr>
        </control>
      </mc:Choice>
      <mc:Fallback>
        <control shapeId="2052" r:id="rId8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50AB91A-8A50-4F19-9506-4C0DED879085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F74B67D0-B073-487D-8805-C58BB8484812}">
          <x14:formula1>
            <xm:f>Configuracion!$H$3:$H$5</xm:f>
          </x14:formula1>
          <xm:sqref>G12:G51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BC92AF-4B29-4E4D-8BC3-8EC1D085E054}">
  <sheetPr codeName="Hoja5">
    <tabColor theme="9" tint="-0.499984740745262"/>
  </sheetPr>
  <dimension ref="B1:BE66"/>
  <sheetViews>
    <sheetView tabSelected="1" zoomScaleNormal="100" workbookViewId="0">
      <selection activeCell="F11" sqref="F11:F13"/>
    </sheetView>
  </sheetViews>
  <sheetFormatPr baseColWidth="10" defaultRowHeight="14.4"/>
  <cols>
    <col min="1" max="1" width="1.5546875" customWidth="1"/>
    <col min="2" max="2" width="4.7773437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9" width="8.5546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6" width="10.77734375" hidden="1" customWidth="1"/>
    <col min="57" max="57" width="11.5546875" hidden="1" customWidth="1"/>
    <col min="58" max="59" width="10.77734375" customWidth="1"/>
  </cols>
  <sheetData>
    <row r="1" spans="2:57" ht="14.55" customHeight="1"/>
    <row r="2" spans="2:57" ht="14.55" customHeight="1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</row>
    <row r="3" spans="2:57" ht="14.55" customHeight="1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</row>
    <row r="4" spans="2:57" ht="14.55" customHeight="1"/>
    <row r="5" spans="2:57" ht="14.55" customHeight="1">
      <c r="B5" s="146" t="s">
        <v>180</v>
      </c>
      <c r="C5" s="146"/>
      <c r="D5" s="147" t="str">
        <f>Inicio!C10</f>
        <v>0708610</v>
      </c>
      <c r="E5" s="147"/>
      <c r="F5" s="132" t="s">
        <v>37</v>
      </c>
      <c r="G5" s="132"/>
      <c r="H5" s="142" t="str">
        <f>VLOOKUP(D5,Data!$A$2:$F$201,6,FALSE)</f>
        <v>SAN IGNACIO DE LOYOLA</v>
      </c>
      <c r="I5" s="142"/>
      <c r="J5" s="142"/>
      <c r="K5" s="142"/>
      <c r="L5" s="142"/>
      <c r="M5" s="132" t="s">
        <v>38</v>
      </c>
      <c r="N5" s="132"/>
      <c r="O5" s="142" t="str">
        <f>VLOOKUP(D5,Data!$A$2:$F$201,5,FALSE)</f>
        <v>PRIMARIA</v>
      </c>
      <c r="P5" s="142"/>
      <c r="Q5" s="142"/>
      <c r="R5" s="142"/>
      <c r="S5" s="142"/>
      <c r="T5" s="132" t="s">
        <v>184</v>
      </c>
      <c r="U5" s="132"/>
      <c r="V5" s="132"/>
      <c r="W5" s="142" t="str">
        <f>VLOOKUP(D5,Data!$A$2:$H$201,7,FALSE)</f>
        <v>RURAL</v>
      </c>
      <c r="X5" s="142"/>
      <c r="Y5" s="142"/>
      <c r="Z5" s="142"/>
      <c r="AA5" s="132" t="s">
        <v>36</v>
      </c>
      <c r="AB5" s="132"/>
      <c r="AC5" s="142" t="str">
        <f>VLOOKUP(D5,Data!$A$2:$F$201,3,FALSE)</f>
        <v>ICHUÑA</v>
      </c>
      <c r="AD5" s="142"/>
    </row>
    <row r="6" spans="2:57" ht="14.55" customHeight="1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ht="14.55" customHeight="1">
      <c r="B7" s="143" t="s">
        <v>181</v>
      </c>
      <c r="C7" s="143"/>
      <c r="D7" s="144" t="str">
        <f>VLOOKUP(D5,Data!$A$2:$E$201,2,FALSE)</f>
        <v xml:space="preserve"> FERNANDO BELAUNDE TERRY</v>
      </c>
      <c r="E7" s="144"/>
      <c r="F7" s="132" t="s">
        <v>182</v>
      </c>
      <c r="G7" s="132"/>
      <c r="H7" s="133" t="str">
        <f>RespA!G7</f>
        <v>Matematica</v>
      </c>
      <c r="I7" s="133"/>
      <c r="J7" s="133"/>
      <c r="K7" s="133"/>
      <c r="L7" s="133"/>
      <c r="M7" s="47"/>
      <c r="N7" s="135" t="s">
        <v>183</v>
      </c>
      <c r="O7" s="135"/>
      <c r="P7" s="135"/>
      <c r="Q7" s="136">
        <f>Inicio!K8</f>
        <v>2</v>
      </c>
      <c r="R7" s="136"/>
      <c r="S7" s="136"/>
      <c r="T7" s="138" t="s">
        <v>5</v>
      </c>
      <c r="U7" s="138"/>
      <c r="V7" s="138"/>
      <c r="W7" s="169" t="str">
        <f>RespA!W9</f>
        <v>A</v>
      </c>
      <c r="X7" s="169"/>
      <c r="Y7" s="169"/>
      <c r="Z7" s="169"/>
      <c r="AA7" s="132" t="s">
        <v>185</v>
      </c>
      <c r="AB7" s="132"/>
      <c r="AC7" s="168" t="str">
        <f>VLOOKUP(D5,Data!$A$2:$H$201,8,FALSE)</f>
        <v>PÚBLICA</v>
      </c>
      <c r="AD7" s="168"/>
    </row>
    <row r="8" spans="2:57" ht="14.55" customHeight="1">
      <c r="B8" s="143"/>
      <c r="C8" s="143"/>
      <c r="D8" s="144"/>
      <c r="E8" s="144"/>
      <c r="F8" s="132"/>
      <c r="G8" s="132"/>
      <c r="H8" s="133"/>
      <c r="I8" s="133"/>
      <c r="J8" s="133"/>
      <c r="K8" s="133"/>
      <c r="L8" s="133"/>
      <c r="M8" s="54"/>
      <c r="N8" s="135"/>
      <c r="O8" s="135"/>
      <c r="P8" s="135"/>
      <c r="Q8" s="136"/>
      <c r="R8" s="136"/>
      <c r="S8" s="136"/>
      <c r="T8" s="138"/>
      <c r="U8" s="138"/>
      <c r="V8" s="138"/>
      <c r="W8" s="169"/>
      <c r="X8" s="169"/>
      <c r="Y8" s="169"/>
      <c r="Z8" s="169"/>
      <c r="AA8" s="47"/>
      <c r="AB8" s="47"/>
      <c r="AC8" s="47"/>
      <c r="AD8" s="47"/>
    </row>
    <row r="9" spans="2:57" ht="14.55" customHeight="1">
      <c r="B9" s="143"/>
      <c r="C9" s="143"/>
      <c r="D9" s="145"/>
      <c r="E9" s="145"/>
      <c r="F9" s="132"/>
      <c r="G9" s="132"/>
      <c r="H9" s="134"/>
      <c r="I9" s="134"/>
      <c r="J9" s="134"/>
      <c r="K9" s="134"/>
      <c r="L9" s="134"/>
      <c r="M9" s="54"/>
      <c r="N9" s="135"/>
      <c r="O9" s="135"/>
      <c r="P9" s="135"/>
      <c r="Q9" s="137"/>
      <c r="R9" s="137"/>
      <c r="S9" s="137"/>
      <c r="T9" s="138"/>
      <c r="U9" s="138"/>
      <c r="V9" s="138"/>
      <c r="W9" s="170"/>
      <c r="X9" s="170"/>
      <c r="Y9" s="170"/>
      <c r="Z9" s="170"/>
      <c r="AA9" s="47"/>
      <c r="AB9" s="47"/>
      <c r="AC9" s="47"/>
      <c r="AD9" s="47"/>
    </row>
    <row r="10" spans="2:57" ht="14.55" customHeight="1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t="14.55" hidden="1" customHeight="1">
      <c r="B11" s="174" t="s">
        <v>157</v>
      </c>
      <c r="C11" s="174" t="s">
        <v>161</v>
      </c>
      <c r="D11" s="174" t="s">
        <v>160</v>
      </c>
      <c r="E11" s="174" t="s">
        <v>159</v>
      </c>
      <c r="F11" s="174" t="s">
        <v>162</v>
      </c>
      <c r="G11" s="35" t="str">
        <f>VLOOKUP(G13,Tabla101[],3,FALSE)</f>
        <v>b</v>
      </c>
      <c r="H11" s="35" t="str">
        <f>VLOOKUP(H13,Tabla101[],3,FALSE)</f>
        <v>b</v>
      </c>
      <c r="I11" s="35" t="str">
        <f>VLOOKUP(I13,Tabla101[],3,FALSE)</f>
        <v>b</v>
      </c>
      <c r="J11" s="35" t="str">
        <f>VLOOKUP(J13,Tabla101[],3,FALSE)</f>
        <v>c</v>
      </c>
      <c r="K11" s="35" t="str">
        <f>VLOOKUP(K13,Tabla101[],3,FALSE)</f>
        <v>c</v>
      </c>
      <c r="L11" s="35" t="str">
        <f>VLOOKUP(L13,Tabla101[],3,FALSE)</f>
        <v>b</v>
      </c>
      <c r="M11" s="35" t="str">
        <f>VLOOKUP(M13,Tabla101[],3,FALSE)</f>
        <v>c</v>
      </c>
      <c r="N11" s="35" t="str">
        <f>VLOOKUP(N13,Tabla101[],3,FALSE)</f>
        <v>a</v>
      </c>
      <c r="O11" s="35" t="str">
        <f>VLOOKUP(O13,Tabla101[],3,FALSE)</f>
        <v>c</v>
      </c>
      <c r="P11" s="35" t="str">
        <f>VLOOKUP(P13,Tabla101[],3,FALSE)</f>
        <v>a</v>
      </c>
      <c r="Q11" s="35" t="str">
        <f>VLOOKUP(Q13,Tabla101[],3,FALSE)</f>
        <v>a</v>
      </c>
      <c r="R11" s="35" t="str">
        <f>VLOOKUP(R13,Tabla101[],3,FALSE)</f>
        <v>c</v>
      </c>
      <c r="S11" s="35" t="str">
        <f>VLOOKUP(S13,Tabla101[],3,FALSE)</f>
        <v>b</v>
      </c>
      <c r="T11" s="35" t="str">
        <f>VLOOKUP(T13,Tabla101[],3,FALSE)</f>
        <v>b</v>
      </c>
      <c r="U11" s="35" t="str">
        <f>VLOOKUP(U13,Tabla101[],3,FALSE)</f>
        <v>b</v>
      </c>
      <c r="V11" s="35" t="str">
        <f>VLOOKUP(V13,Tabla101[],3,FALSE)</f>
        <v>a</v>
      </c>
      <c r="W11" s="35" t="str">
        <f>VLOOKUP(W13,Tabla101[],3,FALSE)</f>
        <v>b</v>
      </c>
      <c r="X11" s="35" t="str">
        <f>VLOOKUP(X13,Tabla101[],3,FALSE)</f>
        <v>c</v>
      </c>
      <c r="Y11" s="35" t="str">
        <f>VLOOKUP(Y13,Tabla101[],3,FALSE)</f>
        <v>c</v>
      </c>
      <c r="Z11" s="35" t="str">
        <f>VLOOKUP(Z13,Tabla101[],3,FALSE)</f>
        <v>a</v>
      </c>
      <c r="AA11" s="173" t="s">
        <v>169</v>
      </c>
      <c r="AB11" s="173" t="s">
        <v>170</v>
      </c>
      <c r="AC11" s="173" t="s">
        <v>189</v>
      </c>
      <c r="AD11" s="173" t="s">
        <v>38</v>
      </c>
      <c r="AH11" s="171" t="s">
        <v>191</v>
      </c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">
        <f>COUNT(BB14:BB53)</f>
        <v>1</v>
      </c>
    </row>
    <row r="12" spans="2:57" ht="14.55" hidden="1" customHeight="1">
      <c r="B12" s="174"/>
      <c r="C12" s="174"/>
      <c r="D12" s="174"/>
      <c r="E12" s="174"/>
      <c r="F12" s="174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173"/>
      <c r="AB12" s="173"/>
      <c r="AC12" s="173"/>
      <c r="AD12" s="173"/>
    </row>
    <row r="13" spans="2:57" ht="45" customHeight="1">
      <c r="B13" s="174"/>
      <c r="C13" s="174"/>
      <c r="D13" s="174"/>
      <c r="E13" s="174"/>
      <c r="F13" s="174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73"/>
      <c r="AB13" s="173"/>
      <c r="AC13" s="173"/>
      <c r="AD13" s="173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4.55" customHeight="1">
      <c r="B14" s="56">
        <v>1</v>
      </c>
      <c r="C14" s="28" t="str">
        <f>IF(VLOOKUP(B14,RespA!$B$12:$AA$51,2,FALSE)&lt;&gt;0,VLOOKUP(B14,RespA!$B$12:$AA$51,2,FALSE),"")</f>
        <v>90658614</v>
      </c>
      <c r="D14" s="28" t="str">
        <f>IF(VLOOKUP(B14,RespA!$B$12:$AA$51,3,FALSE)&lt;&gt;0,CONCATENATE(VLOOKUP(B14,RespA!$B$12:$AA$51,3,FALSE)," ",VLOOKUP(B14,RespA!$B$12:$AA$51,4,FALSE)),"")</f>
        <v>ASENCIO  ASENCIO</v>
      </c>
      <c r="E14" s="28" t="str">
        <f>IF(VLOOKUP(B14,RespA!$B$12:$AA$51,4,FALSE)&lt;&gt;0,VLOOKUP(B14,RespA!$B$12:$AA$51,5,FALSE),"")</f>
        <v>Beil Jhoakin</v>
      </c>
      <c r="F14" s="58" t="str">
        <f>IF(VLOOKUP(B14,RespA!$B$12:$AA$51,5,FALSE)&lt;&gt;0,VLOOKUP(B14,RespA!$B$12:$AA$51,6,FALSE),"")</f>
        <v>Masculino</v>
      </c>
      <c r="G14" s="17" t="str">
        <f>IF(AH14="","",IF(AH14=0,"✖","✔"))</f>
        <v>✖</v>
      </c>
      <c r="H14" s="17" t="str">
        <f t="shared" ref="H14:Z14" si="0">IF(AI14="","",IF(AI14=0,"✖","✔"))</f>
        <v>✔</v>
      </c>
      <c r="I14" s="17" t="str">
        <f t="shared" si="0"/>
        <v>✔</v>
      </c>
      <c r="J14" s="17" t="str">
        <f t="shared" si="0"/>
        <v>✔</v>
      </c>
      <c r="K14" s="17" t="str">
        <f t="shared" si="0"/>
        <v>✔</v>
      </c>
      <c r="L14" s="17" t="str">
        <f t="shared" si="0"/>
        <v>✔</v>
      </c>
      <c r="M14" s="17" t="str">
        <f t="shared" si="0"/>
        <v>✖</v>
      </c>
      <c r="N14" s="17" t="str">
        <f t="shared" si="0"/>
        <v>✖</v>
      </c>
      <c r="O14" s="17" t="str">
        <f t="shared" si="0"/>
        <v>✔</v>
      </c>
      <c r="P14" s="17" t="str">
        <f t="shared" si="0"/>
        <v>✖</v>
      </c>
      <c r="Q14" s="17" t="str">
        <f t="shared" si="0"/>
        <v>✔</v>
      </c>
      <c r="R14" s="17" t="str">
        <f t="shared" si="0"/>
        <v>✔</v>
      </c>
      <c r="S14" s="17" t="str">
        <f t="shared" si="0"/>
        <v>✔</v>
      </c>
      <c r="T14" s="17" t="str">
        <f t="shared" si="0"/>
        <v>✔</v>
      </c>
      <c r="U14" s="17" t="str">
        <f t="shared" si="0"/>
        <v>✔</v>
      </c>
      <c r="V14" s="17" t="str">
        <f t="shared" si="0"/>
        <v>✖</v>
      </c>
      <c r="W14" s="17" t="str">
        <f t="shared" si="0"/>
        <v>✖</v>
      </c>
      <c r="X14" s="17" t="str">
        <f t="shared" si="0"/>
        <v>✖</v>
      </c>
      <c r="Y14" s="17" t="str">
        <f t="shared" si="0"/>
        <v>✖</v>
      </c>
      <c r="Z14" s="17" t="str">
        <f t="shared" si="0"/>
        <v>✖</v>
      </c>
      <c r="AA14" s="21">
        <f>BB14</f>
        <v>11</v>
      </c>
      <c r="AB14" s="21">
        <f>BC14</f>
        <v>9</v>
      </c>
      <c r="AC14" s="21">
        <f>BD14</f>
        <v>11</v>
      </c>
      <c r="AD14" s="21" t="str">
        <f>BE14</f>
        <v>Proceso</v>
      </c>
      <c r="AH14" s="16">
        <f>IF(RespA!H12=0,"",IF(RespA!H12=ResA!$G$11,ResA!$G$12,0))</f>
        <v>0</v>
      </c>
      <c r="AI14" s="16">
        <f>IF(RespA!I12=0,"",IF(RespA!I12=ResA!$H$11,ResA!$H$12,0))</f>
        <v>1</v>
      </c>
      <c r="AJ14" s="16">
        <f>IF(RespA!J12=0,"",IF(RespA!J12=ResA!$I$11,ResA!$I$12,0))</f>
        <v>1</v>
      </c>
      <c r="AK14" s="16">
        <f>IF(RespA!K12=0,"",IF(RespA!K12=ResA!$J$11,ResA!$J$12,0))</f>
        <v>1</v>
      </c>
      <c r="AL14" s="16">
        <f>IF(RespA!L12=0,"",IF(RespA!L12=ResA!$K$11,ResA!$K$12,0))</f>
        <v>1</v>
      </c>
      <c r="AM14" s="16">
        <f>IF(RespA!M12=0,"",IF(RespA!M12=ResA!$L$11,ResA!$L$12,0))</f>
        <v>1</v>
      </c>
      <c r="AN14" s="16">
        <f>IF(RespA!N12=0,"",IF(RespA!N12=ResA!$M$11,ResA!$M$12,0))</f>
        <v>0</v>
      </c>
      <c r="AO14" s="16">
        <f>IF(RespA!O12=0,"",IF(RespA!O12=ResA!$N$11,ResA!$N$12,0))</f>
        <v>0</v>
      </c>
      <c r="AP14" s="16">
        <f>IF(RespA!P12=0,"",IF(RespA!P12=ResA!$O$11,ResA!$O$12,0))</f>
        <v>1</v>
      </c>
      <c r="AQ14" s="16">
        <f>IF(RespA!Q12=0,"",IF(RespA!Q12=ResA!$P$11,ResA!$P$12,0))</f>
        <v>0</v>
      </c>
      <c r="AR14" s="16">
        <f>IF(RespA!R12=0,"",IF(RespA!R12=ResA!$Q$11,ResA!$Q$12,0))</f>
        <v>1</v>
      </c>
      <c r="AS14" s="16">
        <f>IF(RespA!S12=0,"",IF(RespA!S12=ResA!$R$11,ResA!$R$12,0))</f>
        <v>1</v>
      </c>
      <c r="AT14" s="16">
        <f>IF(RespA!T12=0,"",IF(RespA!T12=ResA!$S$11,ResA!$S$12,0))</f>
        <v>1</v>
      </c>
      <c r="AU14" s="16">
        <f>IF(RespA!U12=0,"",IF(RespA!U12=ResA!$T$11,ResA!$T$12,0))</f>
        <v>1</v>
      </c>
      <c r="AV14" s="16">
        <f>IF(RespA!V12=0,"",IF(RespA!V12=ResA!$U$11,ResA!$U$12,0))</f>
        <v>1</v>
      </c>
      <c r="AW14" s="16">
        <f>IF(RespA!W12=0,"",IF(RespA!W12=ResA!$V$11,ResA!$V$12,0))</f>
        <v>0</v>
      </c>
      <c r="AX14" s="16">
        <f>IF(RespA!X12=0,"",IF(RespA!X12=ResA!$W$11,ResA!$W$12,0))</f>
        <v>0</v>
      </c>
      <c r="AY14" s="16">
        <f>IF(RespA!Y12=0,"",IF(RespA!Y12=ResA!$X$11,ResA!$X$12,0))</f>
        <v>0</v>
      </c>
      <c r="AZ14" s="16">
        <f>IF(RespA!Z12=0,"",IF(RespA!Z12=ResA!$Y$11,ResA!$Y$12,0))</f>
        <v>0</v>
      </c>
      <c r="BA14" s="16">
        <f>IF(RespA!AA12=0,"",IF(RespA!AA12=ResA!$Z$11,ResA!$Z$12,0))</f>
        <v>0</v>
      </c>
      <c r="BB14" s="17">
        <f>IF(COUNTBLANK(AH14:BA14)=20,"",COUNTIF(AH14:BA14,"&gt; 0"))</f>
        <v>11</v>
      </c>
      <c r="BC14" s="17">
        <f>IF(BB14="","",COUNTIF(AH14:BA14,"= 0"))</f>
        <v>9</v>
      </c>
      <c r="BD14" s="17">
        <f>IF(BB14="","",SUM(AH14:BA14))</f>
        <v>11</v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>Proceso</v>
      </c>
    </row>
    <row r="15" spans="2:57" ht="14.55" customHeight="1">
      <c r="B15" s="56">
        <v>2</v>
      </c>
      <c r="C15" s="28" t="str">
        <f>IF(VLOOKUP(B15,RespA!$B$12:$AA$51,2,FALSE)&lt;&gt;0,VLOOKUP(B15,RespA!$B$12:$AA$51,2,FALSE),"")</f>
        <v/>
      </c>
      <c r="D15" s="28" t="str">
        <f>IF(VLOOKUP(B15,RespA!$B$12:$AA$51,3,FALSE)&lt;&gt;0,CONCATENATE(VLOOKUP(B15,RespA!$B$12:$AA$51,3,FALSE)," ",VLOOKUP(B15,RespA!$B$12:$AA$51,4,FALSE)),"")</f>
        <v/>
      </c>
      <c r="E15" s="28" t="str">
        <f>IF(VLOOKUP(B15,RespA!$B$12:$AA$51,4,FALSE)&lt;&gt;0,VLOOKUP(B15,RespA!$B$12:$AA$51,5,FALSE),"")</f>
        <v/>
      </c>
      <c r="F15" s="58" t="str">
        <f>IF(VLOOKUP(B15,RespA!$B$12:$AA$51,5,FALSE)&lt;&gt;0,VLOOKUP(B15,RespA!$B$12:$AA$51,6,FALSE),"")</f>
        <v/>
      </c>
      <c r="G15" s="17" t="str">
        <f t="shared" ref="G15:G53" si="1">IF(AH15="","",IF(AH15=0,"✖","✔"))</f>
        <v/>
      </c>
      <c r="H15" s="17" t="str">
        <f t="shared" ref="H15:H53" si="2">IF(AI15="","",IF(AI15=0,"✖","✔"))</f>
        <v/>
      </c>
      <c r="I15" s="17" t="str">
        <f t="shared" ref="I15:I53" si="3">IF(AJ15="","",IF(AJ15=0,"✖","✔"))</f>
        <v/>
      </c>
      <c r="J15" s="17" t="str">
        <f t="shared" ref="J15:J53" si="4">IF(AK15="","",IF(AK15=0,"✖","✔"))</f>
        <v/>
      </c>
      <c r="K15" s="17" t="str">
        <f t="shared" ref="K15:K53" si="5">IF(AL15="","",IF(AL15=0,"✖","✔"))</f>
        <v/>
      </c>
      <c r="L15" s="17" t="str">
        <f t="shared" ref="L15:L53" si="6">IF(AM15="","",IF(AM15=0,"✖","✔"))</f>
        <v/>
      </c>
      <c r="M15" s="17" t="str">
        <f t="shared" ref="M15:M53" si="7">IF(AN15="","",IF(AN15=0,"✖","✔"))</f>
        <v/>
      </c>
      <c r="N15" s="17" t="str">
        <f t="shared" ref="N15:N53" si="8">IF(AO15="","",IF(AO15=0,"✖","✔"))</f>
        <v/>
      </c>
      <c r="O15" s="17" t="str">
        <f t="shared" ref="O15:O53" si="9">IF(AP15="","",IF(AP15=0,"✖","✔"))</f>
        <v/>
      </c>
      <c r="P15" s="17" t="str">
        <f t="shared" ref="P15:P53" si="10">IF(AQ15="","",IF(AQ15=0,"✖","✔"))</f>
        <v/>
      </c>
      <c r="Q15" s="17" t="str">
        <f t="shared" ref="Q15:Q53" si="11">IF(AR15="","",IF(AR15=0,"✖","✔"))</f>
        <v/>
      </c>
      <c r="R15" s="17" t="str">
        <f t="shared" ref="R15:R53" si="12">IF(AS15="","",IF(AS15=0,"✖","✔"))</f>
        <v/>
      </c>
      <c r="S15" s="17" t="str">
        <f t="shared" ref="S15:S53" si="13">IF(AT15="","",IF(AT15=0,"✖","✔"))</f>
        <v/>
      </c>
      <c r="T15" s="17" t="str">
        <f t="shared" ref="T15:T53" si="14">IF(AU15="","",IF(AU15=0,"✖","✔"))</f>
        <v/>
      </c>
      <c r="U15" s="17" t="str">
        <f t="shared" ref="U15:U53" si="15">IF(AV15="","",IF(AV15=0,"✖","✔"))</f>
        <v/>
      </c>
      <c r="V15" s="17" t="str">
        <f t="shared" ref="V15:V53" si="16">IF(AW15="","",IF(AW15=0,"✖","✔"))</f>
        <v/>
      </c>
      <c r="W15" s="17" t="str">
        <f t="shared" ref="W15:W53" si="17">IF(AX15="","",IF(AX15=0,"✖","✔"))</f>
        <v/>
      </c>
      <c r="X15" s="17" t="str">
        <f t="shared" ref="X15:X53" si="18">IF(AY15="","",IF(AY15=0,"✖","✔"))</f>
        <v/>
      </c>
      <c r="Y15" s="17" t="str">
        <f t="shared" ref="Y15:Y53" si="19">IF(AZ15="","",IF(AZ15=0,"✖","✔"))</f>
        <v/>
      </c>
      <c r="Z15" s="17" t="str">
        <f t="shared" ref="Z15:Z53" si="20">IF(BA15="","",IF(BA15=0,"✖","✔"))</f>
        <v/>
      </c>
      <c r="AA15" s="21" t="str">
        <f t="shared" ref="AA15:AA53" si="21">BB15</f>
        <v/>
      </c>
      <c r="AB15" s="21" t="str">
        <f t="shared" ref="AB15:AB53" si="22">BC15</f>
        <v/>
      </c>
      <c r="AC15" s="21" t="str">
        <f t="shared" ref="AC15:AC53" si="23">BD15</f>
        <v/>
      </c>
      <c r="AD15" s="21" t="str">
        <f t="shared" ref="AD15:AD53" si="24">BE15</f>
        <v/>
      </c>
      <c r="AH15" s="16" t="str">
        <f>IF(RespA!H13=0,"",IF(RespA!H13=ResA!$G$11,ResA!$G$12,0))</f>
        <v/>
      </c>
      <c r="AI15" s="16" t="str">
        <f>IF(RespA!I13=0,"",IF(RespA!I13=ResA!$H$11,ResA!$H$12,0))</f>
        <v/>
      </c>
      <c r="AJ15" s="16" t="str">
        <f>IF(RespA!J13=0,"",IF(RespA!J13=ResA!$I$11,ResA!$I$12,0))</f>
        <v/>
      </c>
      <c r="AK15" s="16" t="str">
        <f>IF(RespA!K13=0,"",IF(RespA!K13=ResA!$J$11,ResA!$J$12,0))</f>
        <v/>
      </c>
      <c r="AL15" s="16" t="str">
        <f>IF(RespA!L13=0,"",IF(RespA!L13=ResA!$K$11,ResA!$K$12,0))</f>
        <v/>
      </c>
      <c r="AM15" s="16" t="str">
        <f>IF(RespA!M13=0,"",IF(RespA!M13=ResA!$L$11,ResA!$L$12,0))</f>
        <v/>
      </c>
      <c r="AN15" s="16" t="str">
        <f>IF(RespA!N13=0,"",IF(RespA!N13=ResA!$M$11,ResA!$M$12,0))</f>
        <v/>
      </c>
      <c r="AO15" s="16" t="str">
        <f>IF(RespA!O13=0,"",IF(RespA!O13=ResA!$N$11,ResA!$N$12,0))</f>
        <v/>
      </c>
      <c r="AP15" s="16" t="str">
        <f>IF(RespA!P13=0,"",IF(RespA!P13=ResA!$O$11,ResA!$O$12,0))</f>
        <v/>
      </c>
      <c r="AQ15" s="16" t="str">
        <f>IF(RespA!Q13=0,"",IF(RespA!Q13=ResA!$P$11,ResA!$P$12,0))</f>
        <v/>
      </c>
      <c r="AR15" s="16" t="str">
        <f>IF(RespA!R13=0,"",IF(RespA!R13=ResA!$Q$11,ResA!$Q$12,0))</f>
        <v/>
      </c>
      <c r="AS15" s="16" t="str">
        <f>IF(RespA!S13=0,"",IF(RespA!S13=ResA!$R$11,ResA!$R$12,0))</f>
        <v/>
      </c>
      <c r="AT15" s="16" t="str">
        <f>IF(RespA!T13=0,"",IF(RespA!T13=ResA!$S$11,ResA!$S$12,0))</f>
        <v/>
      </c>
      <c r="AU15" s="16" t="str">
        <f>IF(RespA!U13=0,"",IF(RespA!U13=ResA!$T$11,ResA!$T$12,0))</f>
        <v/>
      </c>
      <c r="AV15" s="16" t="str">
        <f>IF(RespA!V13=0,"",IF(RespA!V13=ResA!$U$11,ResA!$U$12,0))</f>
        <v/>
      </c>
      <c r="AW15" s="16" t="str">
        <f>IF(RespA!W13=0,"",IF(RespA!W13=ResA!$V$11,ResA!$V$12,0))</f>
        <v/>
      </c>
      <c r="AX15" s="16" t="str">
        <f>IF(RespA!X13=0,"",IF(RespA!X13=ResA!$W$11,ResA!$W$12,0))</f>
        <v/>
      </c>
      <c r="AY15" s="16" t="str">
        <f>IF(RespA!Y13=0,"",IF(RespA!Y13=ResA!$X$11,ResA!$X$12,0))</f>
        <v/>
      </c>
      <c r="AZ15" s="16" t="str">
        <f>IF(RespA!Z13=0,"",IF(RespA!Z13=ResA!$Y$11,ResA!$Y$12,0))</f>
        <v/>
      </c>
      <c r="BA15" s="16" t="str">
        <f>IF(RespA!AA13=0,"",IF(RespA!AA13=ResA!$Z$11,ResA!$Z$12,0))</f>
        <v/>
      </c>
      <c r="BB15" s="17" t="str">
        <f t="shared" ref="BB15:BB53" si="25">IF(COUNTBLANK(AH15:BA15)=20,"",COUNTIF(AH15:BA15,"&gt; 0"))</f>
        <v/>
      </c>
      <c r="BC15" s="17" t="str">
        <f t="shared" ref="BC15:BC53" si="26">IF(BB15="","",COUNTIF(AH15:BA15,"= 0"))</f>
        <v/>
      </c>
      <c r="BD15" s="17" t="str">
        <f t="shared" ref="BD15:BD53" si="27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4.55" customHeight="1">
      <c r="B16" s="56">
        <v>3</v>
      </c>
      <c r="C16" s="28" t="str">
        <f>IF(VLOOKUP(B16,RespA!$B$12:$AA$51,2,FALSE)&lt;&gt;0,VLOOKUP(B16,RespA!$B$12:$AA$51,2,FALSE),"")</f>
        <v/>
      </c>
      <c r="D16" s="28" t="str">
        <f>IF(VLOOKUP(B16,RespA!$B$12:$AA$51,3,FALSE)&lt;&gt;0,CONCATENATE(VLOOKUP(B16,RespA!$B$12:$AA$51,3,FALSE)," ",VLOOKUP(B16,RespA!$B$12:$AA$51,4,FALSE)),"")</f>
        <v/>
      </c>
      <c r="E16" s="28" t="str">
        <f>IF(VLOOKUP(B16,RespA!$B$12:$AA$51,4,FALSE)&lt;&gt;0,VLOOKUP(B16,RespA!$B$12:$AA$51,5,FALSE),"")</f>
        <v/>
      </c>
      <c r="F16" s="58" t="str">
        <f>IF(VLOOKUP(B16,RespA!$B$12:$AA$51,5,FALSE)&lt;&gt;0,VLOOKUP(B16,RespA!$B$12:$AA$51,6,FALSE),"")</f>
        <v/>
      </c>
      <c r="G16" s="17" t="str">
        <f t="shared" si="1"/>
        <v/>
      </c>
      <c r="H16" s="17" t="str">
        <f t="shared" si="2"/>
        <v/>
      </c>
      <c r="I16" s="17" t="str">
        <f t="shared" si="3"/>
        <v/>
      </c>
      <c r="J16" s="17" t="str">
        <f t="shared" si="4"/>
        <v/>
      </c>
      <c r="K16" s="17" t="str">
        <f t="shared" si="5"/>
        <v/>
      </c>
      <c r="L16" s="17" t="str">
        <f t="shared" si="6"/>
        <v/>
      </c>
      <c r="M16" s="17" t="str">
        <f t="shared" si="7"/>
        <v/>
      </c>
      <c r="N16" s="17" t="str">
        <f t="shared" si="8"/>
        <v/>
      </c>
      <c r="O16" s="17" t="str">
        <f t="shared" si="9"/>
        <v/>
      </c>
      <c r="P16" s="17" t="str">
        <f t="shared" si="10"/>
        <v/>
      </c>
      <c r="Q16" s="17" t="str">
        <f t="shared" si="11"/>
        <v/>
      </c>
      <c r="R16" s="17" t="str">
        <f t="shared" si="12"/>
        <v/>
      </c>
      <c r="S16" s="17" t="str">
        <f t="shared" si="13"/>
        <v/>
      </c>
      <c r="T16" s="17" t="str">
        <f t="shared" si="14"/>
        <v/>
      </c>
      <c r="U16" s="17" t="str">
        <f t="shared" si="15"/>
        <v/>
      </c>
      <c r="V16" s="17" t="str">
        <f t="shared" si="16"/>
        <v/>
      </c>
      <c r="W16" s="17" t="str">
        <f t="shared" si="17"/>
        <v/>
      </c>
      <c r="X16" s="17" t="str">
        <f t="shared" si="18"/>
        <v/>
      </c>
      <c r="Y16" s="17" t="str">
        <f t="shared" si="19"/>
        <v/>
      </c>
      <c r="Z16" s="17" t="str">
        <f t="shared" si="20"/>
        <v/>
      </c>
      <c r="AA16" s="21" t="str">
        <f t="shared" si="21"/>
        <v/>
      </c>
      <c r="AB16" s="21" t="str">
        <f t="shared" si="22"/>
        <v/>
      </c>
      <c r="AC16" s="21" t="str">
        <f t="shared" si="23"/>
        <v/>
      </c>
      <c r="AD16" s="21" t="str">
        <f t="shared" si="24"/>
        <v/>
      </c>
      <c r="AH16" s="16" t="str">
        <f>IF(RespA!H14=0,"",IF(RespA!H14=ResA!$G$11,ResA!$G$12,0))</f>
        <v/>
      </c>
      <c r="AI16" s="16" t="str">
        <f>IF(RespA!I14=0,"",IF(RespA!I14=ResA!$H$11,ResA!$H$12,0))</f>
        <v/>
      </c>
      <c r="AJ16" s="16" t="str">
        <f>IF(RespA!J14=0,"",IF(RespA!J14=ResA!$I$11,ResA!$I$12,0))</f>
        <v/>
      </c>
      <c r="AK16" s="16" t="str">
        <f>IF(RespA!K14=0,"",IF(RespA!K14=ResA!$J$11,ResA!$J$12,0))</f>
        <v/>
      </c>
      <c r="AL16" s="16" t="str">
        <f>IF(RespA!L14=0,"",IF(RespA!L14=ResA!$K$11,ResA!$K$12,0))</f>
        <v/>
      </c>
      <c r="AM16" s="16" t="str">
        <f>IF(RespA!M14=0,"",IF(RespA!M14=ResA!$L$11,ResA!$L$12,0))</f>
        <v/>
      </c>
      <c r="AN16" s="16" t="str">
        <f>IF(RespA!N14=0,"",IF(RespA!N14=ResA!$M$11,ResA!$M$12,0))</f>
        <v/>
      </c>
      <c r="AO16" s="16" t="str">
        <f>IF(RespA!O14=0,"",IF(RespA!O14=ResA!$N$11,ResA!$N$12,0))</f>
        <v/>
      </c>
      <c r="AP16" s="16" t="str">
        <f>IF(RespA!P14=0,"",IF(RespA!P14=ResA!$O$11,ResA!$O$12,0))</f>
        <v/>
      </c>
      <c r="AQ16" s="16" t="str">
        <f>IF(RespA!Q14=0,"",IF(RespA!Q14=ResA!$P$11,ResA!$P$12,0))</f>
        <v/>
      </c>
      <c r="AR16" s="16" t="str">
        <f>IF(RespA!R14=0,"",IF(RespA!R14=ResA!$Q$11,ResA!$Q$12,0))</f>
        <v/>
      </c>
      <c r="AS16" s="16" t="str">
        <f>IF(RespA!S14=0,"",IF(RespA!S14=ResA!$R$11,ResA!$R$12,0))</f>
        <v/>
      </c>
      <c r="AT16" s="16" t="str">
        <f>IF(RespA!T14=0,"",IF(RespA!T14=ResA!$S$11,ResA!$S$12,0))</f>
        <v/>
      </c>
      <c r="AU16" s="16" t="str">
        <f>IF(RespA!U14=0,"",IF(RespA!U14=ResA!$T$11,ResA!$T$12,0))</f>
        <v/>
      </c>
      <c r="AV16" s="16" t="str">
        <f>IF(RespA!V14=0,"",IF(RespA!V14=ResA!$U$11,ResA!$U$12,0))</f>
        <v/>
      </c>
      <c r="AW16" s="16" t="str">
        <f>IF(RespA!W14=0,"",IF(RespA!W14=ResA!$V$11,ResA!$V$12,0))</f>
        <v/>
      </c>
      <c r="AX16" s="16" t="str">
        <f>IF(RespA!X14=0,"",IF(RespA!X14=ResA!$W$11,ResA!$W$12,0))</f>
        <v/>
      </c>
      <c r="AY16" s="16" t="str">
        <f>IF(RespA!Y14=0,"",IF(RespA!Y14=ResA!$X$11,ResA!$X$12,0))</f>
        <v/>
      </c>
      <c r="AZ16" s="16" t="str">
        <f>IF(RespA!Z14=0,"",IF(RespA!Z14=ResA!$Y$11,ResA!$Y$12,0))</f>
        <v/>
      </c>
      <c r="BA16" s="16" t="str">
        <f>IF(RespA!AA14=0,"",IF(RespA!AA14=ResA!$Z$11,ResA!$Z$12,0))</f>
        <v/>
      </c>
      <c r="BB16" s="17" t="str">
        <f t="shared" si="25"/>
        <v/>
      </c>
      <c r="BC16" s="17" t="str">
        <f t="shared" si="26"/>
        <v/>
      </c>
      <c r="BD16" s="17" t="str">
        <f t="shared" si="27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4.55" customHeight="1">
      <c r="B17" s="56">
        <v>4</v>
      </c>
      <c r="C17" s="28" t="str">
        <f>IF(VLOOKUP(B17,RespA!$B$12:$AA$51,2,FALSE)&lt;&gt;0,VLOOKUP(B17,RespA!$B$12:$AA$51,2,FALSE),"")</f>
        <v/>
      </c>
      <c r="D17" s="28" t="str">
        <f>IF(VLOOKUP(B17,RespA!$B$12:$AA$51,3,FALSE)&lt;&gt;0,CONCATENATE(VLOOKUP(B17,RespA!$B$12:$AA$51,3,FALSE)," ",VLOOKUP(B17,RespA!$B$12:$AA$51,4,FALSE)),"")</f>
        <v/>
      </c>
      <c r="E17" s="28" t="str">
        <f>IF(VLOOKUP(B17,RespA!$B$12:$AA$51,4,FALSE)&lt;&gt;0,VLOOKUP(B17,RespA!$B$12:$AA$51,5,FALSE),"")</f>
        <v/>
      </c>
      <c r="F17" s="58" t="str">
        <f>IF(VLOOKUP(B17,RespA!$B$12:$AA$51,5,FALSE)&lt;&gt;0,VLOOKUP(B17,RespA!$B$12:$AA$51,6,FALSE),"")</f>
        <v/>
      </c>
      <c r="G17" s="17" t="str">
        <f t="shared" si="1"/>
        <v/>
      </c>
      <c r="H17" s="17" t="str">
        <f t="shared" si="2"/>
        <v/>
      </c>
      <c r="I17" s="17" t="str">
        <f t="shared" si="3"/>
        <v/>
      </c>
      <c r="J17" s="17" t="str">
        <f t="shared" si="4"/>
        <v/>
      </c>
      <c r="K17" s="17" t="str">
        <f t="shared" si="5"/>
        <v/>
      </c>
      <c r="L17" s="17" t="str">
        <f t="shared" si="6"/>
        <v/>
      </c>
      <c r="M17" s="17" t="str">
        <f t="shared" si="7"/>
        <v/>
      </c>
      <c r="N17" s="17" t="str">
        <f t="shared" si="8"/>
        <v/>
      </c>
      <c r="O17" s="17" t="str">
        <f t="shared" si="9"/>
        <v/>
      </c>
      <c r="P17" s="17" t="str">
        <f t="shared" si="10"/>
        <v/>
      </c>
      <c r="Q17" s="17" t="str">
        <f t="shared" si="11"/>
        <v/>
      </c>
      <c r="R17" s="17" t="str">
        <f t="shared" si="12"/>
        <v/>
      </c>
      <c r="S17" s="17" t="str">
        <f t="shared" si="13"/>
        <v/>
      </c>
      <c r="T17" s="17" t="str">
        <f t="shared" si="14"/>
        <v/>
      </c>
      <c r="U17" s="17" t="str">
        <f t="shared" si="15"/>
        <v/>
      </c>
      <c r="V17" s="17" t="str">
        <f t="shared" si="16"/>
        <v/>
      </c>
      <c r="W17" s="17" t="str">
        <f t="shared" si="17"/>
        <v/>
      </c>
      <c r="X17" s="17" t="str">
        <f t="shared" si="18"/>
        <v/>
      </c>
      <c r="Y17" s="17" t="str">
        <f t="shared" si="19"/>
        <v/>
      </c>
      <c r="Z17" s="17" t="str">
        <f t="shared" si="20"/>
        <v/>
      </c>
      <c r="AA17" s="21" t="str">
        <f t="shared" si="21"/>
        <v/>
      </c>
      <c r="AB17" s="21" t="str">
        <f t="shared" si="22"/>
        <v/>
      </c>
      <c r="AC17" s="21" t="str">
        <f t="shared" si="23"/>
        <v/>
      </c>
      <c r="AD17" s="21" t="str">
        <f t="shared" si="24"/>
        <v/>
      </c>
      <c r="AH17" s="16" t="str">
        <f>IF(RespA!H15=0,"",IF(RespA!H15=ResA!$G$11,ResA!$G$12,0))</f>
        <v/>
      </c>
      <c r="AI17" s="16" t="str">
        <f>IF(RespA!I15=0,"",IF(RespA!I15=ResA!$H$11,ResA!$H$12,0))</f>
        <v/>
      </c>
      <c r="AJ17" s="16" t="str">
        <f>IF(RespA!J15=0,"",IF(RespA!J15=ResA!$I$11,ResA!$I$12,0))</f>
        <v/>
      </c>
      <c r="AK17" s="16" t="str">
        <f>IF(RespA!K15=0,"",IF(RespA!K15=ResA!$J$11,ResA!$J$12,0))</f>
        <v/>
      </c>
      <c r="AL17" s="16" t="str">
        <f>IF(RespA!L15=0,"",IF(RespA!L15=ResA!$K$11,ResA!$K$12,0))</f>
        <v/>
      </c>
      <c r="AM17" s="16" t="str">
        <f>IF(RespA!M15=0,"",IF(RespA!M15=ResA!$L$11,ResA!$L$12,0))</f>
        <v/>
      </c>
      <c r="AN17" s="16" t="str">
        <f>IF(RespA!N15=0,"",IF(RespA!N15=ResA!$M$11,ResA!$M$12,0))</f>
        <v/>
      </c>
      <c r="AO17" s="16" t="str">
        <f>IF(RespA!O15=0,"",IF(RespA!O15=ResA!$N$11,ResA!$N$12,0))</f>
        <v/>
      </c>
      <c r="AP17" s="16" t="str">
        <f>IF(RespA!P15=0,"",IF(RespA!P15=ResA!$O$11,ResA!$O$12,0))</f>
        <v/>
      </c>
      <c r="AQ17" s="16" t="str">
        <f>IF(RespA!Q15=0,"",IF(RespA!Q15=ResA!$P$11,ResA!$P$12,0))</f>
        <v/>
      </c>
      <c r="AR17" s="16" t="str">
        <f>IF(RespA!R15=0,"",IF(RespA!R15=ResA!$Q$11,ResA!$Q$12,0))</f>
        <v/>
      </c>
      <c r="AS17" s="16" t="str">
        <f>IF(RespA!S15=0,"",IF(RespA!S15=ResA!$R$11,ResA!$R$12,0))</f>
        <v/>
      </c>
      <c r="AT17" s="16" t="str">
        <f>IF(RespA!T15=0,"",IF(RespA!T15=ResA!$S$11,ResA!$S$12,0))</f>
        <v/>
      </c>
      <c r="AU17" s="16" t="str">
        <f>IF(RespA!U15=0,"",IF(RespA!U15=ResA!$T$11,ResA!$T$12,0))</f>
        <v/>
      </c>
      <c r="AV17" s="16" t="str">
        <f>IF(RespA!V15=0,"",IF(RespA!V15=ResA!$U$11,ResA!$U$12,0))</f>
        <v/>
      </c>
      <c r="AW17" s="16" t="str">
        <f>IF(RespA!W15=0,"",IF(RespA!W15=ResA!$V$11,ResA!$V$12,0))</f>
        <v/>
      </c>
      <c r="AX17" s="16" t="str">
        <f>IF(RespA!X15=0,"",IF(RespA!X15=ResA!$W$11,ResA!$W$12,0))</f>
        <v/>
      </c>
      <c r="AY17" s="16" t="str">
        <f>IF(RespA!Y15=0,"",IF(RespA!Y15=ResA!$X$11,ResA!$X$12,0))</f>
        <v/>
      </c>
      <c r="AZ17" s="16" t="str">
        <f>IF(RespA!Z15=0,"",IF(RespA!Z15=ResA!$Y$11,ResA!$Y$12,0))</f>
        <v/>
      </c>
      <c r="BA17" s="16" t="str">
        <f>IF(RespA!AA15=0,"",IF(RespA!AA15=ResA!$Z$11,ResA!$Z$12,0))</f>
        <v/>
      </c>
      <c r="BB17" s="17" t="str">
        <f t="shared" si="25"/>
        <v/>
      </c>
      <c r="BC17" s="17" t="str">
        <f t="shared" si="26"/>
        <v/>
      </c>
      <c r="BD17" s="17" t="str">
        <f t="shared" si="27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4.55" customHeight="1">
      <c r="B18" s="56">
        <v>5</v>
      </c>
      <c r="C18" s="28" t="str">
        <f>IF(VLOOKUP(B18,RespA!$B$12:$AA$51,2,FALSE)&lt;&gt;0,VLOOKUP(B18,RespA!$B$12:$AA$51,2,FALSE),"")</f>
        <v/>
      </c>
      <c r="D18" s="28" t="str">
        <f>IF(VLOOKUP(B18,RespA!$B$12:$AA$51,3,FALSE)&lt;&gt;0,CONCATENATE(VLOOKUP(B18,RespA!$B$12:$AA$51,3,FALSE)," ",VLOOKUP(B18,RespA!$B$12:$AA$51,4,FALSE)),"")</f>
        <v/>
      </c>
      <c r="E18" s="28" t="str">
        <f>IF(VLOOKUP(B18,RespA!$B$12:$AA$51,4,FALSE)&lt;&gt;0,VLOOKUP(B18,RespA!$B$12:$AA$51,5,FALSE),"")</f>
        <v/>
      </c>
      <c r="F18" s="58" t="str">
        <f>IF(VLOOKUP(B18,RespA!$B$12:$AA$51,5,FALSE)&lt;&gt;0,VLOOKUP(B18,RespA!$B$12:$AA$51,6,FALSE),"")</f>
        <v/>
      </c>
      <c r="G18" s="17" t="str">
        <f t="shared" si="1"/>
        <v/>
      </c>
      <c r="H18" s="17" t="str">
        <f t="shared" si="2"/>
        <v/>
      </c>
      <c r="I18" s="17" t="str">
        <f t="shared" si="3"/>
        <v/>
      </c>
      <c r="J18" s="17" t="str">
        <f t="shared" si="4"/>
        <v/>
      </c>
      <c r="K18" s="17" t="str">
        <f t="shared" si="5"/>
        <v/>
      </c>
      <c r="L18" s="17" t="str">
        <f t="shared" si="6"/>
        <v/>
      </c>
      <c r="M18" s="17" t="str">
        <f t="shared" si="7"/>
        <v/>
      </c>
      <c r="N18" s="17" t="str">
        <f t="shared" si="8"/>
        <v/>
      </c>
      <c r="O18" s="17" t="str">
        <f t="shared" si="9"/>
        <v/>
      </c>
      <c r="P18" s="17" t="str">
        <f t="shared" si="10"/>
        <v/>
      </c>
      <c r="Q18" s="17" t="str">
        <f t="shared" si="11"/>
        <v/>
      </c>
      <c r="R18" s="17" t="str">
        <f t="shared" si="12"/>
        <v/>
      </c>
      <c r="S18" s="17" t="str">
        <f t="shared" si="13"/>
        <v/>
      </c>
      <c r="T18" s="17" t="str">
        <f t="shared" si="14"/>
        <v/>
      </c>
      <c r="U18" s="17" t="str">
        <f t="shared" si="15"/>
        <v/>
      </c>
      <c r="V18" s="17" t="str">
        <f t="shared" si="16"/>
        <v/>
      </c>
      <c r="W18" s="17" t="str">
        <f t="shared" si="17"/>
        <v/>
      </c>
      <c r="X18" s="17" t="str">
        <f t="shared" si="18"/>
        <v/>
      </c>
      <c r="Y18" s="17" t="str">
        <f t="shared" si="19"/>
        <v/>
      </c>
      <c r="Z18" s="17" t="str">
        <f t="shared" si="20"/>
        <v/>
      </c>
      <c r="AA18" s="21" t="str">
        <f t="shared" si="21"/>
        <v/>
      </c>
      <c r="AB18" s="21" t="str">
        <f t="shared" si="22"/>
        <v/>
      </c>
      <c r="AC18" s="21" t="str">
        <f t="shared" si="23"/>
        <v/>
      </c>
      <c r="AD18" s="21" t="str">
        <f t="shared" si="24"/>
        <v/>
      </c>
      <c r="AH18" s="16" t="str">
        <f>IF(RespA!H16=0,"",IF(RespA!H16=ResA!$G$11,ResA!$G$12,0))</f>
        <v/>
      </c>
      <c r="AI18" s="16" t="str">
        <f>IF(RespA!I16=0,"",IF(RespA!I16=ResA!$H$11,ResA!$H$12,0))</f>
        <v/>
      </c>
      <c r="AJ18" s="16" t="str">
        <f>IF(RespA!J16=0,"",IF(RespA!J16=ResA!$I$11,ResA!$I$12,0))</f>
        <v/>
      </c>
      <c r="AK18" s="16" t="str">
        <f>IF(RespA!K16=0,"",IF(RespA!K16=ResA!$J$11,ResA!$J$12,0))</f>
        <v/>
      </c>
      <c r="AL18" s="16" t="str">
        <f>IF(RespA!L16=0,"",IF(RespA!L16=ResA!$K$11,ResA!$K$12,0))</f>
        <v/>
      </c>
      <c r="AM18" s="16" t="str">
        <f>IF(RespA!M16=0,"",IF(RespA!M16=ResA!$L$11,ResA!$L$12,0))</f>
        <v/>
      </c>
      <c r="AN18" s="16" t="str">
        <f>IF(RespA!N16=0,"",IF(RespA!N16=ResA!$M$11,ResA!$M$12,0))</f>
        <v/>
      </c>
      <c r="AO18" s="16" t="str">
        <f>IF(RespA!O16=0,"",IF(RespA!O16=ResA!$N$11,ResA!$N$12,0))</f>
        <v/>
      </c>
      <c r="AP18" s="16" t="str">
        <f>IF(RespA!P16=0,"",IF(RespA!P16=ResA!$O$11,ResA!$O$12,0))</f>
        <v/>
      </c>
      <c r="AQ18" s="16" t="str">
        <f>IF(RespA!Q16=0,"",IF(RespA!Q16=ResA!$P$11,ResA!$P$12,0))</f>
        <v/>
      </c>
      <c r="AR18" s="16" t="str">
        <f>IF(RespA!R16=0,"",IF(RespA!R16=ResA!$Q$11,ResA!$Q$12,0))</f>
        <v/>
      </c>
      <c r="AS18" s="16" t="str">
        <f>IF(RespA!S16=0,"",IF(RespA!S16=ResA!$R$11,ResA!$R$12,0))</f>
        <v/>
      </c>
      <c r="AT18" s="16" t="str">
        <f>IF(RespA!T16=0,"",IF(RespA!T16=ResA!$S$11,ResA!$S$12,0))</f>
        <v/>
      </c>
      <c r="AU18" s="16" t="str">
        <f>IF(RespA!U16=0,"",IF(RespA!U16=ResA!$T$11,ResA!$T$12,0))</f>
        <v/>
      </c>
      <c r="AV18" s="16" t="str">
        <f>IF(RespA!V16=0,"",IF(RespA!V16=ResA!$U$11,ResA!$U$12,0))</f>
        <v/>
      </c>
      <c r="AW18" s="16" t="str">
        <f>IF(RespA!W16=0,"",IF(RespA!W16=ResA!$V$11,ResA!$V$12,0))</f>
        <v/>
      </c>
      <c r="AX18" s="16" t="str">
        <f>IF(RespA!X16=0,"",IF(RespA!X16=ResA!$W$11,ResA!$W$12,0))</f>
        <v/>
      </c>
      <c r="AY18" s="16" t="str">
        <f>IF(RespA!Y16=0,"",IF(RespA!Y16=ResA!$X$11,ResA!$X$12,0))</f>
        <v/>
      </c>
      <c r="AZ18" s="16" t="str">
        <f>IF(RespA!Z16=0,"",IF(RespA!Z16=ResA!$Y$11,ResA!$Y$12,0))</f>
        <v/>
      </c>
      <c r="BA18" s="16" t="str">
        <f>IF(RespA!AA16=0,"",IF(RespA!AA16=ResA!$Z$11,ResA!$Z$12,0))</f>
        <v/>
      </c>
      <c r="BB18" s="17" t="str">
        <f t="shared" si="25"/>
        <v/>
      </c>
      <c r="BC18" s="17" t="str">
        <f t="shared" si="26"/>
        <v/>
      </c>
      <c r="BD18" s="17" t="str">
        <f t="shared" si="27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4.55" customHeight="1">
      <c r="B19" s="56">
        <v>6</v>
      </c>
      <c r="C19" s="28" t="str">
        <f>IF(VLOOKUP(B19,RespA!$B$12:$AA$51,2,FALSE)&lt;&gt;0,VLOOKUP(B19,RespA!$B$12:$AA$51,2,FALSE),"")</f>
        <v/>
      </c>
      <c r="D19" s="28" t="str">
        <f>IF(VLOOKUP(B19,RespA!$B$12:$AA$51,3,FALSE)&lt;&gt;0,CONCATENATE(VLOOKUP(B19,RespA!$B$12:$AA$51,3,FALSE)," ",VLOOKUP(B19,RespA!$B$12:$AA$51,4,FALSE)),"")</f>
        <v/>
      </c>
      <c r="E19" s="28" t="str">
        <f>IF(VLOOKUP(B19,RespA!$B$12:$AA$51,4,FALSE)&lt;&gt;0,VLOOKUP(B19,RespA!$B$12:$AA$51,5,FALSE),"")</f>
        <v/>
      </c>
      <c r="F19" s="58" t="str">
        <f>IF(VLOOKUP(B19,RespA!$B$12:$AA$51,5,FALSE)&lt;&gt;0,VLOOKUP(B19,RespA!$B$12:$AA$51,6,FALSE),"")</f>
        <v/>
      </c>
      <c r="G19" s="17" t="str">
        <f t="shared" si="1"/>
        <v/>
      </c>
      <c r="H19" s="17" t="str">
        <f t="shared" si="2"/>
        <v/>
      </c>
      <c r="I19" s="17" t="str">
        <f t="shared" si="3"/>
        <v/>
      </c>
      <c r="J19" s="17" t="str">
        <f t="shared" si="4"/>
        <v/>
      </c>
      <c r="K19" s="17" t="str">
        <f t="shared" si="5"/>
        <v/>
      </c>
      <c r="L19" s="17" t="str">
        <f t="shared" si="6"/>
        <v/>
      </c>
      <c r="M19" s="17" t="str">
        <f t="shared" si="7"/>
        <v/>
      </c>
      <c r="N19" s="17" t="str">
        <f t="shared" si="8"/>
        <v/>
      </c>
      <c r="O19" s="17" t="str">
        <f t="shared" si="9"/>
        <v/>
      </c>
      <c r="P19" s="17" t="str">
        <f t="shared" si="10"/>
        <v/>
      </c>
      <c r="Q19" s="17" t="str">
        <f t="shared" si="11"/>
        <v/>
      </c>
      <c r="R19" s="17" t="str">
        <f t="shared" si="12"/>
        <v/>
      </c>
      <c r="S19" s="17" t="str">
        <f t="shared" si="13"/>
        <v/>
      </c>
      <c r="T19" s="17" t="str">
        <f t="shared" si="14"/>
        <v/>
      </c>
      <c r="U19" s="17" t="str">
        <f t="shared" si="15"/>
        <v/>
      </c>
      <c r="V19" s="17" t="str">
        <f t="shared" si="16"/>
        <v/>
      </c>
      <c r="W19" s="17" t="str">
        <f t="shared" si="17"/>
        <v/>
      </c>
      <c r="X19" s="17" t="str">
        <f t="shared" si="18"/>
        <v/>
      </c>
      <c r="Y19" s="17" t="str">
        <f t="shared" si="19"/>
        <v/>
      </c>
      <c r="Z19" s="17" t="str">
        <f t="shared" si="20"/>
        <v/>
      </c>
      <c r="AA19" s="21" t="str">
        <f t="shared" si="21"/>
        <v/>
      </c>
      <c r="AB19" s="21" t="str">
        <f t="shared" si="22"/>
        <v/>
      </c>
      <c r="AC19" s="21" t="str">
        <f t="shared" si="23"/>
        <v/>
      </c>
      <c r="AD19" s="21" t="str">
        <f t="shared" si="24"/>
        <v/>
      </c>
      <c r="AH19" s="16" t="str">
        <f>IF(RespA!H17=0,"",IF(RespA!H17=ResA!$G$11,ResA!$G$12,0))</f>
        <v/>
      </c>
      <c r="AI19" s="16" t="str">
        <f>IF(RespA!I17=0,"",IF(RespA!I17=ResA!$H$11,ResA!$H$12,0))</f>
        <v/>
      </c>
      <c r="AJ19" s="16" t="str">
        <f>IF(RespA!J17=0,"",IF(RespA!J17=ResA!$I$11,ResA!$I$12,0))</f>
        <v/>
      </c>
      <c r="AK19" s="16" t="str">
        <f>IF(RespA!K17=0,"",IF(RespA!K17=ResA!$J$11,ResA!$J$12,0))</f>
        <v/>
      </c>
      <c r="AL19" s="16" t="str">
        <f>IF(RespA!L17=0,"",IF(RespA!L17=ResA!$K$11,ResA!$K$12,0))</f>
        <v/>
      </c>
      <c r="AM19" s="16" t="str">
        <f>IF(RespA!M17=0,"",IF(RespA!M17=ResA!$L$11,ResA!$L$12,0))</f>
        <v/>
      </c>
      <c r="AN19" s="16" t="str">
        <f>IF(RespA!N17=0,"",IF(RespA!N17=ResA!$M$11,ResA!$M$12,0))</f>
        <v/>
      </c>
      <c r="AO19" s="16" t="str">
        <f>IF(RespA!O17=0,"",IF(RespA!O17=ResA!$N$11,ResA!$N$12,0))</f>
        <v/>
      </c>
      <c r="AP19" s="16" t="str">
        <f>IF(RespA!P17=0,"",IF(RespA!P17=ResA!$O$11,ResA!$O$12,0))</f>
        <v/>
      </c>
      <c r="AQ19" s="16" t="str">
        <f>IF(RespA!Q17=0,"",IF(RespA!Q17=ResA!$P$11,ResA!$P$12,0))</f>
        <v/>
      </c>
      <c r="AR19" s="16" t="str">
        <f>IF(RespA!R17=0,"",IF(RespA!R17=ResA!$Q$11,ResA!$Q$12,0))</f>
        <v/>
      </c>
      <c r="AS19" s="16" t="str">
        <f>IF(RespA!S17=0,"",IF(RespA!S17=ResA!$R$11,ResA!$R$12,0))</f>
        <v/>
      </c>
      <c r="AT19" s="16" t="str">
        <f>IF(RespA!T17=0,"",IF(RespA!T17=ResA!$S$11,ResA!$S$12,0))</f>
        <v/>
      </c>
      <c r="AU19" s="16" t="str">
        <f>IF(RespA!U17=0,"",IF(RespA!U17=ResA!$T$11,ResA!$T$12,0))</f>
        <v/>
      </c>
      <c r="AV19" s="16" t="str">
        <f>IF(RespA!V17=0,"",IF(RespA!V17=ResA!$U$11,ResA!$U$12,0))</f>
        <v/>
      </c>
      <c r="AW19" s="16" t="str">
        <f>IF(RespA!W17=0,"",IF(RespA!W17=ResA!$V$11,ResA!$V$12,0))</f>
        <v/>
      </c>
      <c r="AX19" s="16" t="str">
        <f>IF(RespA!X17=0,"",IF(RespA!X17=ResA!$W$11,ResA!$W$12,0))</f>
        <v/>
      </c>
      <c r="AY19" s="16" t="str">
        <f>IF(RespA!Y17=0,"",IF(RespA!Y17=ResA!$X$11,ResA!$X$12,0))</f>
        <v/>
      </c>
      <c r="AZ19" s="16" t="str">
        <f>IF(RespA!Z17=0,"",IF(RespA!Z17=ResA!$Y$11,ResA!$Y$12,0))</f>
        <v/>
      </c>
      <c r="BA19" s="16" t="str">
        <f>IF(RespA!AA17=0,"",IF(RespA!AA17=ResA!$Z$11,ResA!$Z$12,0))</f>
        <v/>
      </c>
      <c r="BB19" s="17" t="str">
        <f t="shared" si="25"/>
        <v/>
      </c>
      <c r="BC19" s="17" t="str">
        <f t="shared" si="26"/>
        <v/>
      </c>
      <c r="BD19" s="17" t="str">
        <f t="shared" si="27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4.55" customHeight="1">
      <c r="B20" s="56">
        <v>7</v>
      </c>
      <c r="C20" s="28" t="str">
        <f>IF(VLOOKUP(B20,RespA!$B$12:$AA$51,2,FALSE)&lt;&gt;0,VLOOKUP(B20,RespA!$B$12:$AA$51,2,FALSE),"")</f>
        <v/>
      </c>
      <c r="D20" s="28" t="str">
        <f>IF(VLOOKUP(B20,RespA!$B$12:$AA$51,3,FALSE)&lt;&gt;0,CONCATENATE(VLOOKUP(B20,RespA!$B$12:$AA$51,3,FALSE)," ",VLOOKUP(B20,RespA!$B$12:$AA$51,4,FALSE)),"")</f>
        <v/>
      </c>
      <c r="E20" s="28" t="str">
        <f>IF(VLOOKUP(B20,RespA!$B$12:$AA$51,4,FALSE)&lt;&gt;0,VLOOKUP(B20,RespA!$B$12:$AA$51,5,FALSE),"")</f>
        <v/>
      </c>
      <c r="F20" s="58" t="str">
        <f>IF(VLOOKUP(B20,RespA!$B$12:$AA$51,5,FALSE)&lt;&gt;0,VLOOKUP(B20,RespA!$B$12:$AA$51,6,FALSE),"")</f>
        <v/>
      </c>
      <c r="G20" s="17" t="str">
        <f t="shared" si="1"/>
        <v/>
      </c>
      <c r="H20" s="17" t="str">
        <f t="shared" si="2"/>
        <v/>
      </c>
      <c r="I20" s="17" t="str">
        <f t="shared" si="3"/>
        <v/>
      </c>
      <c r="J20" s="17" t="str">
        <f t="shared" si="4"/>
        <v/>
      </c>
      <c r="K20" s="17" t="str">
        <f t="shared" si="5"/>
        <v/>
      </c>
      <c r="L20" s="17" t="str">
        <f t="shared" si="6"/>
        <v/>
      </c>
      <c r="M20" s="17" t="str">
        <f t="shared" si="7"/>
        <v/>
      </c>
      <c r="N20" s="17" t="str">
        <f t="shared" si="8"/>
        <v/>
      </c>
      <c r="O20" s="17" t="str">
        <f t="shared" si="9"/>
        <v/>
      </c>
      <c r="P20" s="17" t="str">
        <f t="shared" si="10"/>
        <v/>
      </c>
      <c r="Q20" s="17" t="str">
        <f t="shared" si="11"/>
        <v/>
      </c>
      <c r="R20" s="17" t="str">
        <f t="shared" si="12"/>
        <v/>
      </c>
      <c r="S20" s="17" t="str">
        <f t="shared" si="13"/>
        <v/>
      </c>
      <c r="T20" s="17" t="str">
        <f t="shared" si="14"/>
        <v/>
      </c>
      <c r="U20" s="17" t="str">
        <f t="shared" si="15"/>
        <v/>
      </c>
      <c r="V20" s="17" t="str">
        <f t="shared" si="16"/>
        <v/>
      </c>
      <c r="W20" s="17" t="str">
        <f t="shared" si="17"/>
        <v/>
      </c>
      <c r="X20" s="17" t="str">
        <f t="shared" si="18"/>
        <v/>
      </c>
      <c r="Y20" s="17" t="str">
        <f t="shared" si="19"/>
        <v/>
      </c>
      <c r="Z20" s="17" t="str">
        <f t="shared" si="20"/>
        <v/>
      </c>
      <c r="AA20" s="21" t="str">
        <f t="shared" si="21"/>
        <v/>
      </c>
      <c r="AB20" s="21" t="str">
        <f t="shared" si="22"/>
        <v/>
      </c>
      <c r="AC20" s="21" t="str">
        <f t="shared" si="23"/>
        <v/>
      </c>
      <c r="AD20" s="21" t="str">
        <f t="shared" si="24"/>
        <v/>
      </c>
      <c r="AH20" s="16" t="str">
        <f>IF(RespA!H18=0,"",IF(RespA!H18=ResA!$G$11,ResA!$G$12,0))</f>
        <v/>
      </c>
      <c r="AI20" s="16" t="str">
        <f>IF(RespA!I18=0,"",IF(RespA!I18=ResA!$H$11,ResA!$H$12,0))</f>
        <v/>
      </c>
      <c r="AJ20" s="16" t="str">
        <f>IF(RespA!J18=0,"",IF(RespA!J18=ResA!$I$11,ResA!$I$12,0))</f>
        <v/>
      </c>
      <c r="AK20" s="16" t="str">
        <f>IF(RespA!K18=0,"",IF(RespA!K18=ResA!$J$11,ResA!$J$12,0))</f>
        <v/>
      </c>
      <c r="AL20" s="16" t="str">
        <f>IF(RespA!L18=0,"",IF(RespA!L18=ResA!$K$11,ResA!$K$12,0))</f>
        <v/>
      </c>
      <c r="AM20" s="16" t="str">
        <f>IF(RespA!M18=0,"",IF(RespA!M18=ResA!$L$11,ResA!$L$12,0))</f>
        <v/>
      </c>
      <c r="AN20" s="16" t="str">
        <f>IF(RespA!N18=0,"",IF(RespA!N18=ResA!$M$11,ResA!$M$12,0))</f>
        <v/>
      </c>
      <c r="AO20" s="16" t="str">
        <f>IF(RespA!O18=0,"",IF(RespA!O18=ResA!$N$11,ResA!$N$12,0))</f>
        <v/>
      </c>
      <c r="AP20" s="16" t="str">
        <f>IF(RespA!P18=0,"",IF(RespA!P18=ResA!$O$11,ResA!$O$12,0))</f>
        <v/>
      </c>
      <c r="AQ20" s="16" t="str">
        <f>IF(RespA!Q18=0,"",IF(RespA!Q18=ResA!$P$11,ResA!$P$12,0))</f>
        <v/>
      </c>
      <c r="AR20" s="16" t="str">
        <f>IF(RespA!R18=0,"",IF(RespA!R18=ResA!$Q$11,ResA!$Q$12,0))</f>
        <v/>
      </c>
      <c r="AS20" s="16" t="str">
        <f>IF(RespA!S18=0,"",IF(RespA!S18=ResA!$R$11,ResA!$R$12,0))</f>
        <v/>
      </c>
      <c r="AT20" s="16" t="str">
        <f>IF(RespA!T18=0,"",IF(RespA!T18=ResA!$S$11,ResA!$S$12,0))</f>
        <v/>
      </c>
      <c r="AU20" s="16" t="str">
        <f>IF(RespA!U18=0,"",IF(RespA!U18=ResA!$T$11,ResA!$T$12,0))</f>
        <v/>
      </c>
      <c r="AV20" s="16" t="str">
        <f>IF(RespA!V18=0,"",IF(RespA!V18=ResA!$U$11,ResA!$U$12,0))</f>
        <v/>
      </c>
      <c r="AW20" s="16" t="str">
        <f>IF(RespA!W18=0,"",IF(RespA!W18=ResA!$V$11,ResA!$V$12,0))</f>
        <v/>
      </c>
      <c r="AX20" s="16" t="str">
        <f>IF(RespA!X18=0,"",IF(RespA!X18=ResA!$W$11,ResA!$W$12,0))</f>
        <v/>
      </c>
      <c r="AY20" s="16" t="str">
        <f>IF(RespA!Y18=0,"",IF(RespA!Y18=ResA!$X$11,ResA!$X$12,0))</f>
        <v/>
      </c>
      <c r="AZ20" s="16" t="str">
        <f>IF(RespA!Z18=0,"",IF(RespA!Z18=ResA!$Y$11,ResA!$Y$12,0))</f>
        <v/>
      </c>
      <c r="BA20" s="16" t="str">
        <f>IF(RespA!AA18=0,"",IF(RespA!AA18=ResA!$Z$11,ResA!$Z$12,0))</f>
        <v/>
      </c>
      <c r="BB20" s="17" t="str">
        <f t="shared" si="25"/>
        <v/>
      </c>
      <c r="BC20" s="17" t="str">
        <f t="shared" si="26"/>
        <v/>
      </c>
      <c r="BD20" s="17" t="str">
        <f t="shared" si="27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4.55" customHeight="1">
      <c r="B21" s="56">
        <v>8</v>
      </c>
      <c r="C21" s="28" t="str">
        <f>IF(VLOOKUP(B21,RespA!$B$12:$AA$51,2,FALSE)&lt;&gt;0,VLOOKUP(B21,RespA!$B$12:$AA$51,2,FALSE),"")</f>
        <v/>
      </c>
      <c r="D21" s="28" t="str">
        <f>IF(VLOOKUP(B21,RespA!$B$12:$AA$51,3,FALSE)&lt;&gt;0,CONCATENATE(VLOOKUP(B21,RespA!$B$12:$AA$51,3,FALSE)," ",VLOOKUP(B21,RespA!$B$12:$AA$51,4,FALSE)),"")</f>
        <v/>
      </c>
      <c r="E21" s="28" t="str">
        <f>IF(VLOOKUP(B21,RespA!$B$12:$AA$51,4,FALSE)&lt;&gt;0,VLOOKUP(B21,RespA!$B$12:$AA$51,5,FALSE),"")</f>
        <v/>
      </c>
      <c r="F21" s="58" t="str">
        <f>IF(VLOOKUP(B21,RespA!$B$12:$AA$51,5,FALSE)&lt;&gt;0,VLOOKUP(B21,RespA!$B$12:$AA$51,6,FALSE),"")</f>
        <v/>
      </c>
      <c r="G21" s="17" t="str">
        <f t="shared" si="1"/>
        <v/>
      </c>
      <c r="H21" s="17" t="str">
        <f t="shared" si="2"/>
        <v/>
      </c>
      <c r="I21" s="17" t="str">
        <f t="shared" si="3"/>
        <v/>
      </c>
      <c r="J21" s="17" t="str">
        <f t="shared" si="4"/>
        <v/>
      </c>
      <c r="K21" s="17" t="str">
        <f t="shared" si="5"/>
        <v/>
      </c>
      <c r="L21" s="17" t="str">
        <f t="shared" si="6"/>
        <v/>
      </c>
      <c r="M21" s="17" t="str">
        <f t="shared" si="7"/>
        <v/>
      </c>
      <c r="N21" s="17" t="str">
        <f t="shared" si="8"/>
        <v/>
      </c>
      <c r="O21" s="17" t="str">
        <f t="shared" si="9"/>
        <v/>
      </c>
      <c r="P21" s="17" t="str">
        <f t="shared" si="10"/>
        <v/>
      </c>
      <c r="Q21" s="17" t="str">
        <f t="shared" si="11"/>
        <v/>
      </c>
      <c r="R21" s="17" t="str">
        <f t="shared" si="12"/>
        <v/>
      </c>
      <c r="S21" s="17" t="str">
        <f t="shared" si="13"/>
        <v/>
      </c>
      <c r="T21" s="17" t="str">
        <f t="shared" si="14"/>
        <v/>
      </c>
      <c r="U21" s="17" t="str">
        <f t="shared" si="15"/>
        <v/>
      </c>
      <c r="V21" s="17" t="str">
        <f t="shared" si="16"/>
        <v/>
      </c>
      <c r="W21" s="17" t="str">
        <f t="shared" si="17"/>
        <v/>
      </c>
      <c r="X21" s="17" t="str">
        <f t="shared" si="18"/>
        <v/>
      </c>
      <c r="Y21" s="17" t="str">
        <f t="shared" si="19"/>
        <v/>
      </c>
      <c r="Z21" s="17" t="str">
        <f t="shared" si="20"/>
        <v/>
      </c>
      <c r="AA21" s="21" t="str">
        <f t="shared" si="21"/>
        <v/>
      </c>
      <c r="AB21" s="21" t="str">
        <f t="shared" si="22"/>
        <v/>
      </c>
      <c r="AC21" s="21" t="str">
        <f t="shared" si="23"/>
        <v/>
      </c>
      <c r="AD21" s="21" t="str">
        <f t="shared" si="24"/>
        <v/>
      </c>
      <c r="AH21" s="16" t="str">
        <f>IF(RespA!H19=0,"",IF(RespA!H19=ResA!$G$11,ResA!$G$12,0))</f>
        <v/>
      </c>
      <c r="AI21" s="16" t="str">
        <f>IF(RespA!I19=0,"",IF(RespA!I19=ResA!$H$11,ResA!$H$12,0))</f>
        <v/>
      </c>
      <c r="AJ21" s="16" t="str">
        <f>IF(RespA!J19=0,"",IF(RespA!J19=ResA!$I$11,ResA!$I$12,0))</f>
        <v/>
      </c>
      <c r="AK21" s="16" t="str">
        <f>IF(RespA!K19=0,"",IF(RespA!K19=ResA!$J$11,ResA!$J$12,0))</f>
        <v/>
      </c>
      <c r="AL21" s="16" t="str">
        <f>IF(RespA!L19=0,"",IF(RespA!L19=ResA!$K$11,ResA!$K$12,0))</f>
        <v/>
      </c>
      <c r="AM21" s="16" t="str">
        <f>IF(RespA!M19=0,"",IF(RespA!M19=ResA!$L$11,ResA!$L$12,0))</f>
        <v/>
      </c>
      <c r="AN21" s="16" t="str">
        <f>IF(RespA!N19=0,"",IF(RespA!N19=ResA!$M$11,ResA!$M$12,0))</f>
        <v/>
      </c>
      <c r="AO21" s="16" t="str">
        <f>IF(RespA!O19=0,"",IF(RespA!O19=ResA!$N$11,ResA!$N$12,0))</f>
        <v/>
      </c>
      <c r="AP21" s="16" t="str">
        <f>IF(RespA!P19=0,"",IF(RespA!P19=ResA!$O$11,ResA!$O$12,0))</f>
        <v/>
      </c>
      <c r="AQ21" s="16" t="str">
        <f>IF(RespA!Q19=0,"",IF(RespA!Q19=ResA!$P$11,ResA!$P$12,0))</f>
        <v/>
      </c>
      <c r="AR21" s="16" t="str">
        <f>IF(RespA!R19=0,"",IF(RespA!R19=ResA!$Q$11,ResA!$Q$12,0))</f>
        <v/>
      </c>
      <c r="AS21" s="16" t="str">
        <f>IF(RespA!S19=0,"",IF(RespA!S19=ResA!$R$11,ResA!$R$12,0))</f>
        <v/>
      </c>
      <c r="AT21" s="16" t="str">
        <f>IF(RespA!T19=0,"",IF(RespA!T19=ResA!$S$11,ResA!$S$12,0))</f>
        <v/>
      </c>
      <c r="AU21" s="16" t="str">
        <f>IF(RespA!U19=0,"",IF(RespA!U19=ResA!$T$11,ResA!$T$12,0))</f>
        <v/>
      </c>
      <c r="AV21" s="16" t="str">
        <f>IF(RespA!V19=0,"",IF(RespA!V19=ResA!$U$11,ResA!$U$12,0))</f>
        <v/>
      </c>
      <c r="AW21" s="16" t="str">
        <f>IF(RespA!W19=0,"",IF(RespA!W19=ResA!$V$11,ResA!$V$12,0))</f>
        <v/>
      </c>
      <c r="AX21" s="16" t="str">
        <f>IF(RespA!X19=0,"",IF(RespA!X19=ResA!$W$11,ResA!$W$12,0))</f>
        <v/>
      </c>
      <c r="AY21" s="16" t="str">
        <f>IF(RespA!Y19=0,"",IF(RespA!Y19=ResA!$X$11,ResA!$X$12,0))</f>
        <v/>
      </c>
      <c r="AZ21" s="16" t="str">
        <f>IF(RespA!Z19=0,"",IF(RespA!Z19=ResA!$Y$11,ResA!$Y$12,0))</f>
        <v/>
      </c>
      <c r="BA21" s="16" t="str">
        <f>IF(RespA!AA19=0,"",IF(RespA!AA19=ResA!$Z$11,ResA!$Z$12,0))</f>
        <v/>
      </c>
      <c r="BB21" s="17" t="str">
        <f t="shared" si="25"/>
        <v/>
      </c>
      <c r="BC21" s="17" t="str">
        <f t="shared" si="26"/>
        <v/>
      </c>
      <c r="BD21" s="17" t="str">
        <f t="shared" si="27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4.55" customHeight="1">
      <c r="B22" s="56">
        <v>9</v>
      </c>
      <c r="C22" s="28" t="str">
        <f>IF(VLOOKUP(B22,RespA!$B$12:$AA$51,2,FALSE)&lt;&gt;0,VLOOKUP(B22,RespA!$B$12:$AA$51,2,FALSE),"")</f>
        <v/>
      </c>
      <c r="D22" s="28" t="str">
        <f>IF(VLOOKUP(B22,RespA!$B$12:$AA$51,3,FALSE)&lt;&gt;0,CONCATENATE(VLOOKUP(B22,RespA!$B$12:$AA$51,3,FALSE)," ",VLOOKUP(B22,RespA!$B$12:$AA$51,4,FALSE)),"")</f>
        <v/>
      </c>
      <c r="E22" s="28" t="str">
        <f>IF(VLOOKUP(B22,RespA!$B$12:$AA$51,4,FALSE)&lt;&gt;0,VLOOKUP(B22,RespA!$B$12:$AA$51,5,FALSE),"")</f>
        <v/>
      </c>
      <c r="F22" s="58" t="str">
        <f>IF(VLOOKUP(B22,RespA!$B$12:$AA$51,5,FALSE)&lt;&gt;0,VLOOKUP(B22,RespA!$B$12:$AA$51,6,FALSE),"")</f>
        <v/>
      </c>
      <c r="G22" s="17" t="str">
        <f t="shared" si="1"/>
        <v/>
      </c>
      <c r="H22" s="17" t="str">
        <f t="shared" si="2"/>
        <v/>
      </c>
      <c r="I22" s="17" t="str">
        <f t="shared" si="3"/>
        <v/>
      </c>
      <c r="J22" s="17" t="str">
        <f t="shared" si="4"/>
        <v/>
      </c>
      <c r="K22" s="17" t="str">
        <f t="shared" si="5"/>
        <v/>
      </c>
      <c r="L22" s="17" t="str">
        <f t="shared" si="6"/>
        <v/>
      </c>
      <c r="M22" s="17" t="str">
        <f t="shared" si="7"/>
        <v/>
      </c>
      <c r="N22" s="17" t="str">
        <f t="shared" si="8"/>
        <v/>
      </c>
      <c r="O22" s="17" t="str">
        <f t="shared" si="9"/>
        <v/>
      </c>
      <c r="P22" s="17" t="str">
        <f t="shared" si="10"/>
        <v/>
      </c>
      <c r="Q22" s="17" t="str">
        <f t="shared" si="11"/>
        <v/>
      </c>
      <c r="R22" s="17" t="str">
        <f t="shared" si="12"/>
        <v/>
      </c>
      <c r="S22" s="17" t="str">
        <f t="shared" si="13"/>
        <v/>
      </c>
      <c r="T22" s="17" t="str">
        <f t="shared" si="14"/>
        <v/>
      </c>
      <c r="U22" s="17" t="str">
        <f t="shared" si="15"/>
        <v/>
      </c>
      <c r="V22" s="17" t="str">
        <f t="shared" si="16"/>
        <v/>
      </c>
      <c r="W22" s="17" t="str">
        <f t="shared" si="17"/>
        <v/>
      </c>
      <c r="X22" s="17" t="str">
        <f t="shared" si="18"/>
        <v/>
      </c>
      <c r="Y22" s="17" t="str">
        <f t="shared" si="19"/>
        <v/>
      </c>
      <c r="Z22" s="17" t="str">
        <f t="shared" si="20"/>
        <v/>
      </c>
      <c r="AA22" s="21" t="str">
        <f t="shared" si="21"/>
        <v/>
      </c>
      <c r="AB22" s="21" t="str">
        <f t="shared" si="22"/>
        <v/>
      </c>
      <c r="AC22" s="21" t="str">
        <f t="shared" si="23"/>
        <v/>
      </c>
      <c r="AD22" s="21" t="str">
        <f t="shared" si="24"/>
        <v/>
      </c>
      <c r="AH22" s="16" t="str">
        <f>IF(RespA!H20=0,"",IF(RespA!H20=ResA!$G$11,ResA!$G$12,0))</f>
        <v/>
      </c>
      <c r="AI22" s="16" t="str">
        <f>IF(RespA!I20=0,"",IF(RespA!I20=ResA!$H$11,ResA!$H$12,0))</f>
        <v/>
      </c>
      <c r="AJ22" s="16" t="str">
        <f>IF(RespA!J20=0,"",IF(RespA!J20=ResA!$I$11,ResA!$I$12,0))</f>
        <v/>
      </c>
      <c r="AK22" s="16" t="str">
        <f>IF(RespA!K20=0,"",IF(RespA!K20=ResA!$J$11,ResA!$J$12,0))</f>
        <v/>
      </c>
      <c r="AL22" s="16" t="str">
        <f>IF(RespA!L20=0,"",IF(RespA!L20=ResA!$K$11,ResA!$K$12,0))</f>
        <v/>
      </c>
      <c r="AM22" s="16" t="str">
        <f>IF(RespA!M20=0,"",IF(RespA!M20=ResA!$L$11,ResA!$L$12,0))</f>
        <v/>
      </c>
      <c r="AN22" s="16" t="str">
        <f>IF(RespA!N20=0,"",IF(RespA!N20=ResA!$M$11,ResA!$M$12,0))</f>
        <v/>
      </c>
      <c r="AO22" s="16" t="str">
        <f>IF(RespA!O20=0,"",IF(RespA!O20=ResA!$N$11,ResA!$N$12,0))</f>
        <v/>
      </c>
      <c r="AP22" s="16" t="str">
        <f>IF(RespA!P20=0,"",IF(RespA!P20=ResA!$O$11,ResA!$O$12,0))</f>
        <v/>
      </c>
      <c r="AQ22" s="16" t="str">
        <f>IF(RespA!Q20=0,"",IF(RespA!Q20=ResA!$P$11,ResA!$P$12,0))</f>
        <v/>
      </c>
      <c r="AR22" s="16" t="str">
        <f>IF(RespA!R20=0,"",IF(RespA!R20=ResA!$Q$11,ResA!$Q$12,0))</f>
        <v/>
      </c>
      <c r="AS22" s="16" t="str">
        <f>IF(RespA!S20=0,"",IF(RespA!S20=ResA!$R$11,ResA!$R$12,0))</f>
        <v/>
      </c>
      <c r="AT22" s="16" t="str">
        <f>IF(RespA!T20=0,"",IF(RespA!T20=ResA!$S$11,ResA!$S$12,0))</f>
        <v/>
      </c>
      <c r="AU22" s="16" t="str">
        <f>IF(RespA!U20=0,"",IF(RespA!U20=ResA!$T$11,ResA!$T$12,0))</f>
        <v/>
      </c>
      <c r="AV22" s="16" t="str">
        <f>IF(RespA!V20=0,"",IF(RespA!V20=ResA!$U$11,ResA!$U$12,0))</f>
        <v/>
      </c>
      <c r="AW22" s="16" t="str">
        <f>IF(RespA!W20=0,"",IF(RespA!W20=ResA!$V$11,ResA!$V$12,0))</f>
        <v/>
      </c>
      <c r="AX22" s="16" t="str">
        <f>IF(RespA!X20=0,"",IF(RespA!X20=ResA!$W$11,ResA!$W$12,0))</f>
        <v/>
      </c>
      <c r="AY22" s="16" t="str">
        <f>IF(RespA!Y20=0,"",IF(RespA!Y20=ResA!$X$11,ResA!$X$12,0))</f>
        <v/>
      </c>
      <c r="AZ22" s="16" t="str">
        <f>IF(RespA!Z20=0,"",IF(RespA!Z20=ResA!$Y$11,ResA!$Y$12,0))</f>
        <v/>
      </c>
      <c r="BA22" s="16" t="str">
        <f>IF(RespA!AA20=0,"",IF(RespA!AA20=ResA!$Z$11,ResA!$Z$12,0))</f>
        <v/>
      </c>
      <c r="BB22" s="17" t="str">
        <f t="shared" si="25"/>
        <v/>
      </c>
      <c r="BC22" s="17" t="str">
        <f t="shared" si="26"/>
        <v/>
      </c>
      <c r="BD22" s="17" t="str">
        <f t="shared" si="27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4.55" customHeight="1">
      <c r="B23" s="56">
        <v>10</v>
      </c>
      <c r="C23" s="28" t="str">
        <f>IF(VLOOKUP(B23,RespA!$B$12:$AA$51,2,FALSE)&lt;&gt;0,VLOOKUP(B23,RespA!$B$12:$AA$51,2,FALSE),"")</f>
        <v/>
      </c>
      <c r="D23" s="28" t="str">
        <f>IF(VLOOKUP(B23,RespA!$B$12:$AA$51,3,FALSE)&lt;&gt;0,CONCATENATE(VLOOKUP(B23,RespA!$B$12:$AA$51,3,FALSE)," ",VLOOKUP(B23,RespA!$B$12:$AA$51,4,FALSE)),"")</f>
        <v/>
      </c>
      <c r="E23" s="28" t="str">
        <f>IF(VLOOKUP(B23,RespA!$B$12:$AA$51,4,FALSE)&lt;&gt;0,VLOOKUP(B23,RespA!$B$12:$AA$51,5,FALSE),"")</f>
        <v/>
      </c>
      <c r="F23" s="58" t="str">
        <f>IF(VLOOKUP(B23,RespA!$B$12:$AA$51,5,FALSE)&lt;&gt;0,VLOOKUP(B23,RespA!$B$12:$AA$51,6,FALSE),"")</f>
        <v/>
      </c>
      <c r="G23" s="17" t="str">
        <f t="shared" si="1"/>
        <v/>
      </c>
      <c r="H23" s="17" t="str">
        <f t="shared" si="2"/>
        <v/>
      </c>
      <c r="I23" s="17" t="str">
        <f t="shared" si="3"/>
        <v/>
      </c>
      <c r="J23" s="17" t="str">
        <f t="shared" si="4"/>
        <v/>
      </c>
      <c r="K23" s="17" t="str">
        <f t="shared" si="5"/>
        <v/>
      </c>
      <c r="L23" s="17" t="str">
        <f t="shared" si="6"/>
        <v/>
      </c>
      <c r="M23" s="17" t="str">
        <f t="shared" si="7"/>
        <v/>
      </c>
      <c r="N23" s="17" t="str">
        <f t="shared" si="8"/>
        <v/>
      </c>
      <c r="O23" s="17" t="str">
        <f t="shared" si="9"/>
        <v/>
      </c>
      <c r="P23" s="17" t="str">
        <f t="shared" si="10"/>
        <v/>
      </c>
      <c r="Q23" s="17" t="str">
        <f t="shared" si="11"/>
        <v/>
      </c>
      <c r="R23" s="17" t="str">
        <f t="shared" si="12"/>
        <v/>
      </c>
      <c r="S23" s="17" t="str">
        <f t="shared" si="13"/>
        <v/>
      </c>
      <c r="T23" s="17" t="str">
        <f t="shared" si="14"/>
        <v/>
      </c>
      <c r="U23" s="17" t="str">
        <f t="shared" si="15"/>
        <v/>
      </c>
      <c r="V23" s="17" t="str">
        <f t="shared" si="16"/>
        <v/>
      </c>
      <c r="W23" s="17" t="str">
        <f t="shared" si="17"/>
        <v/>
      </c>
      <c r="X23" s="17" t="str">
        <f t="shared" si="18"/>
        <v/>
      </c>
      <c r="Y23" s="17" t="str">
        <f t="shared" si="19"/>
        <v/>
      </c>
      <c r="Z23" s="17" t="str">
        <f t="shared" si="20"/>
        <v/>
      </c>
      <c r="AA23" s="21" t="str">
        <f t="shared" si="21"/>
        <v/>
      </c>
      <c r="AB23" s="21" t="str">
        <f t="shared" si="22"/>
        <v/>
      </c>
      <c r="AC23" s="21" t="str">
        <f t="shared" si="23"/>
        <v/>
      </c>
      <c r="AD23" s="21" t="str">
        <f t="shared" si="24"/>
        <v/>
      </c>
      <c r="AH23" s="16" t="str">
        <f>IF(RespA!H21=0,"",IF(RespA!H21=ResA!$G$11,ResA!$G$12,0))</f>
        <v/>
      </c>
      <c r="AI23" s="16" t="str">
        <f>IF(RespA!I21=0,"",IF(RespA!I21=ResA!$H$11,ResA!$H$12,0))</f>
        <v/>
      </c>
      <c r="AJ23" s="16" t="str">
        <f>IF(RespA!J21=0,"",IF(RespA!J21=ResA!$I$11,ResA!$I$12,0))</f>
        <v/>
      </c>
      <c r="AK23" s="16" t="str">
        <f>IF(RespA!K21=0,"",IF(RespA!K21=ResA!$J$11,ResA!$J$12,0))</f>
        <v/>
      </c>
      <c r="AL23" s="16" t="str">
        <f>IF(RespA!L21=0,"",IF(RespA!L21=ResA!$K$11,ResA!$K$12,0))</f>
        <v/>
      </c>
      <c r="AM23" s="16" t="str">
        <f>IF(RespA!M21=0,"",IF(RespA!M21=ResA!$L$11,ResA!$L$12,0))</f>
        <v/>
      </c>
      <c r="AN23" s="16" t="str">
        <f>IF(RespA!N21=0,"",IF(RespA!N21=ResA!$M$11,ResA!$M$12,0))</f>
        <v/>
      </c>
      <c r="AO23" s="16" t="str">
        <f>IF(RespA!O21=0,"",IF(RespA!O21=ResA!$N$11,ResA!$N$12,0))</f>
        <v/>
      </c>
      <c r="AP23" s="16" t="str">
        <f>IF(RespA!P21=0,"",IF(RespA!P21=ResA!$O$11,ResA!$O$12,0))</f>
        <v/>
      </c>
      <c r="AQ23" s="16" t="str">
        <f>IF(RespA!Q21=0,"",IF(RespA!Q21=ResA!$P$11,ResA!$P$12,0))</f>
        <v/>
      </c>
      <c r="AR23" s="16" t="str">
        <f>IF(RespA!R21=0,"",IF(RespA!R21=ResA!$Q$11,ResA!$Q$12,0))</f>
        <v/>
      </c>
      <c r="AS23" s="16" t="str">
        <f>IF(RespA!S21=0,"",IF(RespA!S21=ResA!$R$11,ResA!$R$12,0))</f>
        <v/>
      </c>
      <c r="AT23" s="16" t="str">
        <f>IF(RespA!T21=0,"",IF(RespA!T21=ResA!$S$11,ResA!$S$12,0))</f>
        <v/>
      </c>
      <c r="AU23" s="16" t="str">
        <f>IF(RespA!U21=0,"",IF(RespA!U21=ResA!$T$11,ResA!$T$12,0))</f>
        <v/>
      </c>
      <c r="AV23" s="16" t="str">
        <f>IF(RespA!V21=0,"",IF(RespA!V21=ResA!$U$11,ResA!$U$12,0))</f>
        <v/>
      </c>
      <c r="AW23" s="16" t="str">
        <f>IF(RespA!W21=0,"",IF(RespA!W21=ResA!$V$11,ResA!$V$12,0))</f>
        <v/>
      </c>
      <c r="AX23" s="16" t="str">
        <f>IF(RespA!X21=0,"",IF(RespA!X21=ResA!$W$11,ResA!$W$12,0))</f>
        <v/>
      </c>
      <c r="AY23" s="16" t="str">
        <f>IF(RespA!Y21=0,"",IF(RespA!Y21=ResA!$X$11,ResA!$X$12,0))</f>
        <v/>
      </c>
      <c r="AZ23" s="16" t="str">
        <f>IF(RespA!Z21=0,"",IF(RespA!Z21=ResA!$Y$11,ResA!$Y$12,0))</f>
        <v/>
      </c>
      <c r="BA23" s="16" t="str">
        <f>IF(RespA!AA21=0,"",IF(RespA!AA21=ResA!$Z$11,ResA!$Z$12,0))</f>
        <v/>
      </c>
      <c r="BB23" s="17" t="str">
        <f t="shared" si="25"/>
        <v/>
      </c>
      <c r="BC23" s="17" t="str">
        <f t="shared" si="26"/>
        <v/>
      </c>
      <c r="BD23" s="17" t="str">
        <f t="shared" si="27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4.55" customHeight="1">
      <c r="B24" s="56">
        <v>11</v>
      </c>
      <c r="C24" s="28" t="str">
        <f>IF(VLOOKUP(B24,RespA!$B$12:$AA$51,2,FALSE)&lt;&gt;0,VLOOKUP(B24,RespA!$B$12:$AA$51,2,FALSE),"")</f>
        <v/>
      </c>
      <c r="D24" s="28" t="str">
        <f>IF(VLOOKUP(B24,RespA!$B$12:$AA$51,3,FALSE)&lt;&gt;0,CONCATENATE(VLOOKUP(B24,RespA!$B$12:$AA$51,3,FALSE)," ",VLOOKUP(B24,RespA!$B$12:$AA$51,4,FALSE)),"")</f>
        <v/>
      </c>
      <c r="E24" s="28" t="str">
        <f>IF(VLOOKUP(B24,RespA!$B$12:$AA$51,4,FALSE)&lt;&gt;0,VLOOKUP(B24,RespA!$B$12:$AA$51,5,FALSE),"")</f>
        <v/>
      </c>
      <c r="F24" s="58" t="str">
        <f>IF(VLOOKUP(B24,RespA!$B$12:$AA$51,5,FALSE)&lt;&gt;0,VLOOKUP(B24,RespA!$B$12:$AA$51,6,FALSE),"")</f>
        <v/>
      </c>
      <c r="G24" s="17" t="str">
        <f t="shared" si="1"/>
        <v/>
      </c>
      <c r="H24" s="17" t="str">
        <f t="shared" si="2"/>
        <v/>
      </c>
      <c r="I24" s="17" t="str">
        <f t="shared" si="3"/>
        <v/>
      </c>
      <c r="J24" s="17" t="str">
        <f t="shared" si="4"/>
        <v/>
      </c>
      <c r="K24" s="17" t="str">
        <f t="shared" si="5"/>
        <v/>
      </c>
      <c r="L24" s="17" t="str">
        <f t="shared" si="6"/>
        <v/>
      </c>
      <c r="M24" s="17" t="str">
        <f t="shared" si="7"/>
        <v/>
      </c>
      <c r="N24" s="17" t="str">
        <f t="shared" si="8"/>
        <v/>
      </c>
      <c r="O24" s="17" t="str">
        <f t="shared" si="9"/>
        <v/>
      </c>
      <c r="P24" s="17" t="str">
        <f t="shared" si="10"/>
        <v/>
      </c>
      <c r="Q24" s="17" t="str">
        <f t="shared" si="11"/>
        <v/>
      </c>
      <c r="R24" s="17" t="str">
        <f t="shared" si="12"/>
        <v/>
      </c>
      <c r="S24" s="17" t="str">
        <f t="shared" si="13"/>
        <v/>
      </c>
      <c r="T24" s="17" t="str">
        <f t="shared" si="14"/>
        <v/>
      </c>
      <c r="U24" s="17" t="str">
        <f t="shared" si="15"/>
        <v/>
      </c>
      <c r="V24" s="17" t="str">
        <f t="shared" si="16"/>
        <v/>
      </c>
      <c r="W24" s="17" t="str">
        <f t="shared" si="17"/>
        <v/>
      </c>
      <c r="X24" s="17" t="str">
        <f t="shared" si="18"/>
        <v/>
      </c>
      <c r="Y24" s="17" t="str">
        <f t="shared" si="19"/>
        <v/>
      </c>
      <c r="Z24" s="17" t="str">
        <f t="shared" si="20"/>
        <v/>
      </c>
      <c r="AA24" s="21" t="str">
        <f t="shared" si="21"/>
        <v/>
      </c>
      <c r="AB24" s="21" t="str">
        <f t="shared" si="22"/>
        <v/>
      </c>
      <c r="AC24" s="21" t="str">
        <f t="shared" si="23"/>
        <v/>
      </c>
      <c r="AD24" s="21" t="str">
        <f t="shared" si="24"/>
        <v/>
      </c>
      <c r="AH24" s="16" t="str">
        <f>IF(RespA!H22=0,"",IF(RespA!H22=ResA!$G$11,ResA!$G$12,0))</f>
        <v/>
      </c>
      <c r="AI24" s="16" t="str">
        <f>IF(RespA!I22=0,"",IF(RespA!I22=ResA!$H$11,ResA!$H$12,0))</f>
        <v/>
      </c>
      <c r="AJ24" s="16" t="str">
        <f>IF(RespA!J22=0,"",IF(RespA!J22=ResA!$I$11,ResA!$I$12,0))</f>
        <v/>
      </c>
      <c r="AK24" s="16" t="str">
        <f>IF(RespA!K22=0,"",IF(RespA!K22=ResA!$J$11,ResA!$J$12,0))</f>
        <v/>
      </c>
      <c r="AL24" s="16" t="str">
        <f>IF(RespA!L22=0,"",IF(RespA!L22=ResA!$K$11,ResA!$K$12,0))</f>
        <v/>
      </c>
      <c r="AM24" s="16" t="str">
        <f>IF(RespA!M22=0,"",IF(RespA!M22=ResA!$L$11,ResA!$L$12,0))</f>
        <v/>
      </c>
      <c r="AN24" s="16" t="str">
        <f>IF(RespA!N22=0,"",IF(RespA!N22=ResA!$M$11,ResA!$M$12,0))</f>
        <v/>
      </c>
      <c r="AO24" s="16" t="str">
        <f>IF(RespA!O22=0,"",IF(RespA!O22=ResA!$N$11,ResA!$N$12,0))</f>
        <v/>
      </c>
      <c r="AP24" s="16" t="str">
        <f>IF(RespA!P22=0,"",IF(RespA!P22=ResA!$O$11,ResA!$O$12,0))</f>
        <v/>
      </c>
      <c r="AQ24" s="16" t="str">
        <f>IF(RespA!Q22=0,"",IF(RespA!Q22=ResA!$P$11,ResA!$P$12,0))</f>
        <v/>
      </c>
      <c r="AR24" s="16" t="str">
        <f>IF(RespA!R22=0,"",IF(RespA!R22=ResA!$Q$11,ResA!$Q$12,0))</f>
        <v/>
      </c>
      <c r="AS24" s="16" t="str">
        <f>IF(RespA!S22=0,"",IF(RespA!S22=ResA!$R$11,ResA!$R$12,0))</f>
        <v/>
      </c>
      <c r="AT24" s="16" t="str">
        <f>IF(RespA!T22=0,"",IF(RespA!T22=ResA!$S$11,ResA!$S$12,0))</f>
        <v/>
      </c>
      <c r="AU24" s="16" t="str">
        <f>IF(RespA!U22=0,"",IF(RespA!U22=ResA!$T$11,ResA!$T$12,0))</f>
        <v/>
      </c>
      <c r="AV24" s="16" t="str">
        <f>IF(RespA!V22=0,"",IF(RespA!V22=ResA!$U$11,ResA!$U$12,0))</f>
        <v/>
      </c>
      <c r="AW24" s="16" t="str">
        <f>IF(RespA!W22=0,"",IF(RespA!W22=ResA!$V$11,ResA!$V$12,0))</f>
        <v/>
      </c>
      <c r="AX24" s="16" t="str">
        <f>IF(RespA!X22=0,"",IF(RespA!X22=ResA!$W$11,ResA!$W$12,0))</f>
        <v/>
      </c>
      <c r="AY24" s="16" t="str">
        <f>IF(RespA!Y22=0,"",IF(RespA!Y22=ResA!$X$11,ResA!$X$12,0))</f>
        <v/>
      </c>
      <c r="AZ24" s="16" t="str">
        <f>IF(RespA!Z22=0,"",IF(RespA!Z22=ResA!$Y$11,ResA!$Y$12,0))</f>
        <v/>
      </c>
      <c r="BA24" s="16" t="str">
        <f>IF(RespA!AA22=0,"",IF(RespA!AA22=ResA!$Z$11,ResA!$Z$12,0))</f>
        <v/>
      </c>
      <c r="BB24" s="17" t="str">
        <f t="shared" si="25"/>
        <v/>
      </c>
      <c r="BC24" s="17" t="str">
        <f t="shared" si="26"/>
        <v/>
      </c>
      <c r="BD24" s="17" t="str">
        <f t="shared" si="27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4.55" customHeight="1">
      <c r="B25" s="56">
        <v>12</v>
      </c>
      <c r="C25" s="28" t="str">
        <f>IF(VLOOKUP(B25,RespA!$B$12:$AA$51,2,FALSE)&lt;&gt;0,VLOOKUP(B25,RespA!$B$12:$AA$51,2,FALSE),"")</f>
        <v/>
      </c>
      <c r="D25" s="28" t="str">
        <f>IF(VLOOKUP(B25,RespA!$B$12:$AA$51,3,FALSE)&lt;&gt;0,CONCATENATE(VLOOKUP(B25,RespA!$B$12:$AA$51,3,FALSE)," ",VLOOKUP(B25,RespA!$B$12:$AA$51,4,FALSE)),"")</f>
        <v/>
      </c>
      <c r="E25" s="28" t="str">
        <f>IF(VLOOKUP(B25,RespA!$B$12:$AA$51,4,FALSE)&lt;&gt;0,VLOOKUP(B25,RespA!$B$12:$AA$51,5,FALSE),"")</f>
        <v/>
      </c>
      <c r="F25" s="58" t="str">
        <f>IF(VLOOKUP(B25,RespA!$B$12:$AA$51,5,FALSE)&lt;&gt;0,VLOOKUP(B25,RespA!$B$12:$AA$51,6,FALSE),"")</f>
        <v/>
      </c>
      <c r="G25" s="17" t="str">
        <f t="shared" si="1"/>
        <v/>
      </c>
      <c r="H25" s="17" t="str">
        <f t="shared" si="2"/>
        <v/>
      </c>
      <c r="I25" s="17" t="str">
        <f t="shared" si="3"/>
        <v/>
      </c>
      <c r="J25" s="17" t="str">
        <f t="shared" si="4"/>
        <v/>
      </c>
      <c r="K25" s="17" t="str">
        <f t="shared" si="5"/>
        <v/>
      </c>
      <c r="L25" s="17" t="str">
        <f t="shared" si="6"/>
        <v/>
      </c>
      <c r="M25" s="17" t="str">
        <f t="shared" si="7"/>
        <v/>
      </c>
      <c r="N25" s="17" t="str">
        <f t="shared" si="8"/>
        <v/>
      </c>
      <c r="O25" s="17" t="str">
        <f t="shared" si="9"/>
        <v/>
      </c>
      <c r="P25" s="17" t="str">
        <f t="shared" si="10"/>
        <v/>
      </c>
      <c r="Q25" s="17" t="str">
        <f t="shared" si="11"/>
        <v/>
      </c>
      <c r="R25" s="17" t="str">
        <f t="shared" si="12"/>
        <v/>
      </c>
      <c r="S25" s="17" t="str">
        <f t="shared" si="13"/>
        <v/>
      </c>
      <c r="T25" s="17" t="str">
        <f t="shared" si="14"/>
        <v/>
      </c>
      <c r="U25" s="17" t="str">
        <f t="shared" si="15"/>
        <v/>
      </c>
      <c r="V25" s="17" t="str">
        <f t="shared" si="16"/>
        <v/>
      </c>
      <c r="W25" s="17" t="str">
        <f t="shared" si="17"/>
        <v/>
      </c>
      <c r="X25" s="17" t="str">
        <f t="shared" si="18"/>
        <v/>
      </c>
      <c r="Y25" s="17" t="str">
        <f t="shared" si="19"/>
        <v/>
      </c>
      <c r="Z25" s="17" t="str">
        <f t="shared" si="20"/>
        <v/>
      </c>
      <c r="AA25" s="21" t="str">
        <f t="shared" si="21"/>
        <v/>
      </c>
      <c r="AB25" s="21" t="str">
        <f t="shared" si="22"/>
        <v/>
      </c>
      <c r="AC25" s="21" t="str">
        <f t="shared" si="23"/>
        <v/>
      </c>
      <c r="AD25" s="21" t="str">
        <f t="shared" si="24"/>
        <v/>
      </c>
      <c r="AH25" s="16" t="str">
        <f>IF(RespA!H23=0,"",IF(RespA!H23=ResA!$G$11,ResA!$G$12,0))</f>
        <v/>
      </c>
      <c r="AI25" s="16" t="str">
        <f>IF(RespA!I23=0,"",IF(RespA!I23=ResA!$H$11,ResA!$H$12,0))</f>
        <v/>
      </c>
      <c r="AJ25" s="16" t="str">
        <f>IF(RespA!J23=0,"",IF(RespA!J23=ResA!$I$11,ResA!$I$12,0))</f>
        <v/>
      </c>
      <c r="AK25" s="16" t="str">
        <f>IF(RespA!K23=0,"",IF(RespA!K23=ResA!$J$11,ResA!$J$12,0))</f>
        <v/>
      </c>
      <c r="AL25" s="16" t="str">
        <f>IF(RespA!L23=0,"",IF(RespA!L23=ResA!$K$11,ResA!$K$12,0))</f>
        <v/>
      </c>
      <c r="AM25" s="16" t="str">
        <f>IF(RespA!M23=0,"",IF(RespA!M23=ResA!$L$11,ResA!$L$12,0))</f>
        <v/>
      </c>
      <c r="AN25" s="16" t="str">
        <f>IF(RespA!N23=0,"",IF(RespA!N23=ResA!$M$11,ResA!$M$12,0))</f>
        <v/>
      </c>
      <c r="AO25" s="16" t="str">
        <f>IF(RespA!O23=0,"",IF(RespA!O23=ResA!$N$11,ResA!$N$12,0))</f>
        <v/>
      </c>
      <c r="AP25" s="16" t="str">
        <f>IF(RespA!P23=0,"",IF(RespA!P23=ResA!$O$11,ResA!$O$12,0))</f>
        <v/>
      </c>
      <c r="AQ25" s="16" t="str">
        <f>IF(RespA!Q23=0,"",IF(RespA!Q23=ResA!$P$11,ResA!$P$12,0))</f>
        <v/>
      </c>
      <c r="AR25" s="16" t="str">
        <f>IF(RespA!R23=0,"",IF(RespA!R23=ResA!$Q$11,ResA!$Q$12,0))</f>
        <v/>
      </c>
      <c r="AS25" s="16" t="str">
        <f>IF(RespA!S23=0,"",IF(RespA!S23=ResA!$R$11,ResA!$R$12,0))</f>
        <v/>
      </c>
      <c r="AT25" s="16" t="str">
        <f>IF(RespA!T23=0,"",IF(RespA!T23=ResA!$S$11,ResA!$S$12,0))</f>
        <v/>
      </c>
      <c r="AU25" s="16" t="str">
        <f>IF(RespA!U23=0,"",IF(RespA!U23=ResA!$T$11,ResA!$T$12,0))</f>
        <v/>
      </c>
      <c r="AV25" s="16" t="str">
        <f>IF(RespA!V23=0,"",IF(RespA!V23=ResA!$U$11,ResA!$U$12,0))</f>
        <v/>
      </c>
      <c r="AW25" s="16" t="str">
        <f>IF(RespA!W23=0,"",IF(RespA!W23=ResA!$V$11,ResA!$V$12,0))</f>
        <v/>
      </c>
      <c r="AX25" s="16" t="str">
        <f>IF(RespA!X23=0,"",IF(RespA!X23=ResA!$W$11,ResA!$W$12,0))</f>
        <v/>
      </c>
      <c r="AY25" s="16" t="str">
        <f>IF(RespA!Y23=0,"",IF(RespA!Y23=ResA!$X$11,ResA!$X$12,0))</f>
        <v/>
      </c>
      <c r="AZ25" s="16" t="str">
        <f>IF(RespA!Z23=0,"",IF(RespA!Z23=ResA!$Y$11,ResA!$Y$12,0))</f>
        <v/>
      </c>
      <c r="BA25" s="16" t="str">
        <f>IF(RespA!AA23=0,"",IF(RespA!AA23=ResA!$Z$11,ResA!$Z$12,0))</f>
        <v/>
      </c>
      <c r="BB25" s="17" t="str">
        <f t="shared" si="25"/>
        <v/>
      </c>
      <c r="BC25" s="17" t="str">
        <f t="shared" si="26"/>
        <v/>
      </c>
      <c r="BD25" s="17" t="str">
        <f t="shared" si="27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4.55" customHeight="1">
      <c r="B26" s="56">
        <v>13</v>
      </c>
      <c r="C26" s="28" t="str">
        <f>IF(VLOOKUP(B26,RespA!$B$12:$AA$51,2,FALSE)&lt;&gt;0,VLOOKUP(B26,RespA!$B$12:$AA$51,2,FALSE),"")</f>
        <v/>
      </c>
      <c r="D26" s="28" t="str">
        <f>IF(VLOOKUP(B26,RespA!$B$12:$AA$51,3,FALSE)&lt;&gt;0,CONCATENATE(VLOOKUP(B26,RespA!$B$12:$AA$51,3,FALSE)," ",VLOOKUP(B26,RespA!$B$12:$AA$51,4,FALSE)),"")</f>
        <v/>
      </c>
      <c r="E26" s="28" t="str">
        <f>IF(VLOOKUP(B26,RespA!$B$12:$AA$51,4,FALSE)&lt;&gt;0,VLOOKUP(B26,RespA!$B$12:$AA$51,5,FALSE),"")</f>
        <v/>
      </c>
      <c r="F26" s="58" t="str">
        <f>IF(VLOOKUP(B26,RespA!$B$12:$AA$51,5,FALSE)&lt;&gt;0,VLOOKUP(B26,RespA!$B$12:$AA$51,6,FALSE),"")</f>
        <v/>
      </c>
      <c r="G26" s="17" t="str">
        <f t="shared" si="1"/>
        <v/>
      </c>
      <c r="H26" s="17" t="str">
        <f t="shared" si="2"/>
        <v/>
      </c>
      <c r="I26" s="17" t="str">
        <f t="shared" si="3"/>
        <v/>
      </c>
      <c r="J26" s="17" t="str">
        <f t="shared" si="4"/>
        <v/>
      </c>
      <c r="K26" s="17" t="str">
        <f t="shared" si="5"/>
        <v/>
      </c>
      <c r="L26" s="17" t="str">
        <f t="shared" si="6"/>
        <v/>
      </c>
      <c r="M26" s="17" t="str">
        <f t="shared" si="7"/>
        <v/>
      </c>
      <c r="N26" s="17" t="str">
        <f t="shared" si="8"/>
        <v/>
      </c>
      <c r="O26" s="17" t="str">
        <f t="shared" si="9"/>
        <v/>
      </c>
      <c r="P26" s="17" t="str">
        <f t="shared" si="10"/>
        <v/>
      </c>
      <c r="Q26" s="17" t="str">
        <f t="shared" si="11"/>
        <v/>
      </c>
      <c r="R26" s="17" t="str">
        <f t="shared" si="12"/>
        <v/>
      </c>
      <c r="S26" s="17" t="str">
        <f t="shared" si="13"/>
        <v/>
      </c>
      <c r="T26" s="17" t="str">
        <f t="shared" si="14"/>
        <v/>
      </c>
      <c r="U26" s="17" t="str">
        <f t="shared" si="15"/>
        <v/>
      </c>
      <c r="V26" s="17" t="str">
        <f t="shared" si="16"/>
        <v/>
      </c>
      <c r="W26" s="17" t="str">
        <f t="shared" si="17"/>
        <v/>
      </c>
      <c r="X26" s="17" t="str">
        <f t="shared" si="18"/>
        <v/>
      </c>
      <c r="Y26" s="17" t="str">
        <f t="shared" si="19"/>
        <v/>
      </c>
      <c r="Z26" s="17" t="str">
        <f t="shared" si="20"/>
        <v/>
      </c>
      <c r="AA26" s="21" t="str">
        <f t="shared" si="21"/>
        <v/>
      </c>
      <c r="AB26" s="21" t="str">
        <f t="shared" si="22"/>
        <v/>
      </c>
      <c r="AC26" s="21" t="str">
        <f t="shared" si="23"/>
        <v/>
      </c>
      <c r="AD26" s="21" t="str">
        <f t="shared" si="24"/>
        <v/>
      </c>
      <c r="AH26" s="16" t="str">
        <f>IF(RespA!H24=0,"",IF(RespA!H24=ResA!$G$11,ResA!$G$12,0))</f>
        <v/>
      </c>
      <c r="AI26" s="16" t="str">
        <f>IF(RespA!I24=0,"",IF(RespA!I24=ResA!$H$11,ResA!$H$12,0))</f>
        <v/>
      </c>
      <c r="AJ26" s="16" t="str">
        <f>IF(RespA!J24=0,"",IF(RespA!J24=ResA!$I$11,ResA!$I$12,0))</f>
        <v/>
      </c>
      <c r="AK26" s="16" t="str">
        <f>IF(RespA!K24=0,"",IF(RespA!K24=ResA!$J$11,ResA!$J$12,0))</f>
        <v/>
      </c>
      <c r="AL26" s="16" t="str">
        <f>IF(RespA!L24=0,"",IF(RespA!L24=ResA!$K$11,ResA!$K$12,0))</f>
        <v/>
      </c>
      <c r="AM26" s="16" t="str">
        <f>IF(RespA!M24=0,"",IF(RespA!M24=ResA!$L$11,ResA!$L$12,0))</f>
        <v/>
      </c>
      <c r="AN26" s="16" t="str">
        <f>IF(RespA!N24=0,"",IF(RespA!N24=ResA!$M$11,ResA!$M$12,0))</f>
        <v/>
      </c>
      <c r="AO26" s="16" t="str">
        <f>IF(RespA!O24=0,"",IF(RespA!O24=ResA!$N$11,ResA!$N$12,0))</f>
        <v/>
      </c>
      <c r="AP26" s="16" t="str">
        <f>IF(RespA!P24=0,"",IF(RespA!P24=ResA!$O$11,ResA!$O$12,0))</f>
        <v/>
      </c>
      <c r="AQ26" s="16" t="str">
        <f>IF(RespA!Q24=0,"",IF(RespA!Q24=ResA!$P$11,ResA!$P$12,0))</f>
        <v/>
      </c>
      <c r="AR26" s="16" t="str">
        <f>IF(RespA!R24=0,"",IF(RespA!R24=ResA!$Q$11,ResA!$Q$12,0))</f>
        <v/>
      </c>
      <c r="AS26" s="16" t="str">
        <f>IF(RespA!S24=0,"",IF(RespA!S24=ResA!$R$11,ResA!$R$12,0))</f>
        <v/>
      </c>
      <c r="AT26" s="16" t="str">
        <f>IF(RespA!T24=0,"",IF(RespA!T24=ResA!$S$11,ResA!$S$12,0))</f>
        <v/>
      </c>
      <c r="AU26" s="16" t="str">
        <f>IF(RespA!U24=0,"",IF(RespA!U24=ResA!$T$11,ResA!$T$12,0))</f>
        <v/>
      </c>
      <c r="AV26" s="16" t="str">
        <f>IF(RespA!V24=0,"",IF(RespA!V24=ResA!$U$11,ResA!$U$12,0))</f>
        <v/>
      </c>
      <c r="AW26" s="16" t="str">
        <f>IF(RespA!W24=0,"",IF(RespA!W24=ResA!$V$11,ResA!$V$12,0))</f>
        <v/>
      </c>
      <c r="AX26" s="16" t="str">
        <f>IF(RespA!X24=0,"",IF(RespA!X24=ResA!$W$11,ResA!$W$12,0))</f>
        <v/>
      </c>
      <c r="AY26" s="16" t="str">
        <f>IF(RespA!Y24=0,"",IF(RespA!Y24=ResA!$X$11,ResA!$X$12,0))</f>
        <v/>
      </c>
      <c r="AZ26" s="16" t="str">
        <f>IF(RespA!Z24=0,"",IF(RespA!Z24=ResA!$Y$11,ResA!$Y$12,0))</f>
        <v/>
      </c>
      <c r="BA26" s="16" t="str">
        <f>IF(RespA!AA24=0,"",IF(RespA!AA24=ResA!$Z$11,ResA!$Z$12,0))</f>
        <v/>
      </c>
      <c r="BB26" s="17" t="str">
        <f t="shared" si="25"/>
        <v/>
      </c>
      <c r="BC26" s="17" t="str">
        <f t="shared" si="26"/>
        <v/>
      </c>
      <c r="BD26" s="17" t="str">
        <f t="shared" si="27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4.55" customHeight="1">
      <c r="B27" s="56">
        <v>14</v>
      </c>
      <c r="C27" s="28" t="str">
        <f>IF(VLOOKUP(B27,RespA!$B$12:$AA$51,2,FALSE)&lt;&gt;0,VLOOKUP(B27,RespA!$B$12:$AA$51,2,FALSE),"")</f>
        <v/>
      </c>
      <c r="D27" s="28" t="str">
        <f>IF(VLOOKUP(B27,RespA!$B$12:$AA$51,3,FALSE)&lt;&gt;0,CONCATENATE(VLOOKUP(B27,RespA!$B$12:$AA$51,3,FALSE)," ",VLOOKUP(B27,RespA!$B$12:$AA$51,4,FALSE)),"")</f>
        <v/>
      </c>
      <c r="E27" s="28" t="str">
        <f>IF(VLOOKUP(B27,RespA!$B$12:$AA$51,4,FALSE)&lt;&gt;0,VLOOKUP(B27,RespA!$B$12:$AA$51,5,FALSE),"")</f>
        <v/>
      </c>
      <c r="F27" s="58" t="str">
        <f>IF(VLOOKUP(B27,RespA!$B$12:$AA$51,5,FALSE)&lt;&gt;0,VLOOKUP(B27,RespA!$B$12:$AA$51,6,FALSE),"")</f>
        <v/>
      </c>
      <c r="G27" s="17" t="str">
        <f t="shared" si="1"/>
        <v/>
      </c>
      <c r="H27" s="17" t="str">
        <f t="shared" si="2"/>
        <v/>
      </c>
      <c r="I27" s="17" t="str">
        <f t="shared" si="3"/>
        <v/>
      </c>
      <c r="J27" s="17" t="str">
        <f t="shared" si="4"/>
        <v/>
      </c>
      <c r="K27" s="17" t="str">
        <f t="shared" si="5"/>
        <v/>
      </c>
      <c r="L27" s="17" t="str">
        <f t="shared" si="6"/>
        <v/>
      </c>
      <c r="M27" s="17" t="str">
        <f t="shared" si="7"/>
        <v/>
      </c>
      <c r="N27" s="17" t="str">
        <f t="shared" si="8"/>
        <v/>
      </c>
      <c r="O27" s="17" t="str">
        <f t="shared" si="9"/>
        <v/>
      </c>
      <c r="P27" s="17" t="str">
        <f t="shared" si="10"/>
        <v/>
      </c>
      <c r="Q27" s="17" t="str">
        <f t="shared" si="11"/>
        <v/>
      </c>
      <c r="R27" s="17" t="str">
        <f t="shared" si="12"/>
        <v/>
      </c>
      <c r="S27" s="17" t="str">
        <f t="shared" si="13"/>
        <v/>
      </c>
      <c r="T27" s="17" t="str">
        <f t="shared" si="14"/>
        <v/>
      </c>
      <c r="U27" s="17" t="str">
        <f t="shared" si="15"/>
        <v/>
      </c>
      <c r="V27" s="17" t="str">
        <f t="shared" si="16"/>
        <v/>
      </c>
      <c r="W27" s="17" t="str">
        <f t="shared" si="17"/>
        <v/>
      </c>
      <c r="X27" s="17" t="str">
        <f t="shared" si="18"/>
        <v/>
      </c>
      <c r="Y27" s="17" t="str">
        <f t="shared" si="19"/>
        <v/>
      </c>
      <c r="Z27" s="17" t="str">
        <f t="shared" si="20"/>
        <v/>
      </c>
      <c r="AA27" s="21" t="str">
        <f t="shared" si="21"/>
        <v/>
      </c>
      <c r="AB27" s="21" t="str">
        <f t="shared" si="22"/>
        <v/>
      </c>
      <c r="AC27" s="21" t="str">
        <f t="shared" si="23"/>
        <v/>
      </c>
      <c r="AD27" s="21" t="str">
        <f t="shared" si="24"/>
        <v/>
      </c>
      <c r="AH27" s="16" t="str">
        <f>IF(RespA!H25=0,"",IF(RespA!H25=ResA!$G$11,ResA!$G$12,0))</f>
        <v/>
      </c>
      <c r="AI27" s="16" t="str">
        <f>IF(RespA!I25=0,"",IF(RespA!I25=ResA!$H$11,ResA!$H$12,0))</f>
        <v/>
      </c>
      <c r="AJ27" s="16" t="str">
        <f>IF(RespA!J25=0,"",IF(RespA!J25=ResA!$I$11,ResA!$I$12,0))</f>
        <v/>
      </c>
      <c r="AK27" s="16" t="str">
        <f>IF(RespA!K25=0,"",IF(RespA!K25=ResA!$J$11,ResA!$J$12,0))</f>
        <v/>
      </c>
      <c r="AL27" s="16" t="str">
        <f>IF(RespA!L25=0,"",IF(RespA!L25=ResA!$K$11,ResA!$K$12,0))</f>
        <v/>
      </c>
      <c r="AM27" s="16" t="str">
        <f>IF(RespA!M25=0,"",IF(RespA!M25=ResA!$L$11,ResA!$L$12,0))</f>
        <v/>
      </c>
      <c r="AN27" s="16" t="str">
        <f>IF(RespA!N25=0,"",IF(RespA!N25=ResA!$M$11,ResA!$M$12,0))</f>
        <v/>
      </c>
      <c r="AO27" s="16" t="str">
        <f>IF(RespA!O25=0,"",IF(RespA!O25=ResA!$N$11,ResA!$N$12,0))</f>
        <v/>
      </c>
      <c r="AP27" s="16" t="str">
        <f>IF(RespA!P25=0,"",IF(RespA!P25=ResA!$O$11,ResA!$O$12,0))</f>
        <v/>
      </c>
      <c r="AQ27" s="16" t="str">
        <f>IF(RespA!Q25=0,"",IF(RespA!Q25=ResA!$P$11,ResA!$P$12,0))</f>
        <v/>
      </c>
      <c r="AR27" s="16" t="str">
        <f>IF(RespA!R25=0,"",IF(RespA!R25=ResA!$Q$11,ResA!$Q$12,0))</f>
        <v/>
      </c>
      <c r="AS27" s="16" t="str">
        <f>IF(RespA!S25=0,"",IF(RespA!S25=ResA!$R$11,ResA!$R$12,0))</f>
        <v/>
      </c>
      <c r="AT27" s="16" t="str">
        <f>IF(RespA!T25=0,"",IF(RespA!T25=ResA!$S$11,ResA!$S$12,0))</f>
        <v/>
      </c>
      <c r="AU27" s="16" t="str">
        <f>IF(RespA!U25=0,"",IF(RespA!U25=ResA!$T$11,ResA!$T$12,0))</f>
        <v/>
      </c>
      <c r="AV27" s="16" t="str">
        <f>IF(RespA!V25=0,"",IF(RespA!V25=ResA!$U$11,ResA!$U$12,0))</f>
        <v/>
      </c>
      <c r="AW27" s="16" t="str">
        <f>IF(RespA!W25=0,"",IF(RespA!W25=ResA!$V$11,ResA!$V$12,0))</f>
        <v/>
      </c>
      <c r="AX27" s="16" t="str">
        <f>IF(RespA!X25=0,"",IF(RespA!X25=ResA!$W$11,ResA!$W$12,0))</f>
        <v/>
      </c>
      <c r="AY27" s="16" t="str">
        <f>IF(RespA!Y25=0,"",IF(RespA!Y25=ResA!$X$11,ResA!$X$12,0))</f>
        <v/>
      </c>
      <c r="AZ27" s="16" t="str">
        <f>IF(RespA!Z25=0,"",IF(RespA!Z25=ResA!$Y$11,ResA!$Y$12,0))</f>
        <v/>
      </c>
      <c r="BA27" s="16" t="str">
        <f>IF(RespA!AA25=0,"",IF(RespA!AA25=ResA!$Z$11,ResA!$Z$12,0))</f>
        <v/>
      </c>
      <c r="BB27" s="17" t="str">
        <f t="shared" si="25"/>
        <v/>
      </c>
      <c r="BC27" s="17" t="str">
        <f t="shared" si="26"/>
        <v/>
      </c>
      <c r="BD27" s="17" t="str">
        <f t="shared" si="27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4.55" customHeight="1">
      <c r="B28" s="56">
        <v>15</v>
      </c>
      <c r="C28" s="28" t="str">
        <f>IF(VLOOKUP(B28,RespA!$B$12:$AA$51,2,FALSE)&lt;&gt;0,VLOOKUP(B28,RespA!$B$12:$AA$51,2,FALSE),"")</f>
        <v/>
      </c>
      <c r="D28" s="28" t="str">
        <f>IF(VLOOKUP(B28,RespA!$B$12:$AA$51,3,FALSE)&lt;&gt;0,CONCATENATE(VLOOKUP(B28,RespA!$B$12:$AA$51,3,FALSE)," ",VLOOKUP(B28,RespA!$B$12:$AA$51,4,FALSE)),"")</f>
        <v/>
      </c>
      <c r="E28" s="28" t="str">
        <f>IF(VLOOKUP(B28,RespA!$B$12:$AA$51,4,FALSE)&lt;&gt;0,VLOOKUP(B28,RespA!$B$12:$AA$51,5,FALSE),"")</f>
        <v/>
      </c>
      <c r="F28" s="58" t="str">
        <f>IF(VLOOKUP(B28,RespA!$B$12:$AA$51,5,FALSE)&lt;&gt;0,VLOOKUP(B28,RespA!$B$12:$AA$51,6,FALSE),"")</f>
        <v/>
      </c>
      <c r="G28" s="17" t="str">
        <f t="shared" si="1"/>
        <v/>
      </c>
      <c r="H28" s="17" t="str">
        <f t="shared" si="2"/>
        <v/>
      </c>
      <c r="I28" s="17" t="str">
        <f t="shared" si="3"/>
        <v/>
      </c>
      <c r="J28" s="17" t="str">
        <f t="shared" si="4"/>
        <v/>
      </c>
      <c r="K28" s="17" t="str">
        <f t="shared" si="5"/>
        <v/>
      </c>
      <c r="L28" s="17" t="str">
        <f t="shared" si="6"/>
        <v/>
      </c>
      <c r="M28" s="17" t="str">
        <f t="shared" si="7"/>
        <v/>
      </c>
      <c r="N28" s="17" t="str">
        <f t="shared" si="8"/>
        <v/>
      </c>
      <c r="O28" s="17" t="str">
        <f t="shared" si="9"/>
        <v/>
      </c>
      <c r="P28" s="17" t="str">
        <f t="shared" si="10"/>
        <v/>
      </c>
      <c r="Q28" s="17" t="str">
        <f t="shared" si="11"/>
        <v/>
      </c>
      <c r="R28" s="17" t="str">
        <f t="shared" si="12"/>
        <v/>
      </c>
      <c r="S28" s="17" t="str">
        <f t="shared" si="13"/>
        <v/>
      </c>
      <c r="T28" s="17" t="str">
        <f t="shared" si="14"/>
        <v/>
      </c>
      <c r="U28" s="17" t="str">
        <f t="shared" si="15"/>
        <v/>
      </c>
      <c r="V28" s="17" t="str">
        <f t="shared" si="16"/>
        <v/>
      </c>
      <c r="W28" s="17" t="str">
        <f t="shared" si="17"/>
        <v/>
      </c>
      <c r="X28" s="17" t="str">
        <f t="shared" si="18"/>
        <v/>
      </c>
      <c r="Y28" s="17" t="str">
        <f t="shared" si="19"/>
        <v/>
      </c>
      <c r="Z28" s="17" t="str">
        <f t="shared" si="20"/>
        <v/>
      </c>
      <c r="AA28" s="21" t="str">
        <f t="shared" si="21"/>
        <v/>
      </c>
      <c r="AB28" s="21" t="str">
        <f t="shared" si="22"/>
        <v/>
      </c>
      <c r="AC28" s="21" t="str">
        <f t="shared" si="23"/>
        <v/>
      </c>
      <c r="AD28" s="21" t="str">
        <f t="shared" si="24"/>
        <v/>
      </c>
      <c r="AH28" s="16" t="str">
        <f>IF(RespA!H26=0,"",IF(RespA!H26=ResA!$G$11,ResA!$G$12,0))</f>
        <v/>
      </c>
      <c r="AI28" s="16" t="str">
        <f>IF(RespA!I26=0,"",IF(RespA!I26=ResA!$H$11,ResA!$H$12,0))</f>
        <v/>
      </c>
      <c r="AJ28" s="16" t="str">
        <f>IF(RespA!J26=0,"",IF(RespA!J26=ResA!$I$11,ResA!$I$12,0))</f>
        <v/>
      </c>
      <c r="AK28" s="16" t="str">
        <f>IF(RespA!K26=0,"",IF(RespA!K26=ResA!$J$11,ResA!$J$12,0))</f>
        <v/>
      </c>
      <c r="AL28" s="16" t="str">
        <f>IF(RespA!L26=0,"",IF(RespA!L26=ResA!$K$11,ResA!$K$12,0))</f>
        <v/>
      </c>
      <c r="AM28" s="16" t="str">
        <f>IF(RespA!M26=0,"",IF(RespA!M26=ResA!$L$11,ResA!$L$12,0))</f>
        <v/>
      </c>
      <c r="AN28" s="16" t="str">
        <f>IF(RespA!N26=0,"",IF(RespA!N26=ResA!$M$11,ResA!$M$12,0))</f>
        <v/>
      </c>
      <c r="AO28" s="16" t="str">
        <f>IF(RespA!O26=0,"",IF(RespA!O26=ResA!$N$11,ResA!$N$12,0))</f>
        <v/>
      </c>
      <c r="AP28" s="16" t="str">
        <f>IF(RespA!P26=0,"",IF(RespA!P26=ResA!$O$11,ResA!$O$12,0))</f>
        <v/>
      </c>
      <c r="AQ28" s="16" t="str">
        <f>IF(RespA!Q26=0,"",IF(RespA!Q26=ResA!$P$11,ResA!$P$12,0))</f>
        <v/>
      </c>
      <c r="AR28" s="16" t="str">
        <f>IF(RespA!R26=0,"",IF(RespA!R26=ResA!$Q$11,ResA!$Q$12,0))</f>
        <v/>
      </c>
      <c r="AS28" s="16" t="str">
        <f>IF(RespA!S26=0,"",IF(RespA!S26=ResA!$R$11,ResA!$R$12,0))</f>
        <v/>
      </c>
      <c r="AT28" s="16" t="str">
        <f>IF(RespA!T26=0,"",IF(RespA!T26=ResA!$S$11,ResA!$S$12,0))</f>
        <v/>
      </c>
      <c r="AU28" s="16" t="str">
        <f>IF(RespA!U26=0,"",IF(RespA!U26=ResA!$T$11,ResA!$T$12,0))</f>
        <v/>
      </c>
      <c r="AV28" s="16" t="str">
        <f>IF(RespA!V26=0,"",IF(RespA!V26=ResA!$U$11,ResA!$U$12,0))</f>
        <v/>
      </c>
      <c r="AW28" s="16" t="str">
        <f>IF(RespA!W26=0,"",IF(RespA!W26=ResA!$V$11,ResA!$V$12,0))</f>
        <v/>
      </c>
      <c r="AX28" s="16" t="str">
        <f>IF(RespA!X26=0,"",IF(RespA!X26=ResA!$W$11,ResA!$W$12,0))</f>
        <v/>
      </c>
      <c r="AY28" s="16" t="str">
        <f>IF(RespA!Y26=0,"",IF(RespA!Y26=ResA!$X$11,ResA!$X$12,0))</f>
        <v/>
      </c>
      <c r="AZ28" s="16" t="str">
        <f>IF(RespA!Z26=0,"",IF(RespA!Z26=ResA!$Y$11,ResA!$Y$12,0))</f>
        <v/>
      </c>
      <c r="BA28" s="16" t="str">
        <f>IF(RespA!AA26=0,"",IF(RespA!AA26=ResA!$Z$11,ResA!$Z$12,0))</f>
        <v/>
      </c>
      <c r="BB28" s="17" t="str">
        <f t="shared" si="25"/>
        <v/>
      </c>
      <c r="BC28" s="17" t="str">
        <f t="shared" si="26"/>
        <v/>
      </c>
      <c r="BD28" s="17" t="str">
        <f t="shared" si="27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4.55" customHeight="1">
      <c r="B29" s="56">
        <v>16</v>
      </c>
      <c r="C29" s="28" t="str">
        <f>IF(VLOOKUP(B29,RespA!$B$12:$AA$51,2,FALSE)&lt;&gt;0,VLOOKUP(B29,RespA!$B$12:$AA$51,2,FALSE),"")</f>
        <v/>
      </c>
      <c r="D29" s="28" t="str">
        <f>IF(VLOOKUP(B29,RespA!$B$12:$AA$51,3,FALSE)&lt;&gt;0,CONCATENATE(VLOOKUP(B29,RespA!$B$12:$AA$51,3,FALSE)," ",VLOOKUP(B29,RespA!$B$12:$AA$51,4,FALSE)),"")</f>
        <v/>
      </c>
      <c r="E29" s="28" t="str">
        <f>IF(VLOOKUP(B29,RespA!$B$12:$AA$51,4,FALSE)&lt;&gt;0,VLOOKUP(B29,RespA!$B$12:$AA$51,5,FALSE),"")</f>
        <v/>
      </c>
      <c r="F29" s="58" t="str">
        <f>IF(VLOOKUP(B29,RespA!$B$12:$AA$51,5,FALSE)&lt;&gt;0,VLOOKUP(B29,RespA!$B$12:$AA$51,6,FALSE),"")</f>
        <v/>
      </c>
      <c r="G29" s="17" t="str">
        <f t="shared" si="1"/>
        <v/>
      </c>
      <c r="H29" s="17" t="str">
        <f t="shared" si="2"/>
        <v/>
      </c>
      <c r="I29" s="17" t="str">
        <f t="shared" si="3"/>
        <v/>
      </c>
      <c r="J29" s="17" t="str">
        <f t="shared" si="4"/>
        <v/>
      </c>
      <c r="K29" s="17" t="str">
        <f t="shared" si="5"/>
        <v/>
      </c>
      <c r="L29" s="17" t="str">
        <f t="shared" si="6"/>
        <v/>
      </c>
      <c r="M29" s="17" t="str">
        <f t="shared" si="7"/>
        <v/>
      </c>
      <c r="N29" s="17" t="str">
        <f t="shared" si="8"/>
        <v/>
      </c>
      <c r="O29" s="17" t="str">
        <f t="shared" si="9"/>
        <v/>
      </c>
      <c r="P29" s="17" t="str">
        <f t="shared" si="10"/>
        <v/>
      </c>
      <c r="Q29" s="17" t="str">
        <f t="shared" si="11"/>
        <v/>
      </c>
      <c r="R29" s="17" t="str">
        <f t="shared" si="12"/>
        <v/>
      </c>
      <c r="S29" s="17" t="str">
        <f t="shared" si="13"/>
        <v/>
      </c>
      <c r="T29" s="17" t="str">
        <f t="shared" si="14"/>
        <v/>
      </c>
      <c r="U29" s="17" t="str">
        <f t="shared" si="15"/>
        <v/>
      </c>
      <c r="V29" s="17" t="str">
        <f t="shared" si="16"/>
        <v/>
      </c>
      <c r="W29" s="17" t="str">
        <f t="shared" si="17"/>
        <v/>
      </c>
      <c r="X29" s="17" t="str">
        <f t="shared" si="18"/>
        <v/>
      </c>
      <c r="Y29" s="17" t="str">
        <f t="shared" si="19"/>
        <v/>
      </c>
      <c r="Z29" s="17" t="str">
        <f t="shared" si="20"/>
        <v/>
      </c>
      <c r="AA29" s="21" t="str">
        <f t="shared" si="21"/>
        <v/>
      </c>
      <c r="AB29" s="21" t="str">
        <f t="shared" si="22"/>
        <v/>
      </c>
      <c r="AC29" s="21" t="str">
        <f t="shared" si="23"/>
        <v/>
      </c>
      <c r="AD29" s="21" t="str">
        <f t="shared" si="24"/>
        <v/>
      </c>
      <c r="AH29" s="16" t="str">
        <f>IF(RespA!H27=0,"",IF(RespA!H27=ResA!$G$11,ResA!$G$12,0))</f>
        <v/>
      </c>
      <c r="AI29" s="16" t="str">
        <f>IF(RespA!I27=0,"",IF(RespA!I27=ResA!$H$11,ResA!$H$12,0))</f>
        <v/>
      </c>
      <c r="AJ29" s="16" t="str">
        <f>IF(RespA!J27=0,"",IF(RespA!J27=ResA!$I$11,ResA!$I$12,0))</f>
        <v/>
      </c>
      <c r="AK29" s="16" t="str">
        <f>IF(RespA!K27=0,"",IF(RespA!K27=ResA!$J$11,ResA!$J$12,0))</f>
        <v/>
      </c>
      <c r="AL29" s="16" t="str">
        <f>IF(RespA!L27=0,"",IF(RespA!L27=ResA!$K$11,ResA!$K$12,0))</f>
        <v/>
      </c>
      <c r="AM29" s="16" t="str">
        <f>IF(RespA!M27=0,"",IF(RespA!M27=ResA!$L$11,ResA!$L$12,0))</f>
        <v/>
      </c>
      <c r="AN29" s="16" t="str">
        <f>IF(RespA!N27=0,"",IF(RespA!N27=ResA!$M$11,ResA!$M$12,0))</f>
        <v/>
      </c>
      <c r="AO29" s="16" t="str">
        <f>IF(RespA!O27=0,"",IF(RespA!O27=ResA!$N$11,ResA!$N$12,0))</f>
        <v/>
      </c>
      <c r="AP29" s="16" t="str">
        <f>IF(RespA!P27=0,"",IF(RespA!P27=ResA!$O$11,ResA!$O$12,0))</f>
        <v/>
      </c>
      <c r="AQ29" s="16" t="str">
        <f>IF(RespA!Q27=0,"",IF(RespA!Q27=ResA!$P$11,ResA!$P$12,0))</f>
        <v/>
      </c>
      <c r="AR29" s="16" t="str">
        <f>IF(RespA!R27=0,"",IF(RespA!R27=ResA!$Q$11,ResA!$Q$12,0))</f>
        <v/>
      </c>
      <c r="AS29" s="16" t="str">
        <f>IF(RespA!S27=0,"",IF(RespA!S27=ResA!$R$11,ResA!$R$12,0))</f>
        <v/>
      </c>
      <c r="AT29" s="16" t="str">
        <f>IF(RespA!T27=0,"",IF(RespA!T27=ResA!$S$11,ResA!$S$12,0))</f>
        <v/>
      </c>
      <c r="AU29" s="16" t="str">
        <f>IF(RespA!U27=0,"",IF(RespA!U27=ResA!$T$11,ResA!$T$12,0))</f>
        <v/>
      </c>
      <c r="AV29" s="16" t="str">
        <f>IF(RespA!V27=0,"",IF(RespA!V27=ResA!$U$11,ResA!$U$12,0))</f>
        <v/>
      </c>
      <c r="AW29" s="16" t="str">
        <f>IF(RespA!W27=0,"",IF(RespA!W27=ResA!$V$11,ResA!$V$12,0))</f>
        <v/>
      </c>
      <c r="AX29" s="16" t="str">
        <f>IF(RespA!X27=0,"",IF(RespA!X27=ResA!$W$11,ResA!$W$12,0))</f>
        <v/>
      </c>
      <c r="AY29" s="16" t="str">
        <f>IF(RespA!Y27=0,"",IF(RespA!Y27=ResA!$X$11,ResA!$X$12,0))</f>
        <v/>
      </c>
      <c r="AZ29" s="16" t="str">
        <f>IF(RespA!Z27=0,"",IF(RespA!Z27=ResA!$Y$11,ResA!$Y$12,0))</f>
        <v/>
      </c>
      <c r="BA29" s="16" t="str">
        <f>IF(RespA!AA27=0,"",IF(RespA!AA27=ResA!$Z$11,ResA!$Z$12,0))</f>
        <v/>
      </c>
      <c r="BB29" s="17" t="str">
        <f t="shared" si="25"/>
        <v/>
      </c>
      <c r="BC29" s="17" t="str">
        <f t="shared" si="26"/>
        <v/>
      </c>
      <c r="BD29" s="17" t="str">
        <f t="shared" si="27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4.55" customHeight="1">
      <c r="B30" s="56">
        <v>17</v>
      </c>
      <c r="C30" s="28" t="str">
        <f>IF(VLOOKUP(B30,RespA!$B$12:$AA$51,2,FALSE)&lt;&gt;0,VLOOKUP(B30,RespA!$B$12:$AA$51,2,FALSE),"")</f>
        <v/>
      </c>
      <c r="D30" s="28" t="str">
        <f>IF(VLOOKUP(B30,RespA!$B$12:$AA$51,3,FALSE)&lt;&gt;0,CONCATENATE(VLOOKUP(B30,RespA!$B$12:$AA$51,3,FALSE)," ",VLOOKUP(B30,RespA!$B$12:$AA$51,4,FALSE)),"")</f>
        <v/>
      </c>
      <c r="E30" s="28" t="str">
        <f>IF(VLOOKUP(B30,RespA!$B$12:$AA$51,4,FALSE)&lt;&gt;0,VLOOKUP(B30,RespA!$B$12:$AA$51,5,FALSE),"")</f>
        <v/>
      </c>
      <c r="F30" s="58" t="str">
        <f>IF(VLOOKUP(B30,RespA!$B$12:$AA$51,5,FALSE)&lt;&gt;0,VLOOKUP(B30,RespA!$B$12:$AA$51,6,FALSE),"")</f>
        <v/>
      </c>
      <c r="G30" s="17" t="str">
        <f t="shared" si="1"/>
        <v/>
      </c>
      <c r="H30" s="17" t="str">
        <f t="shared" si="2"/>
        <v/>
      </c>
      <c r="I30" s="17" t="str">
        <f t="shared" si="3"/>
        <v/>
      </c>
      <c r="J30" s="17" t="str">
        <f t="shared" si="4"/>
        <v/>
      </c>
      <c r="K30" s="17" t="str">
        <f t="shared" si="5"/>
        <v/>
      </c>
      <c r="L30" s="17" t="str">
        <f t="shared" si="6"/>
        <v/>
      </c>
      <c r="M30" s="17" t="str">
        <f t="shared" si="7"/>
        <v/>
      </c>
      <c r="N30" s="17" t="str">
        <f t="shared" si="8"/>
        <v/>
      </c>
      <c r="O30" s="17" t="str">
        <f t="shared" si="9"/>
        <v/>
      </c>
      <c r="P30" s="17" t="str">
        <f t="shared" si="10"/>
        <v/>
      </c>
      <c r="Q30" s="17" t="str">
        <f t="shared" si="11"/>
        <v/>
      </c>
      <c r="R30" s="17" t="str">
        <f t="shared" si="12"/>
        <v/>
      </c>
      <c r="S30" s="17" t="str">
        <f t="shared" si="13"/>
        <v/>
      </c>
      <c r="T30" s="17" t="str">
        <f t="shared" si="14"/>
        <v/>
      </c>
      <c r="U30" s="17" t="str">
        <f t="shared" si="15"/>
        <v/>
      </c>
      <c r="V30" s="17" t="str">
        <f t="shared" si="16"/>
        <v/>
      </c>
      <c r="W30" s="17" t="str">
        <f t="shared" si="17"/>
        <v/>
      </c>
      <c r="X30" s="17" t="str">
        <f t="shared" si="18"/>
        <v/>
      </c>
      <c r="Y30" s="17" t="str">
        <f t="shared" si="19"/>
        <v/>
      </c>
      <c r="Z30" s="17" t="str">
        <f t="shared" si="20"/>
        <v/>
      </c>
      <c r="AA30" s="21" t="str">
        <f t="shared" si="21"/>
        <v/>
      </c>
      <c r="AB30" s="21" t="str">
        <f t="shared" si="22"/>
        <v/>
      </c>
      <c r="AC30" s="21" t="str">
        <f t="shared" si="23"/>
        <v/>
      </c>
      <c r="AD30" s="21" t="str">
        <f t="shared" si="24"/>
        <v/>
      </c>
      <c r="AH30" s="16" t="str">
        <f>IF(RespA!H28=0,"",IF(RespA!H28=ResA!$G$11,ResA!$G$12,0))</f>
        <v/>
      </c>
      <c r="AI30" s="16" t="str">
        <f>IF(RespA!I28=0,"",IF(RespA!I28=ResA!$H$11,ResA!$H$12,0))</f>
        <v/>
      </c>
      <c r="AJ30" s="16" t="str">
        <f>IF(RespA!J28=0,"",IF(RespA!J28=ResA!$I$11,ResA!$I$12,0))</f>
        <v/>
      </c>
      <c r="AK30" s="16" t="str">
        <f>IF(RespA!K28=0,"",IF(RespA!K28=ResA!$J$11,ResA!$J$12,0))</f>
        <v/>
      </c>
      <c r="AL30" s="16" t="str">
        <f>IF(RespA!L28=0,"",IF(RespA!L28=ResA!$K$11,ResA!$K$12,0))</f>
        <v/>
      </c>
      <c r="AM30" s="16" t="str">
        <f>IF(RespA!M28=0,"",IF(RespA!M28=ResA!$L$11,ResA!$L$12,0))</f>
        <v/>
      </c>
      <c r="AN30" s="16" t="str">
        <f>IF(RespA!N28=0,"",IF(RespA!N28=ResA!$M$11,ResA!$M$12,0))</f>
        <v/>
      </c>
      <c r="AO30" s="16" t="str">
        <f>IF(RespA!O28=0,"",IF(RespA!O28=ResA!$N$11,ResA!$N$12,0))</f>
        <v/>
      </c>
      <c r="AP30" s="16" t="str">
        <f>IF(RespA!P28=0,"",IF(RespA!P28=ResA!$O$11,ResA!$O$12,0))</f>
        <v/>
      </c>
      <c r="AQ30" s="16" t="str">
        <f>IF(RespA!Q28=0,"",IF(RespA!Q28=ResA!$P$11,ResA!$P$12,0))</f>
        <v/>
      </c>
      <c r="AR30" s="16" t="str">
        <f>IF(RespA!R28=0,"",IF(RespA!R28=ResA!$Q$11,ResA!$Q$12,0))</f>
        <v/>
      </c>
      <c r="AS30" s="16" t="str">
        <f>IF(RespA!S28=0,"",IF(RespA!S28=ResA!$R$11,ResA!$R$12,0))</f>
        <v/>
      </c>
      <c r="AT30" s="16" t="str">
        <f>IF(RespA!T28=0,"",IF(RespA!T28=ResA!$S$11,ResA!$S$12,0))</f>
        <v/>
      </c>
      <c r="AU30" s="16" t="str">
        <f>IF(RespA!U28=0,"",IF(RespA!U28=ResA!$T$11,ResA!$T$12,0))</f>
        <v/>
      </c>
      <c r="AV30" s="16" t="str">
        <f>IF(RespA!V28=0,"",IF(RespA!V28=ResA!$U$11,ResA!$U$12,0))</f>
        <v/>
      </c>
      <c r="AW30" s="16" t="str">
        <f>IF(RespA!W28=0,"",IF(RespA!W28=ResA!$V$11,ResA!$V$12,0))</f>
        <v/>
      </c>
      <c r="AX30" s="16" t="str">
        <f>IF(RespA!X28=0,"",IF(RespA!X28=ResA!$W$11,ResA!$W$12,0))</f>
        <v/>
      </c>
      <c r="AY30" s="16" t="str">
        <f>IF(RespA!Y28=0,"",IF(RespA!Y28=ResA!$X$11,ResA!$X$12,0))</f>
        <v/>
      </c>
      <c r="AZ30" s="16" t="str">
        <f>IF(RespA!Z28=0,"",IF(RespA!Z28=ResA!$Y$11,ResA!$Y$12,0))</f>
        <v/>
      </c>
      <c r="BA30" s="16" t="str">
        <f>IF(RespA!AA28=0,"",IF(RespA!AA28=ResA!$Z$11,ResA!$Z$12,0))</f>
        <v/>
      </c>
      <c r="BB30" s="17" t="str">
        <f t="shared" si="25"/>
        <v/>
      </c>
      <c r="BC30" s="17" t="str">
        <f t="shared" si="26"/>
        <v/>
      </c>
      <c r="BD30" s="17" t="str">
        <f t="shared" si="27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4.55" customHeight="1">
      <c r="B31" s="56">
        <v>18</v>
      </c>
      <c r="C31" s="28" t="str">
        <f>IF(VLOOKUP(B31,RespA!$B$12:$AA$51,2,FALSE)&lt;&gt;0,VLOOKUP(B31,RespA!$B$12:$AA$51,2,FALSE),"")</f>
        <v/>
      </c>
      <c r="D31" s="28" t="str">
        <f>IF(VLOOKUP(B31,RespA!$B$12:$AA$51,3,FALSE)&lt;&gt;0,CONCATENATE(VLOOKUP(B31,RespA!$B$12:$AA$51,3,FALSE)," ",VLOOKUP(B31,RespA!$B$12:$AA$51,4,FALSE)),"")</f>
        <v/>
      </c>
      <c r="E31" s="28" t="str">
        <f>IF(VLOOKUP(B31,RespA!$B$12:$AA$51,4,FALSE)&lt;&gt;0,VLOOKUP(B31,RespA!$B$12:$AA$51,5,FALSE),"")</f>
        <v/>
      </c>
      <c r="F31" s="58" t="str">
        <f>IF(VLOOKUP(B31,RespA!$B$12:$AA$51,5,FALSE)&lt;&gt;0,VLOOKUP(B31,RespA!$B$12:$AA$51,6,FALSE),"")</f>
        <v/>
      </c>
      <c r="G31" s="17" t="str">
        <f t="shared" si="1"/>
        <v/>
      </c>
      <c r="H31" s="17" t="str">
        <f t="shared" si="2"/>
        <v/>
      </c>
      <c r="I31" s="17" t="str">
        <f t="shared" si="3"/>
        <v/>
      </c>
      <c r="J31" s="17" t="str">
        <f t="shared" si="4"/>
        <v/>
      </c>
      <c r="K31" s="17" t="str">
        <f t="shared" si="5"/>
        <v/>
      </c>
      <c r="L31" s="17" t="str">
        <f t="shared" si="6"/>
        <v/>
      </c>
      <c r="M31" s="17" t="str">
        <f t="shared" si="7"/>
        <v/>
      </c>
      <c r="N31" s="17" t="str">
        <f t="shared" si="8"/>
        <v/>
      </c>
      <c r="O31" s="17" t="str">
        <f t="shared" si="9"/>
        <v/>
      </c>
      <c r="P31" s="17" t="str">
        <f t="shared" si="10"/>
        <v/>
      </c>
      <c r="Q31" s="17" t="str">
        <f t="shared" si="11"/>
        <v/>
      </c>
      <c r="R31" s="17" t="str">
        <f t="shared" si="12"/>
        <v/>
      </c>
      <c r="S31" s="17" t="str">
        <f t="shared" si="13"/>
        <v/>
      </c>
      <c r="T31" s="17" t="str">
        <f t="shared" si="14"/>
        <v/>
      </c>
      <c r="U31" s="17" t="str">
        <f t="shared" si="15"/>
        <v/>
      </c>
      <c r="V31" s="17" t="str">
        <f t="shared" si="16"/>
        <v/>
      </c>
      <c r="W31" s="17" t="str">
        <f t="shared" si="17"/>
        <v/>
      </c>
      <c r="X31" s="17" t="str">
        <f t="shared" si="18"/>
        <v/>
      </c>
      <c r="Y31" s="17" t="str">
        <f t="shared" si="19"/>
        <v/>
      </c>
      <c r="Z31" s="17" t="str">
        <f t="shared" si="20"/>
        <v/>
      </c>
      <c r="AA31" s="21" t="str">
        <f t="shared" si="21"/>
        <v/>
      </c>
      <c r="AB31" s="21" t="str">
        <f t="shared" si="22"/>
        <v/>
      </c>
      <c r="AC31" s="21" t="str">
        <f t="shared" si="23"/>
        <v/>
      </c>
      <c r="AD31" s="21" t="str">
        <f t="shared" si="24"/>
        <v/>
      </c>
      <c r="AH31" s="16" t="str">
        <f>IF(RespA!H29=0,"",IF(RespA!H29=ResA!$G$11,ResA!$G$12,0))</f>
        <v/>
      </c>
      <c r="AI31" s="16" t="str">
        <f>IF(RespA!I29=0,"",IF(RespA!I29=ResA!$H$11,ResA!$H$12,0))</f>
        <v/>
      </c>
      <c r="AJ31" s="16" t="str">
        <f>IF(RespA!J29=0,"",IF(RespA!J29=ResA!$I$11,ResA!$I$12,0))</f>
        <v/>
      </c>
      <c r="AK31" s="16" t="str">
        <f>IF(RespA!K29=0,"",IF(RespA!K29=ResA!$J$11,ResA!$J$12,0))</f>
        <v/>
      </c>
      <c r="AL31" s="16" t="str">
        <f>IF(RespA!L29=0,"",IF(RespA!L29=ResA!$K$11,ResA!$K$12,0))</f>
        <v/>
      </c>
      <c r="AM31" s="16" t="str">
        <f>IF(RespA!M29=0,"",IF(RespA!M29=ResA!$L$11,ResA!$L$12,0))</f>
        <v/>
      </c>
      <c r="AN31" s="16" t="str">
        <f>IF(RespA!N29=0,"",IF(RespA!N29=ResA!$M$11,ResA!$M$12,0))</f>
        <v/>
      </c>
      <c r="AO31" s="16" t="str">
        <f>IF(RespA!O29=0,"",IF(RespA!O29=ResA!$N$11,ResA!$N$12,0))</f>
        <v/>
      </c>
      <c r="AP31" s="16" t="str">
        <f>IF(RespA!P29=0,"",IF(RespA!P29=ResA!$O$11,ResA!$O$12,0))</f>
        <v/>
      </c>
      <c r="AQ31" s="16" t="str">
        <f>IF(RespA!Q29=0,"",IF(RespA!Q29=ResA!$P$11,ResA!$P$12,0))</f>
        <v/>
      </c>
      <c r="AR31" s="16" t="str">
        <f>IF(RespA!R29=0,"",IF(RespA!R29=ResA!$Q$11,ResA!$Q$12,0))</f>
        <v/>
      </c>
      <c r="AS31" s="16" t="str">
        <f>IF(RespA!S29=0,"",IF(RespA!S29=ResA!$R$11,ResA!$R$12,0))</f>
        <v/>
      </c>
      <c r="AT31" s="16" t="str">
        <f>IF(RespA!T29=0,"",IF(RespA!T29=ResA!$S$11,ResA!$S$12,0))</f>
        <v/>
      </c>
      <c r="AU31" s="16" t="str">
        <f>IF(RespA!U29=0,"",IF(RespA!U29=ResA!$T$11,ResA!$T$12,0))</f>
        <v/>
      </c>
      <c r="AV31" s="16" t="str">
        <f>IF(RespA!V29=0,"",IF(RespA!V29=ResA!$U$11,ResA!$U$12,0))</f>
        <v/>
      </c>
      <c r="AW31" s="16" t="str">
        <f>IF(RespA!W29=0,"",IF(RespA!W29=ResA!$V$11,ResA!$V$12,0))</f>
        <v/>
      </c>
      <c r="AX31" s="16" t="str">
        <f>IF(RespA!X29=0,"",IF(RespA!X29=ResA!$W$11,ResA!$W$12,0))</f>
        <v/>
      </c>
      <c r="AY31" s="16" t="str">
        <f>IF(RespA!Y29=0,"",IF(RespA!Y29=ResA!$X$11,ResA!$X$12,0))</f>
        <v/>
      </c>
      <c r="AZ31" s="16" t="str">
        <f>IF(RespA!Z29=0,"",IF(RespA!Z29=ResA!$Y$11,ResA!$Y$12,0))</f>
        <v/>
      </c>
      <c r="BA31" s="16" t="str">
        <f>IF(RespA!AA29=0,"",IF(RespA!AA29=ResA!$Z$11,ResA!$Z$12,0))</f>
        <v/>
      </c>
      <c r="BB31" s="17" t="str">
        <f t="shared" si="25"/>
        <v/>
      </c>
      <c r="BC31" s="17" t="str">
        <f t="shared" si="26"/>
        <v/>
      </c>
      <c r="BD31" s="17" t="str">
        <f t="shared" si="27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4.55" customHeight="1">
      <c r="B32" s="56">
        <v>19</v>
      </c>
      <c r="C32" s="28" t="str">
        <f>IF(VLOOKUP(B32,RespA!$B$12:$AA$51,2,FALSE)&lt;&gt;0,VLOOKUP(B32,RespA!$B$12:$AA$51,2,FALSE),"")</f>
        <v/>
      </c>
      <c r="D32" s="28" t="str">
        <f>IF(VLOOKUP(B32,RespA!$B$12:$AA$51,3,FALSE)&lt;&gt;0,CONCATENATE(VLOOKUP(B32,RespA!$B$12:$AA$51,3,FALSE)," ",VLOOKUP(B32,RespA!$B$12:$AA$51,4,FALSE)),"")</f>
        <v/>
      </c>
      <c r="E32" s="28" t="str">
        <f>IF(VLOOKUP(B32,RespA!$B$12:$AA$51,4,FALSE)&lt;&gt;0,VLOOKUP(B32,RespA!$B$12:$AA$51,5,FALSE),"")</f>
        <v/>
      </c>
      <c r="F32" s="58" t="str">
        <f>IF(VLOOKUP(B32,RespA!$B$12:$AA$51,5,FALSE)&lt;&gt;0,VLOOKUP(B32,RespA!$B$12:$AA$51,6,FALSE),"")</f>
        <v/>
      </c>
      <c r="G32" s="17" t="str">
        <f t="shared" si="1"/>
        <v/>
      </c>
      <c r="H32" s="17" t="str">
        <f t="shared" si="2"/>
        <v/>
      </c>
      <c r="I32" s="17" t="str">
        <f t="shared" si="3"/>
        <v/>
      </c>
      <c r="J32" s="17" t="str">
        <f t="shared" si="4"/>
        <v/>
      </c>
      <c r="K32" s="17" t="str">
        <f t="shared" si="5"/>
        <v/>
      </c>
      <c r="L32" s="17" t="str">
        <f t="shared" si="6"/>
        <v/>
      </c>
      <c r="M32" s="17" t="str">
        <f t="shared" si="7"/>
        <v/>
      </c>
      <c r="N32" s="17" t="str">
        <f t="shared" si="8"/>
        <v/>
      </c>
      <c r="O32" s="17" t="str">
        <f t="shared" si="9"/>
        <v/>
      </c>
      <c r="P32" s="17" t="str">
        <f t="shared" si="10"/>
        <v/>
      </c>
      <c r="Q32" s="17" t="str">
        <f t="shared" si="11"/>
        <v/>
      </c>
      <c r="R32" s="17" t="str">
        <f t="shared" si="12"/>
        <v/>
      </c>
      <c r="S32" s="17" t="str">
        <f t="shared" si="13"/>
        <v/>
      </c>
      <c r="T32" s="17" t="str">
        <f t="shared" si="14"/>
        <v/>
      </c>
      <c r="U32" s="17" t="str">
        <f t="shared" si="15"/>
        <v/>
      </c>
      <c r="V32" s="17" t="str">
        <f t="shared" si="16"/>
        <v/>
      </c>
      <c r="W32" s="17" t="str">
        <f t="shared" si="17"/>
        <v/>
      </c>
      <c r="X32" s="17" t="str">
        <f t="shared" si="18"/>
        <v/>
      </c>
      <c r="Y32" s="17" t="str">
        <f t="shared" si="19"/>
        <v/>
      </c>
      <c r="Z32" s="17" t="str">
        <f t="shared" si="20"/>
        <v/>
      </c>
      <c r="AA32" s="21" t="str">
        <f t="shared" si="21"/>
        <v/>
      </c>
      <c r="AB32" s="21" t="str">
        <f t="shared" si="22"/>
        <v/>
      </c>
      <c r="AC32" s="21" t="str">
        <f t="shared" si="23"/>
        <v/>
      </c>
      <c r="AD32" s="21" t="str">
        <f t="shared" si="24"/>
        <v/>
      </c>
      <c r="AH32" s="16" t="str">
        <f>IF(RespA!H30=0,"",IF(RespA!H30=ResA!$G$11,ResA!$G$12,0))</f>
        <v/>
      </c>
      <c r="AI32" s="16" t="str">
        <f>IF(RespA!I30=0,"",IF(RespA!I30=ResA!$H$11,ResA!$H$12,0))</f>
        <v/>
      </c>
      <c r="AJ32" s="16" t="str">
        <f>IF(RespA!J30=0,"",IF(RespA!J30=ResA!$I$11,ResA!$I$12,0))</f>
        <v/>
      </c>
      <c r="AK32" s="16" t="str">
        <f>IF(RespA!K30=0,"",IF(RespA!K30=ResA!$J$11,ResA!$J$12,0))</f>
        <v/>
      </c>
      <c r="AL32" s="16" t="str">
        <f>IF(RespA!L30=0,"",IF(RespA!L30=ResA!$K$11,ResA!$K$12,0))</f>
        <v/>
      </c>
      <c r="AM32" s="16" t="str">
        <f>IF(RespA!M30=0,"",IF(RespA!M30=ResA!$L$11,ResA!$L$12,0))</f>
        <v/>
      </c>
      <c r="AN32" s="16" t="str">
        <f>IF(RespA!N30=0,"",IF(RespA!N30=ResA!$M$11,ResA!$M$12,0))</f>
        <v/>
      </c>
      <c r="AO32" s="16" t="str">
        <f>IF(RespA!O30=0,"",IF(RespA!O30=ResA!$N$11,ResA!$N$12,0))</f>
        <v/>
      </c>
      <c r="AP32" s="16" t="str">
        <f>IF(RespA!P30=0,"",IF(RespA!P30=ResA!$O$11,ResA!$O$12,0))</f>
        <v/>
      </c>
      <c r="AQ32" s="16" t="str">
        <f>IF(RespA!Q30=0,"",IF(RespA!Q30=ResA!$P$11,ResA!$P$12,0))</f>
        <v/>
      </c>
      <c r="AR32" s="16" t="str">
        <f>IF(RespA!R30=0,"",IF(RespA!R30=ResA!$Q$11,ResA!$Q$12,0))</f>
        <v/>
      </c>
      <c r="AS32" s="16" t="str">
        <f>IF(RespA!S30=0,"",IF(RespA!S30=ResA!$R$11,ResA!$R$12,0))</f>
        <v/>
      </c>
      <c r="AT32" s="16" t="str">
        <f>IF(RespA!T30=0,"",IF(RespA!T30=ResA!$S$11,ResA!$S$12,0))</f>
        <v/>
      </c>
      <c r="AU32" s="16" t="str">
        <f>IF(RespA!U30=0,"",IF(RespA!U30=ResA!$T$11,ResA!$T$12,0))</f>
        <v/>
      </c>
      <c r="AV32" s="16" t="str">
        <f>IF(RespA!V30=0,"",IF(RespA!V30=ResA!$U$11,ResA!$U$12,0))</f>
        <v/>
      </c>
      <c r="AW32" s="16" t="str">
        <f>IF(RespA!W30=0,"",IF(RespA!W30=ResA!$V$11,ResA!$V$12,0))</f>
        <v/>
      </c>
      <c r="AX32" s="16" t="str">
        <f>IF(RespA!X30=0,"",IF(RespA!X30=ResA!$W$11,ResA!$W$12,0))</f>
        <v/>
      </c>
      <c r="AY32" s="16" t="str">
        <f>IF(RespA!Y30=0,"",IF(RespA!Y30=ResA!$X$11,ResA!$X$12,0))</f>
        <v/>
      </c>
      <c r="AZ32" s="16" t="str">
        <f>IF(RespA!Z30=0,"",IF(RespA!Z30=ResA!$Y$11,ResA!$Y$12,0))</f>
        <v/>
      </c>
      <c r="BA32" s="16" t="str">
        <f>IF(RespA!AA30=0,"",IF(RespA!AA30=ResA!$Z$11,ResA!$Z$12,0))</f>
        <v/>
      </c>
      <c r="BB32" s="17" t="str">
        <f t="shared" si="25"/>
        <v/>
      </c>
      <c r="BC32" s="17" t="str">
        <f t="shared" si="26"/>
        <v/>
      </c>
      <c r="BD32" s="17" t="str">
        <f t="shared" si="27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4.55" customHeight="1">
      <c r="B33" s="56">
        <v>20</v>
      </c>
      <c r="C33" s="28" t="str">
        <f>IF(VLOOKUP(B33,RespA!$B$12:$AA$51,2,FALSE)&lt;&gt;0,VLOOKUP(B33,RespA!$B$12:$AA$51,2,FALSE),"")</f>
        <v/>
      </c>
      <c r="D33" s="28" t="str">
        <f>IF(VLOOKUP(B33,RespA!$B$12:$AA$51,3,FALSE)&lt;&gt;0,CONCATENATE(VLOOKUP(B33,RespA!$B$12:$AA$51,3,FALSE)," ",VLOOKUP(B33,RespA!$B$12:$AA$51,4,FALSE)),"")</f>
        <v/>
      </c>
      <c r="E33" s="28" t="str">
        <f>IF(VLOOKUP(B33,RespA!$B$12:$AA$51,4,FALSE)&lt;&gt;0,VLOOKUP(B33,RespA!$B$12:$AA$51,5,FALSE),"")</f>
        <v/>
      </c>
      <c r="F33" s="58" t="str">
        <f>IF(VLOOKUP(B33,RespA!$B$12:$AA$51,5,FALSE)&lt;&gt;0,VLOOKUP(B33,RespA!$B$12:$AA$51,6,FALSE),"")</f>
        <v/>
      </c>
      <c r="G33" s="17" t="str">
        <f t="shared" si="1"/>
        <v/>
      </c>
      <c r="H33" s="17" t="str">
        <f t="shared" si="2"/>
        <v/>
      </c>
      <c r="I33" s="17" t="str">
        <f t="shared" si="3"/>
        <v/>
      </c>
      <c r="J33" s="17" t="str">
        <f t="shared" si="4"/>
        <v/>
      </c>
      <c r="K33" s="17" t="str">
        <f t="shared" si="5"/>
        <v/>
      </c>
      <c r="L33" s="17" t="str">
        <f t="shared" si="6"/>
        <v/>
      </c>
      <c r="M33" s="17" t="str">
        <f t="shared" si="7"/>
        <v/>
      </c>
      <c r="N33" s="17" t="str">
        <f t="shared" si="8"/>
        <v/>
      </c>
      <c r="O33" s="17" t="str">
        <f t="shared" si="9"/>
        <v/>
      </c>
      <c r="P33" s="17" t="str">
        <f t="shared" si="10"/>
        <v/>
      </c>
      <c r="Q33" s="17" t="str">
        <f t="shared" si="11"/>
        <v/>
      </c>
      <c r="R33" s="17" t="str">
        <f t="shared" si="12"/>
        <v/>
      </c>
      <c r="S33" s="17" t="str">
        <f t="shared" si="13"/>
        <v/>
      </c>
      <c r="T33" s="17" t="str">
        <f t="shared" si="14"/>
        <v/>
      </c>
      <c r="U33" s="17" t="str">
        <f t="shared" si="15"/>
        <v/>
      </c>
      <c r="V33" s="17" t="str">
        <f t="shared" si="16"/>
        <v/>
      </c>
      <c r="W33" s="17" t="str">
        <f t="shared" si="17"/>
        <v/>
      </c>
      <c r="X33" s="17" t="str">
        <f t="shared" si="18"/>
        <v/>
      </c>
      <c r="Y33" s="17" t="str">
        <f t="shared" si="19"/>
        <v/>
      </c>
      <c r="Z33" s="17" t="str">
        <f t="shared" si="20"/>
        <v/>
      </c>
      <c r="AA33" s="21" t="str">
        <f t="shared" si="21"/>
        <v/>
      </c>
      <c r="AB33" s="21" t="str">
        <f t="shared" si="22"/>
        <v/>
      </c>
      <c r="AC33" s="21" t="str">
        <f t="shared" si="23"/>
        <v/>
      </c>
      <c r="AD33" s="21" t="str">
        <f t="shared" si="24"/>
        <v/>
      </c>
      <c r="AH33" s="16" t="str">
        <f>IF(RespA!H31=0,"",IF(RespA!H31=ResA!$G$11,ResA!$G$12,0))</f>
        <v/>
      </c>
      <c r="AI33" s="16" t="str">
        <f>IF(RespA!I31=0,"",IF(RespA!I31=ResA!$H$11,ResA!$H$12,0))</f>
        <v/>
      </c>
      <c r="AJ33" s="16" t="str">
        <f>IF(RespA!J31=0,"",IF(RespA!J31=ResA!$I$11,ResA!$I$12,0))</f>
        <v/>
      </c>
      <c r="AK33" s="16" t="str">
        <f>IF(RespA!K31=0,"",IF(RespA!K31=ResA!$J$11,ResA!$J$12,0))</f>
        <v/>
      </c>
      <c r="AL33" s="16" t="str">
        <f>IF(RespA!L31=0,"",IF(RespA!L31=ResA!$K$11,ResA!$K$12,0))</f>
        <v/>
      </c>
      <c r="AM33" s="16" t="str">
        <f>IF(RespA!M31=0,"",IF(RespA!M31=ResA!$L$11,ResA!$L$12,0))</f>
        <v/>
      </c>
      <c r="AN33" s="16" t="str">
        <f>IF(RespA!N31=0,"",IF(RespA!N31=ResA!$M$11,ResA!$M$12,0))</f>
        <v/>
      </c>
      <c r="AO33" s="16" t="str">
        <f>IF(RespA!O31=0,"",IF(RespA!O31=ResA!$N$11,ResA!$N$12,0))</f>
        <v/>
      </c>
      <c r="AP33" s="16" t="str">
        <f>IF(RespA!P31=0,"",IF(RespA!P31=ResA!$O$11,ResA!$O$12,0))</f>
        <v/>
      </c>
      <c r="AQ33" s="16" t="str">
        <f>IF(RespA!Q31=0,"",IF(RespA!Q31=ResA!$P$11,ResA!$P$12,0))</f>
        <v/>
      </c>
      <c r="AR33" s="16" t="str">
        <f>IF(RespA!R31=0,"",IF(RespA!R31=ResA!$Q$11,ResA!$Q$12,0))</f>
        <v/>
      </c>
      <c r="AS33" s="16" t="str">
        <f>IF(RespA!S31=0,"",IF(RespA!S31=ResA!$R$11,ResA!$R$12,0))</f>
        <v/>
      </c>
      <c r="AT33" s="16" t="str">
        <f>IF(RespA!T31=0,"",IF(RespA!T31=ResA!$S$11,ResA!$S$12,0))</f>
        <v/>
      </c>
      <c r="AU33" s="16" t="str">
        <f>IF(RespA!U31=0,"",IF(RespA!U31=ResA!$T$11,ResA!$T$12,0))</f>
        <v/>
      </c>
      <c r="AV33" s="16" t="str">
        <f>IF(RespA!V31=0,"",IF(RespA!V31=ResA!$U$11,ResA!$U$12,0))</f>
        <v/>
      </c>
      <c r="AW33" s="16" t="str">
        <f>IF(RespA!W31=0,"",IF(RespA!W31=ResA!$V$11,ResA!$V$12,0))</f>
        <v/>
      </c>
      <c r="AX33" s="16" t="str">
        <f>IF(RespA!X31=0,"",IF(RespA!X31=ResA!$W$11,ResA!$W$12,0))</f>
        <v/>
      </c>
      <c r="AY33" s="16" t="str">
        <f>IF(RespA!Y31=0,"",IF(RespA!Y31=ResA!$X$11,ResA!$X$12,0))</f>
        <v/>
      </c>
      <c r="AZ33" s="16" t="str">
        <f>IF(RespA!Z31=0,"",IF(RespA!Z31=ResA!$Y$11,ResA!$Y$12,0))</f>
        <v/>
      </c>
      <c r="BA33" s="16" t="str">
        <f>IF(RespA!AA31=0,"",IF(RespA!AA31=ResA!$Z$11,ResA!$Z$12,0))</f>
        <v/>
      </c>
      <c r="BB33" s="17" t="str">
        <f t="shared" si="25"/>
        <v/>
      </c>
      <c r="BC33" s="17" t="str">
        <f t="shared" si="26"/>
        <v/>
      </c>
      <c r="BD33" s="17" t="str">
        <f t="shared" si="27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4.55" customHeight="1">
      <c r="B34" s="56">
        <v>21</v>
      </c>
      <c r="C34" s="28" t="str">
        <f>IF(VLOOKUP(B34,RespA!$B$12:$AA$51,2,FALSE)&lt;&gt;0,VLOOKUP(B34,RespA!$B$12:$AA$51,2,FALSE),"")</f>
        <v/>
      </c>
      <c r="D34" s="28" t="str">
        <f>IF(VLOOKUP(B34,RespA!$B$12:$AA$51,3,FALSE)&lt;&gt;0,CONCATENATE(VLOOKUP(B34,RespA!$B$12:$AA$51,3,FALSE)," ",VLOOKUP(B34,RespA!$B$12:$AA$51,4,FALSE)),"")</f>
        <v/>
      </c>
      <c r="E34" s="28" t="str">
        <f>IF(VLOOKUP(B34,RespA!$B$12:$AA$51,4,FALSE)&lt;&gt;0,VLOOKUP(B34,RespA!$B$12:$AA$51,5,FALSE),"")</f>
        <v/>
      </c>
      <c r="F34" s="58" t="str">
        <f>IF(VLOOKUP(B34,RespA!$B$12:$AA$51,5,FALSE)&lt;&gt;0,VLOOKUP(B34,RespA!$B$12:$AA$51,6,FALSE),"")</f>
        <v/>
      </c>
      <c r="G34" s="17" t="str">
        <f t="shared" si="1"/>
        <v/>
      </c>
      <c r="H34" s="17" t="str">
        <f t="shared" si="2"/>
        <v/>
      </c>
      <c r="I34" s="17" t="str">
        <f t="shared" si="3"/>
        <v/>
      </c>
      <c r="J34" s="17" t="str">
        <f t="shared" si="4"/>
        <v/>
      </c>
      <c r="K34" s="17" t="str">
        <f t="shared" si="5"/>
        <v/>
      </c>
      <c r="L34" s="17" t="str">
        <f t="shared" si="6"/>
        <v/>
      </c>
      <c r="M34" s="17" t="str">
        <f t="shared" si="7"/>
        <v/>
      </c>
      <c r="N34" s="17" t="str">
        <f t="shared" si="8"/>
        <v/>
      </c>
      <c r="O34" s="17" t="str">
        <f t="shared" si="9"/>
        <v/>
      </c>
      <c r="P34" s="17" t="str">
        <f t="shared" si="10"/>
        <v/>
      </c>
      <c r="Q34" s="17" t="str">
        <f t="shared" si="11"/>
        <v/>
      </c>
      <c r="R34" s="17" t="str">
        <f t="shared" si="12"/>
        <v/>
      </c>
      <c r="S34" s="17" t="str">
        <f t="shared" si="13"/>
        <v/>
      </c>
      <c r="T34" s="17" t="str">
        <f t="shared" si="14"/>
        <v/>
      </c>
      <c r="U34" s="17" t="str">
        <f t="shared" si="15"/>
        <v/>
      </c>
      <c r="V34" s="17" t="str">
        <f t="shared" si="16"/>
        <v/>
      </c>
      <c r="W34" s="17" t="str">
        <f t="shared" si="17"/>
        <v/>
      </c>
      <c r="X34" s="17" t="str">
        <f t="shared" si="18"/>
        <v/>
      </c>
      <c r="Y34" s="17" t="str">
        <f t="shared" si="19"/>
        <v/>
      </c>
      <c r="Z34" s="17" t="str">
        <f t="shared" si="20"/>
        <v/>
      </c>
      <c r="AA34" s="21" t="str">
        <f t="shared" si="21"/>
        <v/>
      </c>
      <c r="AB34" s="21" t="str">
        <f t="shared" si="22"/>
        <v/>
      </c>
      <c r="AC34" s="21" t="str">
        <f t="shared" si="23"/>
        <v/>
      </c>
      <c r="AD34" s="21" t="str">
        <f t="shared" si="24"/>
        <v/>
      </c>
      <c r="AH34" s="16" t="str">
        <f>IF(RespA!H32=0,"",IF(RespA!H32=ResA!$G$11,ResA!$G$12,0))</f>
        <v/>
      </c>
      <c r="AI34" s="16" t="str">
        <f>IF(RespA!I32=0,"",IF(RespA!I32=ResA!$H$11,ResA!$H$12,0))</f>
        <v/>
      </c>
      <c r="AJ34" s="16" t="str">
        <f>IF(RespA!J32=0,"",IF(RespA!J32=ResA!$I$11,ResA!$I$12,0))</f>
        <v/>
      </c>
      <c r="AK34" s="16" t="str">
        <f>IF(RespA!K32=0,"",IF(RespA!K32=ResA!$J$11,ResA!$J$12,0))</f>
        <v/>
      </c>
      <c r="AL34" s="16" t="str">
        <f>IF(RespA!L32=0,"",IF(RespA!L32=ResA!$K$11,ResA!$K$12,0))</f>
        <v/>
      </c>
      <c r="AM34" s="16" t="str">
        <f>IF(RespA!M32=0,"",IF(RespA!M32=ResA!$L$11,ResA!$L$12,0))</f>
        <v/>
      </c>
      <c r="AN34" s="16" t="str">
        <f>IF(RespA!N32=0,"",IF(RespA!N32=ResA!$M$11,ResA!$M$12,0))</f>
        <v/>
      </c>
      <c r="AO34" s="16" t="str">
        <f>IF(RespA!O32=0,"",IF(RespA!O32=ResA!$N$11,ResA!$N$12,0))</f>
        <v/>
      </c>
      <c r="AP34" s="16" t="str">
        <f>IF(RespA!P32=0,"",IF(RespA!P32=ResA!$O$11,ResA!$O$12,0))</f>
        <v/>
      </c>
      <c r="AQ34" s="16" t="str">
        <f>IF(RespA!Q32=0,"",IF(RespA!Q32=ResA!$P$11,ResA!$P$12,0))</f>
        <v/>
      </c>
      <c r="AR34" s="16" t="str">
        <f>IF(RespA!R32=0,"",IF(RespA!R32=ResA!$Q$11,ResA!$Q$12,0))</f>
        <v/>
      </c>
      <c r="AS34" s="16" t="str">
        <f>IF(RespA!S32=0,"",IF(RespA!S32=ResA!$R$11,ResA!$R$12,0))</f>
        <v/>
      </c>
      <c r="AT34" s="16" t="str">
        <f>IF(RespA!T32=0,"",IF(RespA!T32=ResA!$S$11,ResA!$S$12,0))</f>
        <v/>
      </c>
      <c r="AU34" s="16" t="str">
        <f>IF(RespA!U32=0,"",IF(RespA!U32=ResA!$T$11,ResA!$T$12,0))</f>
        <v/>
      </c>
      <c r="AV34" s="16" t="str">
        <f>IF(RespA!V32=0,"",IF(RespA!V32=ResA!$U$11,ResA!$U$12,0))</f>
        <v/>
      </c>
      <c r="AW34" s="16" t="str">
        <f>IF(RespA!W32=0,"",IF(RespA!W32=ResA!$V$11,ResA!$V$12,0))</f>
        <v/>
      </c>
      <c r="AX34" s="16" t="str">
        <f>IF(RespA!X32=0,"",IF(RespA!X32=ResA!$W$11,ResA!$W$12,0))</f>
        <v/>
      </c>
      <c r="AY34" s="16" t="str">
        <f>IF(RespA!Y32=0,"",IF(RespA!Y32=ResA!$X$11,ResA!$X$12,0))</f>
        <v/>
      </c>
      <c r="AZ34" s="16" t="str">
        <f>IF(RespA!Z32=0,"",IF(RespA!Z32=ResA!$Y$11,ResA!$Y$12,0))</f>
        <v/>
      </c>
      <c r="BA34" s="16" t="str">
        <f>IF(RespA!AA32=0,"",IF(RespA!AA32=ResA!$Z$11,ResA!$Z$12,0))</f>
        <v/>
      </c>
      <c r="BB34" s="17" t="str">
        <f t="shared" si="25"/>
        <v/>
      </c>
      <c r="BC34" s="17" t="str">
        <f t="shared" si="26"/>
        <v/>
      </c>
      <c r="BD34" s="17" t="str">
        <f t="shared" si="27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4.55" customHeight="1">
      <c r="B35" s="56">
        <v>22</v>
      </c>
      <c r="C35" s="28" t="str">
        <f>IF(VLOOKUP(B35,RespA!$B$12:$AA$51,2,FALSE)&lt;&gt;0,VLOOKUP(B35,RespA!$B$12:$AA$51,2,FALSE),"")</f>
        <v/>
      </c>
      <c r="D35" s="28" t="str">
        <f>IF(VLOOKUP(B35,RespA!$B$12:$AA$51,3,FALSE)&lt;&gt;0,CONCATENATE(VLOOKUP(B35,RespA!$B$12:$AA$51,3,FALSE)," ",VLOOKUP(B35,RespA!$B$12:$AA$51,4,FALSE)),"")</f>
        <v/>
      </c>
      <c r="E35" s="28" t="str">
        <f>IF(VLOOKUP(B35,RespA!$B$12:$AA$51,4,FALSE)&lt;&gt;0,VLOOKUP(B35,RespA!$B$12:$AA$51,5,FALSE),"")</f>
        <v/>
      </c>
      <c r="F35" s="58" t="str">
        <f>IF(VLOOKUP(B35,RespA!$B$12:$AA$51,5,FALSE)&lt;&gt;0,VLOOKUP(B35,RespA!$B$12:$AA$51,6,FALSE),"")</f>
        <v/>
      </c>
      <c r="G35" s="17" t="str">
        <f t="shared" si="1"/>
        <v/>
      </c>
      <c r="H35" s="17" t="str">
        <f t="shared" si="2"/>
        <v/>
      </c>
      <c r="I35" s="17" t="str">
        <f t="shared" si="3"/>
        <v/>
      </c>
      <c r="J35" s="17" t="str">
        <f t="shared" si="4"/>
        <v/>
      </c>
      <c r="K35" s="17" t="str">
        <f t="shared" si="5"/>
        <v/>
      </c>
      <c r="L35" s="17" t="str">
        <f t="shared" si="6"/>
        <v/>
      </c>
      <c r="M35" s="17" t="str">
        <f t="shared" si="7"/>
        <v/>
      </c>
      <c r="N35" s="17" t="str">
        <f t="shared" si="8"/>
        <v/>
      </c>
      <c r="O35" s="17" t="str">
        <f t="shared" si="9"/>
        <v/>
      </c>
      <c r="P35" s="17" t="str">
        <f t="shared" si="10"/>
        <v/>
      </c>
      <c r="Q35" s="17" t="str">
        <f t="shared" si="11"/>
        <v/>
      </c>
      <c r="R35" s="17" t="str">
        <f t="shared" si="12"/>
        <v/>
      </c>
      <c r="S35" s="17" t="str">
        <f t="shared" si="13"/>
        <v/>
      </c>
      <c r="T35" s="17" t="str">
        <f t="shared" si="14"/>
        <v/>
      </c>
      <c r="U35" s="17" t="str">
        <f t="shared" si="15"/>
        <v/>
      </c>
      <c r="V35" s="17" t="str">
        <f t="shared" si="16"/>
        <v/>
      </c>
      <c r="W35" s="17" t="str">
        <f t="shared" si="17"/>
        <v/>
      </c>
      <c r="X35" s="17" t="str">
        <f t="shared" si="18"/>
        <v/>
      </c>
      <c r="Y35" s="17" t="str">
        <f t="shared" si="19"/>
        <v/>
      </c>
      <c r="Z35" s="17" t="str">
        <f t="shared" si="20"/>
        <v/>
      </c>
      <c r="AA35" s="21" t="str">
        <f t="shared" si="21"/>
        <v/>
      </c>
      <c r="AB35" s="21" t="str">
        <f t="shared" si="22"/>
        <v/>
      </c>
      <c r="AC35" s="21" t="str">
        <f t="shared" si="23"/>
        <v/>
      </c>
      <c r="AD35" s="21" t="str">
        <f t="shared" si="24"/>
        <v/>
      </c>
      <c r="AH35" s="16" t="str">
        <f>IF(RespA!H33=0,"",IF(RespA!H33=ResA!$G$11,ResA!$G$12,0))</f>
        <v/>
      </c>
      <c r="AI35" s="16" t="str">
        <f>IF(RespA!I33=0,"",IF(RespA!I33=ResA!$H$11,ResA!$H$12,0))</f>
        <v/>
      </c>
      <c r="AJ35" s="16" t="str">
        <f>IF(RespA!J33=0,"",IF(RespA!J33=ResA!$I$11,ResA!$I$12,0))</f>
        <v/>
      </c>
      <c r="AK35" s="16" t="str">
        <f>IF(RespA!K33=0,"",IF(RespA!K33=ResA!$J$11,ResA!$J$12,0))</f>
        <v/>
      </c>
      <c r="AL35" s="16" t="str">
        <f>IF(RespA!L33=0,"",IF(RespA!L33=ResA!$K$11,ResA!$K$12,0))</f>
        <v/>
      </c>
      <c r="AM35" s="16" t="str">
        <f>IF(RespA!M33=0,"",IF(RespA!M33=ResA!$L$11,ResA!$L$12,0))</f>
        <v/>
      </c>
      <c r="AN35" s="16" t="str">
        <f>IF(RespA!N33=0,"",IF(RespA!N33=ResA!$M$11,ResA!$M$12,0))</f>
        <v/>
      </c>
      <c r="AO35" s="16" t="str">
        <f>IF(RespA!O33=0,"",IF(RespA!O33=ResA!$N$11,ResA!$N$12,0))</f>
        <v/>
      </c>
      <c r="AP35" s="16" t="str">
        <f>IF(RespA!P33=0,"",IF(RespA!P33=ResA!$O$11,ResA!$O$12,0))</f>
        <v/>
      </c>
      <c r="AQ35" s="16" t="str">
        <f>IF(RespA!Q33=0,"",IF(RespA!Q33=ResA!$P$11,ResA!$P$12,0))</f>
        <v/>
      </c>
      <c r="AR35" s="16" t="str">
        <f>IF(RespA!R33=0,"",IF(RespA!R33=ResA!$Q$11,ResA!$Q$12,0))</f>
        <v/>
      </c>
      <c r="AS35" s="16" t="str">
        <f>IF(RespA!S33=0,"",IF(RespA!S33=ResA!$R$11,ResA!$R$12,0))</f>
        <v/>
      </c>
      <c r="AT35" s="16" t="str">
        <f>IF(RespA!T33=0,"",IF(RespA!T33=ResA!$S$11,ResA!$S$12,0))</f>
        <v/>
      </c>
      <c r="AU35" s="16" t="str">
        <f>IF(RespA!U33=0,"",IF(RespA!U33=ResA!$T$11,ResA!$T$12,0))</f>
        <v/>
      </c>
      <c r="AV35" s="16" t="str">
        <f>IF(RespA!V33=0,"",IF(RespA!V33=ResA!$U$11,ResA!$U$12,0))</f>
        <v/>
      </c>
      <c r="AW35" s="16" t="str">
        <f>IF(RespA!W33=0,"",IF(RespA!W33=ResA!$V$11,ResA!$V$12,0))</f>
        <v/>
      </c>
      <c r="AX35" s="16" t="str">
        <f>IF(RespA!X33=0,"",IF(RespA!X33=ResA!$W$11,ResA!$W$12,0))</f>
        <v/>
      </c>
      <c r="AY35" s="16" t="str">
        <f>IF(RespA!Y33=0,"",IF(RespA!Y33=ResA!$X$11,ResA!$X$12,0))</f>
        <v/>
      </c>
      <c r="AZ35" s="16" t="str">
        <f>IF(RespA!Z33=0,"",IF(RespA!Z33=ResA!$Y$11,ResA!$Y$12,0))</f>
        <v/>
      </c>
      <c r="BA35" s="16" t="str">
        <f>IF(RespA!AA33=0,"",IF(RespA!AA33=ResA!$Z$11,ResA!$Z$12,0))</f>
        <v/>
      </c>
      <c r="BB35" s="17" t="str">
        <f t="shared" si="25"/>
        <v/>
      </c>
      <c r="BC35" s="17" t="str">
        <f t="shared" si="26"/>
        <v/>
      </c>
      <c r="BD35" s="17" t="str">
        <f t="shared" si="27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4.55" customHeight="1">
      <c r="B36" s="56">
        <v>23</v>
      </c>
      <c r="C36" s="28" t="str">
        <f>IF(VLOOKUP(B36,RespA!$B$12:$AA$51,2,FALSE)&lt;&gt;0,VLOOKUP(B36,RespA!$B$12:$AA$51,2,FALSE),"")</f>
        <v/>
      </c>
      <c r="D36" s="28" t="str">
        <f>IF(VLOOKUP(B36,RespA!$B$12:$AA$51,3,FALSE)&lt;&gt;0,CONCATENATE(VLOOKUP(B36,RespA!$B$12:$AA$51,3,FALSE)," ",VLOOKUP(B36,RespA!$B$12:$AA$51,4,FALSE)),"")</f>
        <v/>
      </c>
      <c r="E36" s="28" t="str">
        <f>IF(VLOOKUP(B36,RespA!$B$12:$AA$51,4,FALSE)&lt;&gt;0,VLOOKUP(B36,RespA!$B$12:$AA$51,5,FALSE),"")</f>
        <v/>
      </c>
      <c r="F36" s="58" t="str">
        <f>IF(VLOOKUP(B36,RespA!$B$12:$AA$51,5,FALSE)&lt;&gt;0,VLOOKUP(B36,RespA!$B$12:$AA$51,6,FALSE),"")</f>
        <v/>
      </c>
      <c r="G36" s="17" t="str">
        <f t="shared" si="1"/>
        <v/>
      </c>
      <c r="H36" s="17" t="str">
        <f t="shared" si="2"/>
        <v/>
      </c>
      <c r="I36" s="17" t="str">
        <f t="shared" si="3"/>
        <v/>
      </c>
      <c r="J36" s="17" t="str">
        <f t="shared" si="4"/>
        <v/>
      </c>
      <c r="K36" s="17" t="str">
        <f t="shared" si="5"/>
        <v/>
      </c>
      <c r="L36" s="17" t="str">
        <f t="shared" si="6"/>
        <v/>
      </c>
      <c r="M36" s="17" t="str">
        <f t="shared" si="7"/>
        <v/>
      </c>
      <c r="N36" s="17" t="str">
        <f t="shared" si="8"/>
        <v/>
      </c>
      <c r="O36" s="17" t="str">
        <f t="shared" si="9"/>
        <v/>
      </c>
      <c r="P36" s="17" t="str">
        <f t="shared" si="10"/>
        <v/>
      </c>
      <c r="Q36" s="17" t="str">
        <f t="shared" si="11"/>
        <v/>
      </c>
      <c r="R36" s="17" t="str">
        <f t="shared" si="12"/>
        <v/>
      </c>
      <c r="S36" s="17" t="str">
        <f t="shared" si="13"/>
        <v/>
      </c>
      <c r="T36" s="17" t="str">
        <f t="shared" si="14"/>
        <v/>
      </c>
      <c r="U36" s="17" t="str">
        <f t="shared" si="15"/>
        <v/>
      </c>
      <c r="V36" s="17" t="str">
        <f t="shared" si="16"/>
        <v/>
      </c>
      <c r="W36" s="17" t="str">
        <f t="shared" si="17"/>
        <v/>
      </c>
      <c r="X36" s="17" t="str">
        <f t="shared" si="18"/>
        <v/>
      </c>
      <c r="Y36" s="17" t="str">
        <f t="shared" si="19"/>
        <v/>
      </c>
      <c r="Z36" s="17" t="str">
        <f t="shared" si="20"/>
        <v/>
      </c>
      <c r="AA36" s="21" t="str">
        <f t="shared" si="21"/>
        <v/>
      </c>
      <c r="AB36" s="21" t="str">
        <f t="shared" si="22"/>
        <v/>
      </c>
      <c r="AC36" s="21" t="str">
        <f t="shared" si="23"/>
        <v/>
      </c>
      <c r="AD36" s="21" t="str">
        <f t="shared" si="24"/>
        <v/>
      </c>
      <c r="AH36" s="16" t="str">
        <f>IF(RespA!H34=0,"",IF(RespA!H34=ResA!$G$11,ResA!$G$12,0))</f>
        <v/>
      </c>
      <c r="AI36" s="16" t="str">
        <f>IF(RespA!I34=0,"",IF(RespA!I34=ResA!$H$11,ResA!$H$12,0))</f>
        <v/>
      </c>
      <c r="AJ36" s="16" t="str">
        <f>IF(RespA!J34=0,"",IF(RespA!J34=ResA!$I$11,ResA!$I$12,0))</f>
        <v/>
      </c>
      <c r="AK36" s="16" t="str">
        <f>IF(RespA!K34=0,"",IF(RespA!K34=ResA!$J$11,ResA!$J$12,0))</f>
        <v/>
      </c>
      <c r="AL36" s="16" t="str">
        <f>IF(RespA!L34=0,"",IF(RespA!L34=ResA!$K$11,ResA!$K$12,0))</f>
        <v/>
      </c>
      <c r="AM36" s="16" t="str">
        <f>IF(RespA!M34=0,"",IF(RespA!M34=ResA!$L$11,ResA!$L$12,0))</f>
        <v/>
      </c>
      <c r="AN36" s="16" t="str">
        <f>IF(RespA!N34=0,"",IF(RespA!N34=ResA!$M$11,ResA!$M$12,0))</f>
        <v/>
      </c>
      <c r="AO36" s="16" t="str">
        <f>IF(RespA!O34=0,"",IF(RespA!O34=ResA!$N$11,ResA!$N$12,0))</f>
        <v/>
      </c>
      <c r="AP36" s="16" t="str">
        <f>IF(RespA!P34=0,"",IF(RespA!P34=ResA!$O$11,ResA!$O$12,0))</f>
        <v/>
      </c>
      <c r="AQ36" s="16" t="str">
        <f>IF(RespA!Q34=0,"",IF(RespA!Q34=ResA!$P$11,ResA!$P$12,0))</f>
        <v/>
      </c>
      <c r="AR36" s="16" t="str">
        <f>IF(RespA!R34=0,"",IF(RespA!R34=ResA!$Q$11,ResA!$Q$12,0))</f>
        <v/>
      </c>
      <c r="AS36" s="16" t="str">
        <f>IF(RespA!S34=0,"",IF(RespA!S34=ResA!$R$11,ResA!$R$12,0))</f>
        <v/>
      </c>
      <c r="AT36" s="16" t="str">
        <f>IF(RespA!T34=0,"",IF(RespA!T34=ResA!$S$11,ResA!$S$12,0))</f>
        <v/>
      </c>
      <c r="AU36" s="16" t="str">
        <f>IF(RespA!U34=0,"",IF(RespA!U34=ResA!$T$11,ResA!$T$12,0))</f>
        <v/>
      </c>
      <c r="AV36" s="16" t="str">
        <f>IF(RespA!V34=0,"",IF(RespA!V34=ResA!$U$11,ResA!$U$12,0))</f>
        <v/>
      </c>
      <c r="AW36" s="16" t="str">
        <f>IF(RespA!W34=0,"",IF(RespA!W34=ResA!$V$11,ResA!$V$12,0))</f>
        <v/>
      </c>
      <c r="AX36" s="16" t="str">
        <f>IF(RespA!X34=0,"",IF(RespA!X34=ResA!$W$11,ResA!$W$12,0))</f>
        <v/>
      </c>
      <c r="AY36" s="16" t="str">
        <f>IF(RespA!Y34=0,"",IF(RespA!Y34=ResA!$X$11,ResA!$X$12,0))</f>
        <v/>
      </c>
      <c r="AZ36" s="16" t="str">
        <f>IF(RespA!Z34=0,"",IF(RespA!Z34=ResA!$Y$11,ResA!$Y$12,0))</f>
        <v/>
      </c>
      <c r="BA36" s="16" t="str">
        <f>IF(RespA!AA34=0,"",IF(RespA!AA34=ResA!$Z$11,ResA!$Z$12,0))</f>
        <v/>
      </c>
      <c r="BB36" s="17" t="str">
        <f t="shared" si="25"/>
        <v/>
      </c>
      <c r="BC36" s="17" t="str">
        <f t="shared" si="26"/>
        <v/>
      </c>
      <c r="BD36" s="17" t="str">
        <f t="shared" si="27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4.55" customHeight="1">
      <c r="B37" s="56">
        <v>24</v>
      </c>
      <c r="C37" s="28" t="str">
        <f>IF(VLOOKUP(B37,RespA!$B$12:$AA$51,2,FALSE)&lt;&gt;0,VLOOKUP(B37,RespA!$B$12:$AA$51,2,FALSE),"")</f>
        <v/>
      </c>
      <c r="D37" s="28" t="str">
        <f>IF(VLOOKUP(B37,RespA!$B$12:$AA$51,3,FALSE)&lt;&gt;0,CONCATENATE(VLOOKUP(B37,RespA!$B$12:$AA$51,3,FALSE)," ",VLOOKUP(B37,RespA!$B$12:$AA$51,4,FALSE)),"")</f>
        <v/>
      </c>
      <c r="E37" s="28" t="str">
        <f>IF(VLOOKUP(B37,RespA!$B$12:$AA$51,4,FALSE)&lt;&gt;0,VLOOKUP(B37,RespA!$B$12:$AA$51,5,FALSE),"")</f>
        <v/>
      </c>
      <c r="F37" s="58" t="str">
        <f>IF(VLOOKUP(B37,RespA!$B$12:$AA$51,5,FALSE)&lt;&gt;0,VLOOKUP(B37,RespA!$B$12:$AA$51,6,FALSE),"")</f>
        <v/>
      </c>
      <c r="G37" s="17" t="str">
        <f t="shared" si="1"/>
        <v/>
      </c>
      <c r="H37" s="17" t="str">
        <f t="shared" si="2"/>
        <v/>
      </c>
      <c r="I37" s="17" t="str">
        <f t="shared" si="3"/>
        <v/>
      </c>
      <c r="J37" s="17" t="str">
        <f t="shared" si="4"/>
        <v/>
      </c>
      <c r="K37" s="17" t="str">
        <f t="shared" si="5"/>
        <v/>
      </c>
      <c r="L37" s="17" t="str">
        <f t="shared" si="6"/>
        <v/>
      </c>
      <c r="M37" s="17" t="str">
        <f t="shared" si="7"/>
        <v/>
      </c>
      <c r="N37" s="17" t="str">
        <f t="shared" si="8"/>
        <v/>
      </c>
      <c r="O37" s="17" t="str">
        <f t="shared" si="9"/>
        <v/>
      </c>
      <c r="P37" s="17" t="str">
        <f t="shared" si="10"/>
        <v/>
      </c>
      <c r="Q37" s="17" t="str">
        <f t="shared" si="11"/>
        <v/>
      </c>
      <c r="R37" s="17" t="str">
        <f t="shared" si="12"/>
        <v/>
      </c>
      <c r="S37" s="17" t="str">
        <f t="shared" si="13"/>
        <v/>
      </c>
      <c r="T37" s="17" t="str">
        <f t="shared" si="14"/>
        <v/>
      </c>
      <c r="U37" s="17" t="str">
        <f t="shared" si="15"/>
        <v/>
      </c>
      <c r="V37" s="17" t="str">
        <f t="shared" si="16"/>
        <v/>
      </c>
      <c r="W37" s="17" t="str">
        <f t="shared" si="17"/>
        <v/>
      </c>
      <c r="X37" s="17" t="str">
        <f t="shared" si="18"/>
        <v/>
      </c>
      <c r="Y37" s="17" t="str">
        <f t="shared" si="19"/>
        <v/>
      </c>
      <c r="Z37" s="17" t="str">
        <f t="shared" si="20"/>
        <v/>
      </c>
      <c r="AA37" s="21" t="str">
        <f t="shared" si="21"/>
        <v/>
      </c>
      <c r="AB37" s="21" t="str">
        <f t="shared" si="22"/>
        <v/>
      </c>
      <c r="AC37" s="21" t="str">
        <f t="shared" si="23"/>
        <v/>
      </c>
      <c r="AD37" s="21" t="str">
        <f t="shared" si="24"/>
        <v/>
      </c>
      <c r="AH37" s="16" t="str">
        <f>IF(RespA!H35=0,"",IF(RespA!H35=ResA!$G$11,ResA!$G$12,0))</f>
        <v/>
      </c>
      <c r="AI37" s="16" t="str">
        <f>IF(RespA!I35=0,"",IF(RespA!I35=ResA!$H$11,ResA!$H$12,0))</f>
        <v/>
      </c>
      <c r="AJ37" s="16" t="str">
        <f>IF(RespA!J35=0,"",IF(RespA!J35=ResA!$I$11,ResA!$I$12,0))</f>
        <v/>
      </c>
      <c r="AK37" s="16" t="str">
        <f>IF(RespA!K35=0,"",IF(RespA!K35=ResA!$J$11,ResA!$J$12,0))</f>
        <v/>
      </c>
      <c r="AL37" s="16" t="str">
        <f>IF(RespA!L35=0,"",IF(RespA!L35=ResA!$K$11,ResA!$K$12,0))</f>
        <v/>
      </c>
      <c r="AM37" s="16" t="str">
        <f>IF(RespA!M35=0,"",IF(RespA!M35=ResA!$L$11,ResA!$L$12,0))</f>
        <v/>
      </c>
      <c r="AN37" s="16" t="str">
        <f>IF(RespA!N35=0,"",IF(RespA!N35=ResA!$M$11,ResA!$M$12,0))</f>
        <v/>
      </c>
      <c r="AO37" s="16" t="str">
        <f>IF(RespA!O35=0,"",IF(RespA!O35=ResA!$N$11,ResA!$N$12,0))</f>
        <v/>
      </c>
      <c r="AP37" s="16" t="str">
        <f>IF(RespA!P35=0,"",IF(RespA!P35=ResA!$O$11,ResA!$O$12,0))</f>
        <v/>
      </c>
      <c r="AQ37" s="16" t="str">
        <f>IF(RespA!Q35=0,"",IF(RespA!Q35=ResA!$P$11,ResA!$P$12,0))</f>
        <v/>
      </c>
      <c r="AR37" s="16" t="str">
        <f>IF(RespA!R35=0,"",IF(RespA!R35=ResA!$Q$11,ResA!$Q$12,0))</f>
        <v/>
      </c>
      <c r="AS37" s="16" t="str">
        <f>IF(RespA!S35=0,"",IF(RespA!S35=ResA!$R$11,ResA!$R$12,0))</f>
        <v/>
      </c>
      <c r="AT37" s="16" t="str">
        <f>IF(RespA!T35=0,"",IF(RespA!T35=ResA!$S$11,ResA!$S$12,0))</f>
        <v/>
      </c>
      <c r="AU37" s="16" t="str">
        <f>IF(RespA!U35=0,"",IF(RespA!U35=ResA!$T$11,ResA!$T$12,0))</f>
        <v/>
      </c>
      <c r="AV37" s="16" t="str">
        <f>IF(RespA!V35=0,"",IF(RespA!V35=ResA!$U$11,ResA!$U$12,0))</f>
        <v/>
      </c>
      <c r="AW37" s="16" t="str">
        <f>IF(RespA!W35=0,"",IF(RespA!W35=ResA!$V$11,ResA!$V$12,0))</f>
        <v/>
      </c>
      <c r="AX37" s="16" t="str">
        <f>IF(RespA!X35=0,"",IF(RespA!X35=ResA!$W$11,ResA!$W$12,0))</f>
        <v/>
      </c>
      <c r="AY37" s="16" t="str">
        <f>IF(RespA!Y35=0,"",IF(RespA!Y35=ResA!$X$11,ResA!$X$12,0))</f>
        <v/>
      </c>
      <c r="AZ37" s="16" t="str">
        <f>IF(RespA!Z35=0,"",IF(RespA!Z35=ResA!$Y$11,ResA!$Y$12,0))</f>
        <v/>
      </c>
      <c r="BA37" s="16" t="str">
        <f>IF(RespA!AA35=0,"",IF(RespA!AA35=ResA!$Z$11,ResA!$Z$12,0))</f>
        <v/>
      </c>
      <c r="BB37" s="17" t="str">
        <f t="shared" si="25"/>
        <v/>
      </c>
      <c r="BC37" s="17" t="str">
        <f t="shared" si="26"/>
        <v/>
      </c>
      <c r="BD37" s="17" t="str">
        <f t="shared" si="27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4.55" customHeight="1">
      <c r="B38" s="56">
        <v>25</v>
      </c>
      <c r="C38" s="28" t="str">
        <f>IF(VLOOKUP(B38,RespA!$B$12:$AA$51,2,FALSE)&lt;&gt;0,VLOOKUP(B38,RespA!$B$12:$AA$51,2,FALSE),"")</f>
        <v/>
      </c>
      <c r="D38" s="28" t="str">
        <f>IF(VLOOKUP(B38,RespA!$B$12:$AA$51,3,FALSE)&lt;&gt;0,CONCATENATE(VLOOKUP(B38,RespA!$B$12:$AA$51,3,FALSE)," ",VLOOKUP(B38,RespA!$B$12:$AA$51,4,FALSE)),"")</f>
        <v/>
      </c>
      <c r="E38" s="28" t="str">
        <f>IF(VLOOKUP(B38,RespA!$B$12:$AA$51,4,FALSE)&lt;&gt;0,VLOOKUP(B38,RespA!$B$12:$AA$51,5,FALSE),"")</f>
        <v/>
      </c>
      <c r="F38" s="58" t="str">
        <f>IF(VLOOKUP(B38,RespA!$B$12:$AA$51,5,FALSE)&lt;&gt;0,VLOOKUP(B38,RespA!$B$12:$AA$51,6,FALSE),"")</f>
        <v/>
      </c>
      <c r="G38" s="17" t="str">
        <f t="shared" si="1"/>
        <v/>
      </c>
      <c r="H38" s="17" t="str">
        <f t="shared" si="2"/>
        <v/>
      </c>
      <c r="I38" s="17" t="str">
        <f t="shared" si="3"/>
        <v/>
      </c>
      <c r="J38" s="17" t="str">
        <f t="shared" si="4"/>
        <v/>
      </c>
      <c r="K38" s="17" t="str">
        <f t="shared" si="5"/>
        <v/>
      </c>
      <c r="L38" s="17" t="str">
        <f t="shared" si="6"/>
        <v/>
      </c>
      <c r="M38" s="17" t="str">
        <f t="shared" si="7"/>
        <v/>
      </c>
      <c r="N38" s="17" t="str">
        <f t="shared" si="8"/>
        <v/>
      </c>
      <c r="O38" s="17" t="str">
        <f t="shared" si="9"/>
        <v/>
      </c>
      <c r="P38" s="17" t="str">
        <f t="shared" si="10"/>
        <v/>
      </c>
      <c r="Q38" s="17" t="str">
        <f t="shared" si="11"/>
        <v/>
      </c>
      <c r="R38" s="17" t="str">
        <f t="shared" si="12"/>
        <v/>
      </c>
      <c r="S38" s="17" t="str">
        <f t="shared" si="13"/>
        <v/>
      </c>
      <c r="T38" s="17" t="str">
        <f t="shared" si="14"/>
        <v/>
      </c>
      <c r="U38" s="17" t="str">
        <f t="shared" si="15"/>
        <v/>
      </c>
      <c r="V38" s="17" t="str">
        <f t="shared" si="16"/>
        <v/>
      </c>
      <c r="W38" s="17" t="str">
        <f t="shared" si="17"/>
        <v/>
      </c>
      <c r="X38" s="17" t="str">
        <f t="shared" si="18"/>
        <v/>
      </c>
      <c r="Y38" s="17" t="str">
        <f t="shared" si="19"/>
        <v/>
      </c>
      <c r="Z38" s="17" t="str">
        <f t="shared" si="20"/>
        <v/>
      </c>
      <c r="AA38" s="21" t="str">
        <f t="shared" si="21"/>
        <v/>
      </c>
      <c r="AB38" s="21" t="str">
        <f t="shared" si="22"/>
        <v/>
      </c>
      <c r="AC38" s="21" t="str">
        <f t="shared" si="23"/>
        <v/>
      </c>
      <c r="AD38" s="21" t="str">
        <f t="shared" si="24"/>
        <v/>
      </c>
      <c r="AH38" s="16" t="str">
        <f>IF(RespA!H36=0,"",IF(RespA!H36=ResA!$G$11,ResA!$G$12,0))</f>
        <v/>
      </c>
      <c r="AI38" s="16" t="str">
        <f>IF(RespA!I36=0,"",IF(RespA!I36=ResA!$H$11,ResA!$H$12,0))</f>
        <v/>
      </c>
      <c r="AJ38" s="16" t="str">
        <f>IF(RespA!J36=0,"",IF(RespA!J36=ResA!$I$11,ResA!$I$12,0))</f>
        <v/>
      </c>
      <c r="AK38" s="16" t="str">
        <f>IF(RespA!K36=0,"",IF(RespA!K36=ResA!$J$11,ResA!$J$12,0))</f>
        <v/>
      </c>
      <c r="AL38" s="16" t="str">
        <f>IF(RespA!L36=0,"",IF(RespA!L36=ResA!$K$11,ResA!$K$12,0))</f>
        <v/>
      </c>
      <c r="AM38" s="16" t="str">
        <f>IF(RespA!M36=0,"",IF(RespA!M36=ResA!$L$11,ResA!$L$12,0))</f>
        <v/>
      </c>
      <c r="AN38" s="16" t="str">
        <f>IF(RespA!N36=0,"",IF(RespA!N36=ResA!$M$11,ResA!$M$12,0))</f>
        <v/>
      </c>
      <c r="AO38" s="16" t="str">
        <f>IF(RespA!O36=0,"",IF(RespA!O36=ResA!$N$11,ResA!$N$12,0))</f>
        <v/>
      </c>
      <c r="AP38" s="16" t="str">
        <f>IF(RespA!P36=0,"",IF(RespA!P36=ResA!$O$11,ResA!$O$12,0))</f>
        <v/>
      </c>
      <c r="AQ38" s="16" t="str">
        <f>IF(RespA!Q36=0,"",IF(RespA!Q36=ResA!$P$11,ResA!$P$12,0))</f>
        <v/>
      </c>
      <c r="AR38" s="16" t="str">
        <f>IF(RespA!R36=0,"",IF(RespA!R36=ResA!$Q$11,ResA!$Q$12,0))</f>
        <v/>
      </c>
      <c r="AS38" s="16" t="str">
        <f>IF(RespA!S36=0,"",IF(RespA!S36=ResA!$R$11,ResA!$R$12,0))</f>
        <v/>
      </c>
      <c r="AT38" s="16" t="str">
        <f>IF(RespA!T36=0,"",IF(RespA!T36=ResA!$S$11,ResA!$S$12,0))</f>
        <v/>
      </c>
      <c r="AU38" s="16" t="str">
        <f>IF(RespA!U36=0,"",IF(RespA!U36=ResA!$T$11,ResA!$T$12,0))</f>
        <v/>
      </c>
      <c r="AV38" s="16" t="str">
        <f>IF(RespA!V36=0,"",IF(RespA!V36=ResA!$U$11,ResA!$U$12,0))</f>
        <v/>
      </c>
      <c r="AW38" s="16" t="str">
        <f>IF(RespA!W36=0,"",IF(RespA!W36=ResA!$V$11,ResA!$V$12,0))</f>
        <v/>
      </c>
      <c r="AX38" s="16" t="str">
        <f>IF(RespA!X36=0,"",IF(RespA!X36=ResA!$W$11,ResA!$W$12,0))</f>
        <v/>
      </c>
      <c r="AY38" s="16" t="str">
        <f>IF(RespA!Y36=0,"",IF(RespA!Y36=ResA!$X$11,ResA!$X$12,0))</f>
        <v/>
      </c>
      <c r="AZ38" s="16" t="str">
        <f>IF(RespA!Z36=0,"",IF(RespA!Z36=ResA!$Y$11,ResA!$Y$12,0))</f>
        <v/>
      </c>
      <c r="BA38" s="16" t="str">
        <f>IF(RespA!AA36=0,"",IF(RespA!AA36=ResA!$Z$11,ResA!$Z$12,0))</f>
        <v/>
      </c>
      <c r="BB38" s="17" t="str">
        <f t="shared" si="25"/>
        <v/>
      </c>
      <c r="BC38" s="17" t="str">
        <f t="shared" si="26"/>
        <v/>
      </c>
      <c r="BD38" s="17" t="str">
        <f t="shared" si="27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4.55" customHeight="1">
      <c r="B39" s="56">
        <v>26</v>
      </c>
      <c r="C39" s="28" t="str">
        <f>IF(VLOOKUP(B39,RespA!$B$12:$AA$51,2,FALSE)&lt;&gt;0,VLOOKUP(B39,RespA!$B$12:$AA$51,2,FALSE),"")</f>
        <v/>
      </c>
      <c r="D39" s="28" t="str">
        <f>IF(VLOOKUP(B39,RespA!$B$12:$AA$51,3,FALSE)&lt;&gt;0,CONCATENATE(VLOOKUP(B39,RespA!$B$12:$AA$51,3,FALSE)," ",VLOOKUP(B39,RespA!$B$12:$AA$51,4,FALSE)),"")</f>
        <v/>
      </c>
      <c r="E39" s="28" t="str">
        <f>IF(VLOOKUP(B39,RespA!$B$12:$AA$51,4,FALSE)&lt;&gt;0,VLOOKUP(B39,RespA!$B$12:$AA$51,5,FALSE),"")</f>
        <v/>
      </c>
      <c r="F39" s="58" t="str">
        <f>IF(VLOOKUP(B39,RespA!$B$12:$AA$51,5,FALSE)&lt;&gt;0,VLOOKUP(B39,RespA!$B$12:$AA$51,6,FALSE),"")</f>
        <v/>
      </c>
      <c r="G39" s="17" t="str">
        <f t="shared" si="1"/>
        <v/>
      </c>
      <c r="H39" s="17" t="str">
        <f t="shared" si="2"/>
        <v/>
      </c>
      <c r="I39" s="17" t="str">
        <f t="shared" si="3"/>
        <v/>
      </c>
      <c r="J39" s="17" t="str">
        <f t="shared" si="4"/>
        <v/>
      </c>
      <c r="K39" s="17" t="str">
        <f t="shared" si="5"/>
        <v/>
      </c>
      <c r="L39" s="17" t="str">
        <f t="shared" si="6"/>
        <v/>
      </c>
      <c r="M39" s="17" t="str">
        <f t="shared" si="7"/>
        <v/>
      </c>
      <c r="N39" s="17" t="str">
        <f t="shared" si="8"/>
        <v/>
      </c>
      <c r="O39" s="17" t="str">
        <f t="shared" si="9"/>
        <v/>
      </c>
      <c r="P39" s="17" t="str">
        <f t="shared" si="10"/>
        <v/>
      </c>
      <c r="Q39" s="17" t="str">
        <f t="shared" si="11"/>
        <v/>
      </c>
      <c r="R39" s="17" t="str">
        <f t="shared" si="12"/>
        <v/>
      </c>
      <c r="S39" s="17" t="str">
        <f t="shared" si="13"/>
        <v/>
      </c>
      <c r="T39" s="17" t="str">
        <f t="shared" si="14"/>
        <v/>
      </c>
      <c r="U39" s="17" t="str">
        <f t="shared" si="15"/>
        <v/>
      </c>
      <c r="V39" s="17" t="str">
        <f t="shared" si="16"/>
        <v/>
      </c>
      <c r="W39" s="17" t="str">
        <f t="shared" si="17"/>
        <v/>
      </c>
      <c r="X39" s="17" t="str">
        <f t="shared" si="18"/>
        <v/>
      </c>
      <c r="Y39" s="17" t="str">
        <f t="shared" si="19"/>
        <v/>
      </c>
      <c r="Z39" s="17" t="str">
        <f t="shared" si="20"/>
        <v/>
      </c>
      <c r="AA39" s="21" t="str">
        <f t="shared" si="21"/>
        <v/>
      </c>
      <c r="AB39" s="21" t="str">
        <f t="shared" si="22"/>
        <v/>
      </c>
      <c r="AC39" s="21" t="str">
        <f t="shared" si="23"/>
        <v/>
      </c>
      <c r="AD39" s="21" t="str">
        <f t="shared" si="24"/>
        <v/>
      </c>
      <c r="AH39" s="16" t="str">
        <f>IF(RespA!H37=0,"",IF(RespA!H37=ResA!$G$11,ResA!$G$12,0))</f>
        <v/>
      </c>
      <c r="AI39" s="16" t="str">
        <f>IF(RespA!I37=0,"",IF(RespA!I37=ResA!$H$11,ResA!$H$12,0))</f>
        <v/>
      </c>
      <c r="AJ39" s="16" t="str">
        <f>IF(RespA!J37=0,"",IF(RespA!J37=ResA!$I$11,ResA!$I$12,0))</f>
        <v/>
      </c>
      <c r="AK39" s="16" t="str">
        <f>IF(RespA!K37=0,"",IF(RespA!K37=ResA!$J$11,ResA!$J$12,0))</f>
        <v/>
      </c>
      <c r="AL39" s="16" t="str">
        <f>IF(RespA!L37=0,"",IF(RespA!L37=ResA!$K$11,ResA!$K$12,0))</f>
        <v/>
      </c>
      <c r="AM39" s="16" t="str">
        <f>IF(RespA!M37=0,"",IF(RespA!M37=ResA!$L$11,ResA!$L$12,0))</f>
        <v/>
      </c>
      <c r="AN39" s="16" t="str">
        <f>IF(RespA!N37=0,"",IF(RespA!N37=ResA!$M$11,ResA!$M$12,0))</f>
        <v/>
      </c>
      <c r="AO39" s="16" t="str">
        <f>IF(RespA!O37=0,"",IF(RespA!O37=ResA!$N$11,ResA!$N$12,0))</f>
        <v/>
      </c>
      <c r="AP39" s="16" t="str">
        <f>IF(RespA!P37=0,"",IF(RespA!P37=ResA!$O$11,ResA!$O$12,0))</f>
        <v/>
      </c>
      <c r="AQ39" s="16" t="str">
        <f>IF(RespA!Q37=0,"",IF(RespA!Q37=ResA!$P$11,ResA!$P$12,0))</f>
        <v/>
      </c>
      <c r="AR39" s="16" t="str">
        <f>IF(RespA!R37=0,"",IF(RespA!R37=ResA!$Q$11,ResA!$Q$12,0))</f>
        <v/>
      </c>
      <c r="AS39" s="16" t="str">
        <f>IF(RespA!S37=0,"",IF(RespA!S37=ResA!$R$11,ResA!$R$12,0))</f>
        <v/>
      </c>
      <c r="AT39" s="16" t="str">
        <f>IF(RespA!T37=0,"",IF(RespA!T37=ResA!$S$11,ResA!$S$12,0))</f>
        <v/>
      </c>
      <c r="AU39" s="16" t="str">
        <f>IF(RespA!U37=0,"",IF(RespA!U37=ResA!$T$11,ResA!$T$12,0))</f>
        <v/>
      </c>
      <c r="AV39" s="16" t="str">
        <f>IF(RespA!V37=0,"",IF(RespA!V37=ResA!$U$11,ResA!$U$12,0))</f>
        <v/>
      </c>
      <c r="AW39" s="16" t="str">
        <f>IF(RespA!W37=0,"",IF(RespA!W37=ResA!$V$11,ResA!$V$12,0))</f>
        <v/>
      </c>
      <c r="AX39" s="16" t="str">
        <f>IF(RespA!X37=0,"",IF(RespA!X37=ResA!$W$11,ResA!$W$12,0))</f>
        <v/>
      </c>
      <c r="AY39" s="16" t="str">
        <f>IF(RespA!Y37=0,"",IF(RespA!Y37=ResA!$X$11,ResA!$X$12,0))</f>
        <v/>
      </c>
      <c r="AZ39" s="16" t="str">
        <f>IF(RespA!Z37=0,"",IF(RespA!Z37=ResA!$Y$11,ResA!$Y$12,0))</f>
        <v/>
      </c>
      <c r="BA39" s="16" t="str">
        <f>IF(RespA!AA37=0,"",IF(RespA!AA37=ResA!$Z$11,ResA!$Z$12,0))</f>
        <v/>
      </c>
      <c r="BB39" s="17" t="str">
        <f t="shared" si="25"/>
        <v/>
      </c>
      <c r="BC39" s="17" t="str">
        <f t="shared" si="26"/>
        <v/>
      </c>
      <c r="BD39" s="17" t="str">
        <f t="shared" si="27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4.55" customHeight="1">
      <c r="B40" s="56">
        <v>27</v>
      </c>
      <c r="C40" s="28" t="str">
        <f>IF(VLOOKUP(B40,RespA!$B$12:$AA$51,2,FALSE)&lt;&gt;0,VLOOKUP(B40,RespA!$B$12:$AA$51,2,FALSE),"")</f>
        <v/>
      </c>
      <c r="D40" s="28" t="str">
        <f>IF(VLOOKUP(B40,RespA!$B$12:$AA$51,3,FALSE)&lt;&gt;0,CONCATENATE(VLOOKUP(B40,RespA!$B$12:$AA$51,3,FALSE)," ",VLOOKUP(B40,RespA!$B$12:$AA$51,4,FALSE)),"")</f>
        <v/>
      </c>
      <c r="E40" s="28" t="str">
        <f>IF(VLOOKUP(B40,RespA!$B$12:$AA$51,4,FALSE)&lt;&gt;0,VLOOKUP(B40,RespA!$B$12:$AA$51,5,FALSE),"")</f>
        <v/>
      </c>
      <c r="F40" s="58" t="str">
        <f>IF(VLOOKUP(B40,RespA!$B$12:$AA$51,5,FALSE)&lt;&gt;0,VLOOKUP(B40,RespA!$B$12:$AA$51,6,FALSE),"")</f>
        <v/>
      </c>
      <c r="G40" s="17" t="str">
        <f t="shared" si="1"/>
        <v/>
      </c>
      <c r="H40" s="17" t="str">
        <f t="shared" si="2"/>
        <v/>
      </c>
      <c r="I40" s="17" t="str">
        <f t="shared" si="3"/>
        <v/>
      </c>
      <c r="J40" s="17" t="str">
        <f t="shared" si="4"/>
        <v/>
      </c>
      <c r="K40" s="17" t="str">
        <f t="shared" si="5"/>
        <v/>
      </c>
      <c r="L40" s="17" t="str">
        <f t="shared" si="6"/>
        <v/>
      </c>
      <c r="M40" s="17" t="str">
        <f t="shared" si="7"/>
        <v/>
      </c>
      <c r="N40" s="17" t="str">
        <f t="shared" si="8"/>
        <v/>
      </c>
      <c r="O40" s="17" t="str">
        <f t="shared" si="9"/>
        <v/>
      </c>
      <c r="P40" s="17" t="str">
        <f t="shared" si="10"/>
        <v/>
      </c>
      <c r="Q40" s="17" t="str">
        <f t="shared" si="11"/>
        <v/>
      </c>
      <c r="R40" s="17" t="str">
        <f t="shared" si="12"/>
        <v/>
      </c>
      <c r="S40" s="17" t="str">
        <f t="shared" si="13"/>
        <v/>
      </c>
      <c r="T40" s="17" t="str">
        <f t="shared" si="14"/>
        <v/>
      </c>
      <c r="U40" s="17" t="str">
        <f t="shared" si="15"/>
        <v/>
      </c>
      <c r="V40" s="17" t="str">
        <f t="shared" si="16"/>
        <v/>
      </c>
      <c r="W40" s="17" t="str">
        <f t="shared" si="17"/>
        <v/>
      </c>
      <c r="X40" s="17" t="str">
        <f t="shared" si="18"/>
        <v/>
      </c>
      <c r="Y40" s="17" t="str">
        <f t="shared" si="19"/>
        <v/>
      </c>
      <c r="Z40" s="17" t="str">
        <f t="shared" si="20"/>
        <v/>
      </c>
      <c r="AA40" s="21" t="str">
        <f t="shared" si="21"/>
        <v/>
      </c>
      <c r="AB40" s="21" t="str">
        <f t="shared" si="22"/>
        <v/>
      </c>
      <c r="AC40" s="21" t="str">
        <f t="shared" si="23"/>
        <v/>
      </c>
      <c r="AD40" s="21" t="str">
        <f t="shared" si="24"/>
        <v/>
      </c>
      <c r="AH40" s="16" t="str">
        <f>IF(RespA!H38=0,"",IF(RespA!H38=ResA!$G$11,ResA!$G$12,0))</f>
        <v/>
      </c>
      <c r="AI40" s="16" t="str">
        <f>IF(RespA!I38=0,"",IF(RespA!I38=ResA!$H$11,ResA!$H$12,0))</f>
        <v/>
      </c>
      <c r="AJ40" s="16" t="str">
        <f>IF(RespA!J38=0,"",IF(RespA!J38=ResA!$I$11,ResA!$I$12,0))</f>
        <v/>
      </c>
      <c r="AK40" s="16" t="str">
        <f>IF(RespA!K38=0,"",IF(RespA!K38=ResA!$J$11,ResA!$J$12,0))</f>
        <v/>
      </c>
      <c r="AL40" s="16" t="str">
        <f>IF(RespA!L38=0,"",IF(RespA!L38=ResA!$K$11,ResA!$K$12,0))</f>
        <v/>
      </c>
      <c r="AM40" s="16" t="str">
        <f>IF(RespA!M38=0,"",IF(RespA!M38=ResA!$L$11,ResA!$L$12,0))</f>
        <v/>
      </c>
      <c r="AN40" s="16" t="str">
        <f>IF(RespA!N38=0,"",IF(RespA!N38=ResA!$M$11,ResA!$M$12,0))</f>
        <v/>
      </c>
      <c r="AO40" s="16" t="str">
        <f>IF(RespA!O38=0,"",IF(RespA!O38=ResA!$N$11,ResA!$N$12,0))</f>
        <v/>
      </c>
      <c r="AP40" s="16" t="str">
        <f>IF(RespA!P38=0,"",IF(RespA!P38=ResA!$O$11,ResA!$O$12,0))</f>
        <v/>
      </c>
      <c r="AQ40" s="16" t="str">
        <f>IF(RespA!Q38=0,"",IF(RespA!Q38=ResA!$P$11,ResA!$P$12,0))</f>
        <v/>
      </c>
      <c r="AR40" s="16" t="str">
        <f>IF(RespA!R38=0,"",IF(RespA!R38=ResA!$Q$11,ResA!$Q$12,0))</f>
        <v/>
      </c>
      <c r="AS40" s="16" t="str">
        <f>IF(RespA!S38=0,"",IF(RespA!S38=ResA!$R$11,ResA!$R$12,0))</f>
        <v/>
      </c>
      <c r="AT40" s="16" t="str">
        <f>IF(RespA!T38=0,"",IF(RespA!T38=ResA!$S$11,ResA!$S$12,0))</f>
        <v/>
      </c>
      <c r="AU40" s="16" t="str">
        <f>IF(RespA!U38=0,"",IF(RespA!U38=ResA!$T$11,ResA!$T$12,0))</f>
        <v/>
      </c>
      <c r="AV40" s="16" t="str">
        <f>IF(RespA!V38=0,"",IF(RespA!V38=ResA!$U$11,ResA!$U$12,0))</f>
        <v/>
      </c>
      <c r="AW40" s="16" t="str">
        <f>IF(RespA!W38=0,"",IF(RespA!W38=ResA!$V$11,ResA!$V$12,0))</f>
        <v/>
      </c>
      <c r="AX40" s="16" t="str">
        <f>IF(RespA!X38=0,"",IF(RespA!X38=ResA!$W$11,ResA!$W$12,0))</f>
        <v/>
      </c>
      <c r="AY40" s="16" t="str">
        <f>IF(RespA!Y38=0,"",IF(RespA!Y38=ResA!$X$11,ResA!$X$12,0))</f>
        <v/>
      </c>
      <c r="AZ40" s="16" t="str">
        <f>IF(RespA!Z38=0,"",IF(RespA!Z38=ResA!$Y$11,ResA!$Y$12,0))</f>
        <v/>
      </c>
      <c r="BA40" s="16" t="str">
        <f>IF(RespA!AA38=0,"",IF(RespA!AA38=ResA!$Z$11,ResA!$Z$12,0))</f>
        <v/>
      </c>
      <c r="BB40" s="17" t="str">
        <f t="shared" si="25"/>
        <v/>
      </c>
      <c r="BC40" s="17" t="str">
        <f t="shared" si="26"/>
        <v/>
      </c>
      <c r="BD40" s="17" t="str">
        <f t="shared" si="27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4.55" customHeight="1">
      <c r="B41" s="56">
        <v>28</v>
      </c>
      <c r="C41" s="28" t="str">
        <f>IF(VLOOKUP(B41,RespA!$B$12:$AA$51,2,FALSE)&lt;&gt;0,VLOOKUP(B41,RespA!$B$12:$AA$51,2,FALSE),"")</f>
        <v/>
      </c>
      <c r="D41" s="28" t="str">
        <f>IF(VLOOKUP(B41,RespA!$B$12:$AA$51,3,FALSE)&lt;&gt;0,CONCATENATE(VLOOKUP(B41,RespA!$B$12:$AA$51,3,FALSE)," ",VLOOKUP(B41,RespA!$B$12:$AA$51,4,FALSE)),"")</f>
        <v/>
      </c>
      <c r="E41" s="28" t="str">
        <f>IF(VLOOKUP(B41,RespA!$B$12:$AA$51,4,FALSE)&lt;&gt;0,VLOOKUP(B41,RespA!$B$12:$AA$51,5,FALSE),"")</f>
        <v/>
      </c>
      <c r="F41" s="58" t="str">
        <f>IF(VLOOKUP(B41,RespA!$B$12:$AA$51,5,FALSE)&lt;&gt;0,VLOOKUP(B41,RespA!$B$12:$AA$51,6,FALSE),"")</f>
        <v/>
      </c>
      <c r="G41" s="17" t="str">
        <f t="shared" si="1"/>
        <v/>
      </c>
      <c r="H41" s="17" t="str">
        <f t="shared" si="2"/>
        <v/>
      </c>
      <c r="I41" s="17" t="str">
        <f t="shared" si="3"/>
        <v/>
      </c>
      <c r="J41" s="17" t="str">
        <f t="shared" si="4"/>
        <v/>
      </c>
      <c r="K41" s="17" t="str">
        <f t="shared" si="5"/>
        <v/>
      </c>
      <c r="L41" s="17" t="str">
        <f t="shared" si="6"/>
        <v/>
      </c>
      <c r="M41" s="17" t="str">
        <f t="shared" si="7"/>
        <v/>
      </c>
      <c r="N41" s="17" t="str">
        <f t="shared" si="8"/>
        <v/>
      </c>
      <c r="O41" s="17" t="str">
        <f t="shared" si="9"/>
        <v/>
      </c>
      <c r="P41" s="17" t="str">
        <f t="shared" si="10"/>
        <v/>
      </c>
      <c r="Q41" s="17" t="str">
        <f t="shared" si="11"/>
        <v/>
      </c>
      <c r="R41" s="17" t="str">
        <f t="shared" si="12"/>
        <v/>
      </c>
      <c r="S41" s="17" t="str">
        <f t="shared" si="13"/>
        <v/>
      </c>
      <c r="T41" s="17" t="str">
        <f t="shared" si="14"/>
        <v/>
      </c>
      <c r="U41" s="17" t="str">
        <f t="shared" si="15"/>
        <v/>
      </c>
      <c r="V41" s="17" t="str">
        <f t="shared" si="16"/>
        <v/>
      </c>
      <c r="W41" s="17" t="str">
        <f t="shared" si="17"/>
        <v/>
      </c>
      <c r="X41" s="17" t="str">
        <f t="shared" si="18"/>
        <v/>
      </c>
      <c r="Y41" s="17" t="str">
        <f t="shared" si="19"/>
        <v/>
      </c>
      <c r="Z41" s="17" t="str">
        <f t="shared" si="20"/>
        <v/>
      </c>
      <c r="AA41" s="21" t="str">
        <f t="shared" si="21"/>
        <v/>
      </c>
      <c r="AB41" s="21" t="str">
        <f t="shared" si="22"/>
        <v/>
      </c>
      <c r="AC41" s="21" t="str">
        <f t="shared" si="23"/>
        <v/>
      </c>
      <c r="AD41" s="21" t="str">
        <f t="shared" si="24"/>
        <v/>
      </c>
      <c r="AH41" s="16" t="str">
        <f>IF(RespA!H39=0,"",IF(RespA!H39=ResA!$G$11,ResA!$G$12,0))</f>
        <v/>
      </c>
      <c r="AI41" s="16" t="str">
        <f>IF(RespA!I39=0,"",IF(RespA!I39=ResA!$H$11,ResA!$H$12,0))</f>
        <v/>
      </c>
      <c r="AJ41" s="16" t="str">
        <f>IF(RespA!J39=0,"",IF(RespA!J39=ResA!$I$11,ResA!$I$12,0))</f>
        <v/>
      </c>
      <c r="AK41" s="16" t="str">
        <f>IF(RespA!K39=0,"",IF(RespA!K39=ResA!$J$11,ResA!$J$12,0))</f>
        <v/>
      </c>
      <c r="AL41" s="16" t="str">
        <f>IF(RespA!L39=0,"",IF(RespA!L39=ResA!$K$11,ResA!$K$12,0))</f>
        <v/>
      </c>
      <c r="AM41" s="16" t="str">
        <f>IF(RespA!M39=0,"",IF(RespA!M39=ResA!$L$11,ResA!$L$12,0))</f>
        <v/>
      </c>
      <c r="AN41" s="16" t="str">
        <f>IF(RespA!N39=0,"",IF(RespA!N39=ResA!$M$11,ResA!$M$12,0))</f>
        <v/>
      </c>
      <c r="AO41" s="16" t="str">
        <f>IF(RespA!O39=0,"",IF(RespA!O39=ResA!$N$11,ResA!$N$12,0))</f>
        <v/>
      </c>
      <c r="AP41" s="16" t="str">
        <f>IF(RespA!P39=0,"",IF(RespA!P39=ResA!$O$11,ResA!$O$12,0))</f>
        <v/>
      </c>
      <c r="AQ41" s="16" t="str">
        <f>IF(RespA!Q39=0,"",IF(RespA!Q39=ResA!$P$11,ResA!$P$12,0))</f>
        <v/>
      </c>
      <c r="AR41" s="16" t="str">
        <f>IF(RespA!R39=0,"",IF(RespA!R39=ResA!$Q$11,ResA!$Q$12,0))</f>
        <v/>
      </c>
      <c r="AS41" s="16" t="str">
        <f>IF(RespA!S39=0,"",IF(RespA!S39=ResA!$R$11,ResA!$R$12,0))</f>
        <v/>
      </c>
      <c r="AT41" s="16" t="str">
        <f>IF(RespA!T39=0,"",IF(RespA!T39=ResA!$S$11,ResA!$S$12,0))</f>
        <v/>
      </c>
      <c r="AU41" s="16" t="str">
        <f>IF(RespA!U39=0,"",IF(RespA!U39=ResA!$T$11,ResA!$T$12,0))</f>
        <v/>
      </c>
      <c r="AV41" s="16" t="str">
        <f>IF(RespA!V39=0,"",IF(RespA!V39=ResA!$U$11,ResA!$U$12,0))</f>
        <v/>
      </c>
      <c r="AW41" s="16" t="str">
        <f>IF(RespA!W39=0,"",IF(RespA!W39=ResA!$V$11,ResA!$V$12,0))</f>
        <v/>
      </c>
      <c r="AX41" s="16" t="str">
        <f>IF(RespA!X39=0,"",IF(RespA!X39=ResA!$W$11,ResA!$W$12,0))</f>
        <v/>
      </c>
      <c r="AY41" s="16" t="str">
        <f>IF(RespA!Y39=0,"",IF(RespA!Y39=ResA!$X$11,ResA!$X$12,0))</f>
        <v/>
      </c>
      <c r="AZ41" s="16" t="str">
        <f>IF(RespA!Z39=0,"",IF(RespA!Z39=ResA!$Y$11,ResA!$Y$12,0))</f>
        <v/>
      </c>
      <c r="BA41" s="16" t="str">
        <f>IF(RespA!AA39=0,"",IF(RespA!AA39=ResA!$Z$11,ResA!$Z$12,0))</f>
        <v/>
      </c>
      <c r="BB41" s="17" t="str">
        <f t="shared" si="25"/>
        <v/>
      </c>
      <c r="BC41" s="17" t="str">
        <f t="shared" si="26"/>
        <v/>
      </c>
      <c r="BD41" s="17" t="str">
        <f t="shared" si="27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4.55" customHeight="1">
      <c r="B42" s="56">
        <v>29</v>
      </c>
      <c r="C42" s="28" t="str">
        <f>IF(VLOOKUP(B42,RespA!$B$12:$AA$51,2,FALSE)&lt;&gt;0,VLOOKUP(B42,RespA!$B$12:$AA$51,2,FALSE),"")</f>
        <v/>
      </c>
      <c r="D42" s="28" t="str">
        <f>IF(VLOOKUP(B42,RespA!$B$12:$AA$51,3,FALSE)&lt;&gt;0,CONCATENATE(VLOOKUP(B42,RespA!$B$12:$AA$51,3,FALSE)," ",VLOOKUP(B42,RespA!$B$12:$AA$51,4,FALSE)),"")</f>
        <v/>
      </c>
      <c r="E42" s="28" t="str">
        <f>IF(VLOOKUP(B42,RespA!$B$12:$AA$51,4,FALSE)&lt;&gt;0,VLOOKUP(B42,RespA!$B$12:$AA$51,5,FALSE),"")</f>
        <v/>
      </c>
      <c r="F42" s="58" t="str">
        <f>IF(VLOOKUP(B42,RespA!$B$12:$AA$51,5,FALSE)&lt;&gt;0,VLOOKUP(B42,RespA!$B$12:$AA$51,6,FALSE),"")</f>
        <v/>
      </c>
      <c r="G42" s="17" t="str">
        <f t="shared" si="1"/>
        <v/>
      </c>
      <c r="H42" s="17" t="str">
        <f t="shared" si="2"/>
        <v/>
      </c>
      <c r="I42" s="17" t="str">
        <f t="shared" si="3"/>
        <v/>
      </c>
      <c r="J42" s="17" t="str">
        <f t="shared" si="4"/>
        <v/>
      </c>
      <c r="K42" s="17" t="str">
        <f t="shared" si="5"/>
        <v/>
      </c>
      <c r="L42" s="17" t="str">
        <f t="shared" si="6"/>
        <v/>
      </c>
      <c r="M42" s="17" t="str">
        <f t="shared" si="7"/>
        <v/>
      </c>
      <c r="N42" s="17" t="str">
        <f t="shared" si="8"/>
        <v/>
      </c>
      <c r="O42" s="17" t="str">
        <f t="shared" si="9"/>
        <v/>
      </c>
      <c r="P42" s="17" t="str">
        <f t="shared" si="10"/>
        <v/>
      </c>
      <c r="Q42" s="17" t="str">
        <f t="shared" si="11"/>
        <v/>
      </c>
      <c r="R42" s="17" t="str">
        <f t="shared" si="12"/>
        <v/>
      </c>
      <c r="S42" s="17" t="str">
        <f t="shared" si="13"/>
        <v/>
      </c>
      <c r="T42" s="17" t="str">
        <f t="shared" si="14"/>
        <v/>
      </c>
      <c r="U42" s="17" t="str">
        <f t="shared" si="15"/>
        <v/>
      </c>
      <c r="V42" s="17" t="str">
        <f t="shared" si="16"/>
        <v/>
      </c>
      <c r="W42" s="17" t="str">
        <f t="shared" si="17"/>
        <v/>
      </c>
      <c r="X42" s="17" t="str">
        <f t="shared" si="18"/>
        <v/>
      </c>
      <c r="Y42" s="17" t="str">
        <f t="shared" si="19"/>
        <v/>
      </c>
      <c r="Z42" s="17" t="str">
        <f t="shared" si="20"/>
        <v/>
      </c>
      <c r="AA42" s="21" t="str">
        <f t="shared" si="21"/>
        <v/>
      </c>
      <c r="AB42" s="21" t="str">
        <f t="shared" si="22"/>
        <v/>
      </c>
      <c r="AC42" s="21" t="str">
        <f t="shared" si="23"/>
        <v/>
      </c>
      <c r="AD42" s="21" t="str">
        <f t="shared" si="24"/>
        <v/>
      </c>
      <c r="AH42" s="16" t="str">
        <f>IF(RespA!H40=0,"",IF(RespA!H40=ResA!$G$11,ResA!$G$12,0))</f>
        <v/>
      </c>
      <c r="AI42" s="16" t="str">
        <f>IF(RespA!I40=0,"",IF(RespA!I40=ResA!$H$11,ResA!$H$12,0))</f>
        <v/>
      </c>
      <c r="AJ42" s="16" t="str">
        <f>IF(RespA!J40=0,"",IF(RespA!J40=ResA!$I$11,ResA!$I$12,0))</f>
        <v/>
      </c>
      <c r="AK42" s="16" t="str">
        <f>IF(RespA!K40=0,"",IF(RespA!K40=ResA!$J$11,ResA!$J$12,0))</f>
        <v/>
      </c>
      <c r="AL42" s="16" t="str">
        <f>IF(RespA!L40=0,"",IF(RespA!L40=ResA!$K$11,ResA!$K$12,0))</f>
        <v/>
      </c>
      <c r="AM42" s="16" t="str">
        <f>IF(RespA!M40=0,"",IF(RespA!M40=ResA!$L$11,ResA!$L$12,0))</f>
        <v/>
      </c>
      <c r="AN42" s="16" t="str">
        <f>IF(RespA!N40=0,"",IF(RespA!N40=ResA!$M$11,ResA!$M$12,0))</f>
        <v/>
      </c>
      <c r="AO42" s="16" t="str">
        <f>IF(RespA!O40=0,"",IF(RespA!O40=ResA!$N$11,ResA!$N$12,0))</f>
        <v/>
      </c>
      <c r="AP42" s="16" t="str">
        <f>IF(RespA!P40=0,"",IF(RespA!P40=ResA!$O$11,ResA!$O$12,0))</f>
        <v/>
      </c>
      <c r="AQ42" s="16" t="str">
        <f>IF(RespA!Q40=0,"",IF(RespA!Q40=ResA!$P$11,ResA!$P$12,0))</f>
        <v/>
      </c>
      <c r="AR42" s="16" t="str">
        <f>IF(RespA!R40=0,"",IF(RespA!R40=ResA!$Q$11,ResA!$Q$12,0))</f>
        <v/>
      </c>
      <c r="AS42" s="16" t="str">
        <f>IF(RespA!S40=0,"",IF(RespA!S40=ResA!$R$11,ResA!$R$12,0))</f>
        <v/>
      </c>
      <c r="AT42" s="16" t="str">
        <f>IF(RespA!T40=0,"",IF(RespA!T40=ResA!$S$11,ResA!$S$12,0))</f>
        <v/>
      </c>
      <c r="AU42" s="16" t="str">
        <f>IF(RespA!U40=0,"",IF(RespA!U40=ResA!$T$11,ResA!$T$12,0))</f>
        <v/>
      </c>
      <c r="AV42" s="16" t="str">
        <f>IF(RespA!V40=0,"",IF(RespA!V40=ResA!$U$11,ResA!$U$12,0))</f>
        <v/>
      </c>
      <c r="AW42" s="16" t="str">
        <f>IF(RespA!W40=0,"",IF(RespA!W40=ResA!$V$11,ResA!$V$12,0))</f>
        <v/>
      </c>
      <c r="AX42" s="16" t="str">
        <f>IF(RespA!X40=0,"",IF(RespA!X40=ResA!$W$11,ResA!$W$12,0))</f>
        <v/>
      </c>
      <c r="AY42" s="16" t="str">
        <f>IF(RespA!Y40=0,"",IF(RespA!Y40=ResA!$X$11,ResA!$X$12,0))</f>
        <v/>
      </c>
      <c r="AZ42" s="16" t="str">
        <f>IF(RespA!Z40=0,"",IF(RespA!Z40=ResA!$Y$11,ResA!$Y$12,0))</f>
        <v/>
      </c>
      <c r="BA42" s="16" t="str">
        <f>IF(RespA!AA40=0,"",IF(RespA!AA40=ResA!$Z$11,ResA!$Z$12,0))</f>
        <v/>
      </c>
      <c r="BB42" s="17" t="str">
        <f t="shared" si="25"/>
        <v/>
      </c>
      <c r="BC42" s="17" t="str">
        <f t="shared" si="26"/>
        <v/>
      </c>
      <c r="BD42" s="17" t="str">
        <f t="shared" si="27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4.55" customHeight="1">
      <c r="B43" s="56">
        <v>30</v>
      </c>
      <c r="C43" s="28" t="str">
        <f>IF(VLOOKUP(B43,RespA!$B$12:$AA$51,2,FALSE)&lt;&gt;0,VLOOKUP(B43,RespA!$B$12:$AA$51,2,FALSE),"")</f>
        <v/>
      </c>
      <c r="D43" s="28" t="str">
        <f>IF(VLOOKUP(B43,RespA!$B$12:$AA$51,3,FALSE)&lt;&gt;0,CONCATENATE(VLOOKUP(B43,RespA!$B$12:$AA$51,3,FALSE)," ",VLOOKUP(B43,RespA!$B$12:$AA$51,4,FALSE)),"")</f>
        <v/>
      </c>
      <c r="E43" s="28" t="str">
        <f>IF(VLOOKUP(B43,RespA!$B$12:$AA$51,4,FALSE)&lt;&gt;0,VLOOKUP(B43,RespA!$B$12:$AA$51,5,FALSE),"")</f>
        <v/>
      </c>
      <c r="F43" s="58" t="str">
        <f>IF(VLOOKUP(B43,RespA!$B$12:$AA$51,5,FALSE)&lt;&gt;0,VLOOKUP(B43,RespA!$B$12:$AA$51,6,FALSE),"")</f>
        <v/>
      </c>
      <c r="G43" s="17" t="str">
        <f t="shared" si="1"/>
        <v/>
      </c>
      <c r="H43" s="17" t="str">
        <f t="shared" si="2"/>
        <v/>
      </c>
      <c r="I43" s="17" t="str">
        <f t="shared" si="3"/>
        <v/>
      </c>
      <c r="J43" s="17" t="str">
        <f t="shared" si="4"/>
        <v/>
      </c>
      <c r="K43" s="17" t="str">
        <f t="shared" si="5"/>
        <v/>
      </c>
      <c r="L43" s="17" t="str">
        <f t="shared" si="6"/>
        <v/>
      </c>
      <c r="M43" s="17" t="str">
        <f t="shared" si="7"/>
        <v/>
      </c>
      <c r="N43" s="17" t="str">
        <f t="shared" si="8"/>
        <v/>
      </c>
      <c r="O43" s="17" t="str">
        <f t="shared" si="9"/>
        <v/>
      </c>
      <c r="P43" s="17" t="str">
        <f t="shared" si="10"/>
        <v/>
      </c>
      <c r="Q43" s="17" t="str">
        <f t="shared" si="11"/>
        <v/>
      </c>
      <c r="R43" s="17" t="str">
        <f t="shared" si="12"/>
        <v/>
      </c>
      <c r="S43" s="17" t="str">
        <f t="shared" si="13"/>
        <v/>
      </c>
      <c r="T43" s="17" t="str">
        <f t="shared" si="14"/>
        <v/>
      </c>
      <c r="U43" s="17" t="str">
        <f t="shared" si="15"/>
        <v/>
      </c>
      <c r="V43" s="17" t="str">
        <f t="shared" si="16"/>
        <v/>
      </c>
      <c r="W43" s="17" t="str">
        <f t="shared" si="17"/>
        <v/>
      </c>
      <c r="X43" s="17" t="str">
        <f t="shared" si="18"/>
        <v/>
      </c>
      <c r="Y43" s="17" t="str">
        <f t="shared" si="19"/>
        <v/>
      </c>
      <c r="Z43" s="17" t="str">
        <f t="shared" si="20"/>
        <v/>
      </c>
      <c r="AA43" s="21" t="str">
        <f t="shared" si="21"/>
        <v/>
      </c>
      <c r="AB43" s="21" t="str">
        <f t="shared" si="22"/>
        <v/>
      </c>
      <c r="AC43" s="21" t="str">
        <f t="shared" si="23"/>
        <v/>
      </c>
      <c r="AD43" s="21" t="str">
        <f t="shared" si="24"/>
        <v/>
      </c>
      <c r="AH43" s="16" t="str">
        <f>IF(RespA!H41=0,"",IF(RespA!H41=ResA!$G$11,ResA!$G$12,0))</f>
        <v/>
      </c>
      <c r="AI43" s="16" t="str">
        <f>IF(RespA!I41=0,"",IF(RespA!I41=ResA!$H$11,ResA!$H$12,0))</f>
        <v/>
      </c>
      <c r="AJ43" s="16" t="str">
        <f>IF(RespA!J41=0,"",IF(RespA!J41=ResA!$I$11,ResA!$I$12,0))</f>
        <v/>
      </c>
      <c r="AK43" s="16" t="str">
        <f>IF(RespA!K41=0,"",IF(RespA!K41=ResA!$J$11,ResA!$J$12,0))</f>
        <v/>
      </c>
      <c r="AL43" s="16" t="str">
        <f>IF(RespA!L41=0,"",IF(RespA!L41=ResA!$K$11,ResA!$K$12,0))</f>
        <v/>
      </c>
      <c r="AM43" s="16" t="str">
        <f>IF(RespA!M41=0,"",IF(RespA!M41=ResA!$L$11,ResA!$L$12,0))</f>
        <v/>
      </c>
      <c r="AN43" s="16" t="str">
        <f>IF(RespA!N41=0,"",IF(RespA!N41=ResA!$M$11,ResA!$M$12,0))</f>
        <v/>
      </c>
      <c r="AO43" s="16" t="str">
        <f>IF(RespA!O41=0,"",IF(RespA!O41=ResA!$N$11,ResA!$N$12,0))</f>
        <v/>
      </c>
      <c r="AP43" s="16" t="str">
        <f>IF(RespA!P41=0,"",IF(RespA!P41=ResA!$O$11,ResA!$O$12,0))</f>
        <v/>
      </c>
      <c r="AQ43" s="16" t="str">
        <f>IF(RespA!Q41=0,"",IF(RespA!Q41=ResA!$P$11,ResA!$P$12,0))</f>
        <v/>
      </c>
      <c r="AR43" s="16" t="str">
        <f>IF(RespA!R41=0,"",IF(RespA!R41=ResA!$Q$11,ResA!$Q$12,0))</f>
        <v/>
      </c>
      <c r="AS43" s="16" t="str">
        <f>IF(RespA!S41=0,"",IF(RespA!S41=ResA!$R$11,ResA!$R$12,0))</f>
        <v/>
      </c>
      <c r="AT43" s="16" t="str">
        <f>IF(RespA!T41=0,"",IF(RespA!T41=ResA!$S$11,ResA!$S$12,0))</f>
        <v/>
      </c>
      <c r="AU43" s="16" t="str">
        <f>IF(RespA!U41=0,"",IF(RespA!U41=ResA!$T$11,ResA!$T$12,0))</f>
        <v/>
      </c>
      <c r="AV43" s="16" t="str">
        <f>IF(RespA!V41=0,"",IF(RespA!V41=ResA!$U$11,ResA!$U$12,0))</f>
        <v/>
      </c>
      <c r="AW43" s="16" t="str">
        <f>IF(RespA!W41=0,"",IF(RespA!W41=ResA!$V$11,ResA!$V$12,0))</f>
        <v/>
      </c>
      <c r="AX43" s="16" t="str">
        <f>IF(RespA!X41=0,"",IF(RespA!X41=ResA!$W$11,ResA!$W$12,0))</f>
        <v/>
      </c>
      <c r="AY43" s="16" t="str">
        <f>IF(RespA!Y41=0,"",IF(RespA!Y41=ResA!$X$11,ResA!$X$12,0))</f>
        <v/>
      </c>
      <c r="AZ43" s="16" t="str">
        <f>IF(RespA!Z41=0,"",IF(RespA!Z41=ResA!$Y$11,ResA!$Y$12,0))</f>
        <v/>
      </c>
      <c r="BA43" s="16" t="str">
        <f>IF(RespA!AA41=0,"",IF(RespA!AA41=ResA!$Z$11,ResA!$Z$12,0))</f>
        <v/>
      </c>
      <c r="BB43" s="17" t="str">
        <f t="shared" si="25"/>
        <v/>
      </c>
      <c r="BC43" s="17" t="str">
        <f t="shared" si="26"/>
        <v/>
      </c>
      <c r="BD43" s="17" t="str">
        <f t="shared" si="27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4.55" customHeight="1">
      <c r="B44" s="56">
        <v>31</v>
      </c>
      <c r="C44" s="28" t="str">
        <f>IF(VLOOKUP(B44,RespA!$B$12:$AA$51,2,FALSE)&lt;&gt;0,VLOOKUP(B44,RespA!$B$12:$AA$51,2,FALSE),"")</f>
        <v/>
      </c>
      <c r="D44" s="28" t="str">
        <f>IF(VLOOKUP(B44,RespA!$B$12:$AA$51,3,FALSE)&lt;&gt;0,CONCATENATE(VLOOKUP(B44,RespA!$B$12:$AA$51,3,FALSE)," ",VLOOKUP(B44,RespA!$B$12:$AA$51,4,FALSE)),"")</f>
        <v/>
      </c>
      <c r="E44" s="28" t="str">
        <f>IF(VLOOKUP(B44,RespA!$B$12:$AA$51,4,FALSE)&lt;&gt;0,VLOOKUP(B44,RespA!$B$12:$AA$51,5,FALSE),"")</f>
        <v/>
      </c>
      <c r="F44" s="58" t="str">
        <f>IF(VLOOKUP(B44,RespA!$B$12:$AA$51,5,FALSE)&lt;&gt;0,VLOOKUP(B44,RespA!$B$12:$AA$51,6,FALSE),"")</f>
        <v/>
      </c>
      <c r="G44" s="17" t="str">
        <f t="shared" si="1"/>
        <v/>
      </c>
      <c r="H44" s="17" t="str">
        <f t="shared" si="2"/>
        <v/>
      </c>
      <c r="I44" s="17" t="str">
        <f t="shared" si="3"/>
        <v/>
      </c>
      <c r="J44" s="17" t="str">
        <f t="shared" si="4"/>
        <v/>
      </c>
      <c r="K44" s="17" t="str">
        <f t="shared" si="5"/>
        <v/>
      </c>
      <c r="L44" s="17" t="str">
        <f t="shared" si="6"/>
        <v/>
      </c>
      <c r="M44" s="17" t="str">
        <f t="shared" si="7"/>
        <v/>
      </c>
      <c r="N44" s="17" t="str">
        <f t="shared" si="8"/>
        <v/>
      </c>
      <c r="O44" s="17" t="str">
        <f t="shared" si="9"/>
        <v/>
      </c>
      <c r="P44" s="17" t="str">
        <f t="shared" si="10"/>
        <v/>
      </c>
      <c r="Q44" s="17" t="str">
        <f t="shared" si="11"/>
        <v/>
      </c>
      <c r="R44" s="17" t="str">
        <f t="shared" si="12"/>
        <v/>
      </c>
      <c r="S44" s="17" t="str">
        <f t="shared" si="13"/>
        <v/>
      </c>
      <c r="T44" s="17" t="str">
        <f t="shared" si="14"/>
        <v/>
      </c>
      <c r="U44" s="17" t="str">
        <f t="shared" si="15"/>
        <v/>
      </c>
      <c r="V44" s="17" t="str">
        <f t="shared" si="16"/>
        <v/>
      </c>
      <c r="W44" s="17" t="str">
        <f t="shared" si="17"/>
        <v/>
      </c>
      <c r="X44" s="17" t="str">
        <f t="shared" si="18"/>
        <v/>
      </c>
      <c r="Y44" s="17" t="str">
        <f t="shared" si="19"/>
        <v/>
      </c>
      <c r="Z44" s="17" t="str">
        <f t="shared" si="20"/>
        <v/>
      </c>
      <c r="AA44" s="21" t="str">
        <f t="shared" si="21"/>
        <v/>
      </c>
      <c r="AB44" s="21" t="str">
        <f t="shared" si="22"/>
        <v/>
      </c>
      <c r="AC44" s="21" t="str">
        <f t="shared" si="23"/>
        <v/>
      </c>
      <c r="AD44" s="21" t="str">
        <f t="shared" si="24"/>
        <v/>
      </c>
      <c r="AH44" s="16" t="str">
        <f>IF(RespA!H42=0,"",IF(RespA!H42=ResA!$G$11,ResA!$G$12,0))</f>
        <v/>
      </c>
      <c r="AI44" s="16" t="str">
        <f>IF(RespA!I42=0,"",IF(RespA!I42=ResA!$H$11,ResA!$H$12,0))</f>
        <v/>
      </c>
      <c r="AJ44" s="16" t="str">
        <f>IF(RespA!J42=0,"",IF(RespA!J42=ResA!$I$11,ResA!$I$12,0))</f>
        <v/>
      </c>
      <c r="AK44" s="16" t="str">
        <f>IF(RespA!K42=0,"",IF(RespA!K42=ResA!$J$11,ResA!$J$12,0))</f>
        <v/>
      </c>
      <c r="AL44" s="16" t="str">
        <f>IF(RespA!L42=0,"",IF(RespA!L42=ResA!$K$11,ResA!$K$12,0))</f>
        <v/>
      </c>
      <c r="AM44" s="16" t="str">
        <f>IF(RespA!M42=0,"",IF(RespA!M42=ResA!$L$11,ResA!$L$12,0))</f>
        <v/>
      </c>
      <c r="AN44" s="16" t="str">
        <f>IF(RespA!N42=0,"",IF(RespA!N42=ResA!$M$11,ResA!$M$12,0))</f>
        <v/>
      </c>
      <c r="AO44" s="16" t="str">
        <f>IF(RespA!O42=0,"",IF(RespA!O42=ResA!$N$11,ResA!$N$12,0))</f>
        <v/>
      </c>
      <c r="AP44" s="16" t="str">
        <f>IF(RespA!P42=0,"",IF(RespA!P42=ResA!$O$11,ResA!$O$12,0))</f>
        <v/>
      </c>
      <c r="AQ44" s="16" t="str">
        <f>IF(RespA!Q42=0,"",IF(RespA!Q42=ResA!$P$11,ResA!$P$12,0))</f>
        <v/>
      </c>
      <c r="AR44" s="16" t="str">
        <f>IF(RespA!R42=0,"",IF(RespA!R42=ResA!$Q$11,ResA!$Q$12,0))</f>
        <v/>
      </c>
      <c r="AS44" s="16" t="str">
        <f>IF(RespA!S42=0,"",IF(RespA!S42=ResA!$R$11,ResA!$R$12,0))</f>
        <v/>
      </c>
      <c r="AT44" s="16" t="str">
        <f>IF(RespA!T42=0,"",IF(RespA!T42=ResA!$S$11,ResA!$S$12,0))</f>
        <v/>
      </c>
      <c r="AU44" s="16" t="str">
        <f>IF(RespA!U42=0,"",IF(RespA!U42=ResA!$T$11,ResA!$T$12,0))</f>
        <v/>
      </c>
      <c r="AV44" s="16" t="str">
        <f>IF(RespA!V42=0,"",IF(RespA!V42=ResA!$U$11,ResA!$U$12,0))</f>
        <v/>
      </c>
      <c r="AW44" s="16" t="str">
        <f>IF(RespA!W42=0,"",IF(RespA!W42=ResA!$V$11,ResA!$V$12,0))</f>
        <v/>
      </c>
      <c r="AX44" s="16" t="str">
        <f>IF(RespA!X42=0,"",IF(RespA!X42=ResA!$W$11,ResA!$W$12,0))</f>
        <v/>
      </c>
      <c r="AY44" s="16" t="str">
        <f>IF(RespA!Y42=0,"",IF(RespA!Y42=ResA!$X$11,ResA!$X$12,0))</f>
        <v/>
      </c>
      <c r="AZ44" s="16" t="str">
        <f>IF(RespA!Z42=0,"",IF(RespA!Z42=ResA!$Y$11,ResA!$Y$12,0))</f>
        <v/>
      </c>
      <c r="BA44" s="16" t="str">
        <f>IF(RespA!AA42=0,"",IF(RespA!AA42=ResA!$Z$11,ResA!$Z$12,0))</f>
        <v/>
      </c>
      <c r="BB44" s="17" t="str">
        <f t="shared" si="25"/>
        <v/>
      </c>
      <c r="BC44" s="17" t="str">
        <f t="shared" si="26"/>
        <v/>
      </c>
      <c r="BD44" s="17" t="str">
        <f t="shared" si="27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4.55" customHeight="1">
      <c r="B45" s="56">
        <v>32</v>
      </c>
      <c r="C45" s="28" t="str">
        <f>IF(VLOOKUP(B45,RespA!$B$12:$AA$51,2,FALSE)&lt;&gt;0,VLOOKUP(B45,RespA!$B$12:$AA$51,2,FALSE),"")</f>
        <v/>
      </c>
      <c r="D45" s="28" t="str">
        <f>IF(VLOOKUP(B45,RespA!$B$12:$AA$51,3,FALSE)&lt;&gt;0,CONCATENATE(VLOOKUP(B45,RespA!$B$12:$AA$51,3,FALSE)," ",VLOOKUP(B45,RespA!$B$12:$AA$51,4,FALSE)),"")</f>
        <v/>
      </c>
      <c r="E45" s="28" t="str">
        <f>IF(VLOOKUP(B45,RespA!$B$12:$AA$51,4,FALSE)&lt;&gt;0,VLOOKUP(B45,RespA!$B$12:$AA$51,5,FALSE),"")</f>
        <v/>
      </c>
      <c r="F45" s="58" t="str">
        <f>IF(VLOOKUP(B45,RespA!$B$12:$AA$51,5,FALSE)&lt;&gt;0,VLOOKUP(B45,RespA!$B$12:$AA$51,6,FALSE),"")</f>
        <v/>
      </c>
      <c r="G45" s="17" t="str">
        <f t="shared" si="1"/>
        <v/>
      </c>
      <c r="H45" s="17" t="str">
        <f t="shared" si="2"/>
        <v/>
      </c>
      <c r="I45" s="17" t="str">
        <f t="shared" si="3"/>
        <v/>
      </c>
      <c r="J45" s="17" t="str">
        <f t="shared" si="4"/>
        <v/>
      </c>
      <c r="K45" s="17" t="str">
        <f t="shared" si="5"/>
        <v/>
      </c>
      <c r="L45" s="17" t="str">
        <f t="shared" si="6"/>
        <v/>
      </c>
      <c r="M45" s="17" t="str">
        <f t="shared" si="7"/>
        <v/>
      </c>
      <c r="N45" s="17" t="str">
        <f t="shared" si="8"/>
        <v/>
      </c>
      <c r="O45" s="17" t="str">
        <f t="shared" si="9"/>
        <v/>
      </c>
      <c r="P45" s="17" t="str">
        <f t="shared" si="10"/>
        <v/>
      </c>
      <c r="Q45" s="17" t="str">
        <f t="shared" si="11"/>
        <v/>
      </c>
      <c r="R45" s="17" t="str">
        <f t="shared" si="12"/>
        <v/>
      </c>
      <c r="S45" s="17" t="str">
        <f t="shared" si="13"/>
        <v/>
      </c>
      <c r="T45" s="17" t="str">
        <f t="shared" si="14"/>
        <v/>
      </c>
      <c r="U45" s="17" t="str">
        <f t="shared" si="15"/>
        <v/>
      </c>
      <c r="V45" s="17" t="str">
        <f t="shared" si="16"/>
        <v/>
      </c>
      <c r="W45" s="17" t="str">
        <f t="shared" si="17"/>
        <v/>
      </c>
      <c r="X45" s="17" t="str">
        <f t="shared" si="18"/>
        <v/>
      </c>
      <c r="Y45" s="17" t="str">
        <f t="shared" si="19"/>
        <v/>
      </c>
      <c r="Z45" s="17" t="str">
        <f t="shared" si="20"/>
        <v/>
      </c>
      <c r="AA45" s="21" t="str">
        <f t="shared" si="21"/>
        <v/>
      </c>
      <c r="AB45" s="21" t="str">
        <f t="shared" si="22"/>
        <v/>
      </c>
      <c r="AC45" s="21" t="str">
        <f t="shared" si="23"/>
        <v/>
      </c>
      <c r="AD45" s="21" t="str">
        <f t="shared" si="24"/>
        <v/>
      </c>
      <c r="AH45" s="16" t="str">
        <f>IF(RespA!H43=0,"",IF(RespA!H43=ResA!$G$11,ResA!$G$12,0))</f>
        <v/>
      </c>
      <c r="AI45" s="16" t="str">
        <f>IF(RespA!I43=0,"",IF(RespA!I43=ResA!$H$11,ResA!$H$12,0))</f>
        <v/>
      </c>
      <c r="AJ45" s="16" t="str">
        <f>IF(RespA!J43=0,"",IF(RespA!J43=ResA!$I$11,ResA!$I$12,0))</f>
        <v/>
      </c>
      <c r="AK45" s="16" t="str">
        <f>IF(RespA!K43=0,"",IF(RespA!K43=ResA!$J$11,ResA!$J$12,0))</f>
        <v/>
      </c>
      <c r="AL45" s="16" t="str">
        <f>IF(RespA!L43=0,"",IF(RespA!L43=ResA!$K$11,ResA!$K$12,0))</f>
        <v/>
      </c>
      <c r="AM45" s="16" t="str">
        <f>IF(RespA!M43=0,"",IF(RespA!M43=ResA!$L$11,ResA!$L$12,0))</f>
        <v/>
      </c>
      <c r="AN45" s="16" t="str">
        <f>IF(RespA!N43=0,"",IF(RespA!N43=ResA!$M$11,ResA!$M$12,0))</f>
        <v/>
      </c>
      <c r="AO45" s="16" t="str">
        <f>IF(RespA!O43=0,"",IF(RespA!O43=ResA!$N$11,ResA!$N$12,0))</f>
        <v/>
      </c>
      <c r="AP45" s="16" t="str">
        <f>IF(RespA!P43=0,"",IF(RespA!P43=ResA!$O$11,ResA!$O$12,0))</f>
        <v/>
      </c>
      <c r="AQ45" s="16" t="str">
        <f>IF(RespA!Q43=0,"",IF(RespA!Q43=ResA!$P$11,ResA!$P$12,0))</f>
        <v/>
      </c>
      <c r="AR45" s="16" t="str">
        <f>IF(RespA!R43=0,"",IF(RespA!R43=ResA!$Q$11,ResA!$Q$12,0))</f>
        <v/>
      </c>
      <c r="AS45" s="16" t="str">
        <f>IF(RespA!S43=0,"",IF(RespA!S43=ResA!$R$11,ResA!$R$12,0))</f>
        <v/>
      </c>
      <c r="AT45" s="16" t="str">
        <f>IF(RespA!T43=0,"",IF(RespA!T43=ResA!$S$11,ResA!$S$12,0))</f>
        <v/>
      </c>
      <c r="AU45" s="16" t="str">
        <f>IF(RespA!U43=0,"",IF(RespA!U43=ResA!$T$11,ResA!$T$12,0))</f>
        <v/>
      </c>
      <c r="AV45" s="16" t="str">
        <f>IF(RespA!V43=0,"",IF(RespA!V43=ResA!$U$11,ResA!$U$12,0))</f>
        <v/>
      </c>
      <c r="AW45" s="16" t="str">
        <f>IF(RespA!W43=0,"",IF(RespA!W43=ResA!$V$11,ResA!$V$12,0))</f>
        <v/>
      </c>
      <c r="AX45" s="16" t="str">
        <f>IF(RespA!X43=0,"",IF(RespA!X43=ResA!$W$11,ResA!$W$12,0))</f>
        <v/>
      </c>
      <c r="AY45" s="16" t="str">
        <f>IF(RespA!Y43=0,"",IF(RespA!Y43=ResA!$X$11,ResA!$X$12,0))</f>
        <v/>
      </c>
      <c r="AZ45" s="16" t="str">
        <f>IF(RespA!Z43=0,"",IF(RespA!Z43=ResA!$Y$11,ResA!$Y$12,0))</f>
        <v/>
      </c>
      <c r="BA45" s="16" t="str">
        <f>IF(RespA!AA43=0,"",IF(RespA!AA43=ResA!$Z$11,ResA!$Z$12,0))</f>
        <v/>
      </c>
      <c r="BB45" s="17" t="str">
        <f t="shared" si="25"/>
        <v/>
      </c>
      <c r="BC45" s="17" t="str">
        <f t="shared" si="26"/>
        <v/>
      </c>
      <c r="BD45" s="17" t="str">
        <f t="shared" si="27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4.55" customHeight="1">
      <c r="B46" s="56">
        <v>33</v>
      </c>
      <c r="C46" s="28" t="str">
        <f>IF(VLOOKUP(B46,RespA!$B$12:$AA$51,2,FALSE)&lt;&gt;0,VLOOKUP(B46,RespA!$B$12:$AA$51,2,FALSE),"")</f>
        <v/>
      </c>
      <c r="D46" s="28" t="str">
        <f>IF(VLOOKUP(B46,RespA!$B$12:$AA$51,3,FALSE)&lt;&gt;0,CONCATENATE(VLOOKUP(B46,RespA!$B$12:$AA$51,3,FALSE)," ",VLOOKUP(B46,RespA!$B$12:$AA$51,4,FALSE)),"")</f>
        <v/>
      </c>
      <c r="E46" s="28" t="str">
        <f>IF(VLOOKUP(B46,RespA!$B$12:$AA$51,4,FALSE)&lt;&gt;0,VLOOKUP(B46,RespA!$B$12:$AA$51,5,FALSE),"")</f>
        <v/>
      </c>
      <c r="F46" s="58" t="str">
        <f>IF(VLOOKUP(B46,RespA!$B$12:$AA$51,5,FALSE)&lt;&gt;0,VLOOKUP(B46,RespA!$B$12:$AA$51,6,FALSE),"")</f>
        <v/>
      </c>
      <c r="G46" s="17" t="str">
        <f t="shared" si="1"/>
        <v/>
      </c>
      <c r="H46" s="17" t="str">
        <f t="shared" si="2"/>
        <v/>
      </c>
      <c r="I46" s="17" t="str">
        <f t="shared" si="3"/>
        <v/>
      </c>
      <c r="J46" s="17" t="str">
        <f t="shared" si="4"/>
        <v/>
      </c>
      <c r="K46" s="17" t="str">
        <f t="shared" si="5"/>
        <v/>
      </c>
      <c r="L46" s="17" t="str">
        <f t="shared" si="6"/>
        <v/>
      </c>
      <c r="M46" s="17" t="str">
        <f t="shared" si="7"/>
        <v/>
      </c>
      <c r="N46" s="17" t="str">
        <f t="shared" si="8"/>
        <v/>
      </c>
      <c r="O46" s="17" t="str">
        <f t="shared" si="9"/>
        <v/>
      </c>
      <c r="P46" s="17" t="str">
        <f t="shared" si="10"/>
        <v/>
      </c>
      <c r="Q46" s="17" t="str">
        <f t="shared" si="11"/>
        <v/>
      </c>
      <c r="R46" s="17" t="str">
        <f t="shared" si="12"/>
        <v/>
      </c>
      <c r="S46" s="17" t="str">
        <f t="shared" si="13"/>
        <v/>
      </c>
      <c r="T46" s="17" t="str">
        <f t="shared" si="14"/>
        <v/>
      </c>
      <c r="U46" s="17" t="str">
        <f t="shared" si="15"/>
        <v/>
      </c>
      <c r="V46" s="17" t="str">
        <f t="shared" si="16"/>
        <v/>
      </c>
      <c r="W46" s="17" t="str">
        <f t="shared" si="17"/>
        <v/>
      </c>
      <c r="X46" s="17" t="str">
        <f t="shared" si="18"/>
        <v/>
      </c>
      <c r="Y46" s="17" t="str">
        <f t="shared" si="19"/>
        <v/>
      </c>
      <c r="Z46" s="17" t="str">
        <f t="shared" si="20"/>
        <v/>
      </c>
      <c r="AA46" s="21" t="str">
        <f t="shared" si="21"/>
        <v/>
      </c>
      <c r="AB46" s="21" t="str">
        <f t="shared" si="22"/>
        <v/>
      </c>
      <c r="AC46" s="21" t="str">
        <f t="shared" si="23"/>
        <v/>
      </c>
      <c r="AD46" s="21" t="str">
        <f t="shared" si="24"/>
        <v/>
      </c>
      <c r="AH46" s="16" t="str">
        <f>IF(RespA!H44=0,"",IF(RespA!H44=ResA!$G$11,ResA!$G$12,0))</f>
        <v/>
      </c>
      <c r="AI46" s="16" t="str">
        <f>IF(RespA!I44=0,"",IF(RespA!I44=ResA!$H$11,ResA!$H$12,0))</f>
        <v/>
      </c>
      <c r="AJ46" s="16" t="str">
        <f>IF(RespA!J44=0,"",IF(RespA!J44=ResA!$I$11,ResA!$I$12,0))</f>
        <v/>
      </c>
      <c r="AK46" s="16" t="str">
        <f>IF(RespA!K44=0,"",IF(RespA!K44=ResA!$J$11,ResA!$J$12,0))</f>
        <v/>
      </c>
      <c r="AL46" s="16" t="str">
        <f>IF(RespA!L44=0,"",IF(RespA!L44=ResA!$K$11,ResA!$K$12,0))</f>
        <v/>
      </c>
      <c r="AM46" s="16" t="str">
        <f>IF(RespA!M44=0,"",IF(RespA!M44=ResA!$L$11,ResA!$L$12,0))</f>
        <v/>
      </c>
      <c r="AN46" s="16" t="str">
        <f>IF(RespA!N44=0,"",IF(RespA!N44=ResA!$M$11,ResA!$M$12,0))</f>
        <v/>
      </c>
      <c r="AO46" s="16" t="str">
        <f>IF(RespA!O44=0,"",IF(RespA!O44=ResA!$N$11,ResA!$N$12,0))</f>
        <v/>
      </c>
      <c r="AP46" s="16" t="str">
        <f>IF(RespA!P44=0,"",IF(RespA!P44=ResA!$O$11,ResA!$O$12,0))</f>
        <v/>
      </c>
      <c r="AQ46" s="16" t="str">
        <f>IF(RespA!Q44=0,"",IF(RespA!Q44=ResA!$P$11,ResA!$P$12,0))</f>
        <v/>
      </c>
      <c r="AR46" s="16" t="str">
        <f>IF(RespA!R44=0,"",IF(RespA!R44=ResA!$Q$11,ResA!$Q$12,0))</f>
        <v/>
      </c>
      <c r="AS46" s="16" t="str">
        <f>IF(RespA!S44=0,"",IF(RespA!S44=ResA!$R$11,ResA!$R$12,0))</f>
        <v/>
      </c>
      <c r="AT46" s="16" t="str">
        <f>IF(RespA!T44=0,"",IF(RespA!T44=ResA!$S$11,ResA!$S$12,0))</f>
        <v/>
      </c>
      <c r="AU46" s="16" t="str">
        <f>IF(RespA!U44=0,"",IF(RespA!U44=ResA!$T$11,ResA!$T$12,0))</f>
        <v/>
      </c>
      <c r="AV46" s="16" t="str">
        <f>IF(RespA!V44=0,"",IF(RespA!V44=ResA!$U$11,ResA!$U$12,0))</f>
        <v/>
      </c>
      <c r="AW46" s="16" t="str">
        <f>IF(RespA!W44=0,"",IF(RespA!W44=ResA!$V$11,ResA!$V$12,0))</f>
        <v/>
      </c>
      <c r="AX46" s="16" t="str">
        <f>IF(RespA!X44=0,"",IF(RespA!X44=ResA!$W$11,ResA!$W$12,0))</f>
        <v/>
      </c>
      <c r="AY46" s="16" t="str">
        <f>IF(RespA!Y44=0,"",IF(RespA!Y44=ResA!$X$11,ResA!$X$12,0))</f>
        <v/>
      </c>
      <c r="AZ46" s="16" t="str">
        <f>IF(RespA!Z44=0,"",IF(RespA!Z44=ResA!$Y$11,ResA!$Y$12,0))</f>
        <v/>
      </c>
      <c r="BA46" s="16" t="str">
        <f>IF(RespA!AA44=0,"",IF(RespA!AA44=ResA!$Z$11,ResA!$Z$12,0))</f>
        <v/>
      </c>
      <c r="BB46" s="17" t="str">
        <f t="shared" si="25"/>
        <v/>
      </c>
      <c r="BC46" s="17" t="str">
        <f t="shared" si="26"/>
        <v/>
      </c>
      <c r="BD46" s="17" t="str">
        <f t="shared" si="27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4.55" customHeight="1">
      <c r="B47" s="56">
        <v>34</v>
      </c>
      <c r="C47" s="28" t="str">
        <f>IF(VLOOKUP(B47,RespA!$B$12:$AA$51,2,FALSE)&lt;&gt;0,VLOOKUP(B47,RespA!$B$12:$AA$51,2,FALSE),"")</f>
        <v/>
      </c>
      <c r="D47" s="28" t="str">
        <f>IF(VLOOKUP(B47,RespA!$B$12:$AA$51,3,FALSE)&lt;&gt;0,CONCATENATE(VLOOKUP(B47,RespA!$B$12:$AA$51,3,FALSE)," ",VLOOKUP(B47,RespA!$B$12:$AA$51,4,FALSE)),"")</f>
        <v/>
      </c>
      <c r="E47" s="28" t="str">
        <f>IF(VLOOKUP(B47,RespA!$B$12:$AA$51,4,FALSE)&lt;&gt;0,VLOOKUP(B47,RespA!$B$12:$AA$51,5,FALSE),"")</f>
        <v/>
      </c>
      <c r="F47" s="58" t="str">
        <f>IF(VLOOKUP(B47,RespA!$B$12:$AA$51,5,FALSE)&lt;&gt;0,VLOOKUP(B47,RespA!$B$12:$AA$51,6,FALSE),"")</f>
        <v/>
      </c>
      <c r="G47" s="17" t="str">
        <f t="shared" si="1"/>
        <v/>
      </c>
      <c r="H47" s="17" t="str">
        <f t="shared" si="2"/>
        <v/>
      </c>
      <c r="I47" s="17" t="str">
        <f t="shared" si="3"/>
        <v/>
      </c>
      <c r="J47" s="17" t="str">
        <f t="shared" si="4"/>
        <v/>
      </c>
      <c r="K47" s="17" t="str">
        <f t="shared" si="5"/>
        <v/>
      </c>
      <c r="L47" s="17" t="str">
        <f t="shared" si="6"/>
        <v/>
      </c>
      <c r="M47" s="17" t="str">
        <f t="shared" si="7"/>
        <v/>
      </c>
      <c r="N47" s="17" t="str">
        <f t="shared" si="8"/>
        <v/>
      </c>
      <c r="O47" s="17" t="str">
        <f t="shared" si="9"/>
        <v/>
      </c>
      <c r="P47" s="17" t="str">
        <f t="shared" si="10"/>
        <v/>
      </c>
      <c r="Q47" s="17" t="str">
        <f t="shared" si="11"/>
        <v/>
      </c>
      <c r="R47" s="17" t="str">
        <f t="shared" si="12"/>
        <v/>
      </c>
      <c r="S47" s="17" t="str">
        <f t="shared" si="13"/>
        <v/>
      </c>
      <c r="T47" s="17" t="str">
        <f t="shared" si="14"/>
        <v/>
      </c>
      <c r="U47" s="17" t="str">
        <f t="shared" si="15"/>
        <v/>
      </c>
      <c r="V47" s="17" t="str">
        <f t="shared" si="16"/>
        <v/>
      </c>
      <c r="W47" s="17" t="str">
        <f t="shared" si="17"/>
        <v/>
      </c>
      <c r="X47" s="17" t="str">
        <f t="shared" si="18"/>
        <v/>
      </c>
      <c r="Y47" s="17" t="str">
        <f t="shared" si="19"/>
        <v/>
      </c>
      <c r="Z47" s="17" t="str">
        <f t="shared" si="20"/>
        <v/>
      </c>
      <c r="AA47" s="21" t="str">
        <f t="shared" si="21"/>
        <v/>
      </c>
      <c r="AB47" s="21" t="str">
        <f t="shared" si="22"/>
        <v/>
      </c>
      <c r="AC47" s="21" t="str">
        <f t="shared" si="23"/>
        <v/>
      </c>
      <c r="AD47" s="21" t="str">
        <f t="shared" si="24"/>
        <v/>
      </c>
      <c r="AH47" s="16" t="str">
        <f>IF(RespA!H45=0,"",IF(RespA!H45=ResA!$G$11,ResA!$G$12,0))</f>
        <v/>
      </c>
      <c r="AI47" s="16" t="str">
        <f>IF(RespA!I45=0,"",IF(RespA!I45=ResA!$H$11,ResA!$H$12,0))</f>
        <v/>
      </c>
      <c r="AJ47" s="16" t="str">
        <f>IF(RespA!J45=0,"",IF(RespA!J45=ResA!$I$11,ResA!$I$12,0))</f>
        <v/>
      </c>
      <c r="AK47" s="16" t="str">
        <f>IF(RespA!K45=0,"",IF(RespA!K45=ResA!$J$11,ResA!$J$12,0))</f>
        <v/>
      </c>
      <c r="AL47" s="16" t="str">
        <f>IF(RespA!L45=0,"",IF(RespA!L45=ResA!$K$11,ResA!$K$12,0))</f>
        <v/>
      </c>
      <c r="AM47" s="16" t="str">
        <f>IF(RespA!M45=0,"",IF(RespA!M45=ResA!$L$11,ResA!$L$12,0))</f>
        <v/>
      </c>
      <c r="AN47" s="16" t="str">
        <f>IF(RespA!N45=0,"",IF(RespA!N45=ResA!$M$11,ResA!$M$12,0))</f>
        <v/>
      </c>
      <c r="AO47" s="16" t="str">
        <f>IF(RespA!O45=0,"",IF(RespA!O45=ResA!$N$11,ResA!$N$12,0))</f>
        <v/>
      </c>
      <c r="AP47" s="16" t="str">
        <f>IF(RespA!P45=0,"",IF(RespA!P45=ResA!$O$11,ResA!$O$12,0))</f>
        <v/>
      </c>
      <c r="AQ47" s="16" t="str">
        <f>IF(RespA!Q45=0,"",IF(RespA!Q45=ResA!$P$11,ResA!$P$12,0))</f>
        <v/>
      </c>
      <c r="AR47" s="16" t="str">
        <f>IF(RespA!R45=0,"",IF(RespA!R45=ResA!$Q$11,ResA!$Q$12,0))</f>
        <v/>
      </c>
      <c r="AS47" s="16" t="str">
        <f>IF(RespA!S45=0,"",IF(RespA!S45=ResA!$R$11,ResA!$R$12,0))</f>
        <v/>
      </c>
      <c r="AT47" s="16" t="str">
        <f>IF(RespA!T45=0,"",IF(RespA!T45=ResA!$S$11,ResA!$S$12,0))</f>
        <v/>
      </c>
      <c r="AU47" s="16" t="str">
        <f>IF(RespA!U45=0,"",IF(RespA!U45=ResA!$T$11,ResA!$T$12,0))</f>
        <v/>
      </c>
      <c r="AV47" s="16" t="str">
        <f>IF(RespA!V45=0,"",IF(RespA!V45=ResA!$U$11,ResA!$U$12,0))</f>
        <v/>
      </c>
      <c r="AW47" s="16" t="str">
        <f>IF(RespA!W45=0,"",IF(RespA!W45=ResA!$V$11,ResA!$V$12,0))</f>
        <v/>
      </c>
      <c r="AX47" s="16" t="str">
        <f>IF(RespA!X45=0,"",IF(RespA!X45=ResA!$W$11,ResA!$W$12,0))</f>
        <v/>
      </c>
      <c r="AY47" s="16" t="str">
        <f>IF(RespA!Y45=0,"",IF(RespA!Y45=ResA!$X$11,ResA!$X$12,0))</f>
        <v/>
      </c>
      <c r="AZ47" s="16" t="str">
        <f>IF(RespA!Z45=0,"",IF(RespA!Z45=ResA!$Y$11,ResA!$Y$12,0))</f>
        <v/>
      </c>
      <c r="BA47" s="16" t="str">
        <f>IF(RespA!AA45=0,"",IF(RespA!AA45=ResA!$Z$11,ResA!$Z$12,0))</f>
        <v/>
      </c>
      <c r="BB47" s="17" t="str">
        <f t="shared" si="25"/>
        <v/>
      </c>
      <c r="BC47" s="17" t="str">
        <f t="shared" si="26"/>
        <v/>
      </c>
      <c r="BD47" s="17" t="str">
        <f t="shared" si="27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4.55" customHeight="1">
      <c r="B48" s="56">
        <v>35</v>
      </c>
      <c r="C48" s="28" t="str">
        <f>IF(VLOOKUP(B48,RespA!$B$12:$AA$51,2,FALSE)&lt;&gt;0,VLOOKUP(B48,RespA!$B$12:$AA$51,2,FALSE),"")</f>
        <v/>
      </c>
      <c r="D48" s="28" t="str">
        <f>IF(VLOOKUP(B48,RespA!$B$12:$AA$51,3,FALSE)&lt;&gt;0,CONCATENATE(VLOOKUP(B48,RespA!$B$12:$AA$51,3,FALSE)," ",VLOOKUP(B48,RespA!$B$12:$AA$51,4,FALSE)),"")</f>
        <v/>
      </c>
      <c r="E48" s="28" t="str">
        <f>IF(VLOOKUP(B48,RespA!$B$12:$AA$51,4,FALSE)&lt;&gt;0,VLOOKUP(B48,RespA!$B$12:$AA$51,5,FALSE),"")</f>
        <v/>
      </c>
      <c r="F48" s="58" t="str">
        <f>IF(VLOOKUP(B48,RespA!$B$12:$AA$51,5,FALSE)&lt;&gt;0,VLOOKUP(B48,RespA!$B$12:$AA$51,6,FALSE),"")</f>
        <v/>
      </c>
      <c r="G48" s="17" t="str">
        <f t="shared" si="1"/>
        <v/>
      </c>
      <c r="H48" s="17" t="str">
        <f t="shared" si="2"/>
        <v/>
      </c>
      <c r="I48" s="17" t="str">
        <f t="shared" si="3"/>
        <v/>
      </c>
      <c r="J48" s="17" t="str">
        <f t="shared" si="4"/>
        <v/>
      </c>
      <c r="K48" s="17" t="str">
        <f t="shared" si="5"/>
        <v/>
      </c>
      <c r="L48" s="17" t="str">
        <f t="shared" si="6"/>
        <v/>
      </c>
      <c r="M48" s="17" t="str">
        <f t="shared" si="7"/>
        <v/>
      </c>
      <c r="N48" s="17" t="str">
        <f t="shared" si="8"/>
        <v/>
      </c>
      <c r="O48" s="17" t="str">
        <f t="shared" si="9"/>
        <v/>
      </c>
      <c r="P48" s="17" t="str">
        <f t="shared" si="10"/>
        <v/>
      </c>
      <c r="Q48" s="17" t="str">
        <f t="shared" si="11"/>
        <v/>
      </c>
      <c r="R48" s="17" t="str">
        <f t="shared" si="12"/>
        <v/>
      </c>
      <c r="S48" s="17" t="str">
        <f t="shared" si="13"/>
        <v/>
      </c>
      <c r="T48" s="17" t="str">
        <f t="shared" si="14"/>
        <v/>
      </c>
      <c r="U48" s="17" t="str">
        <f t="shared" si="15"/>
        <v/>
      </c>
      <c r="V48" s="17" t="str">
        <f t="shared" si="16"/>
        <v/>
      </c>
      <c r="W48" s="17" t="str">
        <f t="shared" si="17"/>
        <v/>
      </c>
      <c r="X48" s="17" t="str">
        <f t="shared" si="18"/>
        <v/>
      </c>
      <c r="Y48" s="17" t="str">
        <f t="shared" si="19"/>
        <v/>
      </c>
      <c r="Z48" s="17" t="str">
        <f t="shared" si="20"/>
        <v/>
      </c>
      <c r="AA48" s="21" t="str">
        <f t="shared" si="21"/>
        <v/>
      </c>
      <c r="AB48" s="21" t="str">
        <f t="shared" si="22"/>
        <v/>
      </c>
      <c r="AC48" s="21" t="str">
        <f t="shared" si="23"/>
        <v/>
      </c>
      <c r="AD48" s="21" t="str">
        <f t="shared" si="24"/>
        <v/>
      </c>
      <c r="AH48" s="16" t="str">
        <f>IF(RespA!H46=0,"",IF(RespA!H46=ResA!$G$11,ResA!$G$12,0))</f>
        <v/>
      </c>
      <c r="AI48" s="16" t="str">
        <f>IF(RespA!I46=0,"",IF(RespA!I46=ResA!$H$11,ResA!$H$12,0))</f>
        <v/>
      </c>
      <c r="AJ48" s="16" t="str">
        <f>IF(RespA!J46=0,"",IF(RespA!J46=ResA!$I$11,ResA!$I$12,0))</f>
        <v/>
      </c>
      <c r="AK48" s="16" t="str">
        <f>IF(RespA!K46=0,"",IF(RespA!K46=ResA!$J$11,ResA!$J$12,0))</f>
        <v/>
      </c>
      <c r="AL48" s="16" t="str">
        <f>IF(RespA!L46=0,"",IF(RespA!L46=ResA!$K$11,ResA!$K$12,0))</f>
        <v/>
      </c>
      <c r="AM48" s="16" t="str">
        <f>IF(RespA!M46=0,"",IF(RespA!M46=ResA!$L$11,ResA!$L$12,0))</f>
        <v/>
      </c>
      <c r="AN48" s="16" t="str">
        <f>IF(RespA!N46=0,"",IF(RespA!N46=ResA!$M$11,ResA!$M$12,0))</f>
        <v/>
      </c>
      <c r="AO48" s="16" t="str">
        <f>IF(RespA!O46=0,"",IF(RespA!O46=ResA!$N$11,ResA!$N$12,0))</f>
        <v/>
      </c>
      <c r="AP48" s="16" t="str">
        <f>IF(RespA!P46=0,"",IF(RespA!P46=ResA!$O$11,ResA!$O$12,0))</f>
        <v/>
      </c>
      <c r="AQ48" s="16" t="str">
        <f>IF(RespA!Q46=0,"",IF(RespA!Q46=ResA!$P$11,ResA!$P$12,0))</f>
        <v/>
      </c>
      <c r="AR48" s="16" t="str">
        <f>IF(RespA!R46=0,"",IF(RespA!R46=ResA!$Q$11,ResA!$Q$12,0))</f>
        <v/>
      </c>
      <c r="AS48" s="16" t="str">
        <f>IF(RespA!S46=0,"",IF(RespA!S46=ResA!$R$11,ResA!$R$12,0))</f>
        <v/>
      </c>
      <c r="AT48" s="16" t="str">
        <f>IF(RespA!T46=0,"",IF(RespA!T46=ResA!$S$11,ResA!$S$12,0))</f>
        <v/>
      </c>
      <c r="AU48" s="16" t="str">
        <f>IF(RespA!U46=0,"",IF(RespA!U46=ResA!$T$11,ResA!$T$12,0))</f>
        <v/>
      </c>
      <c r="AV48" s="16" t="str">
        <f>IF(RespA!V46=0,"",IF(RespA!V46=ResA!$U$11,ResA!$U$12,0))</f>
        <v/>
      </c>
      <c r="AW48" s="16" t="str">
        <f>IF(RespA!W46=0,"",IF(RespA!W46=ResA!$V$11,ResA!$V$12,0))</f>
        <v/>
      </c>
      <c r="AX48" s="16" t="str">
        <f>IF(RespA!X46=0,"",IF(RespA!X46=ResA!$W$11,ResA!$W$12,0))</f>
        <v/>
      </c>
      <c r="AY48" s="16" t="str">
        <f>IF(RespA!Y46=0,"",IF(RespA!Y46=ResA!$X$11,ResA!$X$12,0))</f>
        <v/>
      </c>
      <c r="AZ48" s="16" t="str">
        <f>IF(RespA!Z46=0,"",IF(RespA!Z46=ResA!$Y$11,ResA!$Y$12,0))</f>
        <v/>
      </c>
      <c r="BA48" s="16" t="str">
        <f>IF(RespA!AA46=0,"",IF(RespA!AA46=ResA!$Z$11,ResA!$Z$12,0))</f>
        <v/>
      </c>
      <c r="BB48" s="17" t="str">
        <f t="shared" si="25"/>
        <v/>
      </c>
      <c r="BC48" s="17" t="str">
        <f t="shared" si="26"/>
        <v/>
      </c>
      <c r="BD48" s="17" t="str">
        <f t="shared" si="27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4.55" customHeight="1">
      <c r="B49" s="56">
        <v>36</v>
      </c>
      <c r="C49" s="28" t="str">
        <f>IF(VLOOKUP(B49,RespA!$B$12:$AA$51,2,FALSE)&lt;&gt;0,VLOOKUP(B49,RespA!$B$12:$AA$51,2,FALSE),"")</f>
        <v/>
      </c>
      <c r="D49" s="28" t="str">
        <f>IF(VLOOKUP(B49,RespA!$B$12:$AA$51,3,FALSE)&lt;&gt;0,CONCATENATE(VLOOKUP(B49,RespA!$B$12:$AA$51,3,FALSE)," ",VLOOKUP(B49,RespA!$B$12:$AA$51,4,FALSE)),"")</f>
        <v/>
      </c>
      <c r="E49" s="28" t="str">
        <f>IF(VLOOKUP(B49,RespA!$B$12:$AA$51,4,FALSE)&lt;&gt;0,VLOOKUP(B49,RespA!$B$12:$AA$51,5,FALSE),"")</f>
        <v/>
      </c>
      <c r="F49" s="58" t="str">
        <f>IF(VLOOKUP(B49,RespA!$B$12:$AA$51,5,FALSE)&lt;&gt;0,VLOOKUP(B49,RespA!$B$12:$AA$51,6,FALSE),"")</f>
        <v/>
      </c>
      <c r="G49" s="17" t="str">
        <f t="shared" si="1"/>
        <v/>
      </c>
      <c r="H49" s="17" t="str">
        <f t="shared" si="2"/>
        <v/>
      </c>
      <c r="I49" s="17" t="str">
        <f t="shared" si="3"/>
        <v/>
      </c>
      <c r="J49" s="17" t="str">
        <f t="shared" si="4"/>
        <v/>
      </c>
      <c r="K49" s="17" t="str">
        <f t="shared" si="5"/>
        <v/>
      </c>
      <c r="L49" s="17" t="str">
        <f t="shared" si="6"/>
        <v/>
      </c>
      <c r="M49" s="17" t="str">
        <f t="shared" si="7"/>
        <v/>
      </c>
      <c r="N49" s="17" t="str">
        <f t="shared" si="8"/>
        <v/>
      </c>
      <c r="O49" s="17" t="str">
        <f t="shared" si="9"/>
        <v/>
      </c>
      <c r="P49" s="17" t="str">
        <f t="shared" si="10"/>
        <v/>
      </c>
      <c r="Q49" s="17" t="str">
        <f t="shared" si="11"/>
        <v/>
      </c>
      <c r="R49" s="17" t="str">
        <f t="shared" si="12"/>
        <v/>
      </c>
      <c r="S49" s="17" t="str">
        <f t="shared" si="13"/>
        <v/>
      </c>
      <c r="T49" s="17" t="str">
        <f t="shared" si="14"/>
        <v/>
      </c>
      <c r="U49" s="17" t="str">
        <f t="shared" si="15"/>
        <v/>
      </c>
      <c r="V49" s="17" t="str">
        <f t="shared" si="16"/>
        <v/>
      </c>
      <c r="W49" s="17" t="str">
        <f t="shared" si="17"/>
        <v/>
      </c>
      <c r="X49" s="17" t="str">
        <f t="shared" si="18"/>
        <v/>
      </c>
      <c r="Y49" s="17" t="str">
        <f t="shared" si="19"/>
        <v/>
      </c>
      <c r="Z49" s="17" t="str">
        <f t="shared" si="20"/>
        <v/>
      </c>
      <c r="AA49" s="21" t="str">
        <f t="shared" si="21"/>
        <v/>
      </c>
      <c r="AB49" s="21" t="str">
        <f t="shared" si="22"/>
        <v/>
      </c>
      <c r="AC49" s="21" t="str">
        <f t="shared" si="23"/>
        <v/>
      </c>
      <c r="AD49" s="21" t="str">
        <f t="shared" si="24"/>
        <v/>
      </c>
      <c r="AH49" s="16" t="str">
        <f>IF(RespA!H47=0,"",IF(RespA!H47=ResA!$G$11,ResA!$G$12,0))</f>
        <v/>
      </c>
      <c r="AI49" s="16" t="str">
        <f>IF(RespA!I47=0,"",IF(RespA!I47=ResA!$H$11,ResA!$H$12,0))</f>
        <v/>
      </c>
      <c r="AJ49" s="16" t="str">
        <f>IF(RespA!J47=0,"",IF(RespA!J47=ResA!$I$11,ResA!$I$12,0))</f>
        <v/>
      </c>
      <c r="AK49" s="16" t="str">
        <f>IF(RespA!K47=0,"",IF(RespA!K47=ResA!$J$11,ResA!$J$12,0))</f>
        <v/>
      </c>
      <c r="AL49" s="16" t="str">
        <f>IF(RespA!L47=0,"",IF(RespA!L47=ResA!$K$11,ResA!$K$12,0))</f>
        <v/>
      </c>
      <c r="AM49" s="16" t="str">
        <f>IF(RespA!M47=0,"",IF(RespA!M47=ResA!$L$11,ResA!$L$12,0))</f>
        <v/>
      </c>
      <c r="AN49" s="16" t="str">
        <f>IF(RespA!N47=0,"",IF(RespA!N47=ResA!$M$11,ResA!$M$12,0))</f>
        <v/>
      </c>
      <c r="AO49" s="16" t="str">
        <f>IF(RespA!O47=0,"",IF(RespA!O47=ResA!$N$11,ResA!$N$12,0))</f>
        <v/>
      </c>
      <c r="AP49" s="16" t="str">
        <f>IF(RespA!P47=0,"",IF(RespA!P47=ResA!$O$11,ResA!$O$12,0))</f>
        <v/>
      </c>
      <c r="AQ49" s="16" t="str">
        <f>IF(RespA!Q47=0,"",IF(RespA!Q47=ResA!$P$11,ResA!$P$12,0))</f>
        <v/>
      </c>
      <c r="AR49" s="16" t="str">
        <f>IF(RespA!R47=0,"",IF(RespA!R47=ResA!$Q$11,ResA!$Q$12,0))</f>
        <v/>
      </c>
      <c r="AS49" s="16" t="str">
        <f>IF(RespA!S47=0,"",IF(RespA!S47=ResA!$R$11,ResA!$R$12,0))</f>
        <v/>
      </c>
      <c r="AT49" s="16" t="str">
        <f>IF(RespA!T47=0,"",IF(RespA!T47=ResA!$S$11,ResA!$S$12,0))</f>
        <v/>
      </c>
      <c r="AU49" s="16" t="str">
        <f>IF(RespA!U47=0,"",IF(RespA!U47=ResA!$T$11,ResA!$T$12,0))</f>
        <v/>
      </c>
      <c r="AV49" s="16" t="str">
        <f>IF(RespA!V47=0,"",IF(RespA!V47=ResA!$U$11,ResA!$U$12,0))</f>
        <v/>
      </c>
      <c r="AW49" s="16" t="str">
        <f>IF(RespA!W47=0,"",IF(RespA!W47=ResA!$V$11,ResA!$V$12,0))</f>
        <v/>
      </c>
      <c r="AX49" s="16" t="str">
        <f>IF(RespA!X47=0,"",IF(RespA!X47=ResA!$W$11,ResA!$W$12,0))</f>
        <v/>
      </c>
      <c r="AY49" s="16" t="str">
        <f>IF(RespA!Y47=0,"",IF(RespA!Y47=ResA!$X$11,ResA!$X$12,0))</f>
        <v/>
      </c>
      <c r="AZ49" s="16" t="str">
        <f>IF(RespA!Z47=0,"",IF(RespA!Z47=ResA!$Y$11,ResA!$Y$12,0))</f>
        <v/>
      </c>
      <c r="BA49" s="16" t="str">
        <f>IF(RespA!AA47=0,"",IF(RespA!AA47=ResA!$Z$11,ResA!$Z$12,0))</f>
        <v/>
      </c>
      <c r="BB49" s="17" t="str">
        <f t="shared" si="25"/>
        <v/>
      </c>
      <c r="BC49" s="17" t="str">
        <f t="shared" si="26"/>
        <v/>
      </c>
      <c r="BD49" s="17" t="str">
        <f t="shared" si="27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4.55" customHeight="1">
      <c r="B50" s="56">
        <v>37</v>
      </c>
      <c r="C50" s="28" t="str">
        <f>IF(VLOOKUP(B50,RespA!$B$12:$AA$51,2,FALSE)&lt;&gt;0,VLOOKUP(B50,RespA!$B$12:$AA$51,2,FALSE),"")</f>
        <v/>
      </c>
      <c r="D50" s="28" t="str">
        <f>IF(VLOOKUP(B50,RespA!$B$12:$AA$51,3,FALSE)&lt;&gt;0,CONCATENATE(VLOOKUP(B50,RespA!$B$12:$AA$51,3,FALSE)," ",VLOOKUP(B50,RespA!$B$12:$AA$51,4,FALSE)),"")</f>
        <v/>
      </c>
      <c r="E50" s="28" t="str">
        <f>IF(VLOOKUP(B50,RespA!$B$12:$AA$51,4,FALSE)&lt;&gt;0,VLOOKUP(B50,RespA!$B$12:$AA$51,5,FALSE),"")</f>
        <v/>
      </c>
      <c r="F50" s="58" t="str">
        <f>IF(VLOOKUP(B50,RespA!$B$12:$AA$51,5,FALSE)&lt;&gt;0,VLOOKUP(B50,RespA!$B$12:$AA$51,6,FALSE),"")</f>
        <v/>
      </c>
      <c r="G50" s="17" t="str">
        <f t="shared" si="1"/>
        <v/>
      </c>
      <c r="H50" s="17" t="str">
        <f t="shared" si="2"/>
        <v/>
      </c>
      <c r="I50" s="17" t="str">
        <f t="shared" si="3"/>
        <v/>
      </c>
      <c r="J50" s="17" t="str">
        <f t="shared" si="4"/>
        <v/>
      </c>
      <c r="K50" s="17" t="str">
        <f t="shared" si="5"/>
        <v/>
      </c>
      <c r="L50" s="17" t="str">
        <f t="shared" si="6"/>
        <v/>
      </c>
      <c r="M50" s="17" t="str">
        <f t="shared" si="7"/>
        <v/>
      </c>
      <c r="N50" s="17" t="str">
        <f t="shared" si="8"/>
        <v/>
      </c>
      <c r="O50" s="17" t="str">
        <f t="shared" si="9"/>
        <v/>
      </c>
      <c r="P50" s="17" t="str">
        <f t="shared" si="10"/>
        <v/>
      </c>
      <c r="Q50" s="17" t="str">
        <f t="shared" si="11"/>
        <v/>
      </c>
      <c r="R50" s="17" t="str">
        <f t="shared" si="12"/>
        <v/>
      </c>
      <c r="S50" s="17" t="str">
        <f t="shared" si="13"/>
        <v/>
      </c>
      <c r="T50" s="17" t="str">
        <f t="shared" si="14"/>
        <v/>
      </c>
      <c r="U50" s="17" t="str">
        <f t="shared" si="15"/>
        <v/>
      </c>
      <c r="V50" s="17" t="str">
        <f t="shared" si="16"/>
        <v/>
      </c>
      <c r="W50" s="17" t="str">
        <f t="shared" si="17"/>
        <v/>
      </c>
      <c r="X50" s="17" t="str">
        <f t="shared" si="18"/>
        <v/>
      </c>
      <c r="Y50" s="17" t="str">
        <f t="shared" si="19"/>
        <v/>
      </c>
      <c r="Z50" s="17" t="str">
        <f t="shared" si="20"/>
        <v/>
      </c>
      <c r="AA50" s="21" t="str">
        <f t="shared" si="21"/>
        <v/>
      </c>
      <c r="AB50" s="21" t="str">
        <f t="shared" si="22"/>
        <v/>
      </c>
      <c r="AC50" s="21" t="str">
        <f t="shared" si="23"/>
        <v/>
      </c>
      <c r="AD50" s="21" t="str">
        <f t="shared" si="24"/>
        <v/>
      </c>
      <c r="AH50" s="16" t="str">
        <f>IF(RespA!H48=0,"",IF(RespA!H48=ResA!$G$11,ResA!$G$12,0))</f>
        <v/>
      </c>
      <c r="AI50" s="16" t="str">
        <f>IF(RespA!I48=0,"",IF(RespA!I48=ResA!$H$11,ResA!$H$12,0))</f>
        <v/>
      </c>
      <c r="AJ50" s="16" t="str">
        <f>IF(RespA!J48=0,"",IF(RespA!J48=ResA!$I$11,ResA!$I$12,0))</f>
        <v/>
      </c>
      <c r="AK50" s="16" t="str">
        <f>IF(RespA!K48=0,"",IF(RespA!K48=ResA!$J$11,ResA!$J$12,0))</f>
        <v/>
      </c>
      <c r="AL50" s="16" t="str">
        <f>IF(RespA!L48=0,"",IF(RespA!L48=ResA!$K$11,ResA!$K$12,0))</f>
        <v/>
      </c>
      <c r="AM50" s="16" t="str">
        <f>IF(RespA!M48=0,"",IF(RespA!M48=ResA!$L$11,ResA!$L$12,0))</f>
        <v/>
      </c>
      <c r="AN50" s="16" t="str">
        <f>IF(RespA!N48=0,"",IF(RespA!N48=ResA!$M$11,ResA!$M$12,0))</f>
        <v/>
      </c>
      <c r="AO50" s="16" t="str">
        <f>IF(RespA!O48=0,"",IF(RespA!O48=ResA!$N$11,ResA!$N$12,0))</f>
        <v/>
      </c>
      <c r="AP50" s="16" t="str">
        <f>IF(RespA!P48=0,"",IF(RespA!P48=ResA!$O$11,ResA!$O$12,0))</f>
        <v/>
      </c>
      <c r="AQ50" s="16" t="str">
        <f>IF(RespA!Q48=0,"",IF(RespA!Q48=ResA!$P$11,ResA!$P$12,0))</f>
        <v/>
      </c>
      <c r="AR50" s="16" t="str">
        <f>IF(RespA!R48=0,"",IF(RespA!R48=ResA!$Q$11,ResA!$Q$12,0))</f>
        <v/>
      </c>
      <c r="AS50" s="16" t="str">
        <f>IF(RespA!S48=0,"",IF(RespA!S48=ResA!$R$11,ResA!$R$12,0))</f>
        <v/>
      </c>
      <c r="AT50" s="16" t="str">
        <f>IF(RespA!T48=0,"",IF(RespA!T48=ResA!$S$11,ResA!$S$12,0))</f>
        <v/>
      </c>
      <c r="AU50" s="16" t="str">
        <f>IF(RespA!U48=0,"",IF(RespA!U48=ResA!$T$11,ResA!$T$12,0))</f>
        <v/>
      </c>
      <c r="AV50" s="16" t="str">
        <f>IF(RespA!V48=0,"",IF(RespA!V48=ResA!$U$11,ResA!$U$12,0))</f>
        <v/>
      </c>
      <c r="AW50" s="16" t="str">
        <f>IF(RespA!W48=0,"",IF(RespA!W48=ResA!$V$11,ResA!$V$12,0))</f>
        <v/>
      </c>
      <c r="AX50" s="16" t="str">
        <f>IF(RespA!X48=0,"",IF(RespA!X48=ResA!$W$11,ResA!$W$12,0))</f>
        <v/>
      </c>
      <c r="AY50" s="16" t="str">
        <f>IF(RespA!Y48=0,"",IF(RespA!Y48=ResA!$X$11,ResA!$X$12,0))</f>
        <v/>
      </c>
      <c r="AZ50" s="16" t="str">
        <f>IF(RespA!Z48=0,"",IF(RespA!Z48=ResA!$Y$11,ResA!$Y$12,0))</f>
        <v/>
      </c>
      <c r="BA50" s="16" t="str">
        <f>IF(RespA!AA48=0,"",IF(RespA!AA48=ResA!$Z$11,ResA!$Z$12,0))</f>
        <v/>
      </c>
      <c r="BB50" s="17" t="str">
        <f t="shared" si="25"/>
        <v/>
      </c>
      <c r="BC50" s="17" t="str">
        <f t="shared" si="26"/>
        <v/>
      </c>
      <c r="BD50" s="17" t="str">
        <f t="shared" si="27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4.55" customHeight="1">
      <c r="B51" s="56">
        <v>38</v>
      </c>
      <c r="C51" s="28" t="str">
        <f>IF(VLOOKUP(B51,RespA!$B$12:$AA$51,2,FALSE)&lt;&gt;0,VLOOKUP(B51,RespA!$B$12:$AA$51,2,FALSE),"")</f>
        <v/>
      </c>
      <c r="D51" s="28" t="str">
        <f>IF(VLOOKUP(B51,RespA!$B$12:$AA$51,3,FALSE)&lt;&gt;0,CONCATENATE(VLOOKUP(B51,RespA!$B$12:$AA$51,3,FALSE)," ",VLOOKUP(B51,RespA!$B$12:$AA$51,4,FALSE)),"")</f>
        <v/>
      </c>
      <c r="E51" s="28" t="str">
        <f>IF(VLOOKUP(B51,RespA!$B$12:$AA$51,4,FALSE)&lt;&gt;0,VLOOKUP(B51,RespA!$B$12:$AA$51,5,FALSE),"")</f>
        <v/>
      </c>
      <c r="F51" s="58" t="str">
        <f>IF(VLOOKUP(B51,RespA!$B$12:$AA$51,5,FALSE)&lt;&gt;0,VLOOKUP(B51,RespA!$B$12:$AA$51,6,FALSE),"")</f>
        <v/>
      </c>
      <c r="G51" s="17" t="str">
        <f t="shared" si="1"/>
        <v/>
      </c>
      <c r="H51" s="17" t="str">
        <f t="shared" si="2"/>
        <v/>
      </c>
      <c r="I51" s="17" t="str">
        <f t="shared" si="3"/>
        <v/>
      </c>
      <c r="J51" s="17" t="str">
        <f t="shared" si="4"/>
        <v/>
      </c>
      <c r="K51" s="17" t="str">
        <f t="shared" si="5"/>
        <v/>
      </c>
      <c r="L51" s="17" t="str">
        <f t="shared" si="6"/>
        <v/>
      </c>
      <c r="M51" s="17" t="str">
        <f t="shared" si="7"/>
        <v/>
      </c>
      <c r="N51" s="17" t="str">
        <f t="shared" si="8"/>
        <v/>
      </c>
      <c r="O51" s="17" t="str">
        <f t="shared" si="9"/>
        <v/>
      </c>
      <c r="P51" s="17" t="str">
        <f t="shared" si="10"/>
        <v/>
      </c>
      <c r="Q51" s="17" t="str">
        <f t="shared" si="11"/>
        <v/>
      </c>
      <c r="R51" s="17" t="str">
        <f t="shared" si="12"/>
        <v/>
      </c>
      <c r="S51" s="17" t="str">
        <f t="shared" si="13"/>
        <v/>
      </c>
      <c r="T51" s="17" t="str">
        <f t="shared" si="14"/>
        <v/>
      </c>
      <c r="U51" s="17" t="str">
        <f t="shared" si="15"/>
        <v/>
      </c>
      <c r="V51" s="17" t="str">
        <f t="shared" si="16"/>
        <v/>
      </c>
      <c r="W51" s="17" t="str">
        <f t="shared" si="17"/>
        <v/>
      </c>
      <c r="X51" s="17" t="str">
        <f t="shared" si="18"/>
        <v/>
      </c>
      <c r="Y51" s="17" t="str">
        <f t="shared" si="19"/>
        <v/>
      </c>
      <c r="Z51" s="17" t="str">
        <f t="shared" si="20"/>
        <v/>
      </c>
      <c r="AA51" s="21" t="str">
        <f t="shared" si="21"/>
        <v/>
      </c>
      <c r="AB51" s="21" t="str">
        <f t="shared" si="22"/>
        <v/>
      </c>
      <c r="AC51" s="21" t="str">
        <f t="shared" si="23"/>
        <v/>
      </c>
      <c r="AD51" s="21" t="str">
        <f t="shared" si="24"/>
        <v/>
      </c>
      <c r="AH51" s="16" t="str">
        <f>IF(RespA!H49=0,"",IF(RespA!H49=ResA!$G$11,ResA!$G$12,0))</f>
        <v/>
      </c>
      <c r="AI51" s="16" t="str">
        <f>IF(RespA!I49=0,"",IF(RespA!I49=ResA!$H$11,ResA!$H$12,0))</f>
        <v/>
      </c>
      <c r="AJ51" s="16" t="str">
        <f>IF(RespA!J49=0,"",IF(RespA!J49=ResA!$I$11,ResA!$I$12,0))</f>
        <v/>
      </c>
      <c r="AK51" s="16" t="str">
        <f>IF(RespA!K49=0,"",IF(RespA!K49=ResA!$J$11,ResA!$J$12,0))</f>
        <v/>
      </c>
      <c r="AL51" s="16" t="str">
        <f>IF(RespA!L49=0,"",IF(RespA!L49=ResA!$K$11,ResA!$K$12,0))</f>
        <v/>
      </c>
      <c r="AM51" s="16" t="str">
        <f>IF(RespA!M49=0,"",IF(RespA!M49=ResA!$L$11,ResA!$L$12,0))</f>
        <v/>
      </c>
      <c r="AN51" s="16" t="str">
        <f>IF(RespA!N49=0,"",IF(RespA!N49=ResA!$M$11,ResA!$M$12,0))</f>
        <v/>
      </c>
      <c r="AO51" s="16" t="str">
        <f>IF(RespA!O49=0,"",IF(RespA!O49=ResA!$N$11,ResA!$N$12,0))</f>
        <v/>
      </c>
      <c r="AP51" s="16" t="str">
        <f>IF(RespA!P49=0,"",IF(RespA!P49=ResA!$O$11,ResA!$O$12,0))</f>
        <v/>
      </c>
      <c r="AQ51" s="16" t="str">
        <f>IF(RespA!Q49=0,"",IF(RespA!Q49=ResA!$P$11,ResA!$P$12,0))</f>
        <v/>
      </c>
      <c r="AR51" s="16" t="str">
        <f>IF(RespA!R49=0,"",IF(RespA!R49=ResA!$Q$11,ResA!$Q$12,0))</f>
        <v/>
      </c>
      <c r="AS51" s="16" t="str">
        <f>IF(RespA!S49=0,"",IF(RespA!S49=ResA!$R$11,ResA!$R$12,0))</f>
        <v/>
      </c>
      <c r="AT51" s="16" t="str">
        <f>IF(RespA!T49=0,"",IF(RespA!T49=ResA!$S$11,ResA!$S$12,0))</f>
        <v/>
      </c>
      <c r="AU51" s="16" t="str">
        <f>IF(RespA!U49=0,"",IF(RespA!U49=ResA!$T$11,ResA!$T$12,0))</f>
        <v/>
      </c>
      <c r="AV51" s="16" t="str">
        <f>IF(RespA!V49=0,"",IF(RespA!V49=ResA!$U$11,ResA!$U$12,0))</f>
        <v/>
      </c>
      <c r="AW51" s="16" t="str">
        <f>IF(RespA!W49=0,"",IF(RespA!W49=ResA!$V$11,ResA!$V$12,0))</f>
        <v/>
      </c>
      <c r="AX51" s="16" t="str">
        <f>IF(RespA!X49=0,"",IF(RespA!X49=ResA!$W$11,ResA!$W$12,0))</f>
        <v/>
      </c>
      <c r="AY51" s="16" t="str">
        <f>IF(RespA!Y49=0,"",IF(RespA!Y49=ResA!$X$11,ResA!$X$12,0))</f>
        <v/>
      </c>
      <c r="AZ51" s="16" t="str">
        <f>IF(RespA!Z49=0,"",IF(RespA!Z49=ResA!$Y$11,ResA!$Y$12,0))</f>
        <v/>
      </c>
      <c r="BA51" s="16" t="str">
        <f>IF(RespA!AA49=0,"",IF(RespA!AA49=ResA!$Z$11,ResA!$Z$12,0))</f>
        <v/>
      </c>
      <c r="BB51" s="17" t="str">
        <f t="shared" si="25"/>
        <v/>
      </c>
      <c r="BC51" s="17" t="str">
        <f t="shared" si="26"/>
        <v/>
      </c>
      <c r="BD51" s="17" t="str">
        <f t="shared" si="27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4.55" customHeight="1">
      <c r="B52" s="56">
        <v>39</v>
      </c>
      <c r="C52" s="28" t="str">
        <f>IF(VLOOKUP(B52,RespA!$B$12:$AA$51,2,FALSE)&lt;&gt;0,VLOOKUP(B52,RespA!$B$12:$AA$51,2,FALSE),"")</f>
        <v/>
      </c>
      <c r="D52" s="28" t="str">
        <f>IF(VLOOKUP(B52,RespA!$B$12:$AA$51,3,FALSE)&lt;&gt;0,CONCATENATE(VLOOKUP(B52,RespA!$B$12:$AA$51,3,FALSE)," ",VLOOKUP(B52,RespA!$B$12:$AA$51,4,FALSE)),"")</f>
        <v/>
      </c>
      <c r="E52" s="28" t="str">
        <f>IF(VLOOKUP(B52,RespA!$B$12:$AA$51,4,FALSE)&lt;&gt;0,VLOOKUP(B52,RespA!$B$12:$AA$51,5,FALSE),"")</f>
        <v/>
      </c>
      <c r="F52" s="58" t="str">
        <f>IF(VLOOKUP(B52,RespA!$B$12:$AA$51,5,FALSE)&lt;&gt;0,VLOOKUP(B52,RespA!$B$12:$AA$51,6,FALSE),"")</f>
        <v/>
      </c>
      <c r="G52" s="17" t="str">
        <f t="shared" si="1"/>
        <v/>
      </c>
      <c r="H52" s="17" t="str">
        <f t="shared" si="2"/>
        <v/>
      </c>
      <c r="I52" s="17" t="str">
        <f t="shared" si="3"/>
        <v/>
      </c>
      <c r="J52" s="17" t="str">
        <f t="shared" si="4"/>
        <v/>
      </c>
      <c r="K52" s="17" t="str">
        <f t="shared" si="5"/>
        <v/>
      </c>
      <c r="L52" s="17" t="str">
        <f t="shared" si="6"/>
        <v/>
      </c>
      <c r="M52" s="17" t="str">
        <f t="shared" si="7"/>
        <v/>
      </c>
      <c r="N52" s="17" t="str">
        <f t="shared" si="8"/>
        <v/>
      </c>
      <c r="O52" s="17" t="str">
        <f t="shared" si="9"/>
        <v/>
      </c>
      <c r="P52" s="17" t="str">
        <f t="shared" si="10"/>
        <v/>
      </c>
      <c r="Q52" s="17" t="str">
        <f t="shared" si="11"/>
        <v/>
      </c>
      <c r="R52" s="17" t="str">
        <f t="shared" si="12"/>
        <v/>
      </c>
      <c r="S52" s="17" t="str">
        <f t="shared" si="13"/>
        <v/>
      </c>
      <c r="T52" s="17" t="str">
        <f t="shared" si="14"/>
        <v/>
      </c>
      <c r="U52" s="17" t="str">
        <f t="shared" si="15"/>
        <v/>
      </c>
      <c r="V52" s="17" t="str">
        <f t="shared" si="16"/>
        <v/>
      </c>
      <c r="W52" s="17" t="str">
        <f t="shared" si="17"/>
        <v/>
      </c>
      <c r="X52" s="17" t="str">
        <f t="shared" si="18"/>
        <v/>
      </c>
      <c r="Y52" s="17" t="str">
        <f t="shared" si="19"/>
        <v/>
      </c>
      <c r="Z52" s="17" t="str">
        <f t="shared" si="20"/>
        <v/>
      </c>
      <c r="AA52" s="21" t="str">
        <f t="shared" si="21"/>
        <v/>
      </c>
      <c r="AB52" s="21" t="str">
        <f t="shared" si="22"/>
        <v/>
      </c>
      <c r="AC52" s="21" t="str">
        <f t="shared" si="23"/>
        <v/>
      </c>
      <c r="AD52" s="21" t="str">
        <f t="shared" si="24"/>
        <v/>
      </c>
      <c r="AH52" s="16" t="str">
        <f>IF(RespA!H50=0,"",IF(RespA!H50=ResA!$G$11,ResA!$G$12,0))</f>
        <v/>
      </c>
      <c r="AI52" s="16" t="str">
        <f>IF(RespA!I50=0,"",IF(RespA!I50=ResA!$H$11,ResA!$H$12,0))</f>
        <v/>
      </c>
      <c r="AJ52" s="16" t="str">
        <f>IF(RespA!J50=0,"",IF(RespA!J50=ResA!$I$11,ResA!$I$12,0))</f>
        <v/>
      </c>
      <c r="AK52" s="16" t="str">
        <f>IF(RespA!K50=0,"",IF(RespA!K50=ResA!$J$11,ResA!$J$12,0))</f>
        <v/>
      </c>
      <c r="AL52" s="16" t="str">
        <f>IF(RespA!L50=0,"",IF(RespA!L50=ResA!$K$11,ResA!$K$12,0))</f>
        <v/>
      </c>
      <c r="AM52" s="16" t="str">
        <f>IF(RespA!M50=0,"",IF(RespA!M50=ResA!$L$11,ResA!$L$12,0))</f>
        <v/>
      </c>
      <c r="AN52" s="16" t="str">
        <f>IF(RespA!N50=0,"",IF(RespA!N50=ResA!$M$11,ResA!$M$12,0))</f>
        <v/>
      </c>
      <c r="AO52" s="16" t="str">
        <f>IF(RespA!O50=0,"",IF(RespA!O50=ResA!$N$11,ResA!$N$12,0))</f>
        <v/>
      </c>
      <c r="AP52" s="16" t="str">
        <f>IF(RespA!P50=0,"",IF(RespA!P50=ResA!$O$11,ResA!$O$12,0))</f>
        <v/>
      </c>
      <c r="AQ52" s="16" t="str">
        <f>IF(RespA!Q50=0,"",IF(RespA!Q50=ResA!$P$11,ResA!$P$12,0))</f>
        <v/>
      </c>
      <c r="AR52" s="16" t="str">
        <f>IF(RespA!R50=0,"",IF(RespA!R50=ResA!$Q$11,ResA!$Q$12,0))</f>
        <v/>
      </c>
      <c r="AS52" s="16" t="str">
        <f>IF(RespA!S50=0,"",IF(RespA!S50=ResA!$R$11,ResA!$R$12,0))</f>
        <v/>
      </c>
      <c r="AT52" s="16" t="str">
        <f>IF(RespA!T50=0,"",IF(RespA!T50=ResA!$S$11,ResA!$S$12,0))</f>
        <v/>
      </c>
      <c r="AU52" s="16" t="str">
        <f>IF(RespA!U50=0,"",IF(RespA!U50=ResA!$T$11,ResA!$T$12,0))</f>
        <v/>
      </c>
      <c r="AV52" s="16" t="str">
        <f>IF(RespA!V50=0,"",IF(RespA!V50=ResA!$U$11,ResA!$U$12,0))</f>
        <v/>
      </c>
      <c r="AW52" s="16" t="str">
        <f>IF(RespA!W50=0,"",IF(RespA!W50=ResA!$V$11,ResA!$V$12,0))</f>
        <v/>
      </c>
      <c r="AX52" s="16" t="str">
        <f>IF(RespA!X50=0,"",IF(RespA!X50=ResA!$W$11,ResA!$W$12,0))</f>
        <v/>
      </c>
      <c r="AY52" s="16" t="str">
        <f>IF(RespA!Y50=0,"",IF(RespA!Y50=ResA!$X$11,ResA!$X$12,0))</f>
        <v/>
      </c>
      <c r="AZ52" s="16" t="str">
        <f>IF(RespA!Z50=0,"",IF(RespA!Z50=ResA!$Y$11,ResA!$Y$12,0))</f>
        <v/>
      </c>
      <c r="BA52" s="16" t="str">
        <f>IF(RespA!AA50=0,"",IF(RespA!AA50=ResA!$Z$11,ResA!$Z$12,0))</f>
        <v/>
      </c>
      <c r="BB52" s="17" t="str">
        <f t="shared" si="25"/>
        <v/>
      </c>
      <c r="BC52" s="17" t="str">
        <f t="shared" si="26"/>
        <v/>
      </c>
      <c r="BD52" s="17" t="str">
        <f t="shared" si="27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4.55" customHeight="1">
      <c r="B53" s="56">
        <v>40</v>
      </c>
      <c r="C53" s="28" t="str">
        <f>IF(VLOOKUP(B53,RespA!$B$12:$AA$51,2,FALSE)&lt;&gt;0,VLOOKUP(B53,RespA!$B$12:$AA$51,2,FALSE),"")</f>
        <v/>
      </c>
      <c r="D53" s="28" t="str">
        <f>IF(VLOOKUP(B53,RespA!$B$12:$AA$51,3,FALSE)&lt;&gt;0,CONCATENATE(VLOOKUP(B53,RespA!$B$12:$AA$51,3,FALSE)," ",VLOOKUP(B53,RespA!$B$12:$AA$51,4,FALSE)),"")</f>
        <v/>
      </c>
      <c r="E53" s="28" t="str">
        <f>IF(VLOOKUP(B53,RespA!$B$12:$AA$51,4,FALSE)&lt;&gt;0,VLOOKUP(B53,RespA!$B$12:$AA$51,5,FALSE),"")</f>
        <v/>
      </c>
      <c r="F53" s="58" t="str">
        <f>IF(VLOOKUP(B53,RespA!$B$12:$AA$51,5,FALSE)&lt;&gt;0,VLOOKUP(B53,RespA!$B$12:$AA$51,6,FALSE),"")</f>
        <v/>
      </c>
      <c r="G53" s="17" t="str">
        <f t="shared" si="1"/>
        <v/>
      </c>
      <c r="H53" s="17" t="str">
        <f t="shared" si="2"/>
        <v/>
      </c>
      <c r="I53" s="17" t="str">
        <f t="shared" si="3"/>
        <v/>
      </c>
      <c r="J53" s="17" t="str">
        <f t="shared" si="4"/>
        <v/>
      </c>
      <c r="K53" s="17" t="str">
        <f t="shared" si="5"/>
        <v/>
      </c>
      <c r="L53" s="17" t="str">
        <f t="shared" si="6"/>
        <v/>
      </c>
      <c r="M53" s="17" t="str">
        <f t="shared" si="7"/>
        <v/>
      </c>
      <c r="N53" s="17" t="str">
        <f t="shared" si="8"/>
        <v/>
      </c>
      <c r="O53" s="17" t="str">
        <f t="shared" si="9"/>
        <v/>
      </c>
      <c r="P53" s="17" t="str">
        <f t="shared" si="10"/>
        <v/>
      </c>
      <c r="Q53" s="17" t="str">
        <f t="shared" si="11"/>
        <v/>
      </c>
      <c r="R53" s="17" t="str">
        <f t="shared" si="12"/>
        <v/>
      </c>
      <c r="S53" s="17" t="str">
        <f t="shared" si="13"/>
        <v/>
      </c>
      <c r="T53" s="17" t="str">
        <f t="shared" si="14"/>
        <v/>
      </c>
      <c r="U53" s="17" t="str">
        <f t="shared" si="15"/>
        <v/>
      </c>
      <c r="V53" s="17" t="str">
        <f t="shared" si="16"/>
        <v/>
      </c>
      <c r="W53" s="17" t="str">
        <f t="shared" si="17"/>
        <v/>
      </c>
      <c r="X53" s="17" t="str">
        <f t="shared" si="18"/>
        <v/>
      </c>
      <c r="Y53" s="17" t="str">
        <f t="shared" si="19"/>
        <v/>
      </c>
      <c r="Z53" s="17" t="str">
        <f t="shared" si="20"/>
        <v/>
      </c>
      <c r="AA53" s="21" t="str">
        <f t="shared" si="21"/>
        <v/>
      </c>
      <c r="AB53" s="21" t="str">
        <f t="shared" si="22"/>
        <v/>
      </c>
      <c r="AC53" s="21" t="str">
        <f t="shared" si="23"/>
        <v/>
      </c>
      <c r="AD53" s="21" t="str">
        <f t="shared" si="24"/>
        <v/>
      </c>
      <c r="AH53" s="16" t="str">
        <f>IF(RespA!H51=0,"",IF(RespA!H51=ResA!$G$11,ResA!$G$12,0))</f>
        <v/>
      </c>
      <c r="AI53" s="16" t="str">
        <f>IF(RespA!I51=0,"",IF(RespA!I51=ResA!$H$11,ResA!$H$12,0))</f>
        <v/>
      </c>
      <c r="AJ53" s="16" t="str">
        <f>IF(RespA!J51=0,"",IF(RespA!J51=ResA!$I$11,ResA!$I$12,0))</f>
        <v/>
      </c>
      <c r="AK53" s="16" t="str">
        <f>IF(RespA!K51=0,"",IF(RespA!K51=ResA!$J$11,ResA!$J$12,0))</f>
        <v/>
      </c>
      <c r="AL53" s="16" t="str">
        <f>IF(RespA!L51=0,"",IF(RespA!L51=ResA!$K$11,ResA!$K$12,0))</f>
        <v/>
      </c>
      <c r="AM53" s="16" t="str">
        <f>IF(RespA!M51=0,"",IF(RespA!M51=ResA!$L$11,ResA!$L$12,0))</f>
        <v/>
      </c>
      <c r="AN53" s="16" t="str">
        <f>IF(RespA!N51=0,"",IF(RespA!N51=ResA!$M$11,ResA!$M$12,0))</f>
        <v/>
      </c>
      <c r="AO53" s="16" t="str">
        <f>IF(RespA!O51=0,"",IF(RespA!O51=ResA!$N$11,ResA!$N$12,0))</f>
        <v/>
      </c>
      <c r="AP53" s="16" t="str">
        <f>IF(RespA!P51=0,"",IF(RespA!P51=ResA!$O$11,ResA!$O$12,0))</f>
        <v/>
      </c>
      <c r="AQ53" s="16" t="str">
        <f>IF(RespA!Q51=0,"",IF(RespA!Q51=ResA!$P$11,ResA!$P$12,0))</f>
        <v/>
      </c>
      <c r="AR53" s="16" t="str">
        <f>IF(RespA!R51=0,"",IF(RespA!R51=ResA!$Q$11,ResA!$Q$12,0))</f>
        <v/>
      </c>
      <c r="AS53" s="16" t="str">
        <f>IF(RespA!S51=0,"",IF(RespA!S51=ResA!$R$11,ResA!$R$12,0))</f>
        <v/>
      </c>
      <c r="AT53" s="16" t="str">
        <f>IF(RespA!T51=0,"",IF(RespA!T51=ResA!$S$11,ResA!$S$12,0))</f>
        <v/>
      </c>
      <c r="AU53" s="16" t="str">
        <f>IF(RespA!U51=0,"",IF(RespA!U51=ResA!$T$11,ResA!$T$12,0))</f>
        <v/>
      </c>
      <c r="AV53" s="16" t="str">
        <f>IF(RespA!V51=0,"",IF(RespA!V51=ResA!$U$11,ResA!$U$12,0))</f>
        <v/>
      </c>
      <c r="AW53" s="16" t="str">
        <f>IF(RespA!W51=0,"",IF(RespA!W51=ResA!$V$11,ResA!$V$12,0))</f>
        <v/>
      </c>
      <c r="AX53" s="16" t="str">
        <f>IF(RespA!X51=0,"",IF(RespA!X51=ResA!$W$11,ResA!$W$12,0))</f>
        <v/>
      </c>
      <c r="AY53" s="16" t="str">
        <f>IF(RespA!Y51=0,"",IF(RespA!Y51=ResA!$X$11,ResA!$X$12,0))</f>
        <v/>
      </c>
      <c r="AZ53" s="16" t="str">
        <f>IF(RespA!Z51=0,"",IF(RespA!Z51=ResA!$Y$11,ResA!$Y$12,0))</f>
        <v/>
      </c>
      <c r="BA53" s="16" t="str">
        <f>IF(RespA!AA51=0,"",IF(RespA!AA51=ResA!$Z$11,ResA!$Z$12,0))</f>
        <v/>
      </c>
      <c r="BB53" s="17" t="str">
        <f t="shared" si="25"/>
        <v/>
      </c>
      <c r="BC53" s="17" t="str">
        <f t="shared" si="26"/>
        <v/>
      </c>
      <c r="BD53" s="17" t="str">
        <f t="shared" si="27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4.55" customHeight="1">
      <c r="AD54" s="38"/>
      <c r="BC54" s="36"/>
      <c r="BD54" s="36"/>
    </row>
    <row r="55" spans="2:57" ht="14.55" customHeight="1">
      <c r="B55" s="167" t="s">
        <v>193</v>
      </c>
      <c r="C55" s="167"/>
      <c r="D55" s="167"/>
      <c r="E55" s="167"/>
      <c r="F55" s="167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2" t="s">
        <v>38</v>
      </c>
      <c r="AB55" s="172"/>
      <c r="AC55" s="172"/>
      <c r="AD55" s="172"/>
      <c r="BC55" s="36"/>
      <c r="BD55" s="36"/>
    </row>
    <row r="56" spans="2:57" ht="14.55" customHeight="1">
      <c r="B56" s="167" t="s">
        <v>169</v>
      </c>
      <c r="C56" s="167"/>
      <c r="D56" s="167"/>
      <c r="E56" s="167"/>
      <c r="F56" s="167"/>
      <c r="G56" s="37">
        <f>AH56</f>
        <v>0</v>
      </c>
      <c r="H56" s="37">
        <f t="shared" ref="H56:Z57" si="28">AI56</f>
        <v>1</v>
      </c>
      <c r="I56" s="37">
        <f t="shared" si="28"/>
        <v>1</v>
      </c>
      <c r="J56" s="37">
        <f t="shared" si="28"/>
        <v>1</v>
      </c>
      <c r="K56" s="37">
        <f t="shared" si="28"/>
        <v>1</v>
      </c>
      <c r="L56" s="37">
        <f t="shared" si="28"/>
        <v>1</v>
      </c>
      <c r="M56" s="37">
        <f t="shared" si="28"/>
        <v>0</v>
      </c>
      <c r="N56" s="37">
        <f t="shared" si="28"/>
        <v>0</v>
      </c>
      <c r="O56" s="37">
        <f t="shared" si="28"/>
        <v>1</v>
      </c>
      <c r="P56" s="37">
        <f t="shared" si="28"/>
        <v>0</v>
      </c>
      <c r="Q56" s="37">
        <f t="shared" si="28"/>
        <v>1</v>
      </c>
      <c r="R56" s="37">
        <f t="shared" si="28"/>
        <v>1</v>
      </c>
      <c r="S56" s="37">
        <f t="shared" si="28"/>
        <v>1</v>
      </c>
      <c r="T56" s="37">
        <f t="shared" si="28"/>
        <v>1</v>
      </c>
      <c r="U56" s="37">
        <f t="shared" si="28"/>
        <v>1</v>
      </c>
      <c r="V56" s="37">
        <f t="shared" si="28"/>
        <v>0</v>
      </c>
      <c r="W56" s="37">
        <f t="shared" si="28"/>
        <v>0</v>
      </c>
      <c r="X56" s="37">
        <f t="shared" si="28"/>
        <v>0</v>
      </c>
      <c r="Y56" s="37">
        <f t="shared" si="28"/>
        <v>0</v>
      </c>
      <c r="Z56" s="37">
        <f t="shared" si="28"/>
        <v>0</v>
      </c>
      <c r="AA56" s="166" t="str">
        <f>Matriz!$I$3</f>
        <v>Inicio</v>
      </c>
      <c r="AB56" s="166" t="str">
        <f>Matriz!$I$4</f>
        <v>Proceso</v>
      </c>
      <c r="AC56" s="166" t="str">
        <f>Matriz!$I$5</f>
        <v>Satisfactorio</v>
      </c>
      <c r="AD56" s="166">
        <f>Matriz!$I$6</f>
        <v>0</v>
      </c>
      <c r="AH56" s="35">
        <f>COUNTIF(AH14:AH53,"&gt;0")</f>
        <v>0</v>
      </c>
      <c r="AI56" s="35">
        <f t="shared" ref="AI56:BA56" si="29">COUNTIF(AI14:AI53,"&gt;0")</f>
        <v>1</v>
      </c>
      <c r="AJ56" s="35">
        <f t="shared" si="29"/>
        <v>1</v>
      </c>
      <c r="AK56" s="35">
        <f t="shared" si="29"/>
        <v>1</v>
      </c>
      <c r="AL56" s="35">
        <f t="shared" si="29"/>
        <v>1</v>
      </c>
      <c r="AM56" s="35">
        <f t="shared" si="29"/>
        <v>1</v>
      </c>
      <c r="AN56" s="35">
        <f t="shared" si="29"/>
        <v>0</v>
      </c>
      <c r="AO56" s="35">
        <f t="shared" si="29"/>
        <v>0</v>
      </c>
      <c r="AP56" s="35">
        <f t="shared" si="29"/>
        <v>1</v>
      </c>
      <c r="AQ56" s="35">
        <f t="shared" si="29"/>
        <v>0</v>
      </c>
      <c r="AR56" s="35">
        <f t="shared" si="29"/>
        <v>1</v>
      </c>
      <c r="AS56" s="35">
        <f t="shared" si="29"/>
        <v>1</v>
      </c>
      <c r="AT56" s="35">
        <f t="shared" si="29"/>
        <v>1</v>
      </c>
      <c r="AU56" s="35">
        <f t="shared" si="29"/>
        <v>1</v>
      </c>
      <c r="AV56" s="35">
        <f t="shared" si="29"/>
        <v>1</v>
      </c>
      <c r="AW56" s="35">
        <f t="shared" si="29"/>
        <v>0</v>
      </c>
      <c r="AX56" s="35">
        <f t="shared" si="29"/>
        <v>0</v>
      </c>
      <c r="AY56" s="35">
        <f t="shared" si="29"/>
        <v>0</v>
      </c>
      <c r="AZ56" s="35">
        <f t="shared" si="29"/>
        <v>0</v>
      </c>
      <c r="BA56" s="35">
        <f t="shared" si="29"/>
        <v>0</v>
      </c>
    </row>
    <row r="57" spans="2:57" ht="14.55" customHeight="1">
      <c r="B57" s="167" t="s">
        <v>170</v>
      </c>
      <c r="C57" s="167"/>
      <c r="D57" s="167"/>
      <c r="E57" s="167"/>
      <c r="F57" s="167"/>
      <c r="G57" s="37">
        <f>AH57</f>
        <v>1</v>
      </c>
      <c r="H57" s="37">
        <f t="shared" si="28"/>
        <v>0</v>
      </c>
      <c r="I57" s="37">
        <f t="shared" si="28"/>
        <v>0</v>
      </c>
      <c r="J57" s="37">
        <f t="shared" si="28"/>
        <v>0</v>
      </c>
      <c r="K57" s="37">
        <f t="shared" si="28"/>
        <v>0</v>
      </c>
      <c r="L57" s="37">
        <f t="shared" si="28"/>
        <v>0</v>
      </c>
      <c r="M57" s="37">
        <f t="shared" si="28"/>
        <v>1</v>
      </c>
      <c r="N57" s="37">
        <f t="shared" si="28"/>
        <v>1</v>
      </c>
      <c r="O57" s="37">
        <f t="shared" si="28"/>
        <v>0</v>
      </c>
      <c r="P57" s="37">
        <f t="shared" si="28"/>
        <v>1</v>
      </c>
      <c r="Q57" s="37">
        <f t="shared" si="28"/>
        <v>0</v>
      </c>
      <c r="R57" s="37">
        <f t="shared" si="28"/>
        <v>0</v>
      </c>
      <c r="S57" s="37">
        <f t="shared" si="28"/>
        <v>0</v>
      </c>
      <c r="T57" s="37">
        <f t="shared" si="28"/>
        <v>0</v>
      </c>
      <c r="U57" s="37">
        <f t="shared" si="28"/>
        <v>0</v>
      </c>
      <c r="V57" s="37">
        <f t="shared" si="28"/>
        <v>1</v>
      </c>
      <c r="W57" s="37">
        <f t="shared" si="28"/>
        <v>1</v>
      </c>
      <c r="X57" s="37">
        <f t="shared" si="28"/>
        <v>1</v>
      </c>
      <c r="Y57" s="37">
        <f t="shared" si="28"/>
        <v>1</v>
      </c>
      <c r="Z57" s="37">
        <f t="shared" si="28"/>
        <v>1</v>
      </c>
      <c r="AA57" s="166"/>
      <c r="AB57" s="166"/>
      <c r="AC57" s="166"/>
      <c r="AD57" s="166"/>
      <c r="AH57" s="35">
        <f>COUNTIF(AH14:AH53,"0")</f>
        <v>1</v>
      </c>
      <c r="AI57" s="35">
        <f t="shared" ref="AI57:BA57" si="30">COUNTIF(AI14:AI53,"0")</f>
        <v>0</v>
      </c>
      <c r="AJ57" s="35">
        <f t="shared" si="30"/>
        <v>0</v>
      </c>
      <c r="AK57" s="35">
        <f t="shared" si="30"/>
        <v>0</v>
      </c>
      <c r="AL57" s="35">
        <f t="shared" si="30"/>
        <v>0</v>
      </c>
      <c r="AM57" s="35">
        <f t="shared" si="30"/>
        <v>0</v>
      </c>
      <c r="AN57" s="35">
        <f t="shared" si="30"/>
        <v>1</v>
      </c>
      <c r="AO57" s="35">
        <f t="shared" si="30"/>
        <v>1</v>
      </c>
      <c r="AP57" s="35">
        <f t="shared" si="30"/>
        <v>0</v>
      </c>
      <c r="AQ57" s="35">
        <f t="shared" si="30"/>
        <v>1</v>
      </c>
      <c r="AR57" s="35">
        <f t="shared" si="30"/>
        <v>0</v>
      </c>
      <c r="AS57" s="35">
        <f t="shared" si="30"/>
        <v>0</v>
      </c>
      <c r="AT57" s="35">
        <f t="shared" si="30"/>
        <v>0</v>
      </c>
      <c r="AU57" s="35">
        <f t="shared" si="30"/>
        <v>0</v>
      </c>
      <c r="AV57" s="35">
        <f t="shared" si="30"/>
        <v>0</v>
      </c>
      <c r="AW57" s="35">
        <f t="shared" si="30"/>
        <v>1</v>
      </c>
      <c r="AX57" s="35">
        <f t="shared" si="30"/>
        <v>1</v>
      </c>
      <c r="AY57" s="35">
        <f t="shared" si="30"/>
        <v>1</v>
      </c>
      <c r="AZ57" s="35">
        <f t="shared" si="30"/>
        <v>1</v>
      </c>
      <c r="BA57" s="35">
        <f t="shared" si="30"/>
        <v>1</v>
      </c>
      <c r="BB57" s="36"/>
    </row>
    <row r="58" spans="2:57" ht="14.55" customHeight="1">
      <c r="B58" s="167" t="s">
        <v>190</v>
      </c>
      <c r="C58" s="167"/>
      <c r="D58" s="167"/>
      <c r="E58" s="167"/>
      <c r="F58" s="167"/>
      <c r="G58" s="101">
        <f>(G56*100%)/$BB$11</f>
        <v>0</v>
      </c>
      <c r="H58" s="101">
        <f t="shared" ref="H58:Z58" si="31">(H56*100%)/$BB$11</f>
        <v>1</v>
      </c>
      <c r="I58" s="101">
        <f t="shared" si="31"/>
        <v>1</v>
      </c>
      <c r="J58" s="101">
        <f t="shared" si="31"/>
        <v>1</v>
      </c>
      <c r="K58" s="101">
        <f t="shared" si="31"/>
        <v>1</v>
      </c>
      <c r="L58" s="101">
        <f t="shared" si="31"/>
        <v>1</v>
      </c>
      <c r="M58" s="101">
        <f t="shared" si="31"/>
        <v>0</v>
      </c>
      <c r="N58" s="101">
        <f t="shared" si="31"/>
        <v>0</v>
      </c>
      <c r="O58" s="101">
        <f t="shared" si="31"/>
        <v>1</v>
      </c>
      <c r="P58" s="101">
        <f t="shared" si="31"/>
        <v>0</v>
      </c>
      <c r="Q58" s="101">
        <f t="shared" si="31"/>
        <v>1</v>
      </c>
      <c r="R58" s="101">
        <f t="shared" si="31"/>
        <v>1</v>
      </c>
      <c r="S58" s="101">
        <f t="shared" si="31"/>
        <v>1</v>
      </c>
      <c r="T58" s="101">
        <f t="shared" si="31"/>
        <v>1</v>
      </c>
      <c r="U58" s="101">
        <f t="shared" si="31"/>
        <v>1</v>
      </c>
      <c r="V58" s="101">
        <f t="shared" si="31"/>
        <v>0</v>
      </c>
      <c r="W58" s="101">
        <f>(W56*100%)/$BB$11</f>
        <v>0</v>
      </c>
      <c r="X58" s="101">
        <f t="shared" si="31"/>
        <v>0</v>
      </c>
      <c r="Y58" s="101">
        <f t="shared" si="31"/>
        <v>0</v>
      </c>
      <c r="Z58" s="101">
        <f t="shared" si="31"/>
        <v>0</v>
      </c>
      <c r="AA58" s="39">
        <f>COUNTIF($AD$14:$AD$53,AA56)</f>
        <v>0</v>
      </c>
      <c r="AB58" s="39">
        <f>COUNTIF($AD$14:$AD$53,AB56)</f>
        <v>1</v>
      </c>
      <c r="AC58" s="39">
        <f>COUNTIF($AD$14:$AD$53,AC56)</f>
        <v>0</v>
      </c>
      <c r="AD58" s="39">
        <f>COUNTIF($AD$14:$AD$53,AD56)</f>
        <v>0</v>
      </c>
    </row>
    <row r="59" spans="2:57" ht="14.55" customHeight="1"/>
    <row r="60" spans="2:57" ht="14.55" customHeight="1"/>
    <row r="61" spans="2:57" ht="14.55" customHeight="1"/>
    <row r="62" spans="2:57" ht="14.55" customHeight="1"/>
    <row r="63" spans="2:57" ht="14.55" customHeight="1"/>
    <row r="64" spans="2:57" ht="14.55" customHeight="1"/>
    <row r="65" ht="14.55" customHeight="1"/>
    <row r="66" ht="14.55" customHeight="1"/>
  </sheetData>
  <sheetProtection algorithmName="SHA-512" hashValue="5ps4eW9UYyRj7BLMkUWbel3R2cOxKB0tGatR7Dv/+ADHPqwpX0nDNOR7cQ2OereRYUQEyHX4eXce/el6zrjIJA==" saltValue="4fYeQ8IOUWfYpRttuksvJg==" spinCount="100000" sheet="1" objects="1" scenarios="1"/>
  <mergeCells count="40">
    <mergeCell ref="B58:F58"/>
    <mergeCell ref="AH11:BA11"/>
    <mergeCell ref="AA55:AD55"/>
    <mergeCell ref="B55:F55"/>
    <mergeCell ref="AC11:AC13"/>
    <mergeCell ref="AA11:AA13"/>
    <mergeCell ref="AB11:AB13"/>
    <mergeCell ref="AD11:AD13"/>
    <mergeCell ref="B11:B13"/>
    <mergeCell ref="C11:C13"/>
    <mergeCell ref="D11:D13"/>
    <mergeCell ref="E11:E13"/>
    <mergeCell ref="F11:F13"/>
    <mergeCell ref="AA56:AA57"/>
    <mergeCell ref="AB56:AB57"/>
    <mergeCell ref="AC56:AC57"/>
    <mergeCell ref="B2:AD3"/>
    <mergeCell ref="B7:C9"/>
    <mergeCell ref="D7:E9"/>
    <mergeCell ref="F7:G9"/>
    <mergeCell ref="H7:L9"/>
    <mergeCell ref="AA5:AB5"/>
    <mergeCell ref="N7:P9"/>
    <mergeCell ref="Q7:S9"/>
    <mergeCell ref="O5:S5"/>
    <mergeCell ref="T5:V5"/>
    <mergeCell ref="W5:Z5"/>
    <mergeCell ref="AC5:AD5"/>
    <mergeCell ref="AC7:AD7"/>
    <mergeCell ref="W7:Z9"/>
    <mergeCell ref="T7:V9"/>
    <mergeCell ref="AA7:AB7"/>
    <mergeCell ref="AD56:AD57"/>
    <mergeCell ref="B5:C5"/>
    <mergeCell ref="D5:E5"/>
    <mergeCell ref="F5:G5"/>
    <mergeCell ref="H5:L5"/>
    <mergeCell ref="M5:N5"/>
    <mergeCell ref="B56:F56"/>
    <mergeCell ref="B57:F57"/>
  </mergeCells>
  <conditionalFormatting sqref="M4:M5">
    <cfRule type="containsText" dxfId="165" priority="13" operator="containsText" text="✖">
      <formula>NOT(ISERROR(SEARCH("✖",M4)))</formula>
    </cfRule>
    <cfRule type="containsText" dxfId="164" priority="14" operator="containsText" text="✔">
      <formula>NOT(ISERROR(SEARCH("✔",M4)))</formula>
    </cfRule>
    <cfRule type="cellIs" dxfId="163" priority="15" operator="equal">
      <formula>0</formula>
    </cfRule>
    <cfRule type="cellIs" dxfId="162" priority="16" operator="equal">
      <formula>1</formula>
    </cfRule>
  </conditionalFormatting>
  <conditionalFormatting sqref="G14:Z53 G56:Z57">
    <cfRule type="cellIs" dxfId="161" priority="6" operator="equal">
      <formula>"✖"</formula>
    </cfRule>
    <cfRule type="cellIs" dxfId="160" priority="7" operator="equal">
      <formula>"✔"</formula>
    </cfRule>
  </conditionalFormatting>
  <conditionalFormatting sqref="AD14:AD53">
    <cfRule type="cellIs" dxfId="159" priority="1" operator="equal">
      <formula>"Satisfactorio"</formula>
    </cfRule>
    <cfRule type="cellIs" dxfId="158" priority="2" operator="equal">
      <formula>"Proceso"</formula>
    </cfRule>
    <cfRule type="cellIs" dxfId="157" priority="3" operator="equal">
      <formula>"Inicio"</formula>
    </cfRule>
    <cfRule type="cellIs" dxfId="156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6</xdr:row>
                <xdr:rowOff>83820</xdr:rowOff>
              </to>
            </anchor>
          </controlPr>
        </control>
      </mc:Choice>
      <mc:Fallback>
        <control shapeId="3073" r:id="rId3" name="CommandButton1"/>
      </mc:Fallback>
    </mc:AlternateContent>
    <mc:AlternateContent xmlns:mc="http://schemas.openxmlformats.org/markup-compatibility/2006">
      <mc:Choice Requires="x14">
        <control shapeId="3074" r:id="rId5" name="CommandButton2">
          <controlPr defaultSize="0" autoLine="0" r:id="rId6">
            <anchor moveWithCells="1">
              <from>
                <xdr:col>30</xdr:col>
                <xdr:colOff>182880</xdr:colOff>
                <xdr:row>6</xdr:row>
                <xdr:rowOff>91440</xdr:rowOff>
              </from>
              <to>
                <xdr:col>32</xdr:col>
                <xdr:colOff>571500</xdr:colOff>
                <xdr:row>12</xdr:row>
                <xdr:rowOff>342900</xdr:rowOff>
              </to>
            </anchor>
          </controlPr>
        </control>
      </mc:Choice>
      <mc:Fallback>
        <control shapeId="3074" r:id="rId5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F3E42-EF21-4642-89B0-B150A4A23B6D}">
  <sheetPr codeName="Hoja8">
    <tabColor theme="9" tint="-0.499984740745262"/>
  </sheetPr>
  <dimension ref="B2:W18"/>
  <sheetViews>
    <sheetView showGridLines="0" showRowColHeaders="0" workbookViewId="0">
      <selection activeCell="B4" sqref="B4"/>
    </sheetView>
  </sheetViews>
  <sheetFormatPr baseColWidth="10" defaultRowHeight="14.4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>
      <c r="B5" s="146" t="s">
        <v>180</v>
      </c>
      <c r="C5" s="146"/>
      <c r="D5" s="180" t="str">
        <f>Inicio!C10</f>
        <v>0708610</v>
      </c>
      <c r="E5" s="180"/>
      <c r="F5" s="44" t="s">
        <v>37</v>
      </c>
      <c r="G5" s="181" t="str">
        <f>VLOOKUP(D5,Data!$A$2:$F$201,6,FALSE)</f>
        <v>SAN IGNACIO DE LOYOLA</v>
      </c>
      <c r="H5" s="181"/>
      <c r="I5" s="181"/>
      <c r="J5" s="181"/>
      <c r="K5" s="161" t="s">
        <v>38</v>
      </c>
      <c r="L5" s="161"/>
      <c r="M5" s="181" t="str">
        <f>VLOOKUP(D5,Data!$A$2:$F$201,5,FALSE)</f>
        <v>PRIMARIA</v>
      </c>
      <c r="N5" s="181"/>
      <c r="O5" s="182" t="s">
        <v>184</v>
      </c>
      <c r="P5" s="182"/>
      <c r="Q5" s="181" t="str">
        <f>VLOOKUP(D5,Data!$A$2:$H$201,7,FALSE)</f>
        <v>RURAL</v>
      </c>
      <c r="R5" s="181"/>
      <c r="S5" s="182" t="s">
        <v>36</v>
      </c>
      <c r="T5" s="182"/>
      <c r="U5" s="181" t="str">
        <f>VLOOKUP(D5,Data!$A$2:$F$201,3,FALSE)</f>
        <v>ICHUÑA</v>
      </c>
      <c r="V5" s="181"/>
      <c r="W5" s="181"/>
    </row>
    <row r="6" spans="2:23" ht="5.0999999999999996" customHeight="1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ht="14.55" customHeight="1">
      <c r="B7" s="143" t="s">
        <v>181</v>
      </c>
      <c r="C7" s="143"/>
      <c r="D7" s="144" t="str">
        <f>VLOOKUP(D5,Data!$A$2:$E$201,2,FALSE)</f>
        <v xml:space="preserve"> FERNANDO BELAUNDE TERRY</v>
      </c>
      <c r="E7" s="144"/>
      <c r="F7" s="184" t="s">
        <v>182</v>
      </c>
      <c r="G7" s="133" t="str">
        <f>ResA!H7</f>
        <v>Matematica</v>
      </c>
      <c r="H7" s="133"/>
      <c r="I7" s="133"/>
      <c r="J7" s="133"/>
      <c r="K7" s="185" t="s">
        <v>183</v>
      </c>
      <c r="L7" s="185"/>
      <c r="M7" s="186">
        <f>ResA!Q7</f>
        <v>2</v>
      </c>
      <c r="N7" s="186"/>
      <c r="O7" s="187" t="s">
        <v>5</v>
      </c>
      <c r="P7" s="187"/>
      <c r="Q7" s="186" t="str">
        <f>ResA!W7</f>
        <v>A</v>
      </c>
      <c r="R7" s="186"/>
      <c r="S7" s="182" t="s">
        <v>185</v>
      </c>
      <c r="T7" s="182"/>
      <c r="U7" s="183" t="str">
        <f>VLOOKUP(D5,Data!$A$2:$H$201,8,FALSE)</f>
        <v>PÚBLICA</v>
      </c>
      <c r="V7" s="183"/>
      <c r="W7" s="183"/>
    </row>
    <row r="8" spans="2:23" ht="14.55" customHeight="1">
      <c r="B8" s="143"/>
      <c r="C8" s="143"/>
      <c r="D8" s="144"/>
      <c r="E8" s="144"/>
      <c r="F8" s="184"/>
      <c r="G8" s="133"/>
      <c r="H8" s="133"/>
      <c r="I8" s="133"/>
      <c r="J8" s="133"/>
      <c r="K8" s="185"/>
      <c r="L8" s="185"/>
      <c r="M8" s="186"/>
      <c r="N8" s="186"/>
      <c r="O8" s="187"/>
      <c r="P8" s="187"/>
      <c r="Q8" s="186"/>
      <c r="R8" s="186"/>
      <c r="T8" s="45"/>
      <c r="U8" s="45"/>
    </row>
    <row r="9" spans="2:23" ht="14.55" customHeight="1">
      <c r="B9" s="143"/>
      <c r="C9" s="143"/>
      <c r="D9" s="145"/>
      <c r="E9" s="145"/>
      <c r="F9" s="184"/>
      <c r="G9" s="133"/>
      <c r="H9" s="133"/>
      <c r="I9" s="133"/>
      <c r="J9" s="133"/>
      <c r="K9" s="185"/>
      <c r="L9" s="185"/>
      <c r="M9" s="186"/>
      <c r="N9" s="186"/>
      <c r="O9" s="187"/>
      <c r="P9" s="187"/>
      <c r="Q9" s="186"/>
      <c r="R9" s="186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21" t="s">
        <v>192</v>
      </c>
      <c r="C12" s="122"/>
      <c r="D12" s="122"/>
      <c r="E12" s="177"/>
    </row>
    <row r="13" spans="2:23">
      <c r="B13" s="178" t="s">
        <v>407</v>
      </c>
      <c r="C13" s="178"/>
      <c r="D13" s="57" t="s">
        <v>408</v>
      </c>
      <c r="E13" s="57" t="s">
        <v>409</v>
      </c>
    </row>
    <row r="14" spans="2:23" ht="21">
      <c r="B14" s="176" t="str">
        <f>Matriz!$I$3</f>
        <v>Inicio</v>
      </c>
      <c r="C14" s="176"/>
      <c r="D14" s="59">
        <f>COUNTIF(ResA!$AD$14:$AD$53,GrafA!B14)</f>
        <v>0</v>
      </c>
      <c r="E14" s="103">
        <f>(D14*100%)/$D$18</f>
        <v>0</v>
      </c>
    </row>
    <row r="15" spans="2:23" ht="21">
      <c r="B15" s="176" t="str">
        <f>Matriz!$I$4</f>
        <v>Proceso</v>
      </c>
      <c r="C15" s="176"/>
      <c r="D15" s="59">
        <f>COUNTIF(ResA!$AD$14:$AD$53,GrafA!B15)</f>
        <v>1</v>
      </c>
      <c r="E15" s="103">
        <f>(D15*100%)/$D$18</f>
        <v>1</v>
      </c>
    </row>
    <row r="16" spans="2:23" ht="21">
      <c r="B16" s="176" t="str">
        <f>Matriz!$I$5</f>
        <v>Satisfactorio</v>
      </c>
      <c r="C16" s="176"/>
      <c r="D16" s="59">
        <f>COUNTIF(ResA!$AD$14:$AD$53,GrafA!B16)</f>
        <v>0</v>
      </c>
      <c r="E16" s="103">
        <f>(D16*100%)/$D$18</f>
        <v>0</v>
      </c>
    </row>
    <row r="17" spans="2:5" ht="21">
      <c r="B17" s="176" t="str">
        <f>IF(Matriz!$I$6=0,"",Matriz!$I$6)</f>
        <v/>
      </c>
      <c r="C17" s="176"/>
      <c r="D17" s="59" t="str">
        <f>IF($B$17="","",COUNTIF(ResA!$AD$14:$AD$53,GrafA!B17))</f>
        <v/>
      </c>
      <c r="E17" s="103" t="str">
        <f>IF(B17="","",(D17*100%)/$D$18)</f>
        <v/>
      </c>
    </row>
    <row r="18" spans="2:5" ht="23.4">
      <c r="B18" s="175" t="s">
        <v>39</v>
      </c>
      <c r="C18" s="175"/>
      <c r="D18" s="64">
        <f>SUM(D14:D17)</f>
        <v>1</v>
      </c>
      <c r="E18" s="65">
        <f>SUM(E14:E17)</f>
        <v>1</v>
      </c>
    </row>
  </sheetData>
  <sheetProtection algorithmName="SHA-512" hashValue="0F88yHrd2gZtCjCwYgWmBiJwudBDLty/pvBPh3lIGW6tigdSoWd4dKGYoUzYF7HlzyDgTmYoN2hezPhPqSe6XA==" saltValue="gKWu8CVHdD7viNrlhv91XQ==" spinCount="100000" sheet="1" objects="1" scenarios="1"/>
  <mergeCells count="27">
    <mergeCell ref="M7:N9"/>
    <mergeCell ref="O7:P9"/>
    <mergeCell ref="Q7:R9"/>
    <mergeCell ref="Q5:R5"/>
    <mergeCell ref="S5:T5"/>
    <mergeCell ref="S7:T7"/>
    <mergeCell ref="B12:E12"/>
    <mergeCell ref="B13:C13"/>
    <mergeCell ref="B7:C9"/>
    <mergeCell ref="D7:E9"/>
    <mergeCell ref="B2:W3"/>
    <mergeCell ref="B5:C5"/>
    <mergeCell ref="D5:E5"/>
    <mergeCell ref="M5:N5"/>
    <mergeCell ref="O5:P5"/>
    <mergeCell ref="U5:W5"/>
    <mergeCell ref="U7:W7"/>
    <mergeCell ref="F7:F9"/>
    <mergeCell ref="G7:J9"/>
    <mergeCell ref="G5:J5"/>
    <mergeCell ref="K5:L5"/>
    <mergeCell ref="K7:L9"/>
    <mergeCell ref="B18:C18"/>
    <mergeCell ref="B14:C14"/>
    <mergeCell ref="B15:C15"/>
    <mergeCell ref="B16:C16"/>
    <mergeCell ref="B17:C17"/>
  </mergeCells>
  <conditionalFormatting sqref="M4 K5">
    <cfRule type="containsText" dxfId="155" priority="3" operator="containsText" text="✖">
      <formula>NOT(ISERROR(SEARCH("✖",K4)))</formula>
    </cfRule>
    <cfRule type="containsText" dxfId="154" priority="4" operator="containsText" text="✔">
      <formula>NOT(ISERROR(SEARCH("✔",K4)))</formula>
    </cfRule>
    <cfRule type="cellIs" dxfId="153" priority="5" operator="equal">
      <formula>0</formula>
    </cfRule>
    <cfRule type="cellIs" dxfId="152" priority="6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r:id="rId4">
            <anchor moveWithCells="1">
              <from>
                <xdr:col>0</xdr:col>
                <xdr:colOff>60960</xdr:colOff>
                <xdr:row>0</xdr:row>
                <xdr:rowOff>30480</xdr:rowOff>
              </from>
              <to>
                <xdr:col>4</xdr:col>
                <xdr:colOff>38100</xdr:colOff>
                <xdr:row>2</xdr:row>
                <xdr:rowOff>15240</xdr:rowOff>
              </to>
            </anchor>
          </controlPr>
        </control>
      </mc:Choice>
      <mc:Fallback>
        <control shapeId="4097" r:id="rId3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FF71FD-2A67-4492-922A-76FA77CA14FF}">
  <sheetPr codeName="Hoja7">
    <tabColor theme="7" tint="0.39997558519241921"/>
  </sheetPr>
  <dimension ref="B2:AD59"/>
  <sheetViews>
    <sheetView showGridLines="0" workbookViewId="0">
      <selection activeCell="G11" sqref="G11"/>
    </sheetView>
  </sheetViews>
  <sheetFormatPr baseColWidth="10" defaultRowHeight="14.4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</row>
    <row r="3" spans="2:27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</row>
    <row r="5" spans="2:27" ht="18">
      <c r="B5" s="146" t="s">
        <v>180</v>
      </c>
      <c r="C5" s="146"/>
      <c r="D5" s="189" t="str">
        <f>Inicio!C10</f>
        <v>0708610</v>
      </c>
      <c r="E5" s="190"/>
      <c r="F5" s="44" t="s">
        <v>37</v>
      </c>
      <c r="G5" s="188" t="str">
        <f>VLOOKUP(D5,Data!$A$2:$F$201,6,FALSE)</f>
        <v>SAN IGNACIO DE LOYOLA</v>
      </c>
      <c r="H5" s="188"/>
      <c r="I5" s="188"/>
      <c r="J5" s="188"/>
      <c r="K5" s="188"/>
      <c r="L5" s="188"/>
      <c r="M5" s="161" t="s">
        <v>38</v>
      </c>
      <c r="N5" s="161"/>
      <c r="O5" s="188" t="str">
        <f>VLOOKUP(D5,Data!$A$2:$F$201,5,FALSE)</f>
        <v>PRIMARIA</v>
      </c>
      <c r="P5" s="188"/>
      <c r="Q5" s="188"/>
      <c r="R5" s="188"/>
      <c r="S5" s="188"/>
      <c r="T5" s="156" t="s">
        <v>184</v>
      </c>
      <c r="U5" s="156"/>
      <c r="V5" s="156"/>
      <c r="W5" s="188" t="str">
        <f>VLOOKUP(D5,Data!$A$2:$H$201,7,FALSE)</f>
        <v>RURAL</v>
      </c>
      <c r="X5" s="188"/>
      <c r="Y5" s="188"/>
      <c r="Z5" s="188"/>
      <c r="AA5" s="188"/>
    </row>
    <row r="6" spans="2:27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>
      <c r="B7" s="143" t="s">
        <v>181</v>
      </c>
      <c r="C7" s="143"/>
      <c r="D7" s="144" t="str">
        <f>VLOOKUP(D5,Data!$A$2:$E$201,2,FALSE)</f>
        <v xml:space="preserve"> FERNANDO BELAUNDE TERRY</v>
      </c>
      <c r="E7" s="144"/>
      <c r="F7" s="26" t="s">
        <v>182</v>
      </c>
      <c r="G7" s="130" t="str">
        <f>Inicio!F8</f>
        <v>Matematica</v>
      </c>
      <c r="H7" s="130"/>
      <c r="I7" s="130"/>
      <c r="J7" s="130"/>
      <c r="K7" s="130"/>
      <c r="L7" s="130"/>
      <c r="M7" s="156" t="s">
        <v>36</v>
      </c>
      <c r="N7" s="156"/>
      <c r="O7" s="188" t="str">
        <f>VLOOKUP(D5,Data!$A$2:$F$201,3,FALSE)</f>
        <v>ICHUÑA</v>
      </c>
      <c r="P7" s="188"/>
      <c r="Q7" s="188"/>
      <c r="R7" s="188"/>
      <c r="S7" s="188"/>
      <c r="T7" s="156" t="s">
        <v>183</v>
      </c>
      <c r="U7" s="156"/>
      <c r="V7" s="156"/>
      <c r="W7" s="188">
        <f>Inicio!K8</f>
        <v>2</v>
      </c>
      <c r="X7" s="188"/>
      <c r="Y7" s="188"/>
      <c r="Z7" s="188"/>
      <c r="AA7" s="188"/>
    </row>
    <row r="8" spans="2:27">
      <c r="B8" s="143"/>
      <c r="C8" s="143"/>
      <c r="D8" s="144"/>
      <c r="E8" s="144"/>
      <c r="F8" s="67"/>
      <c r="G8" s="130"/>
      <c r="H8" s="130"/>
      <c r="I8" s="130"/>
      <c r="J8" s="130"/>
      <c r="K8" s="130"/>
      <c r="L8" s="130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>
      <c r="B9" s="143"/>
      <c r="C9" s="143"/>
      <c r="D9" s="145"/>
      <c r="E9" s="145"/>
      <c r="F9" s="67"/>
      <c r="G9" s="142"/>
      <c r="H9" s="142"/>
      <c r="I9" s="142"/>
      <c r="J9" s="142"/>
      <c r="K9" s="142"/>
      <c r="L9" s="142"/>
      <c r="M9" s="156" t="s">
        <v>185</v>
      </c>
      <c r="N9" s="156"/>
      <c r="O9" s="188" t="str">
        <f>VLOOKUP(D5,Data!$A$2:$H$201,8,FALSE)</f>
        <v>PÚBLICA</v>
      </c>
      <c r="P9" s="188"/>
      <c r="Q9" s="188"/>
      <c r="R9" s="188"/>
      <c r="S9" s="188"/>
      <c r="T9" s="156" t="s">
        <v>5</v>
      </c>
      <c r="U9" s="156"/>
      <c r="V9" s="156"/>
      <c r="W9" s="188" t="s">
        <v>406</v>
      </c>
      <c r="X9" s="188"/>
      <c r="Y9" s="188"/>
      <c r="Z9" s="188"/>
      <c r="AA9" s="188"/>
    </row>
    <row r="11" spans="2:27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>
      <c r="B12" s="42">
        <v>1</v>
      </c>
      <c r="C12" s="98"/>
      <c r="D12" s="98"/>
      <c r="E12" s="98"/>
      <c r="F12" s="98"/>
      <c r="G12" s="98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>
      <c r="B13" s="42">
        <v>2</v>
      </c>
      <c r="C13" s="98"/>
      <c r="D13" s="98"/>
      <c r="E13" s="98"/>
      <c r="F13" s="98"/>
      <c r="G13" s="98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>
      <c r="B14" s="42">
        <v>3</v>
      </c>
      <c r="C14" s="98"/>
      <c r="D14" s="98"/>
      <c r="E14" s="98"/>
      <c r="F14" s="98"/>
      <c r="G14" s="98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>
      <c r="B15" s="42">
        <v>4</v>
      </c>
      <c r="C15" s="98"/>
      <c r="D15" s="98"/>
      <c r="E15" s="98"/>
      <c r="F15" s="98"/>
      <c r="G15" s="98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>
      <c r="B16" s="42">
        <v>5</v>
      </c>
      <c r="C16" s="98"/>
      <c r="D16" s="98"/>
      <c r="E16" s="98"/>
      <c r="F16" s="98"/>
      <c r="G16" s="98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>
      <c r="B17" s="42">
        <v>6</v>
      </c>
      <c r="C17" s="98"/>
      <c r="D17" s="98"/>
      <c r="E17" s="98"/>
      <c r="F17" s="98"/>
      <c r="G17" s="98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>
      <c r="B18" s="42">
        <v>7</v>
      </c>
      <c r="C18" s="98"/>
      <c r="D18" s="98"/>
      <c r="E18" s="98"/>
      <c r="F18" s="98"/>
      <c r="G18" s="98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8" t="s">
        <v>479</v>
      </c>
      <c r="AC18" s="148"/>
      <c r="AD18" s="148"/>
    </row>
    <row r="19" spans="2:30">
      <c r="B19" s="42">
        <v>8</v>
      </c>
      <c r="C19" s="98"/>
      <c r="D19" s="98"/>
      <c r="E19" s="98"/>
      <c r="F19" s="98"/>
      <c r="G19" s="98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9">
        <f>ResumenTotal!N45</f>
        <v>0</v>
      </c>
      <c r="AC19" s="149"/>
      <c r="AD19" s="149"/>
    </row>
    <row r="20" spans="2:30">
      <c r="B20" s="42">
        <v>9</v>
      </c>
      <c r="C20" s="98"/>
      <c r="D20" s="98"/>
      <c r="E20" s="98"/>
      <c r="F20" s="98"/>
      <c r="G20" s="98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9"/>
      <c r="AC20" s="149"/>
      <c r="AD20" s="149"/>
    </row>
    <row r="21" spans="2:30">
      <c r="B21" s="42">
        <v>10</v>
      </c>
      <c r="C21" s="98"/>
      <c r="D21" s="98"/>
      <c r="E21" s="98"/>
      <c r="F21" s="98"/>
      <c r="G21" s="98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9"/>
      <c r="AC21" s="149"/>
      <c r="AD21" s="149"/>
    </row>
    <row r="22" spans="2:30">
      <c r="B22" s="42">
        <v>11</v>
      </c>
      <c r="C22" s="98"/>
      <c r="D22" s="98"/>
      <c r="E22" s="98"/>
      <c r="F22" s="98"/>
      <c r="G22" s="98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>
      <c r="B23" s="42">
        <v>12</v>
      </c>
      <c r="C23" s="98"/>
      <c r="D23" s="98"/>
      <c r="E23" s="98"/>
      <c r="F23" s="98"/>
      <c r="G23" s="98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>
      <c r="B24" s="42">
        <v>13</v>
      </c>
      <c r="C24" s="98"/>
      <c r="D24" s="98"/>
      <c r="E24" s="98"/>
      <c r="F24" s="98"/>
      <c r="G24" s="98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>
      <c r="B25" s="42">
        <v>14</v>
      </c>
      <c r="C25" s="98"/>
      <c r="D25" s="98"/>
      <c r="E25" s="98"/>
      <c r="F25" s="98"/>
      <c r="G25" s="98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>
      <c r="B26" s="42">
        <v>15</v>
      </c>
      <c r="C26" s="98"/>
      <c r="D26" s="98"/>
      <c r="E26" s="98"/>
      <c r="F26" s="98"/>
      <c r="G26" s="98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>
      <c r="B27" s="42">
        <v>16</v>
      </c>
      <c r="C27" s="98"/>
      <c r="D27" s="98"/>
      <c r="E27" s="98"/>
      <c r="F27" s="98"/>
      <c r="G27" s="98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>
      <c r="B28" s="42">
        <v>17</v>
      </c>
      <c r="C28" s="98"/>
      <c r="D28" s="98"/>
      <c r="E28" s="98"/>
      <c r="F28" s="98"/>
      <c r="G28" s="98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>
      <c r="B29" s="42">
        <v>18</v>
      </c>
      <c r="C29" s="98"/>
      <c r="D29" s="98"/>
      <c r="E29" s="98"/>
      <c r="F29" s="98"/>
      <c r="G29" s="98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>
      <c r="B30" s="42">
        <v>19</v>
      </c>
      <c r="C30" s="98"/>
      <c r="D30" s="98"/>
      <c r="E30" s="98"/>
      <c r="F30" s="98"/>
      <c r="G30" s="98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>
      <c r="B31" s="42">
        <v>20</v>
      </c>
      <c r="C31" s="98"/>
      <c r="D31" s="98"/>
      <c r="E31" s="98"/>
      <c r="F31" s="98"/>
      <c r="G31" s="98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>
      <c r="B32" s="42">
        <v>21</v>
      </c>
      <c r="C32" s="98"/>
      <c r="D32" s="98"/>
      <c r="E32" s="98"/>
      <c r="F32" s="98"/>
      <c r="G32" s="98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>
      <c r="B33" s="42">
        <v>22</v>
      </c>
      <c r="C33" s="98"/>
      <c r="D33" s="98"/>
      <c r="E33" s="98"/>
      <c r="F33" s="98"/>
      <c r="G33" s="98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>
      <c r="B34" s="42">
        <v>23</v>
      </c>
      <c r="C34" s="98"/>
      <c r="D34" s="98"/>
      <c r="E34" s="98"/>
      <c r="F34" s="98"/>
      <c r="G34" s="98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>
      <c r="B35" s="42">
        <v>24</v>
      </c>
      <c r="C35" s="98"/>
      <c r="D35" s="98"/>
      <c r="E35" s="98"/>
      <c r="F35" s="98"/>
      <c r="G35" s="98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>
      <c r="B36" s="42">
        <v>25</v>
      </c>
      <c r="C36" s="98"/>
      <c r="D36" s="98"/>
      <c r="E36" s="98"/>
      <c r="F36" s="98"/>
      <c r="G36" s="98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>
      <c r="B37" s="42">
        <v>26</v>
      </c>
      <c r="C37" s="98"/>
      <c r="D37" s="98"/>
      <c r="E37" s="98"/>
      <c r="F37" s="98"/>
      <c r="G37" s="98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>
      <c r="B38" s="42">
        <v>27</v>
      </c>
      <c r="C38" s="98"/>
      <c r="D38" s="98"/>
      <c r="E38" s="98"/>
      <c r="F38" s="98"/>
      <c r="G38" s="98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>
      <c r="B39" s="42">
        <v>28</v>
      </c>
      <c r="C39" s="98"/>
      <c r="D39" s="98"/>
      <c r="E39" s="98"/>
      <c r="F39" s="98"/>
      <c r="G39" s="98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>
      <c r="B40" s="42">
        <v>29</v>
      </c>
      <c r="C40" s="98"/>
      <c r="D40" s="98"/>
      <c r="E40" s="98"/>
      <c r="F40" s="98"/>
      <c r="G40" s="98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>
      <c r="B41" s="42">
        <v>30</v>
      </c>
      <c r="C41" s="98"/>
      <c r="D41" s="98"/>
      <c r="E41" s="98"/>
      <c r="F41" s="98"/>
      <c r="G41" s="98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>
      <c r="B42" s="42">
        <v>31</v>
      </c>
      <c r="C42" s="98"/>
      <c r="D42" s="98"/>
      <c r="E42" s="98"/>
      <c r="F42" s="98"/>
      <c r="G42" s="98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>
      <c r="B43" s="42">
        <v>32</v>
      </c>
      <c r="C43" s="98"/>
      <c r="D43" s="98"/>
      <c r="E43" s="98"/>
      <c r="F43" s="98"/>
      <c r="G43" s="98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>
      <c r="B44" s="42">
        <v>33</v>
      </c>
      <c r="C44" s="98"/>
      <c r="D44" s="98"/>
      <c r="E44" s="98"/>
      <c r="F44" s="98"/>
      <c r="G44" s="98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>
      <c r="B45" s="42">
        <v>34</v>
      </c>
      <c r="C45" s="98"/>
      <c r="D45" s="98"/>
      <c r="E45" s="98"/>
      <c r="F45" s="98"/>
      <c r="G45" s="98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>
      <c r="B46" s="42">
        <v>35</v>
      </c>
      <c r="C46" s="98"/>
      <c r="D46" s="98"/>
      <c r="E46" s="98"/>
      <c r="F46" s="98"/>
      <c r="G46" s="98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>
      <c r="B47" s="42">
        <v>36</v>
      </c>
      <c r="C47" s="98"/>
      <c r="D47" s="98"/>
      <c r="E47" s="98"/>
      <c r="F47" s="98"/>
      <c r="G47" s="98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>
      <c r="B48" s="42">
        <v>37</v>
      </c>
      <c r="C48" s="98"/>
      <c r="D48" s="98"/>
      <c r="E48" s="98"/>
      <c r="F48" s="98"/>
      <c r="G48" s="98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>
      <c r="B49" s="42">
        <v>38</v>
      </c>
      <c r="C49" s="98"/>
      <c r="D49" s="98"/>
      <c r="E49" s="98"/>
      <c r="F49" s="98"/>
      <c r="G49" s="98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>
      <c r="B50" s="42">
        <v>39</v>
      </c>
      <c r="C50" s="98"/>
      <c r="D50" s="98"/>
      <c r="E50" s="98"/>
      <c r="F50" s="98"/>
      <c r="G50" s="98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>
      <c r="B51" s="42">
        <v>40</v>
      </c>
      <c r="C51" s="98"/>
      <c r="D51" s="98"/>
      <c r="E51" s="98"/>
      <c r="F51" s="98"/>
      <c r="G51" s="98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>
      <c r="B53" s="150" t="s">
        <v>477</v>
      </c>
      <c r="C53" s="150"/>
      <c r="D53" s="150"/>
      <c r="E53" s="157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7"/>
      <c r="U53" s="157"/>
      <c r="V53" s="157"/>
      <c r="W53" s="157"/>
      <c r="X53" s="157"/>
      <c r="Y53" s="157"/>
      <c r="Z53" s="157"/>
      <c r="AA53" s="157"/>
    </row>
    <row r="54" spans="2:27">
      <c r="B54" s="150"/>
      <c r="C54" s="150"/>
      <c r="D54" s="150"/>
      <c r="E54" s="157"/>
      <c r="F54" s="151"/>
      <c r="G54" s="151"/>
      <c r="H54" s="151"/>
      <c r="I54" s="151"/>
      <c r="J54" s="151"/>
      <c r="K54" s="151"/>
      <c r="L54" s="151"/>
      <c r="M54" s="151"/>
      <c r="N54" s="151"/>
      <c r="O54" s="151"/>
      <c r="P54" s="151"/>
      <c r="Q54" s="151"/>
      <c r="R54" s="151"/>
      <c r="S54" s="151"/>
      <c r="T54" s="157"/>
      <c r="U54" s="157"/>
      <c r="V54" s="157"/>
      <c r="W54" s="157"/>
      <c r="X54" s="157"/>
      <c r="Y54" s="157"/>
      <c r="Z54" s="157"/>
      <c r="AA54" s="157"/>
    </row>
    <row r="55" spans="2:27">
      <c r="B55" s="150"/>
      <c r="C55" s="150"/>
      <c r="D55" s="150"/>
      <c r="E55" s="56" t="s">
        <v>161</v>
      </c>
      <c r="F55" s="152" t="s">
        <v>412</v>
      </c>
      <c r="G55" s="152"/>
      <c r="H55" s="152"/>
      <c r="I55" s="152"/>
      <c r="J55" s="152"/>
      <c r="K55" s="152"/>
      <c r="L55" s="153" t="s">
        <v>411</v>
      </c>
      <c r="M55" s="154"/>
      <c r="N55" s="154"/>
      <c r="O55" s="154"/>
      <c r="P55" s="154"/>
      <c r="Q55" s="154"/>
      <c r="R55" s="154"/>
      <c r="S55" s="155"/>
      <c r="T55" s="153" t="s">
        <v>159</v>
      </c>
      <c r="U55" s="154"/>
      <c r="V55" s="154"/>
      <c r="W55" s="154"/>
      <c r="X55" s="154"/>
      <c r="Y55" s="154"/>
      <c r="Z55" s="154"/>
      <c r="AA55" s="155"/>
    </row>
    <row r="57" spans="2:27">
      <c r="B57" s="150" t="s">
        <v>478</v>
      </c>
      <c r="C57" s="150"/>
      <c r="D57" s="150"/>
      <c r="E57" s="151"/>
      <c r="F57" s="151"/>
      <c r="G57" s="151"/>
      <c r="H57" s="151"/>
      <c r="I57" s="151"/>
      <c r="J57" s="151"/>
      <c r="K57" s="151"/>
      <c r="L57" s="151"/>
      <c r="M57" s="151"/>
      <c r="N57" s="151"/>
      <c r="O57" s="151"/>
      <c r="P57" s="151"/>
      <c r="Q57" s="151"/>
      <c r="R57" s="151"/>
      <c r="S57" s="151"/>
      <c r="T57" s="151"/>
      <c r="U57" s="151"/>
      <c r="V57" s="151"/>
      <c r="W57" s="151"/>
      <c r="X57" s="151"/>
      <c r="Y57" s="151"/>
      <c r="Z57" s="151"/>
      <c r="AA57" s="151"/>
    </row>
    <row r="58" spans="2:27">
      <c r="B58" s="150"/>
      <c r="C58" s="150"/>
      <c r="D58" s="150"/>
      <c r="E58" s="151"/>
      <c r="F58" s="151"/>
      <c r="G58" s="151"/>
      <c r="H58" s="151"/>
      <c r="I58" s="151"/>
      <c r="J58" s="151"/>
      <c r="K58" s="151"/>
      <c r="L58" s="151"/>
      <c r="M58" s="151"/>
      <c r="N58" s="151"/>
      <c r="O58" s="151"/>
      <c r="P58" s="151"/>
      <c r="Q58" s="151"/>
      <c r="R58" s="151"/>
      <c r="S58" s="151"/>
      <c r="T58" s="151"/>
      <c r="U58" s="151"/>
      <c r="V58" s="151"/>
      <c r="W58" s="151"/>
      <c r="X58" s="151"/>
      <c r="Y58" s="151"/>
      <c r="Z58" s="151"/>
      <c r="AA58" s="151"/>
    </row>
    <row r="59" spans="2:27">
      <c r="B59" s="150"/>
      <c r="C59" s="150"/>
      <c r="D59" s="150"/>
      <c r="E59" s="56" t="s">
        <v>161</v>
      </c>
      <c r="F59" s="152" t="s">
        <v>412</v>
      </c>
      <c r="G59" s="152"/>
      <c r="H59" s="152"/>
      <c r="I59" s="152"/>
      <c r="J59" s="152"/>
      <c r="K59" s="152"/>
      <c r="L59" s="153" t="s">
        <v>411</v>
      </c>
      <c r="M59" s="154"/>
      <c r="N59" s="154"/>
      <c r="O59" s="154"/>
      <c r="P59" s="154"/>
      <c r="Q59" s="154"/>
      <c r="R59" s="154"/>
      <c r="S59" s="155"/>
      <c r="T59" s="153" t="s">
        <v>159</v>
      </c>
      <c r="U59" s="154"/>
      <c r="V59" s="154"/>
      <c r="W59" s="154"/>
      <c r="X59" s="154"/>
      <c r="Y59" s="154"/>
      <c r="Z59" s="154"/>
      <c r="AA59" s="155"/>
    </row>
  </sheetData>
  <sheetProtection algorithmName="SHA-512" hashValue="a60XVzZNe1LoGAOtDCqTKLrVgA/1vCz3W47vJ/N5+FVNgtxg0/shbcIBGhEYskrDCkEXRXWt+23Zk0eYIpvkqA==" saltValue="YYDcE/mg7AN939+wJFYjFQ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CommandButton1">
          <controlPr defaultSize="0" autoLine="0" r:id="rId4">
            <anchor moveWithCells="1">
              <from>
                <xdr:col>27</xdr:col>
                <xdr:colOff>144780</xdr:colOff>
                <xdr:row>1</xdr:row>
                <xdr:rowOff>0</xdr:rowOff>
              </from>
              <to>
                <xdr:col>29</xdr:col>
                <xdr:colOff>541020</xdr:colOff>
                <xdr:row>6</xdr:row>
                <xdr:rowOff>30480</xdr:rowOff>
              </to>
            </anchor>
          </controlPr>
        </control>
      </mc:Choice>
      <mc:Fallback>
        <control shapeId="5121" r:id="rId3" name="CommandButton1"/>
      </mc:Fallback>
    </mc:AlternateContent>
    <mc:AlternateContent xmlns:mc="http://schemas.openxmlformats.org/markup-compatibility/2006">
      <mc:Choice Requires="x14">
        <control shapeId="5122" r:id="rId5" name="CommandButton2">
          <controlPr defaultSize="0" disabled="1" autoLine="0" r:id="rId6">
            <anchor moveWithCells="1">
              <from>
                <xdr:col>27</xdr:col>
                <xdr:colOff>144780</xdr:colOff>
                <xdr:row>6</xdr:row>
                <xdr:rowOff>22860</xdr:rowOff>
              </from>
              <to>
                <xdr:col>29</xdr:col>
                <xdr:colOff>541020</xdr:colOff>
                <xdr:row>11</xdr:row>
                <xdr:rowOff>91440</xdr:rowOff>
              </to>
            </anchor>
          </controlPr>
        </control>
      </mc:Choice>
      <mc:Fallback>
        <control shapeId="5122" r:id="rId5" name="CommandButton2"/>
      </mc:Fallback>
    </mc:AlternateContent>
    <mc:AlternateContent xmlns:mc="http://schemas.openxmlformats.org/markup-compatibility/2006">
      <mc:Choice Requires="x14">
        <control shapeId="5123" r:id="rId7" name="CommandButton3">
          <controlPr defaultSize="0" autoLine="0" r:id="rId8">
            <anchor moveWithCells="1">
              <from>
                <xdr:col>27</xdr:col>
                <xdr:colOff>144780</xdr:colOff>
                <xdr:row>11</xdr:row>
                <xdr:rowOff>91440</xdr:rowOff>
              </from>
              <to>
                <xdr:col>29</xdr:col>
                <xdr:colOff>541020</xdr:colOff>
                <xdr:row>16</xdr:row>
                <xdr:rowOff>160020</xdr:rowOff>
              </to>
            </anchor>
          </controlPr>
        </control>
      </mc:Choice>
      <mc:Fallback>
        <control shapeId="5123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EB0333C-3A2F-4745-A636-31AA5045A345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C18C2F63-7632-4912-90FB-13928157BDB0}">
          <x14:formula1>
            <xm:f>Configuracion!$H$3:$H$5</xm:f>
          </x14:formula1>
          <xm:sqref>G12:G51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C651E-9FF4-4786-BFFD-44F1F2D7BB12}">
  <sheetPr codeName="Hoja9">
    <tabColor theme="7" tint="0.39997558519241921"/>
  </sheetPr>
  <dimension ref="B2:BE58"/>
  <sheetViews>
    <sheetView showGridLines="0" workbookViewId="0">
      <selection activeCell="B2" sqref="B2:AD3"/>
    </sheetView>
  </sheetViews>
  <sheetFormatPr baseColWidth="10" defaultRowHeight="14.4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8" width="10.77734375" customWidth="1"/>
  </cols>
  <sheetData>
    <row r="2" spans="2:57" ht="14.55" customHeight="1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</row>
    <row r="3" spans="2:57" ht="14.55" customHeight="1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</row>
    <row r="5" spans="2:57" ht="26.1" customHeight="1">
      <c r="B5" s="146" t="s">
        <v>180</v>
      </c>
      <c r="C5" s="146"/>
      <c r="D5" s="147" t="str">
        <f>Inicio!C10</f>
        <v>0708610</v>
      </c>
      <c r="E5" s="147"/>
      <c r="F5" s="132" t="s">
        <v>37</v>
      </c>
      <c r="G5" s="132"/>
      <c r="H5" s="142" t="str">
        <f>VLOOKUP(D5,Data!$A$2:$F$201,6,FALSE)</f>
        <v>SAN IGNACIO DE LOYOLA</v>
      </c>
      <c r="I5" s="142"/>
      <c r="J5" s="142"/>
      <c r="K5" s="142"/>
      <c r="L5" s="142"/>
      <c r="M5" s="132" t="s">
        <v>38</v>
      </c>
      <c r="N5" s="132"/>
      <c r="O5" s="142" t="str">
        <f>VLOOKUP(D5,Data!$A$2:$F$201,5,FALSE)</f>
        <v>PRIMARIA</v>
      </c>
      <c r="P5" s="142"/>
      <c r="Q5" s="142"/>
      <c r="R5" s="142"/>
      <c r="S5" s="142"/>
      <c r="T5" s="132" t="s">
        <v>184</v>
      </c>
      <c r="U5" s="132"/>
      <c r="V5" s="132"/>
      <c r="W5" s="142" t="str">
        <f>VLOOKUP(D5,Data!$A$2:$H$201,7,FALSE)</f>
        <v>RURAL</v>
      </c>
      <c r="X5" s="142"/>
      <c r="Y5" s="142"/>
      <c r="Z5" s="142"/>
      <c r="AA5" s="132" t="s">
        <v>36</v>
      </c>
      <c r="AB5" s="132"/>
      <c r="AC5" s="142" t="str">
        <f>VLOOKUP(D5,Data!$A$2:$F$201,3,FALSE)</f>
        <v>ICHUÑA</v>
      </c>
      <c r="AD5" s="142"/>
    </row>
    <row r="6" spans="2:57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ht="14.55" customHeight="1">
      <c r="B7" s="143" t="s">
        <v>181</v>
      </c>
      <c r="C7" s="143"/>
      <c r="D7" s="144" t="str">
        <f>VLOOKUP(D5,Data!$A$2:$E$201,2,FALSE)</f>
        <v xml:space="preserve"> FERNANDO BELAUNDE TERRY</v>
      </c>
      <c r="E7" s="144"/>
      <c r="F7" s="132" t="s">
        <v>182</v>
      </c>
      <c r="G7" s="132"/>
      <c r="H7" s="133" t="str">
        <f>RespB!G7</f>
        <v>Matematica</v>
      </c>
      <c r="I7" s="133"/>
      <c r="J7" s="133"/>
      <c r="K7" s="133"/>
      <c r="L7" s="133"/>
      <c r="M7" s="47"/>
      <c r="N7" s="135" t="s">
        <v>183</v>
      </c>
      <c r="O7" s="135"/>
      <c r="P7" s="135"/>
      <c r="Q7" s="136">
        <f>Inicio!K8</f>
        <v>2</v>
      </c>
      <c r="R7" s="136"/>
      <c r="S7" s="136"/>
      <c r="T7" s="138" t="s">
        <v>5</v>
      </c>
      <c r="U7" s="138"/>
      <c r="V7" s="138"/>
      <c r="W7" s="169" t="str">
        <f>RespB!W9</f>
        <v>B</v>
      </c>
      <c r="X7" s="169"/>
      <c r="Y7" s="169"/>
      <c r="Z7" s="169"/>
      <c r="AA7" s="132" t="s">
        <v>185</v>
      </c>
      <c r="AB7" s="132"/>
      <c r="AC7" s="168" t="str">
        <f>VLOOKUP(D5,Data!$A$2:$H$201,8,FALSE)</f>
        <v>PÚBLICA</v>
      </c>
      <c r="AD7" s="168"/>
    </row>
    <row r="8" spans="2:57" ht="14.55" customHeight="1">
      <c r="B8" s="143"/>
      <c r="C8" s="143"/>
      <c r="D8" s="144"/>
      <c r="E8" s="144"/>
      <c r="F8" s="132"/>
      <c r="G8" s="132"/>
      <c r="H8" s="133"/>
      <c r="I8" s="133"/>
      <c r="J8" s="133"/>
      <c r="K8" s="133"/>
      <c r="L8" s="133"/>
      <c r="M8" s="54"/>
      <c r="N8" s="135"/>
      <c r="O8" s="135"/>
      <c r="P8" s="135"/>
      <c r="Q8" s="136"/>
      <c r="R8" s="136"/>
      <c r="S8" s="136"/>
      <c r="T8" s="138"/>
      <c r="U8" s="138"/>
      <c r="V8" s="138"/>
      <c r="W8" s="169"/>
      <c r="X8" s="169"/>
      <c r="Y8" s="169"/>
      <c r="Z8" s="169"/>
      <c r="AA8" s="47"/>
      <c r="AB8" s="47"/>
      <c r="AC8" s="47"/>
      <c r="AD8" s="47"/>
    </row>
    <row r="9" spans="2:57" ht="14.55" customHeight="1">
      <c r="B9" s="143"/>
      <c r="C9" s="143"/>
      <c r="D9" s="145"/>
      <c r="E9" s="145"/>
      <c r="F9" s="132"/>
      <c r="G9" s="132"/>
      <c r="H9" s="134"/>
      <c r="I9" s="134"/>
      <c r="J9" s="134"/>
      <c r="K9" s="134"/>
      <c r="L9" s="134"/>
      <c r="M9" s="54"/>
      <c r="N9" s="135"/>
      <c r="O9" s="135"/>
      <c r="P9" s="135"/>
      <c r="Q9" s="137"/>
      <c r="R9" s="137"/>
      <c r="S9" s="137"/>
      <c r="T9" s="138"/>
      <c r="U9" s="138"/>
      <c r="V9" s="138"/>
      <c r="W9" s="170"/>
      <c r="X9" s="170"/>
      <c r="Y9" s="170"/>
      <c r="Z9" s="170"/>
      <c r="AA9" s="47"/>
      <c r="AB9" s="47"/>
      <c r="AC9" s="47"/>
      <c r="AD9" s="47"/>
    </row>
    <row r="10" spans="2:57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t="14.55" hidden="1" customHeight="1">
      <c r="B11" s="195" t="s">
        <v>157</v>
      </c>
      <c r="C11" s="195" t="s">
        <v>161</v>
      </c>
      <c r="D11" s="195" t="s">
        <v>160</v>
      </c>
      <c r="E11" s="195" t="s">
        <v>159</v>
      </c>
      <c r="F11" s="195" t="s">
        <v>162</v>
      </c>
      <c r="G11" s="35" t="str">
        <f>VLOOKUP(G13,Tabla101[],3,FALSE)</f>
        <v>b</v>
      </c>
      <c r="H11" s="35" t="str">
        <f>VLOOKUP(H13,Tabla101[],3,FALSE)</f>
        <v>b</v>
      </c>
      <c r="I11" s="35" t="str">
        <f>VLOOKUP(I13,Tabla101[],3,FALSE)</f>
        <v>b</v>
      </c>
      <c r="J11" s="35" t="str">
        <f>VLOOKUP(J13,Tabla101[],3,FALSE)</f>
        <v>c</v>
      </c>
      <c r="K11" s="35" t="str">
        <f>VLOOKUP(K13,Tabla101[],3,FALSE)</f>
        <v>c</v>
      </c>
      <c r="L11" s="35" t="str">
        <f>VLOOKUP(L13,Tabla101[],3,FALSE)</f>
        <v>b</v>
      </c>
      <c r="M11" s="35" t="str">
        <f>VLOOKUP(M13,Tabla101[],3,FALSE)</f>
        <v>c</v>
      </c>
      <c r="N11" s="35" t="str">
        <f>VLOOKUP(N13,Tabla101[],3,FALSE)</f>
        <v>a</v>
      </c>
      <c r="O11" s="35" t="str">
        <f>VLOOKUP(O13,Tabla101[],3,FALSE)</f>
        <v>c</v>
      </c>
      <c r="P11" s="35" t="str">
        <f>VLOOKUP(P13,Tabla101[],3,FALSE)</f>
        <v>a</v>
      </c>
      <c r="Q11" s="35" t="str">
        <f>VLOOKUP(Q13,Tabla101[],3,FALSE)</f>
        <v>a</v>
      </c>
      <c r="R11" s="35" t="str">
        <f>VLOOKUP(R13,Tabla101[],3,FALSE)</f>
        <v>c</v>
      </c>
      <c r="S11" s="35" t="str">
        <f>VLOOKUP(S13,Tabla101[],3,FALSE)</f>
        <v>b</v>
      </c>
      <c r="T11" s="35" t="str">
        <f>VLOOKUP(T13,Tabla101[],3,FALSE)</f>
        <v>b</v>
      </c>
      <c r="U11" s="35" t="str">
        <f>VLOOKUP(U13,Tabla101[],3,FALSE)</f>
        <v>b</v>
      </c>
      <c r="V11" s="35" t="str">
        <f>VLOOKUP(V13,Tabla101[],3,FALSE)</f>
        <v>a</v>
      </c>
      <c r="W11" s="35" t="str">
        <f>VLOOKUP(W13,Tabla101[],3,FALSE)</f>
        <v>b</v>
      </c>
      <c r="X11" s="35" t="str">
        <f>VLOOKUP(X13,Tabla101[],3,FALSE)</f>
        <v>c</v>
      </c>
      <c r="Y11" s="35" t="str">
        <f>VLOOKUP(Y13,Tabla101[],3,FALSE)</f>
        <v>c</v>
      </c>
      <c r="Z11" s="35" t="str">
        <f>VLOOKUP(Z13,Tabla101[],3,FALSE)</f>
        <v>a</v>
      </c>
      <c r="AA11" s="191" t="s">
        <v>169</v>
      </c>
      <c r="AB11" s="191" t="s">
        <v>170</v>
      </c>
      <c r="AC11" s="192" t="s">
        <v>189</v>
      </c>
      <c r="AD11" s="191" t="s">
        <v>38</v>
      </c>
      <c r="AH11" s="171" t="s">
        <v>191</v>
      </c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">
        <f>COUNT(BB14:BB53)</f>
        <v>0</v>
      </c>
    </row>
    <row r="12" spans="2:57" hidden="1">
      <c r="B12" s="196"/>
      <c r="C12" s="196"/>
      <c r="D12" s="196"/>
      <c r="E12" s="196"/>
      <c r="F12" s="196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191"/>
      <c r="AB12" s="191"/>
      <c r="AC12" s="193"/>
      <c r="AD12" s="191"/>
    </row>
    <row r="13" spans="2:57" ht="45" customHeight="1">
      <c r="B13" s="197"/>
      <c r="C13" s="197"/>
      <c r="D13" s="197"/>
      <c r="E13" s="197"/>
      <c r="F13" s="197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1"/>
      <c r="AB13" s="191"/>
      <c r="AC13" s="194"/>
      <c r="AD13" s="191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>
      <c r="B14" s="56">
        <v>1</v>
      </c>
      <c r="C14" s="28" t="str">
        <f>IF(VLOOKUP(B14,RespB!$B$12:$AA$51,2,FALSE)&lt;&gt;0,VLOOKUP(B14,RespB!$B$12:$AA$51,2,FALSE),"")</f>
        <v/>
      </c>
      <c r="D14" s="28" t="str">
        <f>IF(VLOOKUP(B14,RespB!$B$12:$AA$51,3,FALSE)&lt;&gt;0,CONCATENATE(VLOOKUP(B14,RespB!$B$12:$AA$51,3,FALSE)," ",VLOOKUP(B14,RespB!$B$12:$AA$51,4,FALSE)),"")</f>
        <v/>
      </c>
      <c r="E14" s="28" t="str">
        <f>IF(VLOOKUP(B14,RespB!$B$12:$AA$51,4,FALSE)&lt;&gt;0,VLOOKUP(B14,RespB!$B$12:$AA$51,5,FALSE),"")</f>
        <v/>
      </c>
      <c r="F14" s="58" t="str">
        <f>IF(VLOOKUP(B14,RespB!$B$12:$AA$51,5,FALSE)&lt;&gt;0,VLOOKUP(B14,RespB!$B$12:$AA$51,6,FALSE),"")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IF(RespB!H12=0,"",IF(RespB!H12=ResA!$G$11,ResA!$G$12,0))</f>
        <v/>
      </c>
      <c r="AI14" s="16" t="str">
        <f>IF(RespB!I12=0,"",IF(RespB!I12=ResA!$H$11,ResA!$H$12,0))</f>
        <v/>
      </c>
      <c r="AJ14" s="16" t="str">
        <f>IF(RespB!J12=0,"",IF(RespB!J12=ResA!$I$11,ResA!$I$12,0))</f>
        <v/>
      </c>
      <c r="AK14" s="16" t="str">
        <f>IF(RespB!K12=0,"",IF(RespB!K12=ResA!$J$11,ResA!$J$12,0))</f>
        <v/>
      </c>
      <c r="AL14" s="16" t="str">
        <f>IF(RespB!L12=0,"",IF(RespB!L12=ResA!$K$11,ResA!$K$12,0))</f>
        <v/>
      </c>
      <c r="AM14" s="16" t="str">
        <f>IF(RespB!M12=0,"",IF(RespB!M12=ResA!$L$11,ResA!$L$12,0))</f>
        <v/>
      </c>
      <c r="AN14" s="16" t="str">
        <f>IF(RespB!N12=0,"",IF(RespB!N12=ResA!$M$11,ResA!$M$12,0))</f>
        <v/>
      </c>
      <c r="AO14" s="16" t="str">
        <f>IF(RespB!O12=0,"",IF(RespB!O12=ResA!$N$11,ResA!$N$12,0))</f>
        <v/>
      </c>
      <c r="AP14" s="16" t="str">
        <f>IF(RespB!P12=0,"",IF(RespB!P12=ResA!$O$11,ResA!$O$12,0))</f>
        <v/>
      </c>
      <c r="AQ14" s="16" t="str">
        <f>IF(RespB!Q12=0,"",IF(RespB!Q12=ResA!$P$11,ResA!$P$12,0))</f>
        <v/>
      </c>
      <c r="AR14" s="16" t="str">
        <f>IF(RespB!R12=0,"",IF(RespB!R12=ResA!$Q$11,ResA!$Q$12,0))</f>
        <v/>
      </c>
      <c r="AS14" s="16" t="str">
        <f>IF(RespB!S12=0,"",IF(RespB!S12=ResA!$R$11,ResA!$R$12,0))</f>
        <v/>
      </c>
      <c r="AT14" s="16" t="str">
        <f>IF(RespB!T12=0,"",IF(RespB!T12=ResA!$S$11,ResA!$S$12,0))</f>
        <v/>
      </c>
      <c r="AU14" s="16" t="str">
        <f>IF(RespB!U12=0,"",IF(RespB!U12=ResA!$T$11,ResA!$T$12,0))</f>
        <v/>
      </c>
      <c r="AV14" s="16" t="str">
        <f>IF(RespB!V12=0,"",IF(RespB!V12=ResA!$U$11,ResA!$U$12,0))</f>
        <v/>
      </c>
      <c r="AW14" s="16" t="str">
        <f>IF(RespB!W12=0,"",IF(RespB!W12=ResA!$V$11,ResA!$V$12,0))</f>
        <v/>
      </c>
      <c r="AX14" s="16" t="str">
        <f>IF(RespB!X12=0,"",IF(RespB!X12=ResA!$W$11,ResA!$W$12,0))</f>
        <v/>
      </c>
      <c r="AY14" s="16" t="str">
        <f>IF(RespB!Y12=0,"",IF(RespB!Y12=ResA!$X$11,ResA!$X$12,0))</f>
        <v/>
      </c>
      <c r="AZ14" s="16" t="str">
        <f>IF(RespB!Z12=0,"",IF(RespB!Z12=ResA!$Y$11,ResA!$Y$12,0))</f>
        <v/>
      </c>
      <c r="BA14" s="16" t="str">
        <f>IF(RespB!AA12=0,"",IF(RespB!AA12=ResA!$Z$11,ResA!$Z$12,0))</f>
        <v/>
      </c>
      <c r="BB14" s="16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>
      <c r="B15" s="56">
        <v>2</v>
      </c>
      <c r="C15" s="28" t="str">
        <f>IF(VLOOKUP(B15,RespB!$B$12:$AA$51,2,FALSE)&lt;&gt;0,VLOOKUP(B15,RespB!$B$12:$AA$51,2,FALSE),"")</f>
        <v/>
      </c>
      <c r="D15" s="28" t="str">
        <f>IF(VLOOKUP(B15,RespB!$B$12:$AA$51,3,FALSE)&lt;&gt;0,CONCATENATE(VLOOKUP(B15,RespB!$B$12:$AA$51,3,FALSE)," ",VLOOKUP(B15,RespB!$B$12:$AA$51,4,FALSE)),"")</f>
        <v/>
      </c>
      <c r="E15" s="28" t="str">
        <f>IF(VLOOKUP(B15,RespB!$B$12:$AA$51,4,FALSE)&lt;&gt;0,VLOOKUP(B15,RespB!$B$12:$AA$51,5,FALSE),"")</f>
        <v/>
      </c>
      <c r="F15" s="58" t="str">
        <f>IF(VLOOKUP(B15,RespB!$B$12:$AA$51,5,FALSE)&lt;&gt;0,VLOOKUP(B15,RespB!$B$12:$AA$51,6,FALSE),"")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IF(RespB!H13=0,"",IF(RespB!H13=ResA!$G$11,ResA!$G$12,0))</f>
        <v/>
      </c>
      <c r="AI15" s="16" t="str">
        <f>IF(RespB!I13=0,"",IF(RespB!I13=ResA!$H$11,ResA!$H$12,0))</f>
        <v/>
      </c>
      <c r="AJ15" s="16" t="str">
        <f>IF(RespB!J13=0,"",IF(RespB!J13=ResA!$I$11,ResA!$I$12,0))</f>
        <v/>
      </c>
      <c r="AK15" s="16" t="str">
        <f>IF(RespB!K13=0,"",IF(RespB!K13=ResA!$J$11,ResA!$J$12,0))</f>
        <v/>
      </c>
      <c r="AL15" s="16" t="str">
        <f>IF(RespB!L13=0,"",IF(RespB!L13=ResA!$K$11,ResA!$K$12,0))</f>
        <v/>
      </c>
      <c r="AM15" s="16" t="str">
        <f>IF(RespB!M13=0,"",IF(RespB!M13=ResA!$L$11,ResA!$L$12,0))</f>
        <v/>
      </c>
      <c r="AN15" s="16" t="str">
        <f>IF(RespB!N13=0,"",IF(RespB!N13=ResA!$M$11,ResA!$M$12,0))</f>
        <v/>
      </c>
      <c r="AO15" s="16" t="str">
        <f>IF(RespB!O13=0,"",IF(RespB!O13=ResA!$N$11,ResA!$N$12,0))</f>
        <v/>
      </c>
      <c r="AP15" s="16" t="str">
        <f>IF(RespB!P13=0,"",IF(RespB!P13=ResA!$O$11,ResA!$O$12,0))</f>
        <v/>
      </c>
      <c r="AQ15" s="16" t="str">
        <f>IF(RespB!Q13=0,"",IF(RespB!Q13=ResA!$P$11,ResA!$P$12,0))</f>
        <v/>
      </c>
      <c r="AR15" s="16" t="str">
        <f>IF(RespB!R13=0,"",IF(RespB!R13=ResA!$Q$11,ResA!$Q$12,0))</f>
        <v/>
      </c>
      <c r="AS15" s="16" t="str">
        <f>IF(RespB!S13=0,"",IF(RespB!S13=ResA!$R$11,ResA!$R$12,0))</f>
        <v/>
      </c>
      <c r="AT15" s="16" t="str">
        <f>IF(RespB!T13=0,"",IF(RespB!T13=ResA!$S$11,ResA!$S$12,0))</f>
        <v/>
      </c>
      <c r="AU15" s="16" t="str">
        <f>IF(RespB!U13=0,"",IF(RespB!U13=ResA!$T$11,ResA!$T$12,0))</f>
        <v/>
      </c>
      <c r="AV15" s="16" t="str">
        <f>IF(RespB!V13=0,"",IF(RespB!V13=ResA!$U$11,ResA!$U$12,0))</f>
        <v/>
      </c>
      <c r="AW15" s="16" t="str">
        <f>IF(RespB!W13=0,"",IF(RespB!W13=ResA!$V$11,ResA!$V$12,0))</f>
        <v/>
      </c>
      <c r="AX15" s="16" t="str">
        <f>IF(RespB!X13=0,"",IF(RespB!X13=ResA!$W$11,ResA!$W$12,0))</f>
        <v/>
      </c>
      <c r="AY15" s="16" t="str">
        <f>IF(RespB!Y13=0,"",IF(RespB!Y13=ResA!$X$11,ResA!$X$12,0))</f>
        <v/>
      </c>
      <c r="AZ15" s="16" t="str">
        <f>IF(RespB!Z13=0,"",IF(RespB!Z13=ResA!$Y$11,ResA!$Y$12,0))</f>
        <v/>
      </c>
      <c r="BA15" s="16" t="str">
        <f>IF(RespB!AA13=0,"",IF(RespB!AA13=ResA!$Z$11,ResA!$Z$12,0))</f>
        <v/>
      </c>
      <c r="BB15" s="16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>
      <c r="B16" s="56">
        <v>3</v>
      </c>
      <c r="C16" s="28" t="str">
        <f>IF(VLOOKUP(B16,RespB!$B$12:$AA$51,2,FALSE)&lt;&gt;0,VLOOKUP(B16,RespB!$B$12:$AA$51,2,FALSE),"")</f>
        <v/>
      </c>
      <c r="D16" s="28" t="str">
        <f>IF(VLOOKUP(B16,RespB!$B$12:$AA$51,3,FALSE)&lt;&gt;0,CONCATENATE(VLOOKUP(B16,RespB!$B$12:$AA$51,3,FALSE)," ",VLOOKUP(B16,RespB!$B$12:$AA$51,4,FALSE)),"")</f>
        <v/>
      </c>
      <c r="E16" s="28" t="str">
        <f>IF(VLOOKUP(B16,RespB!$B$12:$AA$51,4,FALSE)&lt;&gt;0,VLOOKUP(B16,RespB!$B$12:$AA$51,5,FALSE),"")</f>
        <v/>
      </c>
      <c r="F16" s="58" t="str">
        <f>IF(VLOOKUP(B16,RespB!$B$12:$AA$51,5,FALSE)&lt;&gt;0,VLOOKUP(B16,RespB!$B$12:$AA$51,6,FALSE),"")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IF(RespB!H14=0,"",IF(RespB!H14=ResA!$G$11,ResA!$G$12,0))</f>
        <v/>
      </c>
      <c r="AI16" s="16" t="str">
        <f>IF(RespB!I14=0,"",IF(RespB!I14=ResA!$H$11,ResA!$H$12,0))</f>
        <v/>
      </c>
      <c r="AJ16" s="16" t="str">
        <f>IF(RespB!J14=0,"",IF(RespB!J14=ResA!$I$11,ResA!$I$12,0))</f>
        <v/>
      </c>
      <c r="AK16" s="16" t="str">
        <f>IF(RespB!K14=0,"",IF(RespB!K14=ResA!$J$11,ResA!$J$12,0))</f>
        <v/>
      </c>
      <c r="AL16" s="16" t="str">
        <f>IF(RespB!L14=0,"",IF(RespB!L14=ResA!$K$11,ResA!$K$12,0))</f>
        <v/>
      </c>
      <c r="AM16" s="16" t="str">
        <f>IF(RespB!M14=0,"",IF(RespB!M14=ResA!$L$11,ResA!$L$12,0))</f>
        <v/>
      </c>
      <c r="AN16" s="16" t="str">
        <f>IF(RespB!N14=0,"",IF(RespB!N14=ResA!$M$11,ResA!$M$12,0))</f>
        <v/>
      </c>
      <c r="AO16" s="16" t="str">
        <f>IF(RespB!O14=0,"",IF(RespB!O14=ResA!$N$11,ResA!$N$12,0))</f>
        <v/>
      </c>
      <c r="AP16" s="16" t="str">
        <f>IF(RespB!P14=0,"",IF(RespB!P14=ResA!$O$11,ResA!$O$12,0))</f>
        <v/>
      </c>
      <c r="AQ16" s="16" t="str">
        <f>IF(RespB!Q14=0,"",IF(RespB!Q14=ResA!$P$11,ResA!$P$12,0))</f>
        <v/>
      </c>
      <c r="AR16" s="16" t="str">
        <f>IF(RespB!R14=0,"",IF(RespB!R14=ResA!$Q$11,ResA!$Q$12,0))</f>
        <v/>
      </c>
      <c r="AS16" s="16" t="str">
        <f>IF(RespB!S14=0,"",IF(RespB!S14=ResA!$R$11,ResA!$R$12,0))</f>
        <v/>
      </c>
      <c r="AT16" s="16" t="str">
        <f>IF(RespB!T14=0,"",IF(RespB!T14=ResA!$S$11,ResA!$S$12,0))</f>
        <v/>
      </c>
      <c r="AU16" s="16" t="str">
        <f>IF(RespB!U14=0,"",IF(RespB!U14=ResA!$T$11,ResA!$T$12,0))</f>
        <v/>
      </c>
      <c r="AV16" s="16" t="str">
        <f>IF(RespB!V14=0,"",IF(RespB!V14=ResA!$U$11,ResA!$U$12,0))</f>
        <v/>
      </c>
      <c r="AW16" s="16" t="str">
        <f>IF(RespB!W14=0,"",IF(RespB!W14=ResA!$V$11,ResA!$V$12,0))</f>
        <v/>
      </c>
      <c r="AX16" s="16" t="str">
        <f>IF(RespB!X14=0,"",IF(RespB!X14=ResA!$W$11,ResA!$W$12,0))</f>
        <v/>
      </c>
      <c r="AY16" s="16" t="str">
        <f>IF(RespB!Y14=0,"",IF(RespB!Y14=ResA!$X$11,ResA!$X$12,0))</f>
        <v/>
      </c>
      <c r="AZ16" s="16" t="str">
        <f>IF(RespB!Z14=0,"",IF(RespB!Z14=ResA!$Y$11,ResA!$Y$12,0))</f>
        <v/>
      </c>
      <c r="BA16" s="16" t="str">
        <f>IF(RespB!AA14=0,"",IF(RespB!AA14=ResA!$Z$11,ResA!$Z$12,0))</f>
        <v/>
      </c>
      <c r="BB16" s="16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>
      <c r="B17" s="56">
        <v>4</v>
      </c>
      <c r="C17" s="28" t="str">
        <f>IF(VLOOKUP(B17,RespB!$B$12:$AA$51,2,FALSE)&lt;&gt;0,VLOOKUP(B17,RespB!$B$12:$AA$51,2,FALSE),"")</f>
        <v/>
      </c>
      <c r="D17" s="28" t="str">
        <f>IF(VLOOKUP(B17,RespB!$B$12:$AA$51,3,FALSE)&lt;&gt;0,CONCATENATE(VLOOKUP(B17,RespB!$B$12:$AA$51,3,FALSE)," ",VLOOKUP(B17,RespB!$B$12:$AA$51,4,FALSE)),"")</f>
        <v/>
      </c>
      <c r="E17" s="28" t="str">
        <f>IF(VLOOKUP(B17,RespB!$B$12:$AA$51,4,FALSE)&lt;&gt;0,VLOOKUP(B17,RespB!$B$12:$AA$51,5,FALSE),"")</f>
        <v/>
      </c>
      <c r="F17" s="58" t="str">
        <f>IF(VLOOKUP(B17,RespB!$B$12:$AA$51,5,FALSE)&lt;&gt;0,VLOOKUP(B17,RespB!$B$12:$AA$51,6,FALSE),"")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IF(RespB!H15=0,"",IF(RespB!H15=ResA!$G$11,ResA!$G$12,0))</f>
        <v/>
      </c>
      <c r="AI17" s="16" t="str">
        <f>IF(RespB!I15=0,"",IF(RespB!I15=ResA!$H$11,ResA!$H$12,0))</f>
        <v/>
      </c>
      <c r="AJ17" s="16" t="str">
        <f>IF(RespB!J15=0,"",IF(RespB!J15=ResA!$I$11,ResA!$I$12,0))</f>
        <v/>
      </c>
      <c r="AK17" s="16" t="str">
        <f>IF(RespB!K15=0,"",IF(RespB!K15=ResA!$J$11,ResA!$J$12,0))</f>
        <v/>
      </c>
      <c r="AL17" s="16" t="str">
        <f>IF(RespB!L15=0,"",IF(RespB!L15=ResA!$K$11,ResA!$K$12,0))</f>
        <v/>
      </c>
      <c r="AM17" s="16" t="str">
        <f>IF(RespB!M15=0,"",IF(RespB!M15=ResA!$L$11,ResA!$L$12,0))</f>
        <v/>
      </c>
      <c r="AN17" s="16" t="str">
        <f>IF(RespB!N15=0,"",IF(RespB!N15=ResA!$M$11,ResA!$M$12,0))</f>
        <v/>
      </c>
      <c r="AO17" s="16" t="str">
        <f>IF(RespB!O15=0,"",IF(RespB!O15=ResA!$N$11,ResA!$N$12,0))</f>
        <v/>
      </c>
      <c r="AP17" s="16" t="str">
        <f>IF(RespB!P15=0,"",IF(RespB!P15=ResA!$O$11,ResA!$O$12,0))</f>
        <v/>
      </c>
      <c r="AQ17" s="16" t="str">
        <f>IF(RespB!Q15=0,"",IF(RespB!Q15=ResA!$P$11,ResA!$P$12,0))</f>
        <v/>
      </c>
      <c r="AR17" s="16" t="str">
        <f>IF(RespB!R15=0,"",IF(RespB!R15=ResA!$Q$11,ResA!$Q$12,0))</f>
        <v/>
      </c>
      <c r="AS17" s="16" t="str">
        <f>IF(RespB!S15=0,"",IF(RespB!S15=ResA!$R$11,ResA!$R$12,0))</f>
        <v/>
      </c>
      <c r="AT17" s="16" t="str">
        <f>IF(RespB!T15=0,"",IF(RespB!T15=ResA!$S$11,ResA!$S$12,0))</f>
        <v/>
      </c>
      <c r="AU17" s="16" t="str">
        <f>IF(RespB!U15=0,"",IF(RespB!U15=ResA!$T$11,ResA!$T$12,0))</f>
        <v/>
      </c>
      <c r="AV17" s="16" t="str">
        <f>IF(RespB!V15=0,"",IF(RespB!V15=ResA!$U$11,ResA!$U$12,0))</f>
        <v/>
      </c>
      <c r="AW17" s="16" t="str">
        <f>IF(RespB!W15=0,"",IF(RespB!W15=ResA!$V$11,ResA!$V$12,0))</f>
        <v/>
      </c>
      <c r="AX17" s="16" t="str">
        <f>IF(RespB!X15=0,"",IF(RespB!X15=ResA!$W$11,ResA!$W$12,0))</f>
        <v/>
      </c>
      <c r="AY17" s="16" t="str">
        <f>IF(RespB!Y15=0,"",IF(RespB!Y15=ResA!$X$11,ResA!$X$12,0))</f>
        <v/>
      </c>
      <c r="AZ17" s="16" t="str">
        <f>IF(RespB!Z15=0,"",IF(RespB!Z15=ResA!$Y$11,ResA!$Y$12,0))</f>
        <v/>
      </c>
      <c r="BA17" s="16" t="str">
        <f>IF(RespB!AA15=0,"",IF(RespB!AA15=ResA!$Z$11,ResA!$Z$12,0))</f>
        <v/>
      </c>
      <c r="BB17" s="16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>
      <c r="B18" s="56">
        <v>5</v>
      </c>
      <c r="C18" s="28" t="str">
        <f>IF(VLOOKUP(B18,RespB!$B$12:$AA$51,2,FALSE)&lt;&gt;0,VLOOKUP(B18,RespB!$B$12:$AA$51,2,FALSE),"")</f>
        <v/>
      </c>
      <c r="D18" s="28" t="str">
        <f>IF(VLOOKUP(B18,RespB!$B$12:$AA$51,3,FALSE)&lt;&gt;0,CONCATENATE(VLOOKUP(B18,RespB!$B$12:$AA$51,3,FALSE)," ",VLOOKUP(B18,RespB!$B$12:$AA$51,4,FALSE)),"")</f>
        <v/>
      </c>
      <c r="E18" s="28" t="str">
        <f>IF(VLOOKUP(B18,RespB!$B$12:$AA$51,4,FALSE)&lt;&gt;0,VLOOKUP(B18,RespB!$B$12:$AA$51,5,FALSE),"")</f>
        <v/>
      </c>
      <c r="F18" s="58" t="str">
        <f>IF(VLOOKUP(B18,RespB!$B$12:$AA$51,5,FALSE)&lt;&gt;0,VLOOKUP(B18,RespB!$B$12:$AA$51,6,FALSE),"")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IF(RespB!H16=0,"",IF(RespB!H16=ResA!$G$11,ResA!$G$12,0))</f>
        <v/>
      </c>
      <c r="AI18" s="16" t="str">
        <f>IF(RespB!I16=0,"",IF(RespB!I16=ResA!$H$11,ResA!$H$12,0))</f>
        <v/>
      </c>
      <c r="AJ18" s="16" t="str">
        <f>IF(RespB!J16=0,"",IF(RespB!J16=ResA!$I$11,ResA!$I$12,0))</f>
        <v/>
      </c>
      <c r="AK18" s="16" t="str">
        <f>IF(RespB!K16=0,"",IF(RespB!K16=ResA!$J$11,ResA!$J$12,0))</f>
        <v/>
      </c>
      <c r="AL18" s="16" t="str">
        <f>IF(RespB!L16=0,"",IF(RespB!L16=ResA!$K$11,ResA!$K$12,0))</f>
        <v/>
      </c>
      <c r="AM18" s="16" t="str">
        <f>IF(RespB!M16=0,"",IF(RespB!M16=ResA!$L$11,ResA!$L$12,0))</f>
        <v/>
      </c>
      <c r="AN18" s="16" t="str">
        <f>IF(RespB!N16=0,"",IF(RespB!N16=ResA!$M$11,ResA!$M$12,0))</f>
        <v/>
      </c>
      <c r="AO18" s="16" t="str">
        <f>IF(RespB!O16=0,"",IF(RespB!O16=ResA!$N$11,ResA!$N$12,0))</f>
        <v/>
      </c>
      <c r="AP18" s="16" t="str">
        <f>IF(RespB!P16=0,"",IF(RespB!P16=ResA!$O$11,ResA!$O$12,0))</f>
        <v/>
      </c>
      <c r="AQ18" s="16" t="str">
        <f>IF(RespB!Q16=0,"",IF(RespB!Q16=ResA!$P$11,ResA!$P$12,0))</f>
        <v/>
      </c>
      <c r="AR18" s="16" t="str">
        <f>IF(RespB!R16=0,"",IF(RespB!R16=ResA!$Q$11,ResA!$Q$12,0))</f>
        <v/>
      </c>
      <c r="AS18" s="16" t="str">
        <f>IF(RespB!S16=0,"",IF(RespB!S16=ResA!$R$11,ResA!$R$12,0))</f>
        <v/>
      </c>
      <c r="AT18" s="16" t="str">
        <f>IF(RespB!T16=0,"",IF(RespB!T16=ResA!$S$11,ResA!$S$12,0))</f>
        <v/>
      </c>
      <c r="AU18" s="16" t="str">
        <f>IF(RespB!U16=0,"",IF(RespB!U16=ResA!$T$11,ResA!$T$12,0))</f>
        <v/>
      </c>
      <c r="AV18" s="16" t="str">
        <f>IF(RespB!V16=0,"",IF(RespB!V16=ResA!$U$11,ResA!$U$12,0))</f>
        <v/>
      </c>
      <c r="AW18" s="16" t="str">
        <f>IF(RespB!W16=0,"",IF(RespB!W16=ResA!$V$11,ResA!$V$12,0))</f>
        <v/>
      </c>
      <c r="AX18" s="16" t="str">
        <f>IF(RespB!X16=0,"",IF(RespB!X16=ResA!$W$11,ResA!$W$12,0))</f>
        <v/>
      </c>
      <c r="AY18" s="16" t="str">
        <f>IF(RespB!Y16=0,"",IF(RespB!Y16=ResA!$X$11,ResA!$X$12,0))</f>
        <v/>
      </c>
      <c r="AZ18" s="16" t="str">
        <f>IF(RespB!Z16=0,"",IF(RespB!Z16=ResA!$Y$11,ResA!$Y$12,0))</f>
        <v/>
      </c>
      <c r="BA18" s="16" t="str">
        <f>IF(RespB!AA16=0,"",IF(RespB!AA16=ResA!$Z$11,ResA!$Z$12,0))</f>
        <v/>
      </c>
      <c r="BB18" s="16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>
      <c r="B19" s="56">
        <v>6</v>
      </c>
      <c r="C19" s="28" t="str">
        <f>IF(VLOOKUP(B19,RespB!$B$12:$AA$51,2,FALSE)&lt;&gt;0,VLOOKUP(B19,RespB!$B$12:$AA$51,2,FALSE),"")</f>
        <v/>
      </c>
      <c r="D19" s="28" t="str">
        <f>IF(VLOOKUP(B19,RespB!$B$12:$AA$51,3,FALSE)&lt;&gt;0,CONCATENATE(VLOOKUP(B19,RespB!$B$12:$AA$51,3,FALSE)," ",VLOOKUP(B19,RespB!$B$12:$AA$51,4,FALSE)),"")</f>
        <v/>
      </c>
      <c r="E19" s="28" t="str">
        <f>IF(VLOOKUP(B19,RespB!$B$12:$AA$51,4,FALSE)&lt;&gt;0,VLOOKUP(B19,RespB!$B$12:$AA$51,5,FALSE),"")</f>
        <v/>
      </c>
      <c r="F19" s="58" t="str">
        <f>IF(VLOOKUP(B19,RespB!$B$12:$AA$51,5,FALSE)&lt;&gt;0,VLOOKUP(B19,RespB!$B$12:$AA$51,6,FALSE),"")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IF(RespB!H17=0,"",IF(RespB!H17=ResA!$G$11,ResA!$G$12,0))</f>
        <v/>
      </c>
      <c r="AI19" s="16" t="str">
        <f>IF(RespB!I17=0,"",IF(RespB!I17=ResA!$H$11,ResA!$H$12,0))</f>
        <v/>
      </c>
      <c r="AJ19" s="16" t="str">
        <f>IF(RespB!J17=0,"",IF(RespB!J17=ResA!$I$11,ResA!$I$12,0))</f>
        <v/>
      </c>
      <c r="AK19" s="16" t="str">
        <f>IF(RespB!K17=0,"",IF(RespB!K17=ResA!$J$11,ResA!$J$12,0))</f>
        <v/>
      </c>
      <c r="AL19" s="16" t="str">
        <f>IF(RespB!L17=0,"",IF(RespB!L17=ResA!$K$11,ResA!$K$12,0))</f>
        <v/>
      </c>
      <c r="AM19" s="16" t="str">
        <f>IF(RespB!M17=0,"",IF(RespB!M17=ResA!$L$11,ResA!$L$12,0))</f>
        <v/>
      </c>
      <c r="AN19" s="16" t="str">
        <f>IF(RespB!N17=0,"",IF(RespB!N17=ResA!$M$11,ResA!$M$12,0))</f>
        <v/>
      </c>
      <c r="AO19" s="16" t="str">
        <f>IF(RespB!O17=0,"",IF(RespB!O17=ResA!$N$11,ResA!$N$12,0))</f>
        <v/>
      </c>
      <c r="AP19" s="16" t="str">
        <f>IF(RespB!P17=0,"",IF(RespB!P17=ResA!$O$11,ResA!$O$12,0))</f>
        <v/>
      </c>
      <c r="AQ19" s="16" t="str">
        <f>IF(RespB!Q17=0,"",IF(RespB!Q17=ResA!$P$11,ResA!$P$12,0))</f>
        <v/>
      </c>
      <c r="AR19" s="16" t="str">
        <f>IF(RespB!R17=0,"",IF(RespB!R17=ResA!$Q$11,ResA!$Q$12,0))</f>
        <v/>
      </c>
      <c r="AS19" s="16" t="str">
        <f>IF(RespB!S17=0,"",IF(RespB!S17=ResA!$R$11,ResA!$R$12,0))</f>
        <v/>
      </c>
      <c r="AT19" s="16" t="str">
        <f>IF(RespB!T17=0,"",IF(RespB!T17=ResA!$S$11,ResA!$S$12,0))</f>
        <v/>
      </c>
      <c r="AU19" s="16" t="str">
        <f>IF(RespB!U17=0,"",IF(RespB!U17=ResA!$T$11,ResA!$T$12,0))</f>
        <v/>
      </c>
      <c r="AV19" s="16" t="str">
        <f>IF(RespB!V17=0,"",IF(RespB!V17=ResA!$U$11,ResA!$U$12,0))</f>
        <v/>
      </c>
      <c r="AW19" s="16" t="str">
        <f>IF(RespB!W17=0,"",IF(RespB!W17=ResA!$V$11,ResA!$V$12,0))</f>
        <v/>
      </c>
      <c r="AX19" s="16" t="str">
        <f>IF(RespB!X17=0,"",IF(RespB!X17=ResA!$W$11,ResA!$W$12,0))</f>
        <v/>
      </c>
      <c r="AY19" s="16" t="str">
        <f>IF(RespB!Y17=0,"",IF(RespB!Y17=ResA!$X$11,ResA!$X$12,0))</f>
        <v/>
      </c>
      <c r="AZ19" s="16" t="str">
        <f>IF(RespB!Z17=0,"",IF(RespB!Z17=ResA!$Y$11,ResA!$Y$12,0))</f>
        <v/>
      </c>
      <c r="BA19" s="16" t="str">
        <f>IF(RespB!AA17=0,"",IF(RespB!AA17=ResA!$Z$11,ResA!$Z$12,0))</f>
        <v/>
      </c>
      <c r="BB19" s="16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>
      <c r="B20" s="56">
        <v>7</v>
      </c>
      <c r="C20" s="28" t="str">
        <f>IF(VLOOKUP(B20,RespB!$B$12:$AA$51,2,FALSE)&lt;&gt;0,VLOOKUP(B20,RespB!$B$12:$AA$51,2,FALSE),"")</f>
        <v/>
      </c>
      <c r="D20" s="28" t="str">
        <f>IF(VLOOKUP(B20,RespB!$B$12:$AA$51,3,FALSE)&lt;&gt;0,CONCATENATE(VLOOKUP(B20,RespB!$B$12:$AA$51,3,FALSE)," ",VLOOKUP(B20,RespB!$B$12:$AA$51,4,FALSE)),"")</f>
        <v/>
      </c>
      <c r="E20" s="28" t="str">
        <f>IF(VLOOKUP(B20,RespB!$B$12:$AA$51,4,FALSE)&lt;&gt;0,VLOOKUP(B20,RespB!$B$12:$AA$51,5,FALSE),"")</f>
        <v/>
      </c>
      <c r="F20" s="58" t="str">
        <f>IF(VLOOKUP(B20,RespB!$B$12:$AA$51,5,FALSE)&lt;&gt;0,VLOOKUP(B20,RespB!$B$12:$AA$51,6,FALSE),"")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IF(RespB!H18=0,"",IF(RespB!H18=ResA!$G$11,ResA!$G$12,0))</f>
        <v/>
      </c>
      <c r="AI20" s="16" t="str">
        <f>IF(RespB!I18=0,"",IF(RespB!I18=ResA!$H$11,ResA!$H$12,0))</f>
        <v/>
      </c>
      <c r="AJ20" s="16" t="str">
        <f>IF(RespB!J18=0,"",IF(RespB!J18=ResA!$I$11,ResA!$I$12,0))</f>
        <v/>
      </c>
      <c r="AK20" s="16" t="str">
        <f>IF(RespB!K18=0,"",IF(RespB!K18=ResA!$J$11,ResA!$J$12,0))</f>
        <v/>
      </c>
      <c r="AL20" s="16" t="str">
        <f>IF(RespB!L18=0,"",IF(RespB!L18=ResA!$K$11,ResA!$K$12,0))</f>
        <v/>
      </c>
      <c r="AM20" s="16" t="str">
        <f>IF(RespB!M18=0,"",IF(RespB!M18=ResA!$L$11,ResA!$L$12,0))</f>
        <v/>
      </c>
      <c r="AN20" s="16" t="str">
        <f>IF(RespB!N18=0,"",IF(RespB!N18=ResA!$M$11,ResA!$M$12,0))</f>
        <v/>
      </c>
      <c r="AO20" s="16" t="str">
        <f>IF(RespB!O18=0,"",IF(RespB!O18=ResA!$N$11,ResA!$N$12,0))</f>
        <v/>
      </c>
      <c r="AP20" s="16" t="str">
        <f>IF(RespB!P18=0,"",IF(RespB!P18=ResA!$O$11,ResA!$O$12,0))</f>
        <v/>
      </c>
      <c r="AQ20" s="16" t="str">
        <f>IF(RespB!Q18=0,"",IF(RespB!Q18=ResA!$P$11,ResA!$P$12,0))</f>
        <v/>
      </c>
      <c r="AR20" s="16" t="str">
        <f>IF(RespB!R18=0,"",IF(RespB!R18=ResA!$Q$11,ResA!$Q$12,0))</f>
        <v/>
      </c>
      <c r="AS20" s="16" t="str">
        <f>IF(RespB!S18=0,"",IF(RespB!S18=ResA!$R$11,ResA!$R$12,0))</f>
        <v/>
      </c>
      <c r="AT20" s="16" t="str">
        <f>IF(RespB!T18=0,"",IF(RespB!T18=ResA!$S$11,ResA!$S$12,0))</f>
        <v/>
      </c>
      <c r="AU20" s="16" t="str">
        <f>IF(RespB!U18=0,"",IF(RespB!U18=ResA!$T$11,ResA!$T$12,0))</f>
        <v/>
      </c>
      <c r="AV20" s="16" t="str">
        <f>IF(RespB!V18=0,"",IF(RespB!V18=ResA!$U$11,ResA!$U$12,0))</f>
        <v/>
      </c>
      <c r="AW20" s="16" t="str">
        <f>IF(RespB!W18=0,"",IF(RespB!W18=ResA!$V$11,ResA!$V$12,0))</f>
        <v/>
      </c>
      <c r="AX20" s="16" t="str">
        <f>IF(RespB!X18=0,"",IF(RespB!X18=ResA!$W$11,ResA!$W$12,0))</f>
        <v/>
      </c>
      <c r="AY20" s="16" t="str">
        <f>IF(RespB!Y18=0,"",IF(RespB!Y18=ResA!$X$11,ResA!$X$12,0))</f>
        <v/>
      </c>
      <c r="AZ20" s="16" t="str">
        <f>IF(RespB!Z18=0,"",IF(RespB!Z18=ResA!$Y$11,ResA!$Y$12,0))</f>
        <v/>
      </c>
      <c r="BA20" s="16" t="str">
        <f>IF(RespB!AA18=0,"",IF(RespB!AA18=ResA!$Z$11,ResA!$Z$12,0))</f>
        <v/>
      </c>
      <c r="BB20" s="16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>
      <c r="B21" s="56">
        <v>8</v>
      </c>
      <c r="C21" s="28" t="str">
        <f>IF(VLOOKUP(B21,RespB!$B$12:$AA$51,2,FALSE)&lt;&gt;0,VLOOKUP(B21,RespB!$B$12:$AA$51,2,FALSE),"")</f>
        <v/>
      </c>
      <c r="D21" s="28" t="str">
        <f>IF(VLOOKUP(B21,RespB!$B$12:$AA$51,3,FALSE)&lt;&gt;0,CONCATENATE(VLOOKUP(B21,RespB!$B$12:$AA$51,3,FALSE)," ",VLOOKUP(B21,RespB!$B$12:$AA$51,4,FALSE)),"")</f>
        <v/>
      </c>
      <c r="E21" s="28" t="str">
        <f>IF(VLOOKUP(B21,RespB!$B$12:$AA$51,4,FALSE)&lt;&gt;0,VLOOKUP(B21,RespB!$B$12:$AA$51,5,FALSE),"")</f>
        <v/>
      </c>
      <c r="F21" s="58" t="str">
        <f>IF(VLOOKUP(B21,RespB!$B$12:$AA$51,5,FALSE)&lt;&gt;0,VLOOKUP(B21,RespB!$B$12:$AA$51,6,FALSE),"")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IF(RespB!H19=0,"",IF(RespB!H19=ResA!$G$11,ResA!$G$12,0))</f>
        <v/>
      </c>
      <c r="AI21" s="16" t="str">
        <f>IF(RespB!I19=0,"",IF(RespB!I19=ResA!$H$11,ResA!$H$12,0))</f>
        <v/>
      </c>
      <c r="AJ21" s="16" t="str">
        <f>IF(RespB!J19=0,"",IF(RespB!J19=ResA!$I$11,ResA!$I$12,0))</f>
        <v/>
      </c>
      <c r="AK21" s="16" t="str">
        <f>IF(RespB!K19=0,"",IF(RespB!K19=ResA!$J$11,ResA!$J$12,0))</f>
        <v/>
      </c>
      <c r="AL21" s="16" t="str">
        <f>IF(RespB!L19=0,"",IF(RespB!L19=ResA!$K$11,ResA!$K$12,0))</f>
        <v/>
      </c>
      <c r="AM21" s="16" t="str">
        <f>IF(RespB!M19=0,"",IF(RespB!M19=ResA!$L$11,ResA!$L$12,0))</f>
        <v/>
      </c>
      <c r="AN21" s="16" t="str">
        <f>IF(RespB!N19=0,"",IF(RespB!N19=ResA!$M$11,ResA!$M$12,0))</f>
        <v/>
      </c>
      <c r="AO21" s="16" t="str">
        <f>IF(RespB!O19=0,"",IF(RespB!O19=ResA!$N$11,ResA!$N$12,0))</f>
        <v/>
      </c>
      <c r="AP21" s="16" t="str">
        <f>IF(RespB!P19=0,"",IF(RespB!P19=ResA!$O$11,ResA!$O$12,0))</f>
        <v/>
      </c>
      <c r="AQ21" s="16" t="str">
        <f>IF(RespB!Q19=0,"",IF(RespB!Q19=ResA!$P$11,ResA!$P$12,0))</f>
        <v/>
      </c>
      <c r="AR21" s="16" t="str">
        <f>IF(RespB!R19=0,"",IF(RespB!R19=ResA!$Q$11,ResA!$Q$12,0))</f>
        <v/>
      </c>
      <c r="AS21" s="16" t="str">
        <f>IF(RespB!S19=0,"",IF(RespB!S19=ResA!$R$11,ResA!$R$12,0))</f>
        <v/>
      </c>
      <c r="AT21" s="16" t="str">
        <f>IF(RespB!T19=0,"",IF(RespB!T19=ResA!$S$11,ResA!$S$12,0))</f>
        <v/>
      </c>
      <c r="AU21" s="16" t="str">
        <f>IF(RespB!U19=0,"",IF(RespB!U19=ResA!$T$11,ResA!$T$12,0))</f>
        <v/>
      </c>
      <c r="AV21" s="16" t="str">
        <f>IF(RespB!V19=0,"",IF(RespB!V19=ResA!$U$11,ResA!$U$12,0))</f>
        <v/>
      </c>
      <c r="AW21" s="16" t="str">
        <f>IF(RespB!W19=0,"",IF(RespB!W19=ResA!$V$11,ResA!$V$12,0))</f>
        <v/>
      </c>
      <c r="AX21" s="16" t="str">
        <f>IF(RespB!X19=0,"",IF(RespB!X19=ResA!$W$11,ResA!$W$12,0))</f>
        <v/>
      </c>
      <c r="AY21" s="16" t="str">
        <f>IF(RespB!Y19=0,"",IF(RespB!Y19=ResA!$X$11,ResA!$X$12,0))</f>
        <v/>
      </c>
      <c r="AZ21" s="16" t="str">
        <f>IF(RespB!Z19=0,"",IF(RespB!Z19=ResA!$Y$11,ResA!$Y$12,0))</f>
        <v/>
      </c>
      <c r="BA21" s="16" t="str">
        <f>IF(RespB!AA19=0,"",IF(RespB!AA19=ResA!$Z$11,ResA!$Z$12,0))</f>
        <v/>
      </c>
      <c r="BB21" s="16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>
      <c r="B22" s="56">
        <v>9</v>
      </c>
      <c r="C22" s="28" t="str">
        <f>IF(VLOOKUP(B22,RespB!$B$12:$AA$51,2,FALSE)&lt;&gt;0,VLOOKUP(B22,RespB!$B$12:$AA$51,2,FALSE),"")</f>
        <v/>
      </c>
      <c r="D22" s="28" t="str">
        <f>IF(VLOOKUP(B22,RespB!$B$12:$AA$51,3,FALSE)&lt;&gt;0,CONCATENATE(VLOOKUP(B22,RespB!$B$12:$AA$51,3,FALSE)," ",VLOOKUP(B22,RespB!$B$12:$AA$51,4,FALSE)),"")</f>
        <v/>
      </c>
      <c r="E22" s="28" t="str">
        <f>IF(VLOOKUP(B22,RespB!$B$12:$AA$51,4,FALSE)&lt;&gt;0,VLOOKUP(B22,RespB!$B$12:$AA$51,5,FALSE),"")</f>
        <v/>
      </c>
      <c r="F22" s="58" t="str">
        <f>IF(VLOOKUP(B22,RespB!$B$12:$AA$51,5,FALSE)&lt;&gt;0,VLOOKUP(B22,RespB!$B$12:$AA$51,6,FALSE),"")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IF(RespB!H20=0,"",IF(RespB!H20=ResA!$G$11,ResA!$G$12,0))</f>
        <v/>
      </c>
      <c r="AI22" s="16" t="str">
        <f>IF(RespB!I20=0,"",IF(RespB!I20=ResA!$H$11,ResA!$H$12,0))</f>
        <v/>
      </c>
      <c r="AJ22" s="16" t="str">
        <f>IF(RespB!J20=0,"",IF(RespB!J20=ResA!$I$11,ResA!$I$12,0))</f>
        <v/>
      </c>
      <c r="AK22" s="16" t="str">
        <f>IF(RespB!K20=0,"",IF(RespB!K20=ResA!$J$11,ResA!$J$12,0))</f>
        <v/>
      </c>
      <c r="AL22" s="16" t="str">
        <f>IF(RespB!L20=0,"",IF(RespB!L20=ResA!$K$11,ResA!$K$12,0))</f>
        <v/>
      </c>
      <c r="AM22" s="16" t="str">
        <f>IF(RespB!M20=0,"",IF(RespB!M20=ResA!$L$11,ResA!$L$12,0))</f>
        <v/>
      </c>
      <c r="AN22" s="16" t="str">
        <f>IF(RespB!N20=0,"",IF(RespB!N20=ResA!$M$11,ResA!$M$12,0))</f>
        <v/>
      </c>
      <c r="AO22" s="16" t="str">
        <f>IF(RespB!O20=0,"",IF(RespB!O20=ResA!$N$11,ResA!$N$12,0))</f>
        <v/>
      </c>
      <c r="AP22" s="16" t="str">
        <f>IF(RespB!P20=0,"",IF(RespB!P20=ResA!$O$11,ResA!$O$12,0))</f>
        <v/>
      </c>
      <c r="AQ22" s="16" t="str">
        <f>IF(RespB!Q20=0,"",IF(RespB!Q20=ResA!$P$11,ResA!$P$12,0))</f>
        <v/>
      </c>
      <c r="AR22" s="16" t="str">
        <f>IF(RespB!R20=0,"",IF(RespB!R20=ResA!$Q$11,ResA!$Q$12,0))</f>
        <v/>
      </c>
      <c r="AS22" s="16" t="str">
        <f>IF(RespB!S20=0,"",IF(RespB!S20=ResA!$R$11,ResA!$R$12,0))</f>
        <v/>
      </c>
      <c r="AT22" s="16" t="str">
        <f>IF(RespB!T20=0,"",IF(RespB!T20=ResA!$S$11,ResA!$S$12,0))</f>
        <v/>
      </c>
      <c r="AU22" s="16" t="str">
        <f>IF(RespB!U20=0,"",IF(RespB!U20=ResA!$T$11,ResA!$T$12,0))</f>
        <v/>
      </c>
      <c r="AV22" s="16" t="str">
        <f>IF(RespB!V20=0,"",IF(RespB!V20=ResA!$U$11,ResA!$U$12,0))</f>
        <v/>
      </c>
      <c r="AW22" s="16" t="str">
        <f>IF(RespB!W20=0,"",IF(RespB!W20=ResA!$V$11,ResA!$V$12,0))</f>
        <v/>
      </c>
      <c r="AX22" s="16" t="str">
        <f>IF(RespB!X20=0,"",IF(RespB!X20=ResA!$W$11,ResA!$W$12,0))</f>
        <v/>
      </c>
      <c r="AY22" s="16" t="str">
        <f>IF(RespB!Y20=0,"",IF(RespB!Y20=ResA!$X$11,ResA!$X$12,0))</f>
        <v/>
      </c>
      <c r="AZ22" s="16" t="str">
        <f>IF(RespB!Z20=0,"",IF(RespB!Z20=ResA!$Y$11,ResA!$Y$12,0))</f>
        <v/>
      </c>
      <c r="BA22" s="16" t="str">
        <f>IF(RespB!AA20=0,"",IF(RespB!AA20=ResA!$Z$11,ResA!$Z$12,0))</f>
        <v/>
      </c>
      <c r="BB22" s="16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>
      <c r="B23" s="56">
        <v>10</v>
      </c>
      <c r="C23" s="28" t="str">
        <f>IF(VLOOKUP(B23,RespB!$B$12:$AA$51,2,FALSE)&lt;&gt;0,VLOOKUP(B23,RespB!$B$12:$AA$51,2,FALSE),"")</f>
        <v/>
      </c>
      <c r="D23" s="28" t="str">
        <f>IF(VLOOKUP(B23,RespB!$B$12:$AA$51,3,FALSE)&lt;&gt;0,CONCATENATE(VLOOKUP(B23,RespB!$B$12:$AA$51,3,FALSE)," ",VLOOKUP(B23,RespB!$B$12:$AA$51,4,FALSE)),"")</f>
        <v/>
      </c>
      <c r="E23" s="28" t="str">
        <f>IF(VLOOKUP(B23,RespB!$B$12:$AA$51,4,FALSE)&lt;&gt;0,VLOOKUP(B23,RespB!$B$12:$AA$51,5,FALSE),"")</f>
        <v/>
      </c>
      <c r="F23" s="58" t="str">
        <f>IF(VLOOKUP(B23,RespB!$B$12:$AA$51,5,FALSE)&lt;&gt;0,VLOOKUP(B23,RespB!$B$12:$AA$51,6,FALSE),"")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IF(RespB!H21=0,"",IF(RespB!H21=ResA!$G$11,ResA!$G$12,0))</f>
        <v/>
      </c>
      <c r="AI23" s="16" t="str">
        <f>IF(RespB!I21=0,"",IF(RespB!I21=ResA!$H$11,ResA!$H$12,0))</f>
        <v/>
      </c>
      <c r="AJ23" s="16" t="str">
        <f>IF(RespB!J21=0,"",IF(RespB!J21=ResA!$I$11,ResA!$I$12,0))</f>
        <v/>
      </c>
      <c r="AK23" s="16" t="str">
        <f>IF(RespB!K21=0,"",IF(RespB!K21=ResA!$J$11,ResA!$J$12,0))</f>
        <v/>
      </c>
      <c r="AL23" s="16" t="str">
        <f>IF(RespB!L21=0,"",IF(RespB!L21=ResA!$K$11,ResA!$K$12,0))</f>
        <v/>
      </c>
      <c r="AM23" s="16" t="str">
        <f>IF(RespB!M21=0,"",IF(RespB!M21=ResA!$L$11,ResA!$L$12,0))</f>
        <v/>
      </c>
      <c r="AN23" s="16" t="str">
        <f>IF(RespB!N21=0,"",IF(RespB!N21=ResA!$M$11,ResA!$M$12,0))</f>
        <v/>
      </c>
      <c r="AO23" s="16" t="str">
        <f>IF(RespB!O21=0,"",IF(RespB!O21=ResA!$N$11,ResA!$N$12,0))</f>
        <v/>
      </c>
      <c r="AP23" s="16" t="str">
        <f>IF(RespB!P21=0,"",IF(RespB!P21=ResA!$O$11,ResA!$O$12,0))</f>
        <v/>
      </c>
      <c r="AQ23" s="16" t="str">
        <f>IF(RespB!Q21=0,"",IF(RespB!Q21=ResA!$P$11,ResA!$P$12,0))</f>
        <v/>
      </c>
      <c r="AR23" s="16" t="str">
        <f>IF(RespB!R21=0,"",IF(RespB!R21=ResA!$Q$11,ResA!$Q$12,0))</f>
        <v/>
      </c>
      <c r="AS23" s="16" t="str">
        <f>IF(RespB!S21=0,"",IF(RespB!S21=ResA!$R$11,ResA!$R$12,0))</f>
        <v/>
      </c>
      <c r="AT23" s="16" t="str">
        <f>IF(RespB!T21=0,"",IF(RespB!T21=ResA!$S$11,ResA!$S$12,0))</f>
        <v/>
      </c>
      <c r="AU23" s="16" t="str">
        <f>IF(RespB!U21=0,"",IF(RespB!U21=ResA!$T$11,ResA!$T$12,0))</f>
        <v/>
      </c>
      <c r="AV23" s="16" t="str">
        <f>IF(RespB!V21=0,"",IF(RespB!V21=ResA!$U$11,ResA!$U$12,0))</f>
        <v/>
      </c>
      <c r="AW23" s="16" t="str">
        <f>IF(RespB!W21=0,"",IF(RespB!W21=ResA!$V$11,ResA!$V$12,0))</f>
        <v/>
      </c>
      <c r="AX23" s="16" t="str">
        <f>IF(RespB!X21=0,"",IF(RespB!X21=ResA!$W$11,ResA!$W$12,0))</f>
        <v/>
      </c>
      <c r="AY23" s="16" t="str">
        <f>IF(RespB!Y21=0,"",IF(RespB!Y21=ResA!$X$11,ResA!$X$12,0))</f>
        <v/>
      </c>
      <c r="AZ23" s="16" t="str">
        <f>IF(RespB!Z21=0,"",IF(RespB!Z21=ResA!$Y$11,ResA!$Y$12,0))</f>
        <v/>
      </c>
      <c r="BA23" s="16" t="str">
        <f>IF(RespB!AA21=0,"",IF(RespB!AA21=ResA!$Z$11,ResA!$Z$12,0))</f>
        <v/>
      </c>
      <c r="BB23" s="16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>
      <c r="B24" s="56">
        <v>11</v>
      </c>
      <c r="C24" s="28" t="str">
        <f>IF(VLOOKUP(B24,RespB!$B$12:$AA$51,2,FALSE)&lt;&gt;0,VLOOKUP(B24,RespB!$B$12:$AA$51,2,FALSE),"")</f>
        <v/>
      </c>
      <c r="D24" s="28" t="str">
        <f>IF(VLOOKUP(B24,RespB!$B$12:$AA$51,3,FALSE)&lt;&gt;0,CONCATENATE(VLOOKUP(B24,RespB!$B$12:$AA$51,3,FALSE)," ",VLOOKUP(B24,RespB!$B$12:$AA$51,4,FALSE)),"")</f>
        <v/>
      </c>
      <c r="E24" s="28" t="str">
        <f>IF(VLOOKUP(B24,RespB!$B$12:$AA$51,4,FALSE)&lt;&gt;0,VLOOKUP(B24,RespB!$B$12:$AA$51,5,FALSE),"")</f>
        <v/>
      </c>
      <c r="F24" s="58" t="str">
        <f>IF(VLOOKUP(B24,RespB!$B$12:$AA$51,5,FALSE)&lt;&gt;0,VLOOKUP(B24,RespB!$B$12:$AA$51,6,FALSE),"")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IF(RespB!H22=0,"",IF(RespB!H22=ResA!$G$11,ResA!$G$12,0))</f>
        <v/>
      </c>
      <c r="AI24" s="16" t="str">
        <f>IF(RespB!I22=0,"",IF(RespB!I22=ResA!$H$11,ResA!$H$12,0))</f>
        <v/>
      </c>
      <c r="AJ24" s="16" t="str">
        <f>IF(RespB!J22=0,"",IF(RespB!J22=ResA!$I$11,ResA!$I$12,0))</f>
        <v/>
      </c>
      <c r="AK24" s="16" t="str">
        <f>IF(RespB!K22=0,"",IF(RespB!K22=ResA!$J$11,ResA!$J$12,0))</f>
        <v/>
      </c>
      <c r="AL24" s="16" t="str">
        <f>IF(RespB!L22=0,"",IF(RespB!L22=ResA!$K$11,ResA!$K$12,0))</f>
        <v/>
      </c>
      <c r="AM24" s="16" t="str">
        <f>IF(RespB!M22=0,"",IF(RespB!M22=ResA!$L$11,ResA!$L$12,0))</f>
        <v/>
      </c>
      <c r="AN24" s="16" t="str">
        <f>IF(RespB!N22=0,"",IF(RespB!N22=ResA!$M$11,ResA!$M$12,0))</f>
        <v/>
      </c>
      <c r="AO24" s="16" t="str">
        <f>IF(RespB!O22=0,"",IF(RespB!O22=ResA!$N$11,ResA!$N$12,0))</f>
        <v/>
      </c>
      <c r="AP24" s="16" t="str">
        <f>IF(RespB!P22=0,"",IF(RespB!P22=ResA!$O$11,ResA!$O$12,0))</f>
        <v/>
      </c>
      <c r="AQ24" s="16" t="str">
        <f>IF(RespB!Q22=0,"",IF(RespB!Q22=ResA!$P$11,ResA!$P$12,0))</f>
        <v/>
      </c>
      <c r="AR24" s="16" t="str">
        <f>IF(RespB!R22=0,"",IF(RespB!R22=ResA!$Q$11,ResA!$Q$12,0))</f>
        <v/>
      </c>
      <c r="AS24" s="16" t="str">
        <f>IF(RespB!S22=0,"",IF(RespB!S22=ResA!$R$11,ResA!$R$12,0))</f>
        <v/>
      </c>
      <c r="AT24" s="16" t="str">
        <f>IF(RespB!T22=0,"",IF(RespB!T22=ResA!$S$11,ResA!$S$12,0))</f>
        <v/>
      </c>
      <c r="AU24" s="16" t="str">
        <f>IF(RespB!U22=0,"",IF(RespB!U22=ResA!$T$11,ResA!$T$12,0))</f>
        <v/>
      </c>
      <c r="AV24" s="16" t="str">
        <f>IF(RespB!V22=0,"",IF(RespB!V22=ResA!$U$11,ResA!$U$12,0))</f>
        <v/>
      </c>
      <c r="AW24" s="16" t="str">
        <f>IF(RespB!W22=0,"",IF(RespB!W22=ResA!$V$11,ResA!$V$12,0))</f>
        <v/>
      </c>
      <c r="AX24" s="16" t="str">
        <f>IF(RespB!X22=0,"",IF(RespB!X22=ResA!$W$11,ResA!$W$12,0))</f>
        <v/>
      </c>
      <c r="AY24" s="16" t="str">
        <f>IF(RespB!Y22=0,"",IF(RespB!Y22=ResA!$X$11,ResA!$X$12,0))</f>
        <v/>
      </c>
      <c r="AZ24" s="16" t="str">
        <f>IF(RespB!Z22=0,"",IF(RespB!Z22=ResA!$Y$11,ResA!$Y$12,0))</f>
        <v/>
      </c>
      <c r="BA24" s="16" t="str">
        <f>IF(RespB!AA22=0,"",IF(RespB!AA22=ResA!$Z$11,ResA!$Z$12,0))</f>
        <v/>
      </c>
      <c r="BB24" s="16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>
      <c r="B25" s="56">
        <v>12</v>
      </c>
      <c r="C25" s="28" t="str">
        <f>IF(VLOOKUP(B25,RespB!$B$12:$AA$51,2,FALSE)&lt;&gt;0,VLOOKUP(B25,RespB!$B$12:$AA$51,2,FALSE),"")</f>
        <v/>
      </c>
      <c r="D25" s="28" t="str">
        <f>IF(VLOOKUP(B25,RespB!$B$12:$AA$51,3,FALSE)&lt;&gt;0,CONCATENATE(VLOOKUP(B25,RespB!$B$12:$AA$51,3,FALSE)," ",VLOOKUP(B25,RespB!$B$12:$AA$51,4,FALSE)),"")</f>
        <v/>
      </c>
      <c r="E25" s="28" t="str">
        <f>IF(VLOOKUP(B25,RespB!$B$12:$AA$51,4,FALSE)&lt;&gt;0,VLOOKUP(B25,RespB!$B$12:$AA$51,5,FALSE),"")</f>
        <v/>
      </c>
      <c r="F25" s="58" t="str">
        <f>IF(VLOOKUP(B25,RespB!$B$12:$AA$51,5,FALSE)&lt;&gt;0,VLOOKUP(B25,RespB!$B$12:$AA$51,6,FALSE),"")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IF(RespB!H23=0,"",IF(RespB!H23=ResA!$G$11,ResA!$G$12,0))</f>
        <v/>
      </c>
      <c r="AI25" s="16" t="str">
        <f>IF(RespB!I23=0,"",IF(RespB!I23=ResA!$H$11,ResA!$H$12,0))</f>
        <v/>
      </c>
      <c r="AJ25" s="16" t="str">
        <f>IF(RespB!J23=0,"",IF(RespB!J23=ResA!$I$11,ResA!$I$12,0))</f>
        <v/>
      </c>
      <c r="AK25" s="16" t="str">
        <f>IF(RespB!K23=0,"",IF(RespB!K23=ResA!$J$11,ResA!$J$12,0))</f>
        <v/>
      </c>
      <c r="AL25" s="16" t="str">
        <f>IF(RespB!L23=0,"",IF(RespB!L23=ResA!$K$11,ResA!$K$12,0))</f>
        <v/>
      </c>
      <c r="AM25" s="16" t="str">
        <f>IF(RespB!M23=0,"",IF(RespB!M23=ResA!$L$11,ResA!$L$12,0))</f>
        <v/>
      </c>
      <c r="AN25" s="16" t="str">
        <f>IF(RespB!N23=0,"",IF(RespB!N23=ResA!$M$11,ResA!$M$12,0))</f>
        <v/>
      </c>
      <c r="AO25" s="16" t="str">
        <f>IF(RespB!O23=0,"",IF(RespB!O23=ResA!$N$11,ResA!$N$12,0))</f>
        <v/>
      </c>
      <c r="AP25" s="16" t="str">
        <f>IF(RespB!P23=0,"",IF(RespB!P23=ResA!$O$11,ResA!$O$12,0))</f>
        <v/>
      </c>
      <c r="AQ25" s="16" t="str">
        <f>IF(RespB!Q23=0,"",IF(RespB!Q23=ResA!$P$11,ResA!$P$12,0))</f>
        <v/>
      </c>
      <c r="AR25" s="16" t="str">
        <f>IF(RespB!R23=0,"",IF(RespB!R23=ResA!$Q$11,ResA!$Q$12,0))</f>
        <v/>
      </c>
      <c r="AS25" s="16" t="str">
        <f>IF(RespB!S23=0,"",IF(RespB!S23=ResA!$R$11,ResA!$R$12,0))</f>
        <v/>
      </c>
      <c r="AT25" s="16" t="str">
        <f>IF(RespB!T23=0,"",IF(RespB!T23=ResA!$S$11,ResA!$S$12,0))</f>
        <v/>
      </c>
      <c r="AU25" s="16" t="str">
        <f>IF(RespB!U23=0,"",IF(RespB!U23=ResA!$T$11,ResA!$T$12,0))</f>
        <v/>
      </c>
      <c r="AV25" s="16" t="str">
        <f>IF(RespB!V23=0,"",IF(RespB!V23=ResA!$U$11,ResA!$U$12,0))</f>
        <v/>
      </c>
      <c r="AW25" s="16" t="str">
        <f>IF(RespB!W23=0,"",IF(RespB!W23=ResA!$V$11,ResA!$V$12,0))</f>
        <v/>
      </c>
      <c r="AX25" s="16" t="str">
        <f>IF(RespB!X23=0,"",IF(RespB!X23=ResA!$W$11,ResA!$W$12,0))</f>
        <v/>
      </c>
      <c r="AY25" s="16" t="str">
        <f>IF(RespB!Y23=0,"",IF(RespB!Y23=ResA!$X$11,ResA!$X$12,0))</f>
        <v/>
      </c>
      <c r="AZ25" s="16" t="str">
        <f>IF(RespB!Z23=0,"",IF(RespB!Z23=ResA!$Y$11,ResA!$Y$12,0))</f>
        <v/>
      </c>
      <c r="BA25" s="16" t="str">
        <f>IF(RespB!AA23=0,"",IF(RespB!AA23=ResA!$Z$11,ResA!$Z$12,0))</f>
        <v/>
      </c>
      <c r="BB25" s="16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>
      <c r="B26" s="56">
        <v>13</v>
      </c>
      <c r="C26" s="28" t="str">
        <f>IF(VLOOKUP(B26,RespB!$B$12:$AA$51,2,FALSE)&lt;&gt;0,VLOOKUP(B26,RespB!$B$12:$AA$51,2,FALSE),"")</f>
        <v/>
      </c>
      <c r="D26" s="28" t="str">
        <f>IF(VLOOKUP(B26,RespB!$B$12:$AA$51,3,FALSE)&lt;&gt;0,CONCATENATE(VLOOKUP(B26,RespB!$B$12:$AA$51,3,FALSE)," ",VLOOKUP(B26,RespB!$B$12:$AA$51,4,FALSE)),"")</f>
        <v/>
      </c>
      <c r="E26" s="28" t="str">
        <f>IF(VLOOKUP(B26,RespB!$B$12:$AA$51,4,FALSE)&lt;&gt;0,VLOOKUP(B26,RespB!$B$12:$AA$51,5,FALSE),"")</f>
        <v/>
      </c>
      <c r="F26" s="58" t="str">
        <f>IF(VLOOKUP(B26,RespB!$B$12:$AA$51,5,FALSE)&lt;&gt;0,VLOOKUP(B26,RespB!$B$12:$AA$51,6,FALSE),"")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IF(RespB!H24=0,"",IF(RespB!H24=ResA!$G$11,ResA!$G$12,0))</f>
        <v/>
      </c>
      <c r="AI26" s="16" t="str">
        <f>IF(RespB!I24=0,"",IF(RespB!I24=ResA!$H$11,ResA!$H$12,0))</f>
        <v/>
      </c>
      <c r="AJ26" s="16" t="str">
        <f>IF(RespB!J24=0,"",IF(RespB!J24=ResA!$I$11,ResA!$I$12,0))</f>
        <v/>
      </c>
      <c r="AK26" s="16" t="str">
        <f>IF(RespB!K24=0,"",IF(RespB!K24=ResA!$J$11,ResA!$J$12,0))</f>
        <v/>
      </c>
      <c r="AL26" s="16" t="str">
        <f>IF(RespB!L24=0,"",IF(RespB!L24=ResA!$K$11,ResA!$K$12,0))</f>
        <v/>
      </c>
      <c r="AM26" s="16" t="str">
        <f>IF(RespB!M24=0,"",IF(RespB!M24=ResA!$L$11,ResA!$L$12,0))</f>
        <v/>
      </c>
      <c r="AN26" s="16" t="str">
        <f>IF(RespB!N24=0,"",IF(RespB!N24=ResA!$M$11,ResA!$M$12,0))</f>
        <v/>
      </c>
      <c r="AO26" s="16" t="str">
        <f>IF(RespB!O24=0,"",IF(RespB!O24=ResA!$N$11,ResA!$N$12,0))</f>
        <v/>
      </c>
      <c r="AP26" s="16" t="str">
        <f>IF(RespB!P24=0,"",IF(RespB!P24=ResA!$O$11,ResA!$O$12,0))</f>
        <v/>
      </c>
      <c r="AQ26" s="16" t="str">
        <f>IF(RespB!Q24=0,"",IF(RespB!Q24=ResA!$P$11,ResA!$P$12,0))</f>
        <v/>
      </c>
      <c r="AR26" s="16" t="str">
        <f>IF(RespB!R24=0,"",IF(RespB!R24=ResA!$Q$11,ResA!$Q$12,0))</f>
        <v/>
      </c>
      <c r="AS26" s="16" t="str">
        <f>IF(RespB!S24=0,"",IF(RespB!S24=ResA!$R$11,ResA!$R$12,0))</f>
        <v/>
      </c>
      <c r="AT26" s="16" t="str">
        <f>IF(RespB!T24=0,"",IF(RespB!T24=ResA!$S$11,ResA!$S$12,0))</f>
        <v/>
      </c>
      <c r="AU26" s="16" t="str">
        <f>IF(RespB!U24=0,"",IF(RespB!U24=ResA!$T$11,ResA!$T$12,0))</f>
        <v/>
      </c>
      <c r="AV26" s="16" t="str">
        <f>IF(RespB!V24=0,"",IF(RespB!V24=ResA!$U$11,ResA!$U$12,0))</f>
        <v/>
      </c>
      <c r="AW26" s="16" t="str">
        <f>IF(RespB!W24=0,"",IF(RespB!W24=ResA!$V$11,ResA!$V$12,0))</f>
        <v/>
      </c>
      <c r="AX26" s="16" t="str">
        <f>IF(RespB!X24=0,"",IF(RespB!X24=ResA!$W$11,ResA!$W$12,0))</f>
        <v/>
      </c>
      <c r="AY26" s="16" t="str">
        <f>IF(RespB!Y24=0,"",IF(RespB!Y24=ResA!$X$11,ResA!$X$12,0))</f>
        <v/>
      </c>
      <c r="AZ26" s="16" t="str">
        <f>IF(RespB!Z24=0,"",IF(RespB!Z24=ResA!$Y$11,ResA!$Y$12,0))</f>
        <v/>
      </c>
      <c r="BA26" s="16" t="str">
        <f>IF(RespB!AA24=0,"",IF(RespB!AA24=ResA!$Z$11,ResA!$Z$12,0))</f>
        <v/>
      </c>
      <c r="BB26" s="16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>
      <c r="B27" s="56">
        <v>14</v>
      </c>
      <c r="C27" s="28" t="str">
        <f>IF(VLOOKUP(B27,RespB!$B$12:$AA$51,2,FALSE)&lt;&gt;0,VLOOKUP(B27,RespB!$B$12:$AA$51,2,FALSE),"")</f>
        <v/>
      </c>
      <c r="D27" s="28" t="str">
        <f>IF(VLOOKUP(B27,RespB!$B$12:$AA$51,3,FALSE)&lt;&gt;0,CONCATENATE(VLOOKUP(B27,RespB!$B$12:$AA$51,3,FALSE)," ",VLOOKUP(B27,RespB!$B$12:$AA$51,4,FALSE)),"")</f>
        <v/>
      </c>
      <c r="E27" s="28" t="str">
        <f>IF(VLOOKUP(B27,RespB!$B$12:$AA$51,4,FALSE)&lt;&gt;0,VLOOKUP(B27,RespB!$B$12:$AA$51,5,FALSE),"")</f>
        <v/>
      </c>
      <c r="F27" s="58" t="str">
        <f>IF(VLOOKUP(B27,RespB!$B$12:$AA$51,5,FALSE)&lt;&gt;0,VLOOKUP(B27,RespB!$B$12:$AA$51,6,FALSE),"")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IF(RespB!H25=0,"",IF(RespB!H25=ResA!$G$11,ResA!$G$12,0))</f>
        <v/>
      </c>
      <c r="AI27" s="16" t="str">
        <f>IF(RespB!I25=0,"",IF(RespB!I25=ResA!$H$11,ResA!$H$12,0))</f>
        <v/>
      </c>
      <c r="AJ27" s="16" t="str">
        <f>IF(RespB!J25=0,"",IF(RespB!J25=ResA!$I$11,ResA!$I$12,0))</f>
        <v/>
      </c>
      <c r="AK27" s="16" t="str">
        <f>IF(RespB!K25=0,"",IF(RespB!K25=ResA!$J$11,ResA!$J$12,0))</f>
        <v/>
      </c>
      <c r="AL27" s="16" t="str">
        <f>IF(RespB!L25=0,"",IF(RespB!L25=ResA!$K$11,ResA!$K$12,0))</f>
        <v/>
      </c>
      <c r="AM27" s="16" t="str">
        <f>IF(RespB!M25=0,"",IF(RespB!M25=ResA!$L$11,ResA!$L$12,0))</f>
        <v/>
      </c>
      <c r="AN27" s="16" t="str">
        <f>IF(RespB!N25=0,"",IF(RespB!N25=ResA!$M$11,ResA!$M$12,0))</f>
        <v/>
      </c>
      <c r="AO27" s="16" t="str">
        <f>IF(RespB!O25=0,"",IF(RespB!O25=ResA!$N$11,ResA!$N$12,0))</f>
        <v/>
      </c>
      <c r="AP27" s="16" t="str">
        <f>IF(RespB!P25=0,"",IF(RespB!P25=ResA!$O$11,ResA!$O$12,0))</f>
        <v/>
      </c>
      <c r="AQ27" s="16" t="str">
        <f>IF(RespB!Q25=0,"",IF(RespB!Q25=ResA!$P$11,ResA!$P$12,0))</f>
        <v/>
      </c>
      <c r="AR27" s="16" t="str">
        <f>IF(RespB!R25=0,"",IF(RespB!R25=ResA!$Q$11,ResA!$Q$12,0))</f>
        <v/>
      </c>
      <c r="AS27" s="16" t="str">
        <f>IF(RespB!S25=0,"",IF(RespB!S25=ResA!$R$11,ResA!$R$12,0))</f>
        <v/>
      </c>
      <c r="AT27" s="16" t="str">
        <f>IF(RespB!T25=0,"",IF(RespB!T25=ResA!$S$11,ResA!$S$12,0))</f>
        <v/>
      </c>
      <c r="AU27" s="16" t="str">
        <f>IF(RespB!U25=0,"",IF(RespB!U25=ResA!$T$11,ResA!$T$12,0))</f>
        <v/>
      </c>
      <c r="AV27" s="16" t="str">
        <f>IF(RespB!V25=0,"",IF(RespB!V25=ResA!$U$11,ResA!$U$12,0))</f>
        <v/>
      </c>
      <c r="AW27" s="16" t="str">
        <f>IF(RespB!W25=0,"",IF(RespB!W25=ResA!$V$11,ResA!$V$12,0))</f>
        <v/>
      </c>
      <c r="AX27" s="16" t="str">
        <f>IF(RespB!X25=0,"",IF(RespB!X25=ResA!$W$11,ResA!$W$12,0))</f>
        <v/>
      </c>
      <c r="AY27" s="16" t="str">
        <f>IF(RespB!Y25=0,"",IF(RespB!Y25=ResA!$X$11,ResA!$X$12,0))</f>
        <v/>
      </c>
      <c r="AZ27" s="16" t="str">
        <f>IF(RespB!Z25=0,"",IF(RespB!Z25=ResA!$Y$11,ResA!$Y$12,0))</f>
        <v/>
      </c>
      <c r="BA27" s="16" t="str">
        <f>IF(RespB!AA25=0,"",IF(RespB!AA25=ResA!$Z$11,ResA!$Z$12,0))</f>
        <v/>
      </c>
      <c r="BB27" s="16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>
      <c r="B28" s="56">
        <v>15</v>
      </c>
      <c r="C28" s="28" t="str">
        <f>IF(VLOOKUP(B28,RespB!$B$12:$AA$51,2,FALSE)&lt;&gt;0,VLOOKUP(B28,RespB!$B$12:$AA$51,2,FALSE),"")</f>
        <v/>
      </c>
      <c r="D28" s="28" t="str">
        <f>IF(VLOOKUP(B28,RespB!$B$12:$AA$51,3,FALSE)&lt;&gt;0,CONCATENATE(VLOOKUP(B28,RespB!$B$12:$AA$51,3,FALSE)," ",VLOOKUP(B28,RespB!$B$12:$AA$51,4,FALSE)),"")</f>
        <v/>
      </c>
      <c r="E28" s="28" t="str">
        <f>IF(VLOOKUP(B28,RespB!$B$12:$AA$51,4,FALSE)&lt;&gt;0,VLOOKUP(B28,RespB!$B$12:$AA$51,5,FALSE),"")</f>
        <v/>
      </c>
      <c r="F28" s="58" t="str">
        <f>IF(VLOOKUP(B28,RespB!$B$12:$AA$51,5,FALSE)&lt;&gt;0,VLOOKUP(B28,RespB!$B$12:$AA$51,6,FALSE),"")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IF(RespB!H26=0,"",IF(RespB!H26=ResA!$G$11,ResA!$G$12,0))</f>
        <v/>
      </c>
      <c r="AI28" s="16" t="str">
        <f>IF(RespB!I26=0,"",IF(RespB!I26=ResA!$H$11,ResA!$H$12,0))</f>
        <v/>
      </c>
      <c r="AJ28" s="16" t="str">
        <f>IF(RespB!J26=0,"",IF(RespB!J26=ResA!$I$11,ResA!$I$12,0))</f>
        <v/>
      </c>
      <c r="AK28" s="16" t="str">
        <f>IF(RespB!K26=0,"",IF(RespB!K26=ResA!$J$11,ResA!$J$12,0))</f>
        <v/>
      </c>
      <c r="AL28" s="16" t="str">
        <f>IF(RespB!L26=0,"",IF(RespB!L26=ResA!$K$11,ResA!$K$12,0))</f>
        <v/>
      </c>
      <c r="AM28" s="16" t="str">
        <f>IF(RespB!M26=0,"",IF(RespB!M26=ResA!$L$11,ResA!$L$12,0))</f>
        <v/>
      </c>
      <c r="AN28" s="16" t="str">
        <f>IF(RespB!N26=0,"",IF(RespB!N26=ResA!$M$11,ResA!$M$12,0))</f>
        <v/>
      </c>
      <c r="AO28" s="16" t="str">
        <f>IF(RespB!O26=0,"",IF(RespB!O26=ResA!$N$11,ResA!$N$12,0))</f>
        <v/>
      </c>
      <c r="AP28" s="16" t="str">
        <f>IF(RespB!P26=0,"",IF(RespB!P26=ResA!$O$11,ResA!$O$12,0))</f>
        <v/>
      </c>
      <c r="AQ28" s="16" t="str">
        <f>IF(RespB!Q26=0,"",IF(RespB!Q26=ResA!$P$11,ResA!$P$12,0))</f>
        <v/>
      </c>
      <c r="AR28" s="16" t="str">
        <f>IF(RespB!R26=0,"",IF(RespB!R26=ResA!$Q$11,ResA!$Q$12,0))</f>
        <v/>
      </c>
      <c r="AS28" s="16" t="str">
        <f>IF(RespB!S26=0,"",IF(RespB!S26=ResA!$R$11,ResA!$R$12,0))</f>
        <v/>
      </c>
      <c r="AT28" s="16" t="str">
        <f>IF(RespB!T26=0,"",IF(RespB!T26=ResA!$S$11,ResA!$S$12,0))</f>
        <v/>
      </c>
      <c r="AU28" s="16" t="str">
        <f>IF(RespB!U26=0,"",IF(RespB!U26=ResA!$T$11,ResA!$T$12,0))</f>
        <v/>
      </c>
      <c r="AV28" s="16" t="str">
        <f>IF(RespB!V26=0,"",IF(RespB!V26=ResA!$U$11,ResA!$U$12,0))</f>
        <v/>
      </c>
      <c r="AW28" s="16" t="str">
        <f>IF(RespB!W26=0,"",IF(RespB!W26=ResA!$V$11,ResA!$V$12,0))</f>
        <v/>
      </c>
      <c r="AX28" s="16" t="str">
        <f>IF(RespB!X26=0,"",IF(RespB!X26=ResA!$W$11,ResA!$W$12,0))</f>
        <v/>
      </c>
      <c r="AY28" s="16" t="str">
        <f>IF(RespB!Y26=0,"",IF(RespB!Y26=ResA!$X$11,ResA!$X$12,0))</f>
        <v/>
      </c>
      <c r="AZ28" s="16" t="str">
        <f>IF(RespB!Z26=0,"",IF(RespB!Z26=ResA!$Y$11,ResA!$Y$12,0))</f>
        <v/>
      </c>
      <c r="BA28" s="16" t="str">
        <f>IF(RespB!AA26=0,"",IF(RespB!AA26=ResA!$Z$11,ResA!$Z$12,0))</f>
        <v/>
      </c>
      <c r="BB28" s="16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>
      <c r="B29" s="56">
        <v>16</v>
      </c>
      <c r="C29" s="28" t="str">
        <f>IF(VLOOKUP(B29,RespB!$B$12:$AA$51,2,FALSE)&lt;&gt;0,VLOOKUP(B29,RespB!$B$12:$AA$51,2,FALSE),"")</f>
        <v/>
      </c>
      <c r="D29" s="28" t="str">
        <f>IF(VLOOKUP(B29,RespB!$B$12:$AA$51,3,FALSE)&lt;&gt;0,CONCATENATE(VLOOKUP(B29,RespB!$B$12:$AA$51,3,FALSE)," ",VLOOKUP(B29,RespB!$B$12:$AA$51,4,FALSE)),"")</f>
        <v/>
      </c>
      <c r="E29" s="28" t="str">
        <f>IF(VLOOKUP(B29,RespB!$B$12:$AA$51,4,FALSE)&lt;&gt;0,VLOOKUP(B29,RespB!$B$12:$AA$51,5,FALSE),"")</f>
        <v/>
      </c>
      <c r="F29" s="58" t="str">
        <f>IF(VLOOKUP(B29,RespB!$B$12:$AA$51,5,FALSE)&lt;&gt;0,VLOOKUP(B29,RespB!$B$12:$AA$51,6,FALSE),"")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IF(RespB!H27=0,"",IF(RespB!H27=ResA!$G$11,ResA!$G$12,0))</f>
        <v/>
      </c>
      <c r="AI29" s="16" t="str">
        <f>IF(RespB!I27=0,"",IF(RespB!I27=ResA!$H$11,ResA!$H$12,0))</f>
        <v/>
      </c>
      <c r="AJ29" s="16" t="str">
        <f>IF(RespB!J27=0,"",IF(RespB!J27=ResA!$I$11,ResA!$I$12,0))</f>
        <v/>
      </c>
      <c r="AK29" s="16" t="str">
        <f>IF(RespB!K27=0,"",IF(RespB!K27=ResA!$J$11,ResA!$J$12,0))</f>
        <v/>
      </c>
      <c r="AL29" s="16" t="str">
        <f>IF(RespB!L27=0,"",IF(RespB!L27=ResA!$K$11,ResA!$K$12,0))</f>
        <v/>
      </c>
      <c r="AM29" s="16" t="str">
        <f>IF(RespB!M27=0,"",IF(RespB!M27=ResA!$L$11,ResA!$L$12,0))</f>
        <v/>
      </c>
      <c r="AN29" s="16" t="str">
        <f>IF(RespB!N27=0,"",IF(RespB!N27=ResA!$M$11,ResA!$M$12,0))</f>
        <v/>
      </c>
      <c r="AO29" s="16" t="str">
        <f>IF(RespB!O27=0,"",IF(RespB!O27=ResA!$N$11,ResA!$N$12,0))</f>
        <v/>
      </c>
      <c r="AP29" s="16" t="str">
        <f>IF(RespB!P27=0,"",IF(RespB!P27=ResA!$O$11,ResA!$O$12,0))</f>
        <v/>
      </c>
      <c r="AQ29" s="16" t="str">
        <f>IF(RespB!Q27=0,"",IF(RespB!Q27=ResA!$P$11,ResA!$P$12,0))</f>
        <v/>
      </c>
      <c r="AR29" s="16" t="str">
        <f>IF(RespB!R27=0,"",IF(RespB!R27=ResA!$Q$11,ResA!$Q$12,0))</f>
        <v/>
      </c>
      <c r="AS29" s="16" t="str">
        <f>IF(RespB!S27=0,"",IF(RespB!S27=ResA!$R$11,ResA!$R$12,0))</f>
        <v/>
      </c>
      <c r="AT29" s="16" t="str">
        <f>IF(RespB!T27=0,"",IF(RespB!T27=ResA!$S$11,ResA!$S$12,0))</f>
        <v/>
      </c>
      <c r="AU29" s="16" t="str">
        <f>IF(RespB!U27=0,"",IF(RespB!U27=ResA!$T$11,ResA!$T$12,0))</f>
        <v/>
      </c>
      <c r="AV29" s="16" t="str">
        <f>IF(RespB!V27=0,"",IF(RespB!V27=ResA!$U$11,ResA!$U$12,0))</f>
        <v/>
      </c>
      <c r="AW29" s="16" t="str">
        <f>IF(RespB!W27=0,"",IF(RespB!W27=ResA!$V$11,ResA!$V$12,0))</f>
        <v/>
      </c>
      <c r="AX29" s="16" t="str">
        <f>IF(RespB!X27=0,"",IF(RespB!X27=ResA!$W$11,ResA!$W$12,0))</f>
        <v/>
      </c>
      <c r="AY29" s="16" t="str">
        <f>IF(RespB!Y27=0,"",IF(RespB!Y27=ResA!$X$11,ResA!$X$12,0))</f>
        <v/>
      </c>
      <c r="AZ29" s="16" t="str">
        <f>IF(RespB!Z27=0,"",IF(RespB!Z27=ResA!$Y$11,ResA!$Y$12,0))</f>
        <v/>
      </c>
      <c r="BA29" s="16" t="str">
        <f>IF(RespB!AA27=0,"",IF(RespB!AA27=ResA!$Z$11,ResA!$Z$12,0))</f>
        <v/>
      </c>
      <c r="BB29" s="16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>
      <c r="B30" s="56">
        <v>17</v>
      </c>
      <c r="C30" s="28" t="str">
        <f>IF(VLOOKUP(B30,RespB!$B$12:$AA$51,2,FALSE)&lt;&gt;0,VLOOKUP(B30,RespB!$B$12:$AA$51,2,FALSE),"")</f>
        <v/>
      </c>
      <c r="D30" s="28" t="str">
        <f>IF(VLOOKUP(B30,RespB!$B$12:$AA$51,3,FALSE)&lt;&gt;0,CONCATENATE(VLOOKUP(B30,RespB!$B$12:$AA$51,3,FALSE)," ",VLOOKUP(B30,RespB!$B$12:$AA$51,4,FALSE)),"")</f>
        <v/>
      </c>
      <c r="E30" s="28" t="str">
        <f>IF(VLOOKUP(B30,RespB!$B$12:$AA$51,4,FALSE)&lt;&gt;0,VLOOKUP(B30,RespB!$B$12:$AA$51,5,FALSE),"")</f>
        <v/>
      </c>
      <c r="F30" s="58" t="str">
        <f>IF(VLOOKUP(B30,RespB!$B$12:$AA$51,5,FALSE)&lt;&gt;0,VLOOKUP(B30,RespB!$B$12:$AA$51,6,FALSE),"")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IF(RespB!H28=0,"",IF(RespB!H28=ResA!$G$11,ResA!$G$12,0))</f>
        <v/>
      </c>
      <c r="AI30" s="16" t="str">
        <f>IF(RespB!I28=0,"",IF(RespB!I28=ResA!$H$11,ResA!$H$12,0))</f>
        <v/>
      </c>
      <c r="AJ30" s="16" t="str">
        <f>IF(RespB!J28=0,"",IF(RespB!J28=ResA!$I$11,ResA!$I$12,0))</f>
        <v/>
      </c>
      <c r="AK30" s="16" t="str">
        <f>IF(RespB!K28=0,"",IF(RespB!K28=ResA!$J$11,ResA!$J$12,0))</f>
        <v/>
      </c>
      <c r="AL30" s="16" t="str">
        <f>IF(RespB!L28=0,"",IF(RespB!L28=ResA!$K$11,ResA!$K$12,0))</f>
        <v/>
      </c>
      <c r="AM30" s="16" t="str">
        <f>IF(RespB!M28=0,"",IF(RespB!M28=ResA!$L$11,ResA!$L$12,0))</f>
        <v/>
      </c>
      <c r="AN30" s="16" t="str">
        <f>IF(RespB!N28=0,"",IF(RespB!N28=ResA!$M$11,ResA!$M$12,0))</f>
        <v/>
      </c>
      <c r="AO30" s="16" t="str">
        <f>IF(RespB!O28=0,"",IF(RespB!O28=ResA!$N$11,ResA!$N$12,0))</f>
        <v/>
      </c>
      <c r="AP30" s="16" t="str">
        <f>IF(RespB!P28=0,"",IF(RespB!P28=ResA!$O$11,ResA!$O$12,0))</f>
        <v/>
      </c>
      <c r="AQ30" s="16" t="str">
        <f>IF(RespB!Q28=0,"",IF(RespB!Q28=ResA!$P$11,ResA!$P$12,0))</f>
        <v/>
      </c>
      <c r="AR30" s="16" t="str">
        <f>IF(RespB!R28=0,"",IF(RespB!R28=ResA!$Q$11,ResA!$Q$12,0))</f>
        <v/>
      </c>
      <c r="AS30" s="16" t="str">
        <f>IF(RespB!S28=0,"",IF(RespB!S28=ResA!$R$11,ResA!$R$12,0))</f>
        <v/>
      </c>
      <c r="AT30" s="16" t="str">
        <f>IF(RespB!T28=0,"",IF(RespB!T28=ResA!$S$11,ResA!$S$12,0))</f>
        <v/>
      </c>
      <c r="AU30" s="16" t="str">
        <f>IF(RespB!U28=0,"",IF(RespB!U28=ResA!$T$11,ResA!$T$12,0))</f>
        <v/>
      </c>
      <c r="AV30" s="16" t="str">
        <f>IF(RespB!V28=0,"",IF(RespB!V28=ResA!$U$11,ResA!$U$12,0))</f>
        <v/>
      </c>
      <c r="AW30" s="16" t="str">
        <f>IF(RespB!W28=0,"",IF(RespB!W28=ResA!$V$11,ResA!$V$12,0))</f>
        <v/>
      </c>
      <c r="AX30" s="16" t="str">
        <f>IF(RespB!X28=0,"",IF(RespB!X28=ResA!$W$11,ResA!$W$12,0))</f>
        <v/>
      </c>
      <c r="AY30" s="16" t="str">
        <f>IF(RespB!Y28=0,"",IF(RespB!Y28=ResA!$X$11,ResA!$X$12,0))</f>
        <v/>
      </c>
      <c r="AZ30" s="16" t="str">
        <f>IF(RespB!Z28=0,"",IF(RespB!Z28=ResA!$Y$11,ResA!$Y$12,0))</f>
        <v/>
      </c>
      <c r="BA30" s="16" t="str">
        <f>IF(RespB!AA28=0,"",IF(RespB!AA28=ResA!$Z$11,ResA!$Z$12,0))</f>
        <v/>
      </c>
      <c r="BB30" s="16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>
      <c r="B31" s="56">
        <v>18</v>
      </c>
      <c r="C31" s="28" t="str">
        <f>IF(VLOOKUP(B31,RespB!$B$12:$AA$51,2,FALSE)&lt;&gt;0,VLOOKUP(B31,RespB!$B$12:$AA$51,2,FALSE),"")</f>
        <v/>
      </c>
      <c r="D31" s="28" t="str">
        <f>IF(VLOOKUP(B31,RespB!$B$12:$AA$51,3,FALSE)&lt;&gt;0,CONCATENATE(VLOOKUP(B31,RespB!$B$12:$AA$51,3,FALSE)," ",VLOOKUP(B31,RespB!$B$12:$AA$51,4,FALSE)),"")</f>
        <v/>
      </c>
      <c r="E31" s="28" t="str">
        <f>IF(VLOOKUP(B31,RespB!$B$12:$AA$51,4,FALSE)&lt;&gt;0,VLOOKUP(B31,RespB!$B$12:$AA$51,5,FALSE),"")</f>
        <v/>
      </c>
      <c r="F31" s="58" t="str">
        <f>IF(VLOOKUP(B31,RespB!$B$12:$AA$51,5,FALSE)&lt;&gt;0,VLOOKUP(B31,RespB!$B$12:$AA$51,6,FALSE),"")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IF(RespB!H29=0,"",IF(RespB!H29=ResA!$G$11,ResA!$G$12,0))</f>
        <v/>
      </c>
      <c r="AI31" s="16" t="str">
        <f>IF(RespB!I29=0,"",IF(RespB!I29=ResA!$H$11,ResA!$H$12,0))</f>
        <v/>
      </c>
      <c r="AJ31" s="16" t="str">
        <f>IF(RespB!J29=0,"",IF(RespB!J29=ResA!$I$11,ResA!$I$12,0))</f>
        <v/>
      </c>
      <c r="AK31" s="16" t="str">
        <f>IF(RespB!K29=0,"",IF(RespB!K29=ResA!$J$11,ResA!$J$12,0))</f>
        <v/>
      </c>
      <c r="AL31" s="16" t="str">
        <f>IF(RespB!L29=0,"",IF(RespB!L29=ResA!$K$11,ResA!$K$12,0))</f>
        <v/>
      </c>
      <c r="AM31" s="16" t="str">
        <f>IF(RespB!M29=0,"",IF(RespB!M29=ResA!$L$11,ResA!$L$12,0))</f>
        <v/>
      </c>
      <c r="AN31" s="16" t="str">
        <f>IF(RespB!N29=0,"",IF(RespB!N29=ResA!$M$11,ResA!$M$12,0))</f>
        <v/>
      </c>
      <c r="AO31" s="16" t="str">
        <f>IF(RespB!O29=0,"",IF(RespB!O29=ResA!$N$11,ResA!$N$12,0))</f>
        <v/>
      </c>
      <c r="AP31" s="16" t="str">
        <f>IF(RespB!P29=0,"",IF(RespB!P29=ResA!$O$11,ResA!$O$12,0))</f>
        <v/>
      </c>
      <c r="AQ31" s="16" t="str">
        <f>IF(RespB!Q29=0,"",IF(RespB!Q29=ResA!$P$11,ResA!$P$12,0))</f>
        <v/>
      </c>
      <c r="AR31" s="16" t="str">
        <f>IF(RespB!R29=0,"",IF(RespB!R29=ResA!$Q$11,ResA!$Q$12,0))</f>
        <v/>
      </c>
      <c r="AS31" s="16" t="str">
        <f>IF(RespB!S29=0,"",IF(RespB!S29=ResA!$R$11,ResA!$R$12,0))</f>
        <v/>
      </c>
      <c r="AT31" s="16" t="str">
        <f>IF(RespB!T29=0,"",IF(RespB!T29=ResA!$S$11,ResA!$S$12,0))</f>
        <v/>
      </c>
      <c r="AU31" s="16" t="str">
        <f>IF(RespB!U29=0,"",IF(RespB!U29=ResA!$T$11,ResA!$T$12,0))</f>
        <v/>
      </c>
      <c r="AV31" s="16" t="str">
        <f>IF(RespB!V29=0,"",IF(RespB!V29=ResA!$U$11,ResA!$U$12,0))</f>
        <v/>
      </c>
      <c r="AW31" s="16" t="str">
        <f>IF(RespB!W29=0,"",IF(RespB!W29=ResA!$V$11,ResA!$V$12,0))</f>
        <v/>
      </c>
      <c r="AX31" s="16" t="str">
        <f>IF(RespB!X29=0,"",IF(RespB!X29=ResA!$W$11,ResA!$W$12,0))</f>
        <v/>
      </c>
      <c r="AY31" s="16" t="str">
        <f>IF(RespB!Y29=0,"",IF(RespB!Y29=ResA!$X$11,ResA!$X$12,0))</f>
        <v/>
      </c>
      <c r="AZ31" s="16" t="str">
        <f>IF(RespB!Z29=0,"",IF(RespB!Z29=ResA!$Y$11,ResA!$Y$12,0))</f>
        <v/>
      </c>
      <c r="BA31" s="16" t="str">
        <f>IF(RespB!AA29=0,"",IF(RespB!AA29=ResA!$Z$11,ResA!$Z$12,0))</f>
        <v/>
      </c>
      <c r="BB31" s="16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>
      <c r="B32" s="56">
        <v>19</v>
      </c>
      <c r="C32" s="28" t="str">
        <f>IF(VLOOKUP(B32,RespB!$B$12:$AA$51,2,FALSE)&lt;&gt;0,VLOOKUP(B32,RespB!$B$12:$AA$51,2,FALSE),"")</f>
        <v/>
      </c>
      <c r="D32" s="28" t="str">
        <f>IF(VLOOKUP(B32,RespB!$B$12:$AA$51,3,FALSE)&lt;&gt;0,CONCATENATE(VLOOKUP(B32,RespB!$B$12:$AA$51,3,FALSE)," ",VLOOKUP(B32,RespB!$B$12:$AA$51,4,FALSE)),"")</f>
        <v/>
      </c>
      <c r="E32" s="28" t="str">
        <f>IF(VLOOKUP(B32,RespB!$B$12:$AA$51,4,FALSE)&lt;&gt;0,VLOOKUP(B32,RespB!$B$12:$AA$51,5,FALSE),"")</f>
        <v/>
      </c>
      <c r="F32" s="58" t="str">
        <f>IF(VLOOKUP(B32,RespB!$B$12:$AA$51,5,FALSE)&lt;&gt;0,VLOOKUP(B32,RespB!$B$12:$AA$51,6,FALSE),"")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IF(RespB!H30=0,"",IF(RespB!H30=ResA!$G$11,ResA!$G$12,0))</f>
        <v/>
      </c>
      <c r="AI32" s="16" t="str">
        <f>IF(RespB!I30=0,"",IF(RespB!I30=ResA!$H$11,ResA!$H$12,0))</f>
        <v/>
      </c>
      <c r="AJ32" s="16" t="str">
        <f>IF(RespB!J30=0,"",IF(RespB!J30=ResA!$I$11,ResA!$I$12,0))</f>
        <v/>
      </c>
      <c r="AK32" s="16" t="str">
        <f>IF(RespB!K30=0,"",IF(RespB!K30=ResA!$J$11,ResA!$J$12,0))</f>
        <v/>
      </c>
      <c r="AL32" s="16" t="str">
        <f>IF(RespB!L30=0,"",IF(RespB!L30=ResA!$K$11,ResA!$K$12,0))</f>
        <v/>
      </c>
      <c r="AM32" s="16" t="str">
        <f>IF(RespB!M30=0,"",IF(RespB!M30=ResA!$L$11,ResA!$L$12,0))</f>
        <v/>
      </c>
      <c r="AN32" s="16" t="str">
        <f>IF(RespB!N30=0,"",IF(RespB!N30=ResA!$M$11,ResA!$M$12,0))</f>
        <v/>
      </c>
      <c r="AO32" s="16" t="str">
        <f>IF(RespB!O30=0,"",IF(RespB!O30=ResA!$N$11,ResA!$N$12,0))</f>
        <v/>
      </c>
      <c r="AP32" s="16" t="str">
        <f>IF(RespB!P30=0,"",IF(RespB!P30=ResA!$O$11,ResA!$O$12,0))</f>
        <v/>
      </c>
      <c r="AQ32" s="16" t="str">
        <f>IF(RespB!Q30=0,"",IF(RespB!Q30=ResA!$P$11,ResA!$P$12,0))</f>
        <v/>
      </c>
      <c r="AR32" s="16" t="str">
        <f>IF(RespB!R30=0,"",IF(RespB!R30=ResA!$Q$11,ResA!$Q$12,0))</f>
        <v/>
      </c>
      <c r="AS32" s="16" t="str">
        <f>IF(RespB!S30=0,"",IF(RespB!S30=ResA!$R$11,ResA!$R$12,0))</f>
        <v/>
      </c>
      <c r="AT32" s="16" t="str">
        <f>IF(RespB!T30=0,"",IF(RespB!T30=ResA!$S$11,ResA!$S$12,0))</f>
        <v/>
      </c>
      <c r="AU32" s="16" t="str">
        <f>IF(RespB!U30=0,"",IF(RespB!U30=ResA!$T$11,ResA!$T$12,0))</f>
        <v/>
      </c>
      <c r="AV32" s="16" t="str">
        <f>IF(RespB!V30=0,"",IF(RespB!V30=ResA!$U$11,ResA!$U$12,0))</f>
        <v/>
      </c>
      <c r="AW32" s="16" t="str">
        <f>IF(RespB!W30=0,"",IF(RespB!W30=ResA!$V$11,ResA!$V$12,0))</f>
        <v/>
      </c>
      <c r="AX32" s="16" t="str">
        <f>IF(RespB!X30=0,"",IF(RespB!X30=ResA!$W$11,ResA!$W$12,0))</f>
        <v/>
      </c>
      <c r="AY32" s="16" t="str">
        <f>IF(RespB!Y30=0,"",IF(RespB!Y30=ResA!$X$11,ResA!$X$12,0))</f>
        <v/>
      </c>
      <c r="AZ32" s="16" t="str">
        <f>IF(RespB!Z30=0,"",IF(RespB!Z30=ResA!$Y$11,ResA!$Y$12,0))</f>
        <v/>
      </c>
      <c r="BA32" s="16" t="str">
        <f>IF(RespB!AA30=0,"",IF(RespB!AA30=ResA!$Z$11,ResA!$Z$12,0))</f>
        <v/>
      </c>
      <c r="BB32" s="16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>
      <c r="B33" s="56">
        <v>20</v>
      </c>
      <c r="C33" s="28" t="str">
        <f>IF(VLOOKUP(B33,RespB!$B$12:$AA$51,2,FALSE)&lt;&gt;0,VLOOKUP(B33,RespB!$B$12:$AA$51,2,FALSE),"")</f>
        <v/>
      </c>
      <c r="D33" s="28" t="str">
        <f>IF(VLOOKUP(B33,RespB!$B$12:$AA$51,3,FALSE)&lt;&gt;0,CONCATENATE(VLOOKUP(B33,RespB!$B$12:$AA$51,3,FALSE)," ",VLOOKUP(B33,RespB!$B$12:$AA$51,4,FALSE)),"")</f>
        <v/>
      </c>
      <c r="E33" s="28" t="str">
        <f>IF(VLOOKUP(B33,RespB!$B$12:$AA$51,4,FALSE)&lt;&gt;0,VLOOKUP(B33,RespB!$B$12:$AA$51,5,FALSE),"")</f>
        <v/>
      </c>
      <c r="F33" s="58" t="str">
        <f>IF(VLOOKUP(B33,RespB!$B$12:$AA$51,5,FALSE)&lt;&gt;0,VLOOKUP(B33,RespB!$B$12:$AA$51,6,FALSE),"")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IF(RespB!H31=0,"",IF(RespB!H31=ResA!$G$11,ResA!$G$12,0))</f>
        <v/>
      </c>
      <c r="AI33" s="16" t="str">
        <f>IF(RespB!I31=0,"",IF(RespB!I31=ResA!$H$11,ResA!$H$12,0))</f>
        <v/>
      </c>
      <c r="AJ33" s="16" t="str">
        <f>IF(RespB!J31=0,"",IF(RespB!J31=ResA!$I$11,ResA!$I$12,0))</f>
        <v/>
      </c>
      <c r="AK33" s="16" t="str">
        <f>IF(RespB!K31=0,"",IF(RespB!K31=ResA!$J$11,ResA!$J$12,0))</f>
        <v/>
      </c>
      <c r="AL33" s="16" t="str">
        <f>IF(RespB!L31=0,"",IF(RespB!L31=ResA!$K$11,ResA!$K$12,0))</f>
        <v/>
      </c>
      <c r="AM33" s="16" t="str">
        <f>IF(RespB!M31=0,"",IF(RespB!M31=ResA!$L$11,ResA!$L$12,0))</f>
        <v/>
      </c>
      <c r="AN33" s="16" t="str">
        <f>IF(RespB!N31=0,"",IF(RespB!N31=ResA!$M$11,ResA!$M$12,0))</f>
        <v/>
      </c>
      <c r="AO33" s="16" t="str">
        <f>IF(RespB!O31=0,"",IF(RespB!O31=ResA!$N$11,ResA!$N$12,0))</f>
        <v/>
      </c>
      <c r="AP33" s="16" t="str">
        <f>IF(RespB!P31=0,"",IF(RespB!P31=ResA!$O$11,ResA!$O$12,0))</f>
        <v/>
      </c>
      <c r="AQ33" s="16" t="str">
        <f>IF(RespB!Q31=0,"",IF(RespB!Q31=ResA!$P$11,ResA!$P$12,0))</f>
        <v/>
      </c>
      <c r="AR33" s="16" t="str">
        <f>IF(RespB!R31=0,"",IF(RespB!R31=ResA!$Q$11,ResA!$Q$12,0))</f>
        <v/>
      </c>
      <c r="AS33" s="16" t="str">
        <f>IF(RespB!S31=0,"",IF(RespB!S31=ResA!$R$11,ResA!$R$12,0))</f>
        <v/>
      </c>
      <c r="AT33" s="16" t="str">
        <f>IF(RespB!T31=0,"",IF(RespB!T31=ResA!$S$11,ResA!$S$12,0))</f>
        <v/>
      </c>
      <c r="AU33" s="16" t="str">
        <f>IF(RespB!U31=0,"",IF(RespB!U31=ResA!$T$11,ResA!$T$12,0))</f>
        <v/>
      </c>
      <c r="AV33" s="16" t="str">
        <f>IF(RespB!V31=0,"",IF(RespB!V31=ResA!$U$11,ResA!$U$12,0))</f>
        <v/>
      </c>
      <c r="AW33" s="16" t="str">
        <f>IF(RespB!W31=0,"",IF(RespB!W31=ResA!$V$11,ResA!$V$12,0))</f>
        <v/>
      </c>
      <c r="AX33" s="16" t="str">
        <f>IF(RespB!X31=0,"",IF(RespB!X31=ResA!$W$11,ResA!$W$12,0))</f>
        <v/>
      </c>
      <c r="AY33" s="16" t="str">
        <f>IF(RespB!Y31=0,"",IF(RespB!Y31=ResA!$X$11,ResA!$X$12,0))</f>
        <v/>
      </c>
      <c r="AZ33" s="16" t="str">
        <f>IF(RespB!Z31=0,"",IF(RespB!Z31=ResA!$Y$11,ResA!$Y$12,0))</f>
        <v/>
      </c>
      <c r="BA33" s="16" t="str">
        <f>IF(RespB!AA31=0,"",IF(RespB!AA31=ResA!$Z$11,ResA!$Z$12,0))</f>
        <v/>
      </c>
      <c r="BB33" s="16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>
      <c r="B34" s="56">
        <v>21</v>
      </c>
      <c r="C34" s="28" t="str">
        <f>IF(VLOOKUP(B34,RespB!$B$12:$AA$51,2,FALSE)&lt;&gt;0,VLOOKUP(B34,RespB!$B$12:$AA$51,2,FALSE),"")</f>
        <v/>
      </c>
      <c r="D34" s="28" t="str">
        <f>IF(VLOOKUP(B34,RespB!$B$12:$AA$51,3,FALSE)&lt;&gt;0,CONCATENATE(VLOOKUP(B34,RespB!$B$12:$AA$51,3,FALSE)," ",VLOOKUP(B34,RespB!$B$12:$AA$51,4,FALSE)),"")</f>
        <v/>
      </c>
      <c r="E34" s="28" t="str">
        <f>IF(VLOOKUP(B34,RespB!$B$12:$AA$51,4,FALSE)&lt;&gt;0,VLOOKUP(B34,RespB!$B$12:$AA$51,5,FALSE),"")</f>
        <v/>
      </c>
      <c r="F34" s="58" t="str">
        <f>IF(VLOOKUP(B34,RespB!$B$12:$AA$51,5,FALSE)&lt;&gt;0,VLOOKUP(B34,RespB!$B$12:$AA$51,6,FALSE),"")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IF(RespB!H32=0,"",IF(RespB!H32=ResA!$G$11,ResA!$G$12,0))</f>
        <v/>
      </c>
      <c r="AI34" s="16" t="str">
        <f>IF(RespB!I32=0,"",IF(RespB!I32=ResA!$H$11,ResA!$H$12,0))</f>
        <v/>
      </c>
      <c r="AJ34" s="16" t="str">
        <f>IF(RespB!J32=0,"",IF(RespB!J32=ResA!$I$11,ResA!$I$12,0))</f>
        <v/>
      </c>
      <c r="AK34" s="16" t="str">
        <f>IF(RespB!K32=0,"",IF(RespB!K32=ResA!$J$11,ResA!$J$12,0))</f>
        <v/>
      </c>
      <c r="AL34" s="16" t="str">
        <f>IF(RespB!L32=0,"",IF(RespB!L32=ResA!$K$11,ResA!$K$12,0))</f>
        <v/>
      </c>
      <c r="AM34" s="16" t="str">
        <f>IF(RespB!M32=0,"",IF(RespB!M32=ResA!$L$11,ResA!$L$12,0))</f>
        <v/>
      </c>
      <c r="AN34" s="16" t="str">
        <f>IF(RespB!N32=0,"",IF(RespB!N32=ResA!$M$11,ResA!$M$12,0))</f>
        <v/>
      </c>
      <c r="AO34" s="16" t="str">
        <f>IF(RespB!O32=0,"",IF(RespB!O32=ResA!$N$11,ResA!$N$12,0))</f>
        <v/>
      </c>
      <c r="AP34" s="16" t="str">
        <f>IF(RespB!P32=0,"",IF(RespB!P32=ResA!$O$11,ResA!$O$12,0))</f>
        <v/>
      </c>
      <c r="AQ34" s="16" t="str">
        <f>IF(RespB!Q32=0,"",IF(RespB!Q32=ResA!$P$11,ResA!$P$12,0))</f>
        <v/>
      </c>
      <c r="AR34" s="16" t="str">
        <f>IF(RespB!R32=0,"",IF(RespB!R32=ResA!$Q$11,ResA!$Q$12,0))</f>
        <v/>
      </c>
      <c r="AS34" s="16" t="str">
        <f>IF(RespB!S32=0,"",IF(RespB!S32=ResA!$R$11,ResA!$R$12,0))</f>
        <v/>
      </c>
      <c r="AT34" s="16" t="str">
        <f>IF(RespB!T32=0,"",IF(RespB!T32=ResA!$S$11,ResA!$S$12,0))</f>
        <v/>
      </c>
      <c r="AU34" s="16" t="str">
        <f>IF(RespB!U32=0,"",IF(RespB!U32=ResA!$T$11,ResA!$T$12,0))</f>
        <v/>
      </c>
      <c r="AV34" s="16" t="str">
        <f>IF(RespB!V32=0,"",IF(RespB!V32=ResA!$U$11,ResA!$U$12,0))</f>
        <v/>
      </c>
      <c r="AW34" s="16" t="str">
        <f>IF(RespB!W32=0,"",IF(RespB!W32=ResA!$V$11,ResA!$V$12,0))</f>
        <v/>
      </c>
      <c r="AX34" s="16" t="str">
        <f>IF(RespB!X32=0,"",IF(RespB!X32=ResA!$W$11,ResA!$W$12,0))</f>
        <v/>
      </c>
      <c r="AY34" s="16" t="str">
        <f>IF(RespB!Y32=0,"",IF(RespB!Y32=ResA!$X$11,ResA!$X$12,0))</f>
        <v/>
      </c>
      <c r="AZ34" s="16" t="str">
        <f>IF(RespB!Z32=0,"",IF(RespB!Z32=ResA!$Y$11,ResA!$Y$12,0))</f>
        <v/>
      </c>
      <c r="BA34" s="16" t="str">
        <f>IF(RespB!AA32=0,"",IF(RespB!AA32=ResA!$Z$11,ResA!$Z$12,0))</f>
        <v/>
      </c>
      <c r="BB34" s="16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>
      <c r="B35" s="56">
        <v>22</v>
      </c>
      <c r="C35" s="28" t="str">
        <f>IF(VLOOKUP(B35,RespB!$B$12:$AA$51,2,FALSE)&lt;&gt;0,VLOOKUP(B35,RespB!$B$12:$AA$51,2,FALSE),"")</f>
        <v/>
      </c>
      <c r="D35" s="28" t="str">
        <f>IF(VLOOKUP(B35,RespB!$B$12:$AA$51,3,FALSE)&lt;&gt;0,CONCATENATE(VLOOKUP(B35,RespB!$B$12:$AA$51,3,FALSE)," ",VLOOKUP(B35,RespB!$B$12:$AA$51,4,FALSE)),"")</f>
        <v/>
      </c>
      <c r="E35" s="28" t="str">
        <f>IF(VLOOKUP(B35,RespB!$B$12:$AA$51,4,FALSE)&lt;&gt;0,VLOOKUP(B35,RespB!$B$12:$AA$51,5,FALSE),"")</f>
        <v/>
      </c>
      <c r="F35" s="58" t="str">
        <f>IF(VLOOKUP(B35,RespB!$B$12:$AA$51,5,FALSE)&lt;&gt;0,VLOOKUP(B35,RespB!$B$12:$AA$51,6,FALSE),"")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IF(RespB!H33=0,"",IF(RespB!H33=ResA!$G$11,ResA!$G$12,0))</f>
        <v/>
      </c>
      <c r="AI35" s="16" t="str">
        <f>IF(RespB!I33=0,"",IF(RespB!I33=ResA!$H$11,ResA!$H$12,0))</f>
        <v/>
      </c>
      <c r="AJ35" s="16" t="str">
        <f>IF(RespB!J33=0,"",IF(RespB!J33=ResA!$I$11,ResA!$I$12,0))</f>
        <v/>
      </c>
      <c r="AK35" s="16" t="str">
        <f>IF(RespB!K33=0,"",IF(RespB!K33=ResA!$J$11,ResA!$J$12,0))</f>
        <v/>
      </c>
      <c r="AL35" s="16" t="str">
        <f>IF(RespB!L33=0,"",IF(RespB!L33=ResA!$K$11,ResA!$K$12,0))</f>
        <v/>
      </c>
      <c r="AM35" s="16" t="str">
        <f>IF(RespB!M33=0,"",IF(RespB!M33=ResA!$L$11,ResA!$L$12,0))</f>
        <v/>
      </c>
      <c r="AN35" s="16" t="str">
        <f>IF(RespB!N33=0,"",IF(RespB!N33=ResA!$M$11,ResA!$M$12,0))</f>
        <v/>
      </c>
      <c r="AO35" s="16" t="str">
        <f>IF(RespB!O33=0,"",IF(RespB!O33=ResA!$N$11,ResA!$N$12,0))</f>
        <v/>
      </c>
      <c r="AP35" s="16" t="str">
        <f>IF(RespB!P33=0,"",IF(RespB!P33=ResA!$O$11,ResA!$O$12,0))</f>
        <v/>
      </c>
      <c r="AQ35" s="16" t="str">
        <f>IF(RespB!Q33=0,"",IF(RespB!Q33=ResA!$P$11,ResA!$P$12,0))</f>
        <v/>
      </c>
      <c r="AR35" s="16" t="str">
        <f>IF(RespB!R33=0,"",IF(RespB!R33=ResA!$Q$11,ResA!$Q$12,0))</f>
        <v/>
      </c>
      <c r="AS35" s="16" t="str">
        <f>IF(RespB!S33=0,"",IF(RespB!S33=ResA!$R$11,ResA!$R$12,0))</f>
        <v/>
      </c>
      <c r="AT35" s="16" t="str">
        <f>IF(RespB!T33=0,"",IF(RespB!T33=ResA!$S$11,ResA!$S$12,0))</f>
        <v/>
      </c>
      <c r="AU35" s="16" t="str">
        <f>IF(RespB!U33=0,"",IF(RespB!U33=ResA!$T$11,ResA!$T$12,0))</f>
        <v/>
      </c>
      <c r="AV35" s="16" t="str">
        <f>IF(RespB!V33=0,"",IF(RespB!V33=ResA!$U$11,ResA!$U$12,0))</f>
        <v/>
      </c>
      <c r="AW35" s="16" t="str">
        <f>IF(RespB!W33=0,"",IF(RespB!W33=ResA!$V$11,ResA!$V$12,0))</f>
        <v/>
      </c>
      <c r="AX35" s="16" t="str">
        <f>IF(RespB!X33=0,"",IF(RespB!X33=ResA!$W$11,ResA!$W$12,0))</f>
        <v/>
      </c>
      <c r="AY35" s="16" t="str">
        <f>IF(RespB!Y33=0,"",IF(RespB!Y33=ResA!$X$11,ResA!$X$12,0))</f>
        <v/>
      </c>
      <c r="AZ35" s="16" t="str">
        <f>IF(RespB!Z33=0,"",IF(RespB!Z33=ResA!$Y$11,ResA!$Y$12,0))</f>
        <v/>
      </c>
      <c r="BA35" s="16" t="str">
        <f>IF(RespB!AA33=0,"",IF(RespB!AA33=ResA!$Z$11,ResA!$Z$12,0))</f>
        <v/>
      </c>
      <c r="BB35" s="16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>
      <c r="B36" s="56">
        <v>23</v>
      </c>
      <c r="C36" s="28" t="str">
        <f>IF(VLOOKUP(B36,RespB!$B$12:$AA$51,2,FALSE)&lt;&gt;0,VLOOKUP(B36,RespB!$B$12:$AA$51,2,FALSE),"")</f>
        <v/>
      </c>
      <c r="D36" s="28" t="str">
        <f>IF(VLOOKUP(B36,RespB!$B$12:$AA$51,3,FALSE)&lt;&gt;0,CONCATENATE(VLOOKUP(B36,RespB!$B$12:$AA$51,3,FALSE)," ",VLOOKUP(B36,RespB!$B$12:$AA$51,4,FALSE)),"")</f>
        <v/>
      </c>
      <c r="E36" s="28" t="str">
        <f>IF(VLOOKUP(B36,RespB!$B$12:$AA$51,4,FALSE)&lt;&gt;0,VLOOKUP(B36,RespB!$B$12:$AA$51,5,FALSE),"")</f>
        <v/>
      </c>
      <c r="F36" s="58" t="str">
        <f>IF(VLOOKUP(B36,RespB!$B$12:$AA$51,5,FALSE)&lt;&gt;0,VLOOKUP(B36,RespB!$B$12:$AA$51,6,FALSE),"")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IF(RespB!H34=0,"",IF(RespB!H34=ResA!$G$11,ResA!$G$12,0))</f>
        <v/>
      </c>
      <c r="AI36" s="16" t="str">
        <f>IF(RespB!I34=0,"",IF(RespB!I34=ResA!$H$11,ResA!$H$12,0))</f>
        <v/>
      </c>
      <c r="AJ36" s="16" t="str">
        <f>IF(RespB!J34=0,"",IF(RespB!J34=ResA!$I$11,ResA!$I$12,0))</f>
        <v/>
      </c>
      <c r="AK36" s="16" t="str">
        <f>IF(RespB!K34=0,"",IF(RespB!K34=ResA!$J$11,ResA!$J$12,0))</f>
        <v/>
      </c>
      <c r="AL36" s="16" t="str">
        <f>IF(RespB!L34=0,"",IF(RespB!L34=ResA!$K$11,ResA!$K$12,0))</f>
        <v/>
      </c>
      <c r="AM36" s="16" t="str">
        <f>IF(RespB!M34=0,"",IF(RespB!M34=ResA!$L$11,ResA!$L$12,0))</f>
        <v/>
      </c>
      <c r="AN36" s="16" t="str">
        <f>IF(RespB!N34=0,"",IF(RespB!N34=ResA!$M$11,ResA!$M$12,0))</f>
        <v/>
      </c>
      <c r="AO36" s="16" t="str">
        <f>IF(RespB!O34=0,"",IF(RespB!O34=ResA!$N$11,ResA!$N$12,0))</f>
        <v/>
      </c>
      <c r="AP36" s="16" t="str">
        <f>IF(RespB!P34=0,"",IF(RespB!P34=ResA!$O$11,ResA!$O$12,0))</f>
        <v/>
      </c>
      <c r="AQ36" s="16" t="str">
        <f>IF(RespB!Q34=0,"",IF(RespB!Q34=ResA!$P$11,ResA!$P$12,0))</f>
        <v/>
      </c>
      <c r="AR36" s="16" t="str">
        <f>IF(RespB!R34=0,"",IF(RespB!R34=ResA!$Q$11,ResA!$Q$12,0))</f>
        <v/>
      </c>
      <c r="AS36" s="16" t="str">
        <f>IF(RespB!S34=0,"",IF(RespB!S34=ResA!$R$11,ResA!$R$12,0))</f>
        <v/>
      </c>
      <c r="AT36" s="16" t="str">
        <f>IF(RespB!T34=0,"",IF(RespB!T34=ResA!$S$11,ResA!$S$12,0))</f>
        <v/>
      </c>
      <c r="AU36" s="16" t="str">
        <f>IF(RespB!U34=0,"",IF(RespB!U34=ResA!$T$11,ResA!$T$12,0))</f>
        <v/>
      </c>
      <c r="AV36" s="16" t="str">
        <f>IF(RespB!V34=0,"",IF(RespB!V34=ResA!$U$11,ResA!$U$12,0))</f>
        <v/>
      </c>
      <c r="AW36" s="16" t="str">
        <f>IF(RespB!W34=0,"",IF(RespB!W34=ResA!$V$11,ResA!$V$12,0))</f>
        <v/>
      </c>
      <c r="AX36" s="16" t="str">
        <f>IF(RespB!X34=0,"",IF(RespB!X34=ResA!$W$11,ResA!$W$12,0))</f>
        <v/>
      </c>
      <c r="AY36" s="16" t="str">
        <f>IF(RespB!Y34=0,"",IF(RespB!Y34=ResA!$X$11,ResA!$X$12,0))</f>
        <v/>
      </c>
      <c r="AZ36" s="16" t="str">
        <f>IF(RespB!Z34=0,"",IF(RespB!Z34=ResA!$Y$11,ResA!$Y$12,0))</f>
        <v/>
      </c>
      <c r="BA36" s="16" t="str">
        <f>IF(RespB!AA34=0,"",IF(RespB!AA34=ResA!$Z$11,ResA!$Z$12,0))</f>
        <v/>
      </c>
      <c r="BB36" s="16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>
      <c r="B37" s="56">
        <v>24</v>
      </c>
      <c r="C37" s="28" t="str">
        <f>IF(VLOOKUP(B37,RespB!$B$12:$AA$51,2,FALSE)&lt;&gt;0,VLOOKUP(B37,RespB!$B$12:$AA$51,2,FALSE),"")</f>
        <v/>
      </c>
      <c r="D37" s="28" t="str">
        <f>IF(VLOOKUP(B37,RespB!$B$12:$AA$51,3,FALSE)&lt;&gt;0,CONCATENATE(VLOOKUP(B37,RespB!$B$12:$AA$51,3,FALSE)," ",VLOOKUP(B37,RespB!$B$12:$AA$51,4,FALSE)),"")</f>
        <v/>
      </c>
      <c r="E37" s="28" t="str">
        <f>IF(VLOOKUP(B37,RespB!$B$12:$AA$51,4,FALSE)&lt;&gt;0,VLOOKUP(B37,RespB!$B$12:$AA$51,5,FALSE),"")</f>
        <v/>
      </c>
      <c r="F37" s="58" t="str">
        <f>IF(VLOOKUP(B37,RespB!$B$12:$AA$51,5,FALSE)&lt;&gt;0,VLOOKUP(B37,RespB!$B$12:$AA$51,6,FALSE),"")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IF(RespB!H35=0,"",IF(RespB!H35=ResA!$G$11,ResA!$G$12,0))</f>
        <v/>
      </c>
      <c r="AI37" s="16" t="str">
        <f>IF(RespB!I35=0,"",IF(RespB!I35=ResA!$H$11,ResA!$H$12,0))</f>
        <v/>
      </c>
      <c r="AJ37" s="16" t="str">
        <f>IF(RespB!J35=0,"",IF(RespB!J35=ResA!$I$11,ResA!$I$12,0))</f>
        <v/>
      </c>
      <c r="AK37" s="16" t="str">
        <f>IF(RespB!K35=0,"",IF(RespB!K35=ResA!$J$11,ResA!$J$12,0))</f>
        <v/>
      </c>
      <c r="AL37" s="16" t="str">
        <f>IF(RespB!L35=0,"",IF(RespB!L35=ResA!$K$11,ResA!$K$12,0))</f>
        <v/>
      </c>
      <c r="AM37" s="16" t="str">
        <f>IF(RespB!M35=0,"",IF(RespB!M35=ResA!$L$11,ResA!$L$12,0))</f>
        <v/>
      </c>
      <c r="AN37" s="16" t="str">
        <f>IF(RespB!N35=0,"",IF(RespB!N35=ResA!$M$11,ResA!$M$12,0))</f>
        <v/>
      </c>
      <c r="AO37" s="16" t="str">
        <f>IF(RespB!O35=0,"",IF(RespB!O35=ResA!$N$11,ResA!$N$12,0))</f>
        <v/>
      </c>
      <c r="AP37" s="16" t="str">
        <f>IF(RespB!P35=0,"",IF(RespB!P35=ResA!$O$11,ResA!$O$12,0))</f>
        <v/>
      </c>
      <c r="AQ37" s="16" t="str">
        <f>IF(RespB!Q35=0,"",IF(RespB!Q35=ResA!$P$11,ResA!$P$12,0))</f>
        <v/>
      </c>
      <c r="AR37" s="16" t="str">
        <f>IF(RespB!R35=0,"",IF(RespB!R35=ResA!$Q$11,ResA!$Q$12,0))</f>
        <v/>
      </c>
      <c r="AS37" s="16" t="str">
        <f>IF(RespB!S35=0,"",IF(RespB!S35=ResA!$R$11,ResA!$R$12,0))</f>
        <v/>
      </c>
      <c r="AT37" s="16" t="str">
        <f>IF(RespB!T35=0,"",IF(RespB!T35=ResA!$S$11,ResA!$S$12,0))</f>
        <v/>
      </c>
      <c r="AU37" s="16" t="str">
        <f>IF(RespB!U35=0,"",IF(RespB!U35=ResA!$T$11,ResA!$T$12,0))</f>
        <v/>
      </c>
      <c r="AV37" s="16" t="str">
        <f>IF(RespB!V35=0,"",IF(RespB!V35=ResA!$U$11,ResA!$U$12,0))</f>
        <v/>
      </c>
      <c r="AW37" s="16" t="str">
        <f>IF(RespB!W35=0,"",IF(RespB!W35=ResA!$V$11,ResA!$V$12,0))</f>
        <v/>
      </c>
      <c r="AX37" s="16" t="str">
        <f>IF(RespB!X35=0,"",IF(RespB!X35=ResA!$W$11,ResA!$W$12,0))</f>
        <v/>
      </c>
      <c r="AY37" s="16" t="str">
        <f>IF(RespB!Y35=0,"",IF(RespB!Y35=ResA!$X$11,ResA!$X$12,0))</f>
        <v/>
      </c>
      <c r="AZ37" s="16" t="str">
        <f>IF(RespB!Z35=0,"",IF(RespB!Z35=ResA!$Y$11,ResA!$Y$12,0))</f>
        <v/>
      </c>
      <c r="BA37" s="16" t="str">
        <f>IF(RespB!AA35=0,"",IF(RespB!AA35=ResA!$Z$11,ResA!$Z$12,0))</f>
        <v/>
      </c>
      <c r="BB37" s="16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>
      <c r="B38" s="56">
        <v>25</v>
      </c>
      <c r="C38" s="28" t="str">
        <f>IF(VLOOKUP(B38,RespB!$B$12:$AA$51,2,FALSE)&lt;&gt;0,VLOOKUP(B38,RespB!$B$12:$AA$51,2,FALSE),"")</f>
        <v/>
      </c>
      <c r="D38" s="28" t="str">
        <f>IF(VLOOKUP(B38,RespB!$B$12:$AA$51,3,FALSE)&lt;&gt;0,CONCATENATE(VLOOKUP(B38,RespB!$B$12:$AA$51,3,FALSE)," ",VLOOKUP(B38,RespB!$B$12:$AA$51,4,FALSE)),"")</f>
        <v/>
      </c>
      <c r="E38" s="28" t="str">
        <f>IF(VLOOKUP(B38,RespB!$B$12:$AA$51,4,FALSE)&lt;&gt;0,VLOOKUP(B38,RespB!$B$12:$AA$51,5,FALSE),"")</f>
        <v/>
      </c>
      <c r="F38" s="58" t="str">
        <f>IF(VLOOKUP(B38,RespB!$B$12:$AA$51,5,FALSE)&lt;&gt;0,VLOOKUP(B38,RespB!$B$12:$AA$51,6,FALSE),"")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IF(RespB!H36=0,"",IF(RespB!H36=ResA!$G$11,ResA!$G$12,0))</f>
        <v/>
      </c>
      <c r="AI38" s="16" t="str">
        <f>IF(RespB!I36=0,"",IF(RespB!I36=ResA!$H$11,ResA!$H$12,0))</f>
        <v/>
      </c>
      <c r="AJ38" s="16" t="str">
        <f>IF(RespB!J36=0,"",IF(RespB!J36=ResA!$I$11,ResA!$I$12,0))</f>
        <v/>
      </c>
      <c r="AK38" s="16" t="str">
        <f>IF(RespB!K36=0,"",IF(RespB!K36=ResA!$J$11,ResA!$J$12,0))</f>
        <v/>
      </c>
      <c r="AL38" s="16" t="str">
        <f>IF(RespB!L36=0,"",IF(RespB!L36=ResA!$K$11,ResA!$K$12,0))</f>
        <v/>
      </c>
      <c r="AM38" s="16" t="str">
        <f>IF(RespB!M36=0,"",IF(RespB!M36=ResA!$L$11,ResA!$L$12,0))</f>
        <v/>
      </c>
      <c r="AN38" s="16" t="str">
        <f>IF(RespB!N36=0,"",IF(RespB!N36=ResA!$M$11,ResA!$M$12,0))</f>
        <v/>
      </c>
      <c r="AO38" s="16" t="str">
        <f>IF(RespB!O36=0,"",IF(RespB!O36=ResA!$N$11,ResA!$N$12,0))</f>
        <v/>
      </c>
      <c r="AP38" s="16" t="str">
        <f>IF(RespB!P36=0,"",IF(RespB!P36=ResA!$O$11,ResA!$O$12,0))</f>
        <v/>
      </c>
      <c r="AQ38" s="16" t="str">
        <f>IF(RespB!Q36=0,"",IF(RespB!Q36=ResA!$P$11,ResA!$P$12,0))</f>
        <v/>
      </c>
      <c r="AR38" s="16" t="str">
        <f>IF(RespB!R36=0,"",IF(RespB!R36=ResA!$Q$11,ResA!$Q$12,0))</f>
        <v/>
      </c>
      <c r="AS38" s="16" t="str">
        <f>IF(RespB!S36=0,"",IF(RespB!S36=ResA!$R$11,ResA!$R$12,0))</f>
        <v/>
      </c>
      <c r="AT38" s="16" t="str">
        <f>IF(RespB!T36=0,"",IF(RespB!T36=ResA!$S$11,ResA!$S$12,0))</f>
        <v/>
      </c>
      <c r="AU38" s="16" t="str">
        <f>IF(RespB!U36=0,"",IF(RespB!U36=ResA!$T$11,ResA!$T$12,0))</f>
        <v/>
      </c>
      <c r="AV38" s="16" t="str">
        <f>IF(RespB!V36=0,"",IF(RespB!V36=ResA!$U$11,ResA!$U$12,0))</f>
        <v/>
      </c>
      <c r="AW38" s="16" t="str">
        <f>IF(RespB!W36=0,"",IF(RespB!W36=ResA!$V$11,ResA!$V$12,0))</f>
        <v/>
      </c>
      <c r="AX38" s="16" t="str">
        <f>IF(RespB!X36=0,"",IF(RespB!X36=ResA!$W$11,ResA!$W$12,0))</f>
        <v/>
      </c>
      <c r="AY38" s="16" t="str">
        <f>IF(RespB!Y36=0,"",IF(RespB!Y36=ResA!$X$11,ResA!$X$12,0))</f>
        <v/>
      </c>
      <c r="AZ38" s="16" t="str">
        <f>IF(RespB!Z36=0,"",IF(RespB!Z36=ResA!$Y$11,ResA!$Y$12,0))</f>
        <v/>
      </c>
      <c r="BA38" s="16" t="str">
        <f>IF(RespB!AA36=0,"",IF(RespB!AA36=ResA!$Z$11,ResA!$Z$12,0))</f>
        <v/>
      </c>
      <c r="BB38" s="16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>
      <c r="B39" s="56">
        <v>26</v>
      </c>
      <c r="C39" s="28" t="str">
        <f>IF(VLOOKUP(B39,RespB!$B$12:$AA$51,2,FALSE)&lt;&gt;0,VLOOKUP(B39,RespB!$B$12:$AA$51,2,FALSE),"")</f>
        <v/>
      </c>
      <c r="D39" s="28" t="str">
        <f>IF(VLOOKUP(B39,RespB!$B$12:$AA$51,3,FALSE)&lt;&gt;0,CONCATENATE(VLOOKUP(B39,RespB!$B$12:$AA$51,3,FALSE)," ",VLOOKUP(B39,RespB!$B$12:$AA$51,4,FALSE)),"")</f>
        <v/>
      </c>
      <c r="E39" s="28" t="str">
        <f>IF(VLOOKUP(B39,RespB!$B$12:$AA$51,4,FALSE)&lt;&gt;0,VLOOKUP(B39,RespB!$B$12:$AA$51,5,FALSE),"")</f>
        <v/>
      </c>
      <c r="F39" s="58" t="str">
        <f>IF(VLOOKUP(B39,RespB!$B$12:$AA$51,5,FALSE)&lt;&gt;0,VLOOKUP(B39,RespB!$B$12:$AA$51,6,FALSE),"")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IF(RespB!H37=0,"",IF(RespB!H37=ResA!$G$11,ResA!$G$12,0))</f>
        <v/>
      </c>
      <c r="AI39" s="16" t="str">
        <f>IF(RespB!I37=0,"",IF(RespB!I37=ResA!$H$11,ResA!$H$12,0))</f>
        <v/>
      </c>
      <c r="AJ39" s="16" t="str">
        <f>IF(RespB!J37=0,"",IF(RespB!J37=ResA!$I$11,ResA!$I$12,0))</f>
        <v/>
      </c>
      <c r="AK39" s="16" t="str">
        <f>IF(RespB!K37=0,"",IF(RespB!K37=ResA!$J$11,ResA!$J$12,0))</f>
        <v/>
      </c>
      <c r="AL39" s="16" t="str">
        <f>IF(RespB!L37=0,"",IF(RespB!L37=ResA!$K$11,ResA!$K$12,0))</f>
        <v/>
      </c>
      <c r="AM39" s="16" t="str">
        <f>IF(RespB!M37=0,"",IF(RespB!M37=ResA!$L$11,ResA!$L$12,0))</f>
        <v/>
      </c>
      <c r="AN39" s="16" t="str">
        <f>IF(RespB!N37=0,"",IF(RespB!N37=ResA!$M$11,ResA!$M$12,0))</f>
        <v/>
      </c>
      <c r="AO39" s="16" t="str">
        <f>IF(RespB!O37=0,"",IF(RespB!O37=ResA!$N$11,ResA!$N$12,0))</f>
        <v/>
      </c>
      <c r="AP39" s="16" t="str">
        <f>IF(RespB!P37=0,"",IF(RespB!P37=ResA!$O$11,ResA!$O$12,0))</f>
        <v/>
      </c>
      <c r="AQ39" s="16" t="str">
        <f>IF(RespB!Q37=0,"",IF(RespB!Q37=ResA!$P$11,ResA!$P$12,0))</f>
        <v/>
      </c>
      <c r="AR39" s="16" t="str">
        <f>IF(RespB!R37=0,"",IF(RespB!R37=ResA!$Q$11,ResA!$Q$12,0))</f>
        <v/>
      </c>
      <c r="AS39" s="16" t="str">
        <f>IF(RespB!S37=0,"",IF(RespB!S37=ResA!$R$11,ResA!$R$12,0))</f>
        <v/>
      </c>
      <c r="AT39" s="16" t="str">
        <f>IF(RespB!T37=0,"",IF(RespB!T37=ResA!$S$11,ResA!$S$12,0))</f>
        <v/>
      </c>
      <c r="AU39" s="16" t="str">
        <f>IF(RespB!U37=0,"",IF(RespB!U37=ResA!$T$11,ResA!$T$12,0))</f>
        <v/>
      </c>
      <c r="AV39" s="16" t="str">
        <f>IF(RespB!V37=0,"",IF(RespB!V37=ResA!$U$11,ResA!$U$12,0))</f>
        <v/>
      </c>
      <c r="AW39" s="16" t="str">
        <f>IF(RespB!W37=0,"",IF(RespB!W37=ResA!$V$11,ResA!$V$12,0))</f>
        <v/>
      </c>
      <c r="AX39" s="16" t="str">
        <f>IF(RespB!X37=0,"",IF(RespB!X37=ResA!$W$11,ResA!$W$12,0))</f>
        <v/>
      </c>
      <c r="AY39" s="16" t="str">
        <f>IF(RespB!Y37=0,"",IF(RespB!Y37=ResA!$X$11,ResA!$X$12,0))</f>
        <v/>
      </c>
      <c r="AZ39" s="16" t="str">
        <f>IF(RespB!Z37=0,"",IF(RespB!Z37=ResA!$Y$11,ResA!$Y$12,0))</f>
        <v/>
      </c>
      <c r="BA39" s="16" t="str">
        <f>IF(RespB!AA37=0,"",IF(RespB!AA37=ResA!$Z$11,ResA!$Z$12,0))</f>
        <v/>
      </c>
      <c r="BB39" s="16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>
      <c r="B40" s="56">
        <v>27</v>
      </c>
      <c r="C40" s="28" t="str">
        <f>IF(VLOOKUP(B40,RespB!$B$12:$AA$51,2,FALSE)&lt;&gt;0,VLOOKUP(B40,RespB!$B$12:$AA$51,2,FALSE),"")</f>
        <v/>
      </c>
      <c r="D40" s="28" t="str">
        <f>IF(VLOOKUP(B40,RespB!$B$12:$AA$51,3,FALSE)&lt;&gt;0,CONCATENATE(VLOOKUP(B40,RespB!$B$12:$AA$51,3,FALSE)," ",VLOOKUP(B40,RespB!$B$12:$AA$51,4,FALSE)),"")</f>
        <v/>
      </c>
      <c r="E40" s="28" t="str">
        <f>IF(VLOOKUP(B40,RespB!$B$12:$AA$51,4,FALSE)&lt;&gt;0,VLOOKUP(B40,RespB!$B$12:$AA$51,5,FALSE),"")</f>
        <v/>
      </c>
      <c r="F40" s="58" t="str">
        <f>IF(VLOOKUP(B40,RespB!$B$12:$AA$51,5,FALSE)&lt;&gt;0,VLOOKUP(B40,RespB!$B$12:$AA$51,6,FALSE),"")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IF(RespB!H38=0,"",IF(RespB!H38=ResA!$G$11,ResA!$G$12,0))</f>
        <v/>
      </c>
      <c r="AI40" s="16" t="str">
        <f>IF(RespB!I38=0,"",IF(RespB!I38=ResA!$H$11,ResA!$H$12,0))</f>
        <v/>
      </c>
      <c r="AJ40" s="16" t="str">
        <f>IF(RespB!J38=0,"",IF(RespB!J38=ResA!$I$11,ResA!$I$12,0))</f>
        <v/>
      </c>
      <c r="AK40" s="16" t="str">
        <f>IF(RespB!K38=0,"",IF(RespB!K38=ResA!$J$11,ResA!$J$12,0))</f>
        <v/>
      </c>
      <c r="AL40" s="16" t="str">
        <f>IF(RespB!L38=0,"",IF(RespB!L38=ResA!$K$11,ResA!$K$12,0))</f>
        <v/>
      </c>
      <c r="AM40" s="16" t="str">
        <f>IF(RespB!M38=0,"",IF(RespB!M38=ResA!$L$11,ResA!$L$12,0))</f>
        <v/>
      </c>
      <c r="AN40" s="16" t="str">
        <f>IF(RespB!N38=0,"",IF(RespB!N38=ResA!$M$11,ResA!$M$12,0))</f>
        <v/>
      </c>
      <c r="AO40" s="16" t="str">
        <f>IF(RespB!O38=0,"",IF(RespB!O38=ResA!$N$11,ResA!$N$12,0))</f>
        <v/>
      </c>
      <c r="AP40" s="16" t="str">
        <f>IF(RespB!P38=0,"",IF(RespB!P38=ResA!$O$11,ResA!$O$12,0))</f>
        <v/>
      </c>
      <c r="AQ40" s="16" t="str">
        <f>IF(RespB!Q38=0,"",IF(RespB!Q38=ResA!$P$11,ResA!$P$12,0))</f>
        <v/>
      </c>
      <c r="AR40" s="16" t="str">
        <f>IF(RespB!R38=0,"",IF(RespB!R38=ResA!$Q$11,ResA!$Q$12,0))</f>
        <v/>
      </c>
      <c r="AS40" s="16" t="str">
        <f>IF(RespB!S38=0,"",IF(RespB!S38=ResA!$R$11,ResA!$R$12,0))</f>
        <v/>
      </c>
      <c r="AT40" s="16" t="str">
        <f>IF(RespB!T38=0,"",IF(RespB!T38=ResA!$S$11,ResA!$S$12,0))</f>
        <v/>
      </c>
      <c r="AU40" s="16" t="str">
        <f>IF(RespB!U38=0,"",IF(RespB!U38=ResA!$T$11,ResA!$T$12,0))</f>
        <v/>
      </c>
      <c r="AV40" s="16" t="str">
        <f>IF(RespB!V38=0,"",IF(RespB!V38=ResA!$U$11,ResA!$U$12,0))</f>
        <v/>
      </c>
      <c r="AW40" s="16" t="str">
        <f>IF(RespB!W38=0,"",IF(RespB!W38=ResA!$V$11,ResA!$V$12,0))</f>
        <v/>
      </c>
      <c r="AX40" s="16" t="str">
        <f>IF(RespB!X38=0,"",IF(RespB!X38=ResA!$W$11,ResA!$W$12,0))</f>
        <v/>
      </c>
      <c r="AY40" s="16" t="str">
        <f>IF(RespB!Y38=0,"",IF(RespB!Y38=ResA!$X$11,ResA!$X$12,0))</f>
        <v/>
      </c>
      <c r="AZ40" s="16" t="str">
        <f>IF(RespB!Z38=0,"",IF(RespB!Z38=ResA!$Y$11,ResA!$Y$12,0))</f>
        <v/>
      </c>
      <c r="BA40" s="16" t="str">
        <f>IF(RespB!AA38=0,"",IF(RespB!AA38=ResA!$Z$11,ResA!$Z$12,0))</f>
        <v/>
      </c>
      <c r="BB40" s="16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>
      <c r="B41" s="56">
        <v>28</v>
      </c>
      <c r="C41" s="28" t="str">
        <f>IF(VLOOKUP(B41,RespB!$B$12:$AA$51,2,FALSE)&lt;&gt;0,VLOOKUP(B41,RespB!$B$12:$AA$51,2,FALSE),"")</f>
        <v/>
      </c>
      <c r="D41" s="28" t="str">
        <f>IF(VLOOKUP(B41,RespB!$B$12:$AA$51,3,FALSE)&lt;&gt;0,CONCATENATE(VLOOKUP(B41,RespB!$B$12:$AA$51,3,FALSE)," ",VLOOKUP(B41,RespB!$B$12:$AA$51,4,FALSE)),"")</f>
        <v/>
      </c>
      <c r="E41" s="28" t="str">
        <f>IF(VLOOKUP(B41,RespB!$B$12:$AA$51,4,FALSE)&lt;&gt;0,VLOOKUP(B41,RespB!$B$12:$AA$51,5,FALSE),"")</f>
        <v/>
      </c>
      <c r="F41" s="58" t="str">
        <f>IF(VLOOKUP(B41,RespB!$B$12:$AA$51,5,FALSE)&lt;&gt;0,VLOOKUP(B41,RespB!$B$12:$AA$51,6,FALSE),"")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IF(RespB!H39=0,"",IF(RespB!H39=ResA!$G$11,ResA!$G$12,0))</f>
        <v/>
      </c>
      <c r="AI41" s="16" t="str">
        <f>IF(RespB!I39=0,"",IF(RespB!I39=ResA!$H$11,ResA!$H$12,0))</f>
        <v/>
      </c>
      <c r="AJ41" s="16" t="str">
        <f>IF(RespB!J39=0,"",IF(RespB!J39=ResA!$I$11,ResA!$I$12,0))</f>
        <v/>
      </c>
      <c r="AK41" s="16" t="str">
        <f>IF(RespB!K39=0,"",IF(RespB!K39=ResA!$J$11,ResA!$J$12,0))</f>
        <v/>
      </c>
      <c r="AL41" s="16" t="str">
        <f>IF(RespB!L39=0,"",IF(RespB!L39=ResA!$K$11,ResA!$K$12,0))</f>
        <v/>
      </c>
      <c r="AM41" s="16" t="str">
        <f>IF(RespB!M39=0,"",IF(RespB!M39=ResA!$L$11,ResA!$L$12,0))</f>
        <v/>
      </c>
      <c r="AN41" s="16" t="str">
        <f>IF(RespB!N39=0,"",IF(RespB!N39=ResA!$M$11,ResA!$M$12,0))</f>
        <v/>
      </c>
      <c r="AO41" s="16" t="str">
        <f>IF(RespB!O39=0,"",IF(RespB!O39=ResA!$N$11,ResA!$N$12,0))</f>
        <v/>
      </c>
      <c r="AP41" s="16" t="str">
        <f>IF(RespB!P39=0,"",IF(RespB!P39=ResA!$O$11,ResA!$O$12,0))</f>
        <v/>
      </c>
      <c r="AQ41" s="16" t="str">
        <f>IF(RespB!Q39=0,"",IF(RespB!Q39=ResA!$P$11,ResA!$P$12,0))</f>
        <v/>
      </c>
      <c r="AR41" s="16" t="str">
        <f>IF(RespB!R39=0,"",IF(RespB!R39=ResA!$Q$11,ResA!$Q$12,0))</f>
        <v/>
      </c>
      <c r="AS41" s="16" t="str">
        <f>IF(RespB!S39=0,"",IF(RespB!S39=ResA!$R$11,ResA!$R$12,0))</f>
        <v/>
      </c>
      <c r="AT41" s="16" t="str">
        <f>IF(RespB!T39=0,"",IF(RespB!T39=ResA!$S$11,ResA!$S$12,0))</f>
        <v/>
      </c>
      <c r="AU41" s="16" t="str">
        <f>IF(RespB!U39=0,"",IF(RespB!U39=ResA!$T$11,ResA!$T$12,0))</f>
        <v/>
      </c>
      <c r="AV41" s="16" t="str">
        <f>IF(RespB!V39=0,"",IF(RespB!V39=ResA!$U$11,ResA!$U$12,0))</f>
        <v/>
      </c>
      <c r="AW41" s="16" t="str">
        <f>IF(RespB!W39=0,"",IF(RespB!W39=ResA!$V$11,ResA!$V$12,0))</f>
        <v/>
      </c>
      <c r="AX41" s="16" t="str">
        <f>IF(RespB!X39=0,"",IF(RespB!X39=ResA!$W$11,ResA!$W$12,0))</f>
        <v/>
      </c>
      <c r="AY41" s="16" t="str">
        <f>IF(RespB!Y39=0,"",IF(RespB!Y39=ResA!$X$11,ResA!$X$12,0))</f>
        <v/>
      </c>
      <c r="AZ41" s="16" t="str">
        <f>IF(RespB!Z39=0,"",IF(RespB!Z39=ResA!$Y$11,ResA!$Y$12,0))</f>
        <v/>
      </c>
      <c r="BA41" s="16" t="str">
        <f>IF(RespB!AA39=0,"",IF(RespB!AA39=ResA!$Z$11,ResA!$Z$12,0))</f>
        <v/>
      </c>
      <c r="BB41" s="16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>
      <c r="B42" s="56">
        <v>29</v>
      </c>
      <c r="C42" s="28" t="str">
        <f>IF(VLOOKUP(B42,RespB!$B$12:$AA$51,2,FALSE)&lt;&gt;0,VLOOKUP(B42,RespB!$B$12:$AA$51,2,FALSE),"")</f>
        <v/>
      </c>
      <c r="D42" s="28" t="str">
        <f>IF(VLOOKUP(B42,RespB!$B$12:$AA$51,3,FALSE)&lt;&gt;0,CONCATENATE(VLOOKUP(B42,RespB!$B$12:$AA$51,3,FALSE)," ",VLOOKUP(B42,RespB!$B$12:$AA$51,4,FALSE)),"")</f>
        <v/>
      </c>
      <c r="E42" s="28" t="str">
        <f>IF(VLOOKUP(B42,RespB!$B$12:$AA$51,4,FALSE)&lt;&gt;0,VLOOKUP(B42,RespB!$B$12:$AA$51,5,FALSE),"")</f>
        <v/>
      </c>
      <c r="F42" s="58" t="str">
        <f>IF(VLOOKUP(B42,RespB!$B$12:$AA$51,5,FALSE)&lt;&gt;0,VLOOKUP(B42,RespB!$B$12:$AA$51,6,FALSE),"")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IF(RespB!H40=0,"",IF(RespB!H40=ResA!$G$11,ResA!$G$12,0))</f>
        <v/>
      </c>
      <c r="AI42" s="16" t="str">
        <f>IF(RespB!I40=0,"",IF(RespB!I40=ResA!$H$11,ResA!$H$12,0))</f>
        <v/>
      </c>
      <c r="AJ42" s="16" t="str">
        <f>IF(RespB!J40=0,"",IF(RespB!J40=ResA!$I$11,ResA!$I$12,0))</f>
        <v/>
      </c>
      <c r="AK42" s="16" t="str">
        <f>IF(RespB!K40=0,"",IF(RespB!K40=ResA!$J$11,ResA!$J$12,0))</f>
        <v/>
      </c>
      <c r="AL42" s="16" t="str">
        <f>IF(RespB!L40=0,"",IF(RespB!L40=ResA!$K$11,ResA!$K$12,0))</f>
        <v/>
      </c>
      <c r="AM42" s="16" t="str">
        <f>IF(RespB!M40=0,"",IF(RespB!M40=ResA!$L$11,ResA!$L$12,0))</f>
        <v/>
      </c>
      <c r="AN42" s="16" t="str">
        <f>IF(RespB!N40=0,"",IF(RespB!N40=ResA!$M$11,ResA!$M$12,0))</f>
        <v/>
      </c>
      <c r="AO42" s="16" t="str">
        <f>IF(RespB!O40=0,"",IF(RespB!O40=ResA!$N$11,ResA!$N$12,0))</f>
        <v/>
      </c>
      <c r="AP42" s="16" t="str">
        <f>IF(RespB!P40=0,"",IF(RespB!P40=ResA!$O$11,ResA!$O$12,0))</f>
        <v/>
      </c>
      <c r="AQ42" s="16" t="str">
        <f>IF(RespB!Q40=0,"",IF(RespB!Q40=ResA!$P$11,ResA!$P$12,0))</f>
        <v/>
      </c>
      <c r="AR42" s="16" t="str">
        <f>IF(RespB!R40=0,"",IF(RespB!R40=ResA!$Q$11,ResA!$Q$12,0))</f>
        <v/>
      </c>
      <c r="AS42" s="16" t="str">
        <f>IF(RespB!S40=0,"",IF(RespB!S40=ResA!$R$11,ResA!$R$12,0))</f>
        <v/>
      </c>
      <c r="AT42" s="16" t="str">
        <f>IF(RespB!T40=0,"",IF(RespB!T40=ResA!$S$11,ResA!$S$12,0))</f>
        <v/>
      </c>
      <c r="AU42" s="16" t="str">
        <f>IF(RespB!U40=0,"",IF(RespB!U40=ResA!$T$11,ResA!$T$12,0))</f>
        <v/>
      </c>
      <c r="AV42" s="16" t="str">
        <f>IF(RespB!V40=0,"",IF(RespB!V40=ResA!$U$11,ResA!$U$12,0))</f>
        <v/>
      </c>
      <c r="AW42" s="16" t="str">
        <f>IF(RespB!W40=0,"",IF(RespB!W40=ResA!$V$11,ResA!$V$12,0))</f>
        <v/>
      </c>
      <c r="AX42" s="16" t="str">
        <f>IF(RespB!X40=0,"",IF(RespB!X40=ResA!$W$11,ResA!$W$12,0))</f>
        <v/>
      </c>
      <c r="AY42" s="16" t="str">
        <f>IF(RespB!Y40=0,"",IF(RespB!Y40=ResA!$X$11,ResA!$X$12,0))</f>
        <v/>
      </c>
      <c r="AZ42" s="16" t="str">
        <f>IF(RespB!Z40=0,"",IF(RespB!Z40=ResA!$Y$11,ResA!$Y$12,0))</f>
        <v/>
      </c>
      <c r="BA42" s="16" t="str">
        <f>IF(RespB!AA40=0,"",IF(RespB!AA40=ResA!$Z$11,ResA!$Z$12,0))</f>
        <v/>
      </c>
      <c r="BB42" s="16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>
      <c r="B43" s="56">
        <v>30</v>
      </c>
      <c r="C43" s="28" t="str">
        <f>IF(VLOOKUP(B43,RespB!$B$12:$AA$51,2,FALSE)&lt;&gt;0,VLOOKUP(B43,RespB!$B$12:$AA$51,2,FALSE),"")</f>
        <v/>
      </c>
      <c r="D43" s="28" t="str">
        <f>IF(VLOOKUP(B43,RespB!$B$12:$AA$51,3,FALSE)&lt;&gt;0,CONCATENATE(VLOOKUP(B43,RespB!$B$12:$AA$51,3,FALSE)," ",VLOOKUP(B43,RespB!$B$12:$AA$51,4,FALSE)),"")</f>
        <v/>
      </c>
      <c r="E43" s="28" t="str">
        <f>IF(VLOOKUP(B43,RespB!$B$12:$AA$51,4,FALSE)&lt;&gt;0,VLOOKUP(B43,RespB!$B$12:$AA$51,5,FALSE),"")</f>
        <v/>
      </c>
      <c r="F43" s="58" t="str">
        <f>IF(VLOOKUP(B43,RespB!$B$12:$AA$51,5,FALSE)&lt;&gt;0,VLOOKUP(B43,RespB!$B$12:$AA$51,6,FALSE),"")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IF(RespB!H41=0,"",IF(RespB!H41=ResA!$G$11,ResA!$G$12,0))</f>
        <v/>
      </c>
      <c r="AI43" s="16" t="str">
        <f>IF(RespB!I41=0,"",IF(RespB!I41=ResA!$H$11,ResA!$H$12,0))</f>
        <v/>
      </c>
      <c r="AJ43" s="16" t="str">
        <f>IF(RespB!J41=0,"",IF(RespB!J41=ResA!$I$11,ResA!$I$12,0))</f>
        <v/>
      </c>
      <c r="AK43" s="16" t="str">
        <f>IF(RespB!K41=0,"",IF(RespB!K41=ResA!$J$11,ResA!$J$12,0))</f>
        <v/>
      </c>
      <c r="AL43" s="16" t="str">
        <f>IF(RespB!L41=0,"",IF(RespB!L41=ResA!$K$11,ResA!$K$12,0))</f>
        <v/>
      </c>
      <c r="AM43" s="16" t="str">
        <f>IF(RespB!M41=0,"",IF(RespB!M41=ResA!$L$11,ResA!$L$12,0))</f>
        <v/>
      </c>
      <c r="AN43" s="16" t="str">
        <f>IF(RespB!N41=0,"",IF(RespB!N41=ResA!$M$11,ResA!$M$12,0))</f>
        <v/>
      </c>
      <c r="AO43" s="16" t="str">
        <f>IF(RespB!O41=0,"",IF(RespB!O41=ResA!$N$11,ResA!$N$12,0))</f>
        <v/>
      </c>
      <c r="AP43" s="16" t="str">
        <f>IF(RespB!P41=0,"",IF(RespB!P41=ResA!$O$11,ResA!$O$12,0))</f>
        <v/>
      </c>
      <c r="AQ43" s="16" t="str">
        <f>IF(RespB!Q41=0,"",IF(RespB!Q41=ResA!$P$11,ResA!$P$12,0))</f>
        <v/>
      </c>
      <c r="AR43" s="16" t="str">
        <f>IF(RespB!R41=0,"",IF(RespB!R41=ResA!$Q$11,ResA!$Q$12,0))</f>
        <v/>
      </c>
      <c r="AS43" s="16" t="str">
        <f>IF(RespB!S41=0,"",IF(RespB!S41=ResA!$R$11,ResA!$R$12,0))</f>
        <v/>
      </c>
      <c r="AT43" s="16" t="str">
        <f>IF(RespB!T41=0,"",IF(RespB!T41=ResA!$S$11,ResA!$S$12,0))</f>
        <v/>
      </c>
      <c r="AU43" s="16" t="str">
        <f>IF(RespB!U41=0,"",IF(RespB!U41=ResA!$T$11,ResA!$T$12,0))</f>
        <v/>
      </c>
      <c r="AV43" s="16" t="str">
        <f>IF(RespB!V41=0,"",IF(RespB!V41=ResA!$U$11,ResA!$U$12,0))</f>
        <v/>
      </c>
      <c r="AW43" s="16" t="str">
        <f>IF(RespB!W41=0,"",IF(RespB!W41=ResA!$V$11,ResA!$V$12,0))</f>
        <v/>
      </c>
      <c r="AX43" s="16" t="str">
        <f>IF(RespB!X41=0,"",IF(RespB!X41=ResA!$W$11,ResA!$W$12,0))</f>
        <v/>
      </c>
      <c r="AY43" s="16" t="str">
        <f>IF(RespB!Y41=0,"",IF(RespB!Y41=ResA!$X$11,ResA!$X$12,0))</f>
        <v/>
      </c>
      <c r="AZ43" s="16" t="str">
        <f>IF(RespB!Z41=0,"",IF(RespB!Z41=ResA!$Y$11,ResA!$Y$12,0))</f>
        <v/>
      </c>
      <c r="BA43" s="16" t="str">
        <f>IF(RespB!AA41=0,"",IF(RespB!AA41=ResA!$Z$11,ResA!$Z$12,0))</f>
        <v/>
      </c>
      <c r="BB43" s="16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>
      <c r="B44" s="56">
        <v>31</v>
      </c>
      <c r="C44" s="28" t="str">
        <f>IF(VLOOKUP(B44,RespB!$B$12:$AA$51,2,FALSE)&lt;&gt;0,VLOOKUP(B44,RespB!$B$12:$AA$51,2,FALSE),"")</f>
        <v/>
      </c>
      <c r="D44" s="28" t="str">
        <f>IF(VLOOKUP(B44,RespB!$B$12:$AA$51,3,FALSE)&lt;&gt;0,CONCATENATE(VLOOKUP(B44,RespB!$B$12:$AA$51,3,FALSE)," ",VLOOKUP(B44,RespB!$B$12:$AA$51,4,FALSE)),"")</f>
        <v/>
      </c>
      <c r="E44" s="28" t="str">
        <f>IF(VLOOKUP(B44,RespB!$B$12:$AA$51,4,FALSE)&lt;&gt;0,VLOOKUP(B44,RespB!$B$12:$AA$51,5,FALSE),"")</f>
        <v/>
      </c>
      <c r="F44" s="58" t="str">
        <f>IF(VLOOKUP(B44,RespB!$B$12:$AA$51,5,FALSE)&lt;&gt;0,VLOOKUP(B44,RespB!$B$12:$AA$51,6,FALSE),"")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IF(RespB!H42=0,"",IF(RespB!H42=ResA!$G$11,ResA!$G$12,0))</f>
        <v/>
      </c>
      <c r="AI44" s="16" t="str">
        <f>IF(RespB!I42=0,"",IF(RespB!I42=ResA!$H$11,ResA!$H$12,0))</f>
        <v/>
      </c>
      <c r="AJ44" s="16" t="str">
        <f>IF(RespB!J42=0,"",IF(RespB!J42=ResA!$I$11,ResA!$I$12,0))</f>
        <v/>
      </c>
      <c r="AK44" s="16" t="str">
        <f>IF(RespB!K42=0,"",IF(RespB!K42=ResA!$J$11,ResA!$J$12,0))</f>
        <v/>
      </c>
      <c r="AL44" s="16" t="str">
        <f>IF(RespB!L42=0,"",IF(RespB!L42=ResA!$K$11,ResA!$K$12,0))</f>
        <v/>
      </c>
      <c r="AM44" s="16" t="str">
        <f>IF(RespB!M42=0,"",IF(RespB!M42=ResA!$L$11,ResA!$L$12,0))</f>
        <v/>
      </c>
      <c r="AN44" s="16" t="str">
        <f>IF(RespB!N42=0,"",IF(RespB!N42=ResA!$M$11,ResA!$M$12,0))</f>
        <v/>
      </c>
      <c r="AO44" s="16" t="str">
        <f>IF(RespB!O42=0,"",IF(RespB!O42=ResA!$N$11,ResA!$N$12,0))</f>
        <v/>
      </c>
      <c r="AP44" s="16" t="str">
        <f>IF(RespB!P42=0,"",IF(RespB!P42=ResA!$O$11,ResA!$O$12,0))</f>
        <v/>
      </c>
      <c r="AQ44" s="16" t="str">
        <f>IF(RespB!Q42=0,"",IF(RespB!Q42=ResA!$P$11,ResA!$P$12,0))</f>
        <v/>
      </c>
      <c r="AR44" s="16" t="str">
        <f>IF(RespB!R42=0,"",IF(RespB!R42=ResA!$Q$11,ResA!$Q$12,0))</f>
        <v/>
      </c>
      <c r="AS44" s="16" t="str">
        <f>IF(RespB!S42=0,"",IF(RespB!S42=ResA!$R$11,ResA!$R$12,0))</f>
        <v/>
      </c>
      <c r="AT44" s="16" t="str">
        <f>IF(RespB!T42=0,"",IF(RespB!T42=ResA!$S$11,ResA!$S$12,0))</f>
        <v/>
      </c>
      <c r="AU44" s="16" t="str">
        <f>IF(RespB!U42=0,"",IF(RespB!U42=ResA!$T$11,ResA!$T$12,0))</f>
        <v/>
      </c>
      <c r="AV44" s="16" t="str">
        <f>IF(RespB!V42=0,"",IF(RespB!V42=ResA!$U$11,ResA!$U$12,0))</f>
        <v/>
      </c>
      <c r="AW44" s="16" t="str">
        <f>IF(RespB!W42=0,"",IF(RespB!W42=ResA!$V$11,ResA!$V$12,0))</f>
        <v/>
      </c>
      <c r="AX44" s="16" t="str">
        <f>IF(RespB!X42=0,"",IF(RespB!X42=ResA!$W$11,ResA!$W$12,0))</f>
        <v/>
      </c>
      <c r="AY44" s="16" t="str">
        <f>IF(RespB!Y42=0,"",IF(RespB!Y42=ResA!$X$11,ResA!$X$12,0))</f>
        <v/>
      </c>
      <c r="AZ44" s="16" t="str">
        <f>IF(RespB!Z42=0,"",IF(RespB!Z42=ResA!$Y$11,ResA!$Y$12,0))</f>
        <v/>
      </c>
      <c r="BA44" s="16" t="str">
        <f>IF(RespB!AA42=0,"",IF(RespB!AA42=ResA!$Z$11,ResA!$Z$12,0))</f>
        <v/>
      </c>
      <c r="BB44" s="16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>
      <c r="B45" s="56">
        <v>32</v>
      </c>
      <c r="C45" s="28" t="str">
        <f>IF(VLOOKUP(B45,RespB!$B$12:$AA$51,2,FALSE)&lt;&gt;0,VLOOKUP(B45,RespB!$B$12:$AA$51,2,FALSE),"")</f>
        <v/>
      </c>
      <c r="D45" s="28" t="str">
        <f>IF(VLOOKUP(B45,RespB!$B$12:$AA$51,3,FALSE)&lt;&gt;0,CONCATENATE(VLOOKUP(B45,RespB!$B$12:$AA$51,3,FALSE)," ",VLOOKUP(B45,RespB!$B$12:$AA$51,4,FALSE)),"")</f>
        <v/>
      </c>
      <c r="E45" s="28" t="str">
        <f>IF(VLOOKUP(B45,RespB!$B$12:$AA$51,4,FALSE)&lt;&gt;0,VLOOKUP(B45,RespB!$B$12:$AA$51,5,FALSE),"")</f>
        <v/>
      </c>
      <c r="F45" s="58" t="str">
        <f>IF(VLOOKUP(B45,RespB!$B$12:$AA$51,5,FALSE)&lt;&gt;0,VLOOKUP(B45,RespB!$B$12:$AA$51,6,FALSE),"")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IF(RespB!H43=0,"",IF(RespB!H43=ResA!$G$11,ResA!$G$12,0))</f>
        <v/>
      </c>
      <c r="AI45" s="16" t="str">
        <f>IF(RespB!I43=0,"",IF(RespB!I43=ResA!$H$11,ResA!$H$12,0))</f>
        <v/>
      </c>
      <c r="AJ45" s="16" t="str">
        <f>IF(RespB!J43=0,"",IF(RespB!J43=ResA!$I$11,ResA!$I$12,0))</f>
        <v/>
      </c>
      <c r="AK45" s="16" t="str">
        <f>IF(RespB!K43=0,"",IF(RespB!K43=ResA!$J$11,ResA!$J$12,0))</f>
        <v/>
      </c>
      <c r="AL45" s="16" t="str">
        <f>IF(RespB!L43=0,"",IF(RespB!L43=ResA!$K$11,ResA!$K$12,0))</f>
        <v/>
      </c>
      <c r="AM45" s="16" t="str">
        <f>IF(RespB!M43=0,"",IF(RespB!M43=ResA!$L$11,ResA!$L$12,0))</f>
        <v/>
      </c>
      <c r="AN45" s="16" t="str">
        <f>IF(RespB!N43=0,"",IF(RespB!N43=ResA!$M$11,ResA!$M$12,0))</f>
        <v/>
      </c>
      <c r="AO45" s="16" t="str">
        <f>IF(RespB!O43=0,"",IF(RespB!O43=ResA!$N$11,ResA!$N$12,0))</f>
        <v/>
      </c>
      <c r="AP45" s="16" t="str">
        <f>IF(RespB!P43=0,"",IF(RespB!P43=ResA!$O$11,ResA!$O$12,0))</f>
        <v/>
      </c>
      <c r="AQ45" s="16" t="str">
        <f>IF(RespB!Q43=0,"",IF(RespB!Q43=ResA!$P$11,ResA!$P$12,0))</f>
        <v/>
      </c>
      <c r="AR45" s="16" t="str">
        <f>IF(RespB!R43=0,"",IF(RespB!R43=ResA!$Q$11,ResA!$Q$12,0))</f>
        <v/>
      </c>
      <c r="AS45" s="16" t="str">
        <f>IF(RespB!S43=0,"",IF(RespB!S43=ResA!$R$11,ResA!$R$12,0))</f>
        <v/>
      </c>
      <c r="AT45" s="16" t="str">
        <f>IF(RespB!T43=0,"",IF(RespB!T43=ResA!$S$11,ResA!$S$12,0))</f>
        <v/>
      </c>
      <c r="AU45" s="16" t="str">
        <f>IF(RespB!U43=0,"",IF(RespB!U43=ResA!$T$11,ResA!$T$12,0))</f>
        <v/>
      </c>
      <c r="AV45" s="16" t="str">
        <f>IF(RespB!V43=0,"",IF(RespB!V43=ResA!$U$11,ResA!$U$12,0))</f>
        <v/>
      </c>
      <c r="AW45" s="16" t="str">
        <f>IF(RespB!W43=0,"",IF(RespB!W43=ResA!$V$11,ResA!$V$12,0))</f>
        <v/>
      </c>
      <c r="AX45" s="16" t="str">
        <f>IF(RespB!X43=0,"",IF(RespB!X43=ResA!$W$11,ResA!$W$12,0))</f>
        <v/>
      </c>
      <c r="AY45" s="16" t="str">
        <f>IF(RespB!Y43=0,"",IF(RespB!Y43=ResA!$X$11,ResA!$X$12,0))</f>
        <v/>
      </c>
      <c r="AZ45" s="16" t="str">
        <f>IF(RespB!Z43=0,"",IF(RespB!Z43=ResA!$Y$11,ResA!$Y$12,0))</f>
        <v/>
      </c>
      <c r="BA45" s="16" t="str">
        <f>IF(RespB!AA43=0,"",IF(RespB!AA43=ResA!$Z$11,ResA!$Z$12,0))</f>
        <v/>
      </c>
      <c r="BB45" s="16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>
      <c r="B46" s="56">
        <v>33</v>
      </c>
      <c r="C46" s="28" t="str">
        <f>IF(VLOOKUP(B46,RespB!$B$12:$AA$51,2,FALSE)&lt;&gt;0,VLOOKUP(B46,RespB!$B$12:$AA$51,2,FALSE),"")</f>
        <v/>
      </c>
      <c r="D46" s="28" t="str">
        <f>IF(VLOOKUP(B46,RespB!$B$12:$AA$51,3,FALSE)&lt;&gt;0,CONCATENATE(VLOOKUP(B46,RespB!$B$12:$AA$51,3,FALSE)," ",VLOOKUP(B46,RespB!$B$12:$AA$51,4,FALSE)),"")</f>
        <v/>
      </c>
      <c r="E46" s="28" t="str">
        <f>IF(VLOOKUP(B46,RespB!$B$12:$AA$51,4,FALSE)&lt;&gt;0,VLOOKUP(B46,RespB!$B$12:$AA$51,5,FALSE),"")</f>
        <v/>
      </c>
      <c r="F46" s="58" t="str">
        <f>IF(VLOOKUP(B46,RespB!$B$12:$AA$51,5,FALSE)&lt;&gt;0,VLOOKUP(B46,RespB!$B$12:$AA$51,6,FALSE),"")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IF(RespB!H44=0,"",IF(RespB!H44=ResA!$G$11,ResA!$G$12,0))</f>
        <v/>
      </c>
      <c r="AI46" s="16" t="str">
        <f>IF(RespB!I44=0,"",IF(RespB!I44=ResA!$H$11,ResA!$H$12,0))</f>
        <v/>
      </c>
      <c r="AJ46" s="16" t="str">
        <f>IF(RespB!J44=0,"",IF(RespB!J44=ResA!$I$11,ResA!$I$12,0))</f>
        <v/>
      </c>
      <c r="AK46" s="16" t="str">
        <f>IF(RespB!K44=0,"",IF(RespB!K44=ResA!$J$11,ResA!$J$12,0))</f>
        <v/>
      </c>
      <c r="AL46" s="16" t="str">
        <f>IF(RespB!L44=0,"",IF(RespB!L44=ResA!$K$11,ResA!$K$12,0))</f>
        <v/>
      </c>
      <c r="AM46" s="16" t="str">
        <f>IF(RespB!M44=0,"",IF(RespB!M44=ResA!$L$11,ResA!$L$12,0))</f>
        <v/>
      </c>
      <c r="AN46" s="16" t="str">
        <f>IF(RespB!N44=0,"",IF(RespB!N44=ResA!$M$11,ResA!$M$12,0))</f>
        <v/>
      </c>
      <c r="AO46" s="16" t="str">
        <f>IF(RespB!O44=0,"",IF(RespB!O44=ResA!$N$11,ResA!$N$12,0))</f>
        <v/>
      </c>
      <c r="AP46" s="16" t="str">
        <f>IF(RespB!P44=0,"",IF(RespB!P44=ResA!$O$11,ResA!$O$12,0))</f>
        <v/>
      </c>
      <c r="AQ46" s="16" t="str">
        <f>IF(RespB!Q44=0,"",IF(RespB!Q44=ResA!$P$11,ResA!$P$12,0))</f>
        <v/>
      </c>
      <c r="AR46" s="16" t="str">
        <f>IF(RespB!R44=0,"",IF(RespB!R44=ResA!$Q$11,ResA!$Q$12,0))</f>
        <v/>
      </c>
      <c r="AS46" s="16" t="str">
        <f>IF(RespB!S44=0,"",IF(RespB!S44=ResA!$R$11,ResA!$R$12,0))</f>
        <v/>
      </c>
      <c r="AT46" s="16" t="str">
        <f>IF(RespB!T44=0,"",IF(RespB!T44=ResA!$S$11,ResA!$S$12,0))</f>
        <v/>
      </c>
      <c r="AU46" s="16" t="str">
        <f>IF(RespB!U44=0,"",IF(RespB!U44=ResA!$T$11,ResA!$T$12,0))</f>
        <v/>
      </c>
      <c r="AV46" s="16" t="str">
        <f>IF(RespB!V44=0,"",IF(RespB!V44=ResA!$U$11,ResA!$U$12,0))</f>
        <v/>
      </c>
      <c r="AW46" s="16" t="str">
        <f>IF(RespB!W44=0,"",IF(RespB!W44=ResA!$V$11,ResA!$V$12,0))</f>
        <v/>
      </c>
      <c r="AX46" s="16" t="str">
        <f>IF(RespB!X44=0,"",IF(RespB!X44=ResA!$W$11,ResA!$W$12,0))</f>
        <v/>
      </c>
      <c r="AY46" s="16" t="str">
        <f>IF(RespB!Y44=0,"",IF(RespB!Y44=ResA!$X$11,ResA!$X$12,0))</f>
        <v/>
      </c>
      <c r="AZ46" s="16" t="str">
        <f>IF(RespB!Z44=0,"",IF(RespB!Z44=ResA!$Y$11,ResA!$Y$12,0))</f>
        <v/>
      </c>
      <c r="BA46" s="16" t="str">
        <f>IF(RespB!AA44=0,"",IF(RespB!AA44=ResA!$Z$11,ResA!$Z$12,0))</f>
        <v/>
      </c>
      <c r="BB46" s="16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>
      <c r="B47" s="56">
        <v>34</v>
      </c>
      <c r="C47" s="28" t="str">
        <f>IF(VLOOKUP(B47,RespB!$B$12:$AA$51,2,FALSE)&lt;&gt;0,VLOOKUP(B47,RespB!$B$12:$AA$51,2,FALSE),"")</f>
        <v/>
      </c>
      <c r="D47" s="28" t="str">
        <f>IF(VLOOKUP(B47,RespB!$B$12:$AA$51,3,FALSE)&lt;&gt;0,CONCATENATE(VLOOKUP(B47,RespB!$B$12:$AA$51,3,FALSE)," ",VLOOKUP(B47,RespB!$B$12:$AA$51,4,FALSE)),"")</f>
        <v/>
      </c>
      <c r="E47" s="28" t="str">
        <f>IF(VLOOKUP(B47,RespB!$B$12:$AA$51,4,FALSE)&lt;&gt;0,VLOOKUP(B47,RespB!$B$12:$AA$51,5,FALSE),"")</f>
        <v/>
      </c>
      <c r="F47" s="58" t="str">
        <f>IF(VLOOKUP(B47,RespB!$B$12:$AA$51,5,FALSE)&lt;&gt;0,VLOOKUP(B47,RespB!$B$12:$AA$51,6,FALSE),"")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IF(RespB!H45=0,"",IF(RespB!H45=ResA!$G$11,ResA!$G$12,0))</f>
        <v/>
      </c>
      <c r="AI47" s="16" t="str">
        <f>IF(RespB!I45=0,"",IF(RespB!I45=ResA!$H$11,ResA!$H$12,0))</f>
        <v/>
      </c>
      <c r="AJ47" s="16" t="str">
        <f>IF(RespB!J45=0,"",IF(RespB!J45=ResA!$I$11,ResA!$I$12,0))</f>
        <v/>
      </c>
      <c r="AK47" s="16" t="str">
        <f>IF(RespB!K45=0,"",IF(RespB!K45=ResA!$J$11,ResA!$J$12,0))</f>
        <v/>
      </c>
      <c r="AL47" s="16" t="str">
        <f>IF(RespB!L45=0,"",IF(RespB!L45=ResA!$K$11,ResA!$K$12,0))</f>
        <v/>
      </c>
      <c r="AM47" s="16" t="str">
        <f>IF(RespB!M45=0,"",IF(RespB!M45=ResA!$L$11,ResA!$L$12,0))</f>
        <v/>
      </c>
      <c r="AN47" s="16" t="str">
        <f>IF(RespB!N45=0,"",IF(RespB!N45=ResA!$M$11,ResA!$M$12,0))</f>
        <v/>
      </c>
      <c r="AO47" s="16" t="str">
        <f>IF(RespB!O45=0,"",IF(RespB!O45=ResA!$N$11,ResA!$N$12,0))</f>
        <v/>
      </c>
      <c r="AP47" s="16" t="str">
        <f>IF(RespB!P45=0,"",IF(RespB!P45=ResA!$O$11,ResA!$O$12,0))</f>
        <v/>
      </c>
      <c r="AQ47" s="16" t="str">
        <f>IF(RespB!Q45=0,"",IF(RespB!Q45=ResA!$P$11,ResA!$P$12,0))</f>
        <v/>
      </c>
      <c r="AR47" s="16" t="str">
        <f>IF(RespB!R45=0,"",IF(RespB!R45=ResA!$Q$11,ResA!$Q$12,0))</f>
        <v/>
      </c>
      <c r="AS47" s="16" t="str">
        <f>IF(RespB!S45=0,"",IF(RespB!S45=ResA!$R$11,ResA!$R$12,0))</f>
        <v/>
      </c>
      <c r="AT47" s="16" t="str">
        <f>IF(RespB!T45=0,"",IF(RespB!T45=ResA!$S$11,ResA!$S$12,0))</f>
        <v/>
      </c>
      <c r="AU47" s="16" t="str">
        <f>IF(RespB!U45=0,"",IF(RespB!U45=ResA!$T$11,ResA!$T$12,0))</f>
        <v/>
      </c>
      <c r="AV47" s="16" t="str">
        <f>IF(RespB!V45=0,"",IF(RespB!V45=ResA!$U$11,ResA!$U$12,0))</f>
        <v/>
      </c>
      <c r="AW47" s="16" t="str">
        <f>IF(RespB!W45=0,"",IF(RespB!W45=ResA!$V$11,ResA!$V$12,0))</f>
        <v/>
      </c>
      <c r="AX47" s="16" t="str">
        <f>IF(RespB!X45=0,"",IF(RespB!X45=ResA!$W$11,ResA!$W$12,0))</f>
        <v/>
      </c>
      <c r="AY47" s="16" t="str">
        <f>IF(RespB!Y45=0,"",IF(RespB!Y45=ResA!$X$11,ResA!$X$12,0))</f>
        <v/>
      </c>
      <c r="AZ47" s="16" t="str">
        <f>IF(RespB!Z45=0,"",IF(RespB!Z45=ResA!$Y$11,ResA!$Y$12,0))</f>
        <v/>
      </c>
      <c r="BA47" s="16" t="str">
        <f>IF(RespB!AA45=0,"",IF(RespB!AA45=ResA!$Z$11,ResA!$Z$12,0))</f>
        <v/>
      </c>
      <c r="BB47" s="16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>
      <c r="B48" s="56">
        <v>35</v>
      </c>
      <c r="C48" s="28" t="str">
        <f>IF(VLOOKUP(B48,RespB!$B$12:$AA$51,2,FALSE)&lt;&gt;0,VLOOKUP(B48,RespB!$B$12:$AA$51,2,FALSE),"")</f>
        <v/>
      </c>
      <c r="D48" s="28" t="str">
        <f>IF(VLOOKUP(B48,RespB!$B$12:$AA$51,3,FALSE)&lt;&gt;0,CONCATENATE(VLOOKUP(B48,RespB!$B$12:$AA$51,3,FALSE)," ",VLOOKUP(B48,RespB!$B$12:$AA$51,4,FALSE)),"")</f>
        <v/>
      </c>
      <c r="E48" s="28" t="str">
        <f>IF(VLOOKUP(B48,RespB!$B$12:$AA$51,4,FALSE)&lt;&gt;0,VLOOKUP(B48,RespB!$B$12:$AA$51,5,FALSE),"")</f>
        <v/>
      </c>
      <c r="F48" s="58" t="str">
        <f>IF(VLOOKUP(B48,RespB!$B$12:$AA$51,5,FALSE)&lt;&gt;0,VLOOKUP(B48,RespB!$B$12:$AA$51,6,FALSE),"")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IF(RespB!H46=0,"",IF(RespB!H46=ResA!$G$11,ResA!$G$12,0))</f>
        <v/>
      </c>
      <c r="AI48" s="16" t="str">
        <f>IF(RespB!I46=0,"",IF(RespB!I46=ResA!$H$11,ResA!$H$12,0))</f>
        <v/>
      </c>
      <c r="AJ48" s="16" t="str">
        <f>IF(RespB!J46=0,"",IF(RespB!J46=ResA!$I$11,ResA!$I$12,0))</f>
        <v/>
      </c>
      <c r="AK48" s="16" t="str">
        <f>IF(RespB!K46=0,"",IF(RespB!K46=ResA!$J$11,ResA!$J$12,0))</f>
        <v/>
      </c>
      <c r="AL48" s="16" t="str">
        <f>IF(RespB!L46=0,"",IF(RespB!L46=ResA!$K$11,ResA!$K$12,0))</f>
        <v/>
      </c>
      <c r="AM48" s="16" t="str">
        <f>IF(RespB!M46=0,"",IF(RespB!M46=ResA!$L$11,ResA!$L$12,0))</f>
        <v/>
      </c>
      <c r="AN48" s="16" t="str">
        <f>IF(RespB!N46=0,"",IF(RespB!N46=ResA!$M$11,ResA!$M$12,0))</f>
        <v/>
      </c>
      <c r="AO48" s="16" t="str">
        <f>IF(RespB!O46=0,"",IF(RespB!O46=ResA!$N$11,ResA!$N$12,0))</f>
        <v/>
      </c>
      <c r="AP48" s="16" t="str">
        <f>IF(RespB!P46=0,"",IF(RespB!P46=ResA!$O$11,ResA!$O$12,0))</f>
        <v/>
      </c>
      <c r="AQ48" s="16" t="str">
        <f>IF(RespB!Q46=0,"",IF(RespB!Q46=ResA!$P$11,ResA!$P$12,0))</f>
        <v/>
      </c>
      <c r="AR48" s="16" t="str">
        <f>IF(RespB!R46=0,"",IF(RespB!R46=ResA!$Q$11,ResA!$Q$12,0))</f>
        <v/>
      </c>
      <c r="AS48" s="16" t="str">
        <f>IF(RespB!S46=0,"",IF(RespB!S46=ResA!$R$11,ResA!$R$12,0))</f>
        <v/>
      </c>
      <c r="AT48" s="16" t="str">
        <f>IF(RespB!T46=0,"",IF(RespB!T46=ResA!$S$11,ResA!$S$12,0))</f>
        <v/>
      </c>
      <c r="AU48" s="16" t="str">
        <f>IF(RespB!U46=0,"",IF(RespB!U46=ResA!$T$11,ResA!$T$12,0))</f>
        <v/>
      </c>
      <c r="AV48" s="16" t="str">
        <f>IF(RespB!V46=0,"",IF(RespB!V46=ResA!$U$11,ResA!$U$12,0))</f>
        <v/>
      </c>
      <c r="AW48" s="16" t="str">
        <f>IF(RespB!W46=0,"",IF(RespB!W46=ResA!$V$11,ResA!$V$12,0))</f>
        <v/>
      </c>
      <c r="AX48" s="16" t="str">
        <f>IF(RespB!X46=0,"",IF(RespB!X46=ResA!$W$11,ResA!$W$12,0))</f>
        <v/>
      </c>
      <c r="AY48" s="16" t="str">
        <f>IF(RespB!Y46=0,"",IF(RespB!Y46=ResA!$X$11,ResA!$X$12,0))</f>
        <v/>
      </c>
      <c r="AZ48" s="16" t="str">
        <f>IF(RespB!Z46=0,"",IF(RespB!Z46=ResA!$Y$11,ResA!$Y$12,0))</f>
        <v/>
      </c>
      <c r="BA48" s="16" t="str">
        <f>IF(RespB!AA46=0,"",IF(RespB!AA46=ResA!$Z$11,ResA!$Z$12,0))</f>
        <v/>
      </c>
      <c r="BB48" s="16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>
      <c r="B49" s="56">
        <v>36</v>
      </c>
      <c r="C49" s="28" t="str">
        <f>IF(VLOOKUP(B49,RespB!$B$12:$AA$51,2,FALSE)&lt;&gt;0,VLOOKUP(B49,RespB!$B$12:$AA$51,2,FALSE),"")</f>
        <v/>
      </c>
      <c r="D49" s="28" t="str">
        <f>IF(VLOOKUP(B49,RespB!$B$12:$AA$51,3,FALSE)&lt;&gt;0,CONCATENATE(VLOOKUP(B49,RespB!$B$12:$AA$51,3,FALSE)," ",VLOOKUP(B49,RespB!$B$12:$AA$51,4,FALSE)),"")</f>
        <v/>
      </c>
      <c r="E49" s="28" t="str">
        <f>IF(VLOOKUP(B49,RespB!$B$12:$AA$51,4,FALSE)&lt;&gt;0,VLOOKUP(B49,RespB!$B$12:$AA$51,5,FALSE),"")</f>
        <v/>
      </c>
      <c r="F49" s="58" t="str">
        <f>IF(VLOOKUP(B49,RespB!$B$12:$AA$51,5,FALSE)&lt;&gt;0,VLOOKUP(B49,RespB!$B$12:$AA$51,6,FALSE),"")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IF(RespB!H47=0,"",IF(RespB!H47=ResA!$G$11,ResA!$G$12,0))</f>
        <v/>
      </c>
      <c r="AI49" s="16" t="str">
        <f>IF(RespB!I47=0,"",IF(RespB!I47=ResA!$H$11,ResA!$H$12,0))</f>
        <v/>
      </c>
      <c r="AJ49" s="16" t="str">
        <f>IF(RespB!J47=0,"",IF(RespB!J47=ResA!$I$11,ResA!$I$12,0))</f>
        <v/>
      </c>
      <c r="AK49" s="16" t="str">
        <f>IF(RespB!K47=0,"",IF(RespB!K47=ResA!$J$11,ResA!$J$12,0))</f>
        <v/>
      </c>
      <c r="AL49" s="16" t="str">
        <f>IF(RespB!L47=0,"",IF(RespB!L47=ResA!$K$11,ResA!$K$12,0))</f>
        <v/>
      </c>
      <c r="AM49" s="16" t="str">
        <f>IF(RespB!M47=0,"",IF(RespB!M47=ResA!$L$11,ResA!$L$12,0))</f>
        <v/>
      </c>
      <c r="AN49" s="16" t="str">
        <f>IF(RespB!N47=0,"",IF(RespB!N47=ResA!$M$11,ResA!$M$12,0))</f>
        <v/>
      </c>
      <c r="AO49" s="16" t="str">
        <f>IF(RespB!O47=0,"",IF(RespB!O47=ResA!$N$11,ResA!$N$12,0))</f>
        <v/>
      </c>
      <c r="AP49" s="16" t="str">
        <f>IF(RespB!P47=0,"",IF(RespB!P47=ResA!$O$11,ResA!$O$12,0))</f>
        <v/>
      </c>
      <c r="AQ49" s="16" t="str">
        <f>IF(RespB!Q47=0,"",IF(RespB!Q47=ResA!$P$11,ResA!$P$12,0))</f>
        <v/>
      </c>
      <c r="AR49" s="16" t="str">
        <f>IF(RespB!R47=0,"",IF(RespB!R47=ResA!$Q$11,ResA!$Q$12,0))</f>
        <v/>
      </c>
      <c r="AS49" s="16" t="str">
        <f>IF(RespB!S47=0,"",IF(RespB!S47=ResA!$R$11,ResA!$R$12,0))</f>
        <v/>
      </c>
      <c r="AT49" s="16" t="str">
        <f>IF(RespB!T47=0,"",IF(RespB!T47=ResA!$S$11,ResA!$S$12,0))</f>
        <v/>
      </c>
      <c r="AU49" s="16" t="str">
        <f>IF(RespB!U47=0,"",IF(RespB!U47=ResA!$T$11,ResA!$T$12,0))</f>
        <v/>
      </c>
      <c r="AV49" s="16" t="str">
        <f>IF(RespB!V47=0,"",IF(RespB!V47=ResA!$U$11,ResA!$U$12,0))</f>
        <v/>
      </c>
      <c r="AW49" s="16" t="str">
        <f>IF(RespB!W47=0,"",IF(RespB!W47=ResA!$V$11,ResA!$V$12,0))</f>
        <v/>
      </c>
      <c r="AX49" s="16" t="str">
        <f>IF(RespB!X47=0,"",IF(RespB!X47=ResA!$W$11,ResA!$W$12,0))</f>
        <v/>
      </c>
      <c r="AY49" s="16" t="str">
        <f>IF(RespB!Y47=0,"",IF(RespB!Y47=ResA!$X$11,ResA!$X$12,0))</f>
        <v/>
      </c>
      <c r="AZ49" s="16" t="str">
        <f>IF(RespB!Z47=0,"",IF(RespB!Z47=ResA!$Y$11,ResA!$Y$12,0))</f>
        <v/>
      </c>
      <c r="BA49" s="16" t="str">
        <f>IF(RespB!AA47=0,"",IF(RespB!AA47=ResA!$Z$11,ResA!$Z$12,0))</f>
        <v/>
      </c>
      <c r="BB49" s="16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>
      <c r="B50" s="56">
        <v>37</v>
      </c>
      <c r="C50" s="28" t="str">
        <f>IF(VLOOKUP(B50,RespB!$B$12:$AA$51,2,FALSE)&lt;&gt;0,VLOOKUP(B50,RespB!$B$12:$AA$51,2,FALSE),"")</f>
        <v/>
      </c>
      <c r="D50" s="28" t="str">
        <f>IF(VLOOKUP(B50,RespB!$B$12:$AA$51,3,FALSE)&lt;&gt;0,CONCATENATE(VLOOKUP(B50,RespB!$B$12:$AA$51,3,FALSE)," ",VLOOKUP(B50,RespB!$B$12:$AA$51,4,FALSE)),"")</f>
        <v/>
      </c>
      <c r="E50" s="28" t="str">
        <f>IF(VLOOKUP(B50,RespB!$B$12:$AA$51,4,FALSE)&lt;&gt;0,VLOOKUP(B50,RespB!$B$12:$AA$51,5,FALSE),"")</f>
        <v/>
      </c>
      <c r="F50" s="58" t="str">
        <f>IF(VLOOKUP(B50,RespB!$B$12:$AA$51,5,FALSE)&lt;&gt;0,VLOOKUP(B50,RespB!$B$12:$AA$51,6,FALSE),"")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IF(RespB!H48=0,"",IF(RespB!H48=ResA!$G$11,ResA!$G$12,0))</f>
        <v/>
      </c>
      <c r="AI50" s="16" t="str">
        <f>IF(RespB!I48=0,"",IF(RespB!I48=ResA!$H$11,ResA!$H$12,0))</f>
        <v/>
      </c>
      <c r="AJ50" s="16" t="str">
        <f>IF(RespB!J48=0,"",IF(RespB!J48=ResA!$I$11,ResA!$I$12,0))</f>
        <v/>
      </c>
      <c r="AK50" s="16" t="str">
        <f>IF(RespB!K48=0,"",IF(RespB!K48=ResA!$J$11,ResA!$J$12,0))</f>
        <v/>
      </c>
      <c r="AL50" s="16" t="str">
        <f>IF(RespB!L48=0,"",IF(RespB!L48=ResA!$K$11,ResA!$K$12,0))</f>
        <v/>
      </c>
      <c r="AM50" s="16" t="str">
        <f>IF(RespB!M48=0,"",IF(RespB!M48=ResA!$L$11,ResA!$L$12,0))</f>
        <v/>
      </c>
      <c r="AN50" s="16" t="str">
        <f>IF(RespB!N48=0,"",IF(RespB!N48=ResA!$M$11,ResA!$M$12,0))</f>
        <v/>
      </c>
      <c r="AO50" s="16" t="str">
        <f>IF(RespB!O48=0,"",IF(RespB!O48=ResA!$N$11,ResA!$N$12,0))</f>
        <v/>
      </c>
      <c r="AP50" s="16" t="str">
        <f>IF(RespB!P48=0,"",IF(RespB!P48=ResA!$O$11,ResA!$O$12,0))</f>
        <v/>
      </c>
      <c r="AQ50" s="16" t="str">
        <f>IF(RespB!Q48=0,"",IF(RespB!Q48=ResA!$P$11,ResA!$P$12,0))</f>
        <v/>
      </c>
      <c r="AR50" s="16" t="str">
        <f>IF(RespB!R48=0,"",IF(RespB!R48=ResA!$Q$11,ResA!$Q$12,0))</f>
        <v/>
      </c>
      <c r="AS50" s="16" t="str">
        <f>IF(RespB!S48=0,"",IF(RespB!S48=ResA!$R$11,ResA!$R$12,0))</f>
        <v/>
      </c>
      <c r="AT50" s="16" t="str">
        <f>IF(RespB!T48=0,"",IF(RespB!T48=ResA!$S$11,ResA!$S$12,0))</f>
        <v/>
      </c>
      <c r="AU50" s="16" t="str">
        <f>IF(RespB!U48=0,"",IF(RespB!U48=ResA!$T$11,ResA!$T$12,0))</f>
        <v/>
      </c>
      <c r="AV50" s="16" t="str">
        <f>IF(RespB!V48=0,"",IF(RespB!V48=ResA!$U$11,ResA!$U$12,0))</f>
        <v/>
      </c>
      <c r="AW50" s="16" t="str">
        <f>IF(RespB!W48=0,"",IF(RespB!W48=ResA!$V$11,ResA!$V$12,0))</f>
        <v/>
      </c>
      <c r="AX50" s="16" t="str">
        <f>IF(RespB!X48=0,"",IF(RespB!X48=ResA!$W$11,ResA!$W$12,0))</f>
        <v/>
      </c>
      <c r="AY50" s="16" t="str">
        <f>IF(RespB!Y48=0,"",IF(RespB!Y48=ResA!$X$11,ResA!$X$12,0))</f>
        <v/>
      </c>
      <c r="AZ50" s="16" t="str">
        <f>IF(RespB!Z48=0,"",IF(RespB!Z48=ResA!$Y$11,ResA!$Y$12,0))</f>
        <v/>
      </c>
      <c r="BA50" s="16" t="str">
        <f>IF(RespB!AA48=0,"",IF(RespB!AA48=ResA!$Z$11,ResA!$Z$12,0))</f>
        <v/>
      </c>
      <c r="BB50" s="16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>
      <c r="B51" s="56">
        <v>38</v>
      </c>
      <c r="C51" s="28" t="str">
        <f>IF(VLOOKUP(B51,RespB!$B$12:$AA$51,2,FALSE)&lt;&gt;0,VLOOKUP(B51,RespB!$B$12:$AA$51,2,FALSE),"")</f>
        <v/>
      </c>
      <c r="D51" s="28" t="str">
        <f>IF(VLOOKUP(B51,RespB!$B$12:$AA$51,3,FALSE)&lt;&gt;0,CONCATENATE(VLOOKUP(B51,RespB!$B$12:$AA$51,3,FALSE)," ",VLOOKUP(B51,RespB!$B$12:$AA$51,4,FALSE)),"")</f>
        <v/>
      </c>
      <c r="E51" s="28" t="str">
        <f>IF(VLOOKUP(B51,RespB!$B$12:$AA$51,4,FALSE)&lt;&gt;0,VLOOKUP(B51,RespB!$B$12:$AA$51,5,FALSE),"")</f>
        <v/>
      </c>
      <c r="F51" s="58" t="str">
        <f>IF(VLOOKUP(B51,RespB!$B$12:$AA$51,5,FALSE)&lt;&gt;0,VLOOKUP(B51,RespB!$B$12:$AA$51,6,FALSE),"")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IF(RespB!H49=0,"",IF(RespB!H49=ResA!$G$11,ResA!$G$12,0))</f>
        <v/>
      </c>
      <c r="AI51" s="16" t="str">
        <f>IF(RespB!I49=0,"",IF(RespB!I49=ResA!$H$11,ResA!$H$12,0))</f>
        <v/>
      </c>
      <c r="AJ51" s="16" t="str">
        <f>IF(RespB!J49=0,"",IF(RespB!J49=ResA!$I$11,ResA!$I$12,0))</f>
        <v/>
      </c>
      <c r="AK51" s="16" t="str">
        <f>IF(RespB!K49=0,"",IF(RespB!K49=ResA!$J$11,ResA!$J$12,0))</f>
        <v/>
      </c>
      <c r="AL51" s="16" t="str">
        <f>IF(RespB!L49=0,"",IF(RespB!L49=ResA!$K$11,ResA!$K$12,0))</f>
        <v/>
      </c>
      <c r="AM51" s="16" t="str">
        <f>IF(RespB!M49=0,"",IF(RespB!M49=ResA!$L$11,ResA!$L$12,0))</f>
        <v/>
      </c>
      <c r="AN51" s="16" t="str">
        <f>IF(RespB!N49=0,"",IF(RespB!N49=ResA!$M$11,ResA!$M$12,0))</f>
        <v/>
      </c>
      <c r="AO51" s="16" t="str">
        <f>IF(RespB!O49=0,"",IF(RespB!O49=ResA!$N$11,ResA!$N$12,0))</f>
        <v/>
      </c>
      <c r="AP51" s="16" t="str">
        <f>IF(RespB!P49=0,"",IF(RespB!P49=ResA!$O$11,ResA!$O$12,0))</f>
        <v/>
      </c>
      <c r="AQ51" s="16" t="str">
        <f>IF(RespB!Q49=0,"",IF(RespB!Q49=ResA!$P$11,ResA!$P$12,0))</f>
        <v/>
      </c>
      <c r="AR51" s="16" t="str">
        <f>IF(RespB!R49=0,"",IF(RespB!R49=ResA!$Q$11,ResA!$Q$12,0))</f>
        <v/>
      </c>
      <c r="AS51" s="16" t="str">
        <f>IF(RespB!S49=0,"",IF(RespB!S49=ResA!$R$11,ResA!$R$12,0))</f>
        <v/>
      </c>
      <c r="AT51" s="16" t="str">
        <f>IF(RespB!T49=0,"",IF(RespB!T49=ResA!$S$11,ResA!$S$12,0))</f>
        <v/>
      </c>
      <c r="AU51" s="16" t="str">
        <f>IF(RespB!U49=0,"",IF(RespB!U49=ResA!$T$11,ResA!$T$12,0))</f>
        <v/>
      </c>
      <c r="AV51" s="16" t="str">
        <f>IF(RespB!V49=0,"",IF(RespB!V49=ResA!$U$11,ResA!$U$12,0))</f>
        <v/>
      </c>
      <c r="AW51" s="16" t="str">
        <f>IF(RespB!W49=0,"",IF(RespB!W49=ResA!$V$11,ResA!$V$12,0))</f>
        <v/>
      </c>
      <c r="AX51" s="16" t="str">
        <f>IF(RespB!X49=0,"",IF(RespB!X49=ResA!$W$11,ResA!$W$12,0))</f>
        <v/>
      </c>
      <c r="AY51" s="16" t="str">
        <f>IF(RespB!Y49=0,"",IF(RespB!Y49=ResA!$X$11,ResA!$X$12,0))</f>
        <v/>
      </c>
      <c r="AZ51" s="16" t="str">
        <f>IF(RespB!Z49=0,"",IF(RespB!Z49=ResA!$Y$11,ResA!$Y$12,0))</f>
        <v/>
      </c>
      <c r="BA51" s="16" t="str">
        <f>IF(RespB!AA49=0,"",IF(RespB!AA49=ResA!$Z$11,ResA!$Z$12,0))</f>
        <v/>
      </c>
      <c r="BB51" s="16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>
      <c r="B52" s="56">
        <v>39</v>
      </c>
      <c r="C52" s="28" t="str">
        <f>IF(VLOOKUP(B52,RespB!$B$12:$AA$51,2,FALSE)&lt;&gt;0,VLOOKUP(B52,RespB!$B$12:$AA$51,2,FALSE),"")</f>
        <v/>
      </c>
      <c r="D52" s="28" t="str">
        <f>IF(VLOOKUP(B52,RespB!$B$12:$AA$51,3,FALSE)&lt;&gt;0,CONCATENATE(VLOOKUP(B52,RespB!$B$12:$AA$51,3,FALSE)," ",VLOOKUP(B52,RespB!$B$12:$AA$51,4,FALSE)),"")</f>
        <v/>
      </c>
      <c r="E52" s="28" t="str">
        <f>IF(VLOOKUP(B52,RespB!$B$12:$AA$51,4,FALSE)&lt;&gt;0,VLOOKUP(B52,RespB!$B$12:$AA$51,5,FALSE),"")</f>
        <v/>
      </c>
      <c r="F52" s="58" t="str">
        <f>IF(VLOOKUP(B52,RespB!$B$12:$AA$51,5,FALSE)&lt;&gt;0,VLOOKUP(B52,RespB!$B$12:$AA$51,6,FALSE),"")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IF(RespB!H50=0,"",IF(RespB!H50=ResA!$G$11,ResA!$G$12,0))</f>
        <v/>
      </c>
      <c r="AI52" s="16" t="str">
        <f>IF(RespB!I50=0,"",IF(RespB!I50=ResA!$H$11,ResA!$H$12,0))</f>
        <v/>
      </c>
      <c r="AJ52" s="16" t="str">
        <f>IF(RespB!J50=0,"",IF(RespB!J50=ResA!$I$11,ResA!$I$12,0))</f>
        <v/>
      </c>
      <c r="AK52" s="16" t="str">
        <f>IF(RespB!K50=0,"",IF(RespB!K50=ResA!$J$11,ResA!$J$12,0))</f>
        <v/>
      </c>
      <c r="AL52" s="16" t="str">
        <f>IF(RespB!L50=0,"",IF(RespB!L50=ResA!$K$11,ResA!$K$12,0))</f>
        <v/>
      </c>
      <c r="AM52" s="16" t="str">
        <f>IF(RespB!M50=0,"",IF(RespB!M50=ResA!$L$11,ResA!$L$12,0))</f>
        <v/>
      </c>
      <c r="AN52" s="16" t="str">
        <f>IF(RespB!N50=0,"",IF(RespB!N50=ResA!$M$11,ResA!$M$12,0))</f>
        <v/>
      </c>
      <c r="AO52" s="16" t="str">
        <f>IF(RespB!O50=0,"",IF(RespB!O50=ResA!$N$11,ResA!$N$12,0))</f>
        <v/>
      </c>
      <c r="AP52" s="16" t="str">
        <f>IF(RespB!P50=0,"",IF(RespB!P50=ResA!$O$11,ResA!$O$12,0))</f>
        <v/>
      </c>
      <c r="AQ52" s="16" t="str">
        <f>IF(RespB!Q50=0,"",IF(RespB!Q50=ResA!$P$11,ResA!$P$12,0))</f>
        <v/>
      </c>
      <c r="AR52" s="16" t="str">
        <f>IF(RespB!R50=0,"",IF(RespB!R50=ResA!$Q$11,ResA!$Q$12,0))</f>
        <v/>
      </c>
      <c r="AS52" s="16" t="str">
        <f>IF(RespB!S50=0,"",IF(RespB!S50=ResA!$R$11,ResA!$R$12,0))</f>
        <v/>
      </c>
      <c r="AT52" s="16" t="str">
        <f>IF(RespB!T50=0,"",IF(RespB!T50=ResA!$S$11,ResA!$S$12,0))</f>
        <v/>
      </c>
      <c r="AU52" s="16" t="str">
        <f>IF(RespB!U50=0,"",IF(RespB!U50=ResA!$T$11,ResA!$T$12,0))</f>
        <v/>
      </c>
      <c r="AV52" s="16" t="str">
        <f>IF(RespB!V50=0,"",IF(RespB!V50=ResA!$U$11,ResA!$U$12,0))</f>
        <v/>
      </c>
      <c r="AW52" s="16" t="str">
        <f>IF(RespB!W50=0,"",IF(RespB!W50=ResA!$V$11,ResA!$V$12,0))</f>
        <v/>
      </c>
      <c r="AX52" s="16" t="str">
        <f>IF(RespB!X50=0,"",IF(RespB!X50=ResA!$W$11,ResA!$W$12,0))</f>
        <v/>
      </c>
      <c r="AY52" s="16" t="str">
        <f>IF(RespB!Y50=0,"",IF(RespB!Y50=ResA!$X$11,ResA!$X$12,0))</f>
        <v/>
      </c>
      <c r="AZ52" s="16" t="str">
        <f>IF(RespB!Z50=0,"",IF(RespB!Z50=ResA!$Y$11,ResA!$Y$12,0))</f>
        <v/>
      </c>
      <c r="BA52" s="16" t="str">
        <f>IF(RespB!AA50=0,"",IF(RespB!AA50=ResA!$Z$11,ResA!$Z$12,0))</f>
        <v/>
      </c>
      <c r="BB52" s="16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>
      <c r="B53" s="56">
        <v>40</v>
      </c>
      <c r="C53" s="28" t="str">
        <f>IF(VLOOKUP(B53,RespB!$B$12:$AA$51,2,FALSE)&lt;&gt;0,VLOOKUP(B53,RespB!$B$12:$AA$51,2,FALSE),"")</f>
        <v/>
      </c>
      <c r="D53" s="28" t="str">
        <f>IF(VLOOKUP(B53,RespB!$B$12:$AA$51,3,FALSE)&lt;&gt;0,CONCATENATE(VLOOKUP(B53,RespB!$B$12:$AA$51,3,FALSE)," ",VLOOKUP(B53,RespB!$B$12:$AA$51,4,FALSE)),"")</f>
        <v/>
      </c>
      <c r="E53" s="28" t="str">
        <f>IF(VLOOKUP(B53,RespB!$B$12:$AA$51,4,FALSE)&lt;&gt;0,VLOOKUP(B53,RespB!$B$12:$AA$51,5,FALSE),"")</f>
        <v/>
      </c>
      <c r="F53" s="58" t="str">
        <f>IF(VLOOKUP(B53,RespB!$B$12:$AA$51,5,FALSE)&lt;&gt;0,VLOOKUP(B53,RespB!$B$12:$AA$51,6,FALSE),"")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IF(RespB!H51=0,"",IF(RespB!H51=ResA!$G$11,ResA!$G$12,0))</f>
        <v/>
      </c>
      <c r="AI53" s="16" t="str">
        <f>IF(RespB!I51=0,"",IF(RespB!I51=ResA!$H$11,ResA!$H$12,0))</f>
        <v/>
      </c>
      <c r="AJ53" s="16" t="str">
        <f>IF(RespB!J51=0,"",IF(RespB!J51=ResA!$I$11,ResA!$I$12,0))</f>
        <v/>
      </c>
      <c r="AK53" s="16" t="str">
        <f>IF(RespB!K51=0,"",IF(RespB!K51=ResA!$J$11,ResA!$J$12,0))</f>
        <v/>
      </c>
      <c r="AL53" s="16" t="str">
        <f>IF(RespB!L51=0,"",IF(RespB!L51=ResA!$K$11,ResA!$K$12,0))</f>
        <v/>
      </c>
      <c r="AM53" s="16" t="str">
        <f>IF(RespB!M51=0,"",IF(RespB!M51=ResA!$L$11,ResA!$L$12,0))</f>
        <v/>
      </c>
      <c r="AN53" s="16" t="str">
        <f>IF(RespB!N51=0,"",IF(RespB!N51=ResA!$M$11,ResA!$M$12,0))</f>
        <v/>
      </c>
      <c r="AO53" s="16" t="str">
        <f>IF(RespB!O51=0,"",IF(RespB!O51=ResA!$N$11,ResA!$N$12,0))</f>
        <v/>
      </c>
      <c r="AP53" s="16" t="str">
        <f>IF(RespB!P51=0,"",IF(RespB!P51=ResA!$O$11,ResA!$O$12,0))</f>
        <v/>
      </c>
      <c r="AQ53" s="16" t="str">
        <f>IF(RespB!Q51=0,"",IF(RespB!Q51=ResA!$P$11,ResA!$P$12,0))</f>
        <v/>
      </c>
      <c r="AR53" s="16" t="str">
        <f>IF(RespB!R51=0,"",IF(RespB!R51=ResA!$Q$11,ResA!$Q$12,0))</f>
        <v/>
      </c>
      <c r="AS53" s="16" t="str">
        <f>IF(RespB!S51=0,"",IF(RespB!S51=ResA!$R$11,ResA!$R$12,0))</f>
        <v/>
      </c>
      <c r="AT53" s="16" t="str">
        <f>IF(RespB!T51=0,"",IF(RespB!T51=ResA!$S$11,ResA!$S$12,0))</f>
        <v/>
      </c>
      <c r="AU53" s="16" t="str">
        <f>IF(RespB!U51=0,"",IF(RespB!U51=ResA!$T$11,ResA!$T$12,0))</f>
        <v/>
      </c>
      <c r="AV53" s="16" t="str">
        <f>IF(RespB!V51=0,"",IF(RespB!V51=ResA!$U$11,ResA!$U$12,0))</f>
        <v/>
      </c>
      <c r="AW53" s="16" t="str">
        <f>IF(RespB!W51=0,"",IF(RespB!W51=ResA!$V$11,ResA!$V$12,0))</f>
        <v/>
      </c>
      <c r="AX53" s="16" t="str">
        <f>IF(RespB!X51=0,"",IF(RespB!X51=ResA!$W$11,ResA!$W$12,0))</f>
        <v/>
      </c>
      <c r="AY53" s="16" t="str">
        <f>IF(RespB!Y51=0,"",IF(RespB!Y51=ResA!$X$11,ResA!$X$12,0))</f>
        <v/>
      </c>
      <c r="AZ53" s="16" t="str">
        <f>IF(RespB!Z51=0,"",IF(RespB!Z51=ResA!$Y$11,ResA!$Y$12,0))</f>
        <v/>
      </c>
      <c r="BA53" s="16" t="str">
        <f>IF(RespB!AA51=0,"",IF(RespB!AA51=ResA!$Z$11,ResA!$Z$12,0))</f>
        <v/>
      </c>
      <c r="BB53" s="16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>
      <c r="AD54" s="38"/>
      <c r="BC54" s="36"/>
      <c r="BD54" s="36"/>
    </row>
    <row r="55" spans="2:57">
      <c r="B55" s="167" t="s">
        <v>193</v>
      </c>
      <c r="C55" s="167"/>
      <c r="D55" s="167"/>
      <c r="E55" s="167"/>
      <c r="F55" s="167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2" t="s">
        <v>38</v>
      </c>
      <c r="AB55" s="172"/>
      <c r="AC55" s="172"/>
      <c r="AD55" s="172"/>
      <c r="BC55" s="36"/>
      <c r="BD55" s="36"/>
    </row>
    <row r="56" spans="2:57">
      <c r="B56" s="167" t="s">
        <v>169</v>
      </c>
      <c r="C56" s="167"/>
      <c r="D56" s="167"/>
      <c r="E56" s="167"/>
      <c r="F56" s="167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6" t="str">
        <f>Matriz!$I$3</f>
        <v>Inicio</v>
      </c>
      <c r="AB56" s="166" t="str">
        <f>Matriz!$I$4</f>
        <v>Proceso</v>
      </c>
      <c r="AC56" s="166" t="str">
        <f>Matriz!$I$5</f>
        <v>Satisfactorio</v>
      </c>
      <c r="AD56" s="166">
        <f>Matriz!$I$6</f>
        <v>0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>
      <c r="B57" s="167" t="s">
        <v>170</v>
      </c>
      <c r="C57" s="167"/>
      <c r="D57" s="167"/>
      <c r="E57" s="167"/>
      <c r="F57" s="167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6"/>
      <c r="AB57" s="166"/>
      <c r="AC57" s="166"/>
      <c r="AD57" s="166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>
      <c r="B58" s="167" t="s">
        <v>190</v>
      </c>
      <c r="C58" s="167"/>
      <c r="D58" s="167"/>
      <c r="E58" s="167"/>
      <c r="F58" s="167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ADZX5FnqUYNzq1MefhmKc7lhhY6IC3FAsvP6/NoHk3SFAP3Z9ws1WG/vM9HIKwFqHE/pyZYs5AqQPY0KpNsuOQ==" saltValue="3KdhSs8BMtayJmFFHnbCqA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151" priority="7" operator="containsText" text="✖">
      <formula>NOT(ISERROR(SEARCH("✖",M4)))</formula>
    </cfRule>
    <cfRule type="containsText" dxfId="150" priority="8" operator="containsText" text="✔">
      <formula>NOT(ISERROR(SEARCH("✔",M4)))</formula>
    </cfRule>
    <cfRule type="cellIs" dxfId="149" priority="9" operator="equal">
      <formula>0</formula>
    </cfRule>
    <cfRule type="cellIs" dxfId="148" priority="10" operator="equal">
      <formula>1</formula>
    </cfRule>
  </conditionalFormatting>
  <conditionalFormatting sqref="G14:Z53 G56:Z57">
    <cfRule type="cellIs" dxfId="147" priority="5" operator="equal">
      <formula>"✖"</formula>
    </cfRule>
    <cfRule type="cellIs" dxfId="146" priority="6" operator="equal">
      <formula>"✔"</formula>
    </cfRule>
  </conditionalFormatting>
  <conditionalFormatting sqref="AD14:AD53">
    <cfRule type="cellIs" dxfId="145" priority="1" operator="equal">
      <formula>"Satisfactorio"</formula>
    </cfRule>
    <cfRule type="cellIs" dxfId="144" priority="2" operator="equal">
      <formula>"Proceso"</formula>
    </cfRule>
    <cfRule type="cellIs" dxfId="143" priority="3" operator="equal">
      <formula>"Inicio"</formula>
    </cfRule>
    <cfRule type="cellIs" dxfId="142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CommandButton1">
          <controlPr defaultSize="0" autoLine="0" r:id="rId4">
            <anchor moveWithCells="1">
              <from>
                <xdr:col>30</xdr:col>
                <xdr:colOff>144780</xdr:colOff>
                <xdr:row>1</xdr:row>
                <xdr:rowOff>38100</xdr:rowOff>
              </from>
              <to>
                <xdr:col>32</xdr:col>
                <xdr:colOff>533400</xdr:colOff>
                <xdr:row>5</xdr:row>
                <xdr:rowOff>144780</xdr:rowOff>
              </to>
            </anchor>
          </controlPr>
        </control>
      </mc:Choice>
      <mc:Fallback>
        <control shapeId="6145" r:id="rId3" name="CommandButton1"/>
      </mc:Fallback>
    </mc:AlternateContent>
    <mc:AlternateContent xmlns:mc="http://schemas.openxmlformats.org/markup-compatibility/2006">
      <mc:Choice Requires="x14">
        <control shapeId="6146" r:id="rId5" name="CommandButton2">
          <controlPr defaultSize="0" autoLine="0" r:id="rId6">
            <anchor moveWithCells="1">
              <from>
                <xdr:col>30</xdr:col>
                <xdr:colOff>144780</xdr:colOff>
                <xdr:row>5</xdr:row>
                <xdr:rowOff>144780</xdr:rowOff>
              </from>
              <to>
                <xdr:col>32</xdr:col>
                <xdr:colOff>533400</xdr:colOff>
                <xdr:row>12</xdr:row>
                <xdr:rowOff>213360</xdr:rowOff>
              </to>
            </anchor>
          </controlPr>
        </control>
      </mc:Choice>
      <mc:Fallback>
        <control shapeId="6146" r:id="rId5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72AFF-AD86-4A48-940C-6579780221A2}">
  <sheetPr codeName="Hoja10">
    <tabColor theme="7" tint="0.39997558519241921"/>
  </sheetPr>
  <dimension ref="B2:W18"/>
  <sheetViews>
    <sheetView showGridLines="0" showRowColHeaders="0" workbookViewId="0">
      <selection activeCell="B4" sqref="B4"/>
    </sheetView>
  </sheetViews>
  <sheetFormatPr baseColWidth="10" defaultRowHeight="14.4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>
      <c r="B5" s="146" t="s">
        <v>180</v>
      </c>
      <c r="C5" s="146"/>
      <c r="D5" s="198" t="str">
        <f>Inicio!C10</f>
        <v>0708610</v>
      </c>
      <c r="E5" s="198"/>
      <c r="F5" s="44" t="s">
        <v>37</v>
      </c>
      <c r="G5" s="181" t="str">
        <f>VLOOKUP(D5,Data!$A$2:$F$201,6,FALSE)</f>
        <v>SAN IGNACIO DE LOYOLA</v>
      </c>
      <c r="H5" s="181"/>
      <c r="I5" s="181"/>
      <c r="J5" s="181"/>
      <c r="K5" s="161" t="s">
        <v>38</v>
      </c>
      <c r="L5" s="161"/>
      <c r="M5" s="181" t="str">
        <f>VLOOKUP(D5,Data!$A$2:$F$201,5,FALSE)</f>
        <v>PRIMARIA</v>
      </c>
      <c r="N5" s="181"/>
      <c r="O5" s="182" t="s">
        <v>184</v>
      </c>
      <c r="P5" s="182"/>
      <c r="Q5" s="181" t="str">
        <f>VLOOKUP(D5,Data!$A$2:$H$201,7,FALSE)</f>
        <v>RURAL</v>
      </c>
      <c r="R5" s="181"/>
      <c r="S5" s="182" t="s">
        <v>36</v>
      </c>
      <c r="T5" s="182"/>
      <c r="U5" s="181" t="str">
        <f>VLOOKUP(D5,Data!$A$2:$F$201,3,FALSE)</f>
        <v>ICHUÑA</v>
      </c>
      <c r="V5" s="181"/>
      <c r="W5" s="181"/>
    </row>
    <row r="6" spans="2:2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>
      <c r="B7" s="143" t="s">
        <v>181</v>
      </c>
      <c r="C7" s="143"/>
      <c r="D7" s="144" t="str">
        <f>VLOOKUP(D5,Data!$A$2:$E$201,2,FALSE)</f>
        <v xml:space="preserve"> FERNANDO BELAUNDE TERRY</v>
      </c>
      <c r="E7" s="144"/>
      <c r="F7" s="184" t="s">
        <v>182</v>
      </c>
      <c r="G7" s="133" t="str">
        <f>ResB!H7</f>
        <v>Matematica</v>
      </c>
      <c r="H7" s="133"/>
      <c r="I7" s="133"/>
      <c r="J7" s="133"/>
      <c r="K7" s="185" t="s">
        <v>183</v>
      </c>
      <c r="L7" s="185"/>
      <c r="M7" s="186">
        <f>ResB!Q7</f>
        <v>2</v>
      </c>
      <c r="N7" s="186"/>
      <c r="O7" s="187" t="s">
        <v>5</v>
      </c>
      <c r="P7" s="187"/>
      <c r="Q7" s="186" t="str">
        <f>ResB!W7</f>
        <v>B</v>
      </c>
      <c r="R7" s="186"/>
      <c r="S7" s="182" t="s">
        <v>185</v>
      </c>
      <c r="T7" s="182"/>
      <c r="U7" s="183" t="str">
        <f>VLOOKUP(D5,Data!$A$2:$H$201,8,FALSE)</f>
        <v>PÚBLICA</v>
      </c>
      <c r="V7" s="183"/>
      <c r="W7" s="183"/>
    </row>
    <row r="8" spans="2:23">
      <c r="B8" s="143"/>
      <c r="C8" s="143"/>
      <c r="D8" s="144"/>
      <c r="E8" s="144"/>
      <c r="F8" s="184"/>
      <c r="G8" s="133"/>
      <c r="H8" s="133"/>
      <c r="I8" s="133"/>
      <c r="J8" s="133"/>
      <c r="K8" s="185"/>
      <c r="L8" s="185"/>
      <c r="M8" s="186"/>
      <c r="N8" s="186"/>
      <c r="O8" s="187"/>
      <c r="P8" s="187"/>
      <c r="Q8" s="186"/>
      <c r="R8" s="186"/>
      <c r="T8" s="45"/>
      <c r="U8" s="45"/>
    </row>
    <row r="9" spans="2:23">
      <c r="B9" s="143"/>
      <c r="C9" s="143"/>
      <c r="D9" s="145"/>
      <c r="E9" s="145"/>
      <c r="F9" s="184"/>
      <c r="G9" s="133"/>
      <c r="H9" s="133"/>
      <c r="I9" s="133"/>
      <c r="J9" s="133"/>
      <c r="K9" s="185"/>
      <c r="L9" s="185"/>
      <c r="M9" s="186"/>
      <c r="N9" s="186"/>
      <c r="O9" s="187"/>
      <c r="P9" s="187"/>
      <c r="Q9" s="186"/>
      <c r="R9" s="186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21" t="s">
        <v>192</v>
      </c>
      <c r="C12" s="122"/>
      <c r="D12" s="122"/>
      <c r="E12" s="177"/>
    </row>
    <row r="13" spans="2:23">
      <c r="B13" s="178" t="s">
        <v>407</v>
      </c>
      <c r="C13" s="178"/>
      <c r="D13" s="57" t="s">
        <v>408</v>
      </c>
      <c r="E13" s="57" t="s">
        <v>409</v>
      </c>
    </row>
    <row r="14" spans="2:23" ht="21">
      <c r="B14" s="176" t="str">
        <f>Matriz!$I$3</f>
        <v>Inicio</v>
      </c>
      <c r="C14" s="176"/>
      <c r="D14" s="59">
        <f>COUNTIF(ResB!$AD$14:$AD$53,GrafA!B14)</f>
        <v>0</v>
      </c>
      <c r="E14" s="103" t="e">
        <f>(D14*100%)/$D$18</f>
        <v>#DIV/0!</v>
      </c>
    </row>
    <row r="15" spans="2:23" ht="21">
      <c r="B15" s="176" t="str">
        <f>Matriz!$I$4</f>
        <v>Proceso</v>
      </c>
      <c r="C15" s="176"/>
      <c r="D15" s="59">
        <f>COUNTIF(ResB!$AD$14:$AD$53,GrafA!B15)</f>
        <v>0</v>
      </c>
      <c r="E15" s="103" t="e">
        <f>(D15*100%)/$D$18</f>
        <v>#DIV/0!</v>
      </c>
    </row>
    <row r="16" spans="2:23" ht="21">
      <c r="B16" s="176" t="str">
        <f>Matriz!$I$5</f>
        <v>Satisfactorio</v>
      </c>
      <c r="C16" s="176"/>
      <c r="D16" s="59">
        <f>COUNTIF(ResB!$AD$14:$AD$53,GrafA!B16)</f>
        <v>0</v>
      </c>
      <c r="E16" s="103" t="e">
        <f>(D16*100%)/$D$18</f>
        <v>#DIV/0!</v>
      </c>
    </row>
    <row r="17" spans="2:5" ht="21">
      <c r="B17" s="176" t="str">
        <f>IF(Matriz!$I$6=0,"",Matriz!$I$6)</f>
        <v/>
      </c>
      <c r="C17" s="176"/>
      <c r="D17" s="59" t="str">
        <f>IF($B$17="","",COUNTIF(ResB!$AD$14:$AD$53,GrafA!B17))</f>
        <v/>
      </c>
      <c r="E17" s="103" t="str">
        <f>IF(B17="","",(D17*100%)/$D$18)</f>
        <v/>
      </c>
    </row>
    <row r="18" spans="2:5" ht="23.4">
      <c r="B18" s="175" t="s">
        <v>39</v>
      </c>
      <c r="C18" s="175"/>
      <c r="D18" s="64">
        <f>SUM(D14:D17)</f>
        <v>0</v>
      </c>
      <c r="E18" s="65" t="e">
        <f>SUM(E14:E17)</f>
        <v>#DIV/0!</v>
      </c>
    </row>
  </sheetData>
  <sheetProtection algorithmName="SHA-512" hashValue="JU8OS6qqoVQqfJQ9mdm+1LToSKnQR8Yji8mLj2aQlttbNzuWdeOvyo2fD80yOjieXUOkrN8+ljwLdi4ZXL5dYg==" saltValue="dlRY8ZULj/Ab1039qvwiXA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141" priority="1" operator="containsText" text="✖">
      <formula>NOT(ISERROR(SEARCH("✖",K4)))</formula>
    </cfRule>
    <cfRule type="containsText" dxfId="140" priority="2" operator="containsText" text="✔">
      <formula>NOT(ISERROR(SEARCH("✔",K4)))</formula>
    </cfRule>
    <cfRule type="cellIs" dxfId="139" priority="3" operator="equal">
      <formula>0</formula>
    </cfRule>
    <cfRule type="cellIs" dxfId="138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7169" r:id="rId3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1F6724-39B1-41DD-AFE3-C3D65AAB2ADC}">
  <sheetPr codeName="Hoja11">
    <tabColor theme="2" tint="-0.249977111117893"/>
  </sheetPr>
  <dimension ref="B2:AD59"/>
  <sheetViews>
    <sheetView showGridLines="0" workbookViewId="0">
      <selection activeCell="T53" sqref="T53:AA54"/>
    </sheetView>
  </sheetViews>
  <sheetFormatPr baseColWidth="10" defaultRowHeight="14.4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</row>
    <row r="3" spans="2:27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</row>
    <row r="5" spans="2:27" ht="18">
      <c r="B5" s="146" t="s">
        <v>180</v>
      </c>
      <c r="C5" s="146"/>
      <c r="D5" s="189" t="str">
        <f>Inicio!C10</f>
        <v>0708610</v>
      </c>
      <c r="E5" s="190"/>
      <c r="F5" s="44" t="s">
        <v>37</v>
      </c>
      <c r="G5" s="188" t="str">
        <f>VLOOKUP(D5,Data!$A$2:$F$201,6,FALSE)</f>
        <v>SAN IGNACIO DE LOYOLA</v>
      </c>
      <c r="H5" s="188"/>
      <c r="I5" s="188"/>
      <c r="J5" s="188"/>
      <c r="K5" s="188"/>
      <c r="L5" s="188"/>
      <c r="M5" s="161" t="s">
        <v>38</v>
      </c>
      <c r="N5" s="161"/>
      <c r="O5" s="188" t="str">
        <f>VLOOKUP(D5,Data!$A$2:$F$201,5,FALSE)</f>
        <v>PRIMARIA</v>
      </c>
      <c r="P5" s="188"/>
      <c r="Q5" s="188"/>
      <c r="R5" s="188"/>
      <c r="S5" s="188"/>
      <c r="T5" s="156" t="s">
        <v>184</v>
      </c>
      <c r="U5" s="156"/>
      <c r="V5" s="156"/>
      <c r="W5" s="188" t="str">
        <f>VLOOKUP(D5,Data!$A$2:$H$201,7,FALSE)</f>
        <v>RURAL</v>
      </c>
      <c r="X5" s="188"/>
      <c r="Y5" s="188"/>
      <c r="Z5" s="188"/>
      <c r="AA5" s="188"/>
    </row>
    <row r="6" spans="2:27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>
      <c r="B7" s="143" t="s">
        <v>181</v>
      </c>
      <c r="C7" s="143"/>
      <c r="D7" s="144" t="str">
        <f>VLOOKUP(D5,Data!$A$2:$E$201,2,FALSE)</f>
        <v xml:space="preserve"> FERNANDO BELAUNDE TERRY</v>
      </c>
      <c r="E7" s="144"/>
      <c r="F7" s="26" t="s">
        <v>182</v>
      </c>
      <c r="G7" s="130" t="str">
        <f>Inicio!F8</f>
        <v>Matematica</v>
      </c>
      <c r="H7" s="130"/>
      <c r="I7" s="130"/>
      <c r="J7" s="130"/>
      <c r="K7" s="130"/>
      <c r="L7" s="130"/>
      <c r="M7" s="156" t="s">
        <v>36</v>
      </c>
      <c r="N7" s="156"/>
      <c r="O7" s="188" t="str">
        <f>VLOOKUP(D5,Data!$A$2:$F$201,3,FALSE)</f>
        <v>ICHUÑA</v>
      </c>
      <c r="P7" s="188"/>
      <c r="Q7" s="188"/>
      <c r="R7" s="188"/>
      <c r="S7" s="188"/>
      <c r="T7" s="156" t="s">
        <v>183</v>
      </c>
      <c r="U7" s="156"/>
      <c r="V7" s="156"/>
      <c r="W7" s="188">
        <f>Inicio!K8</f>
        <v>2</v>
      </c>
      <c r="X7" s="188"/>
      <c r="Y7" s="188"/>
      <c r="Z7" s="188"/>
      <c r="AA7" s="188"/>
    </row>
    <row r="8" spans="2:27">
      <c r="B8" s="143"/>
      <c r="C8" s="143"/>
      <c r="D8" s="144"/>
      <c r="E8" s="144"/>
      <c r="F8" s="67"/>
      <c r="G8" s="130"/>
      <c r="H8" s="130"/>
      <c r="I8" s="130"/>
      <c r="J8" s="130"/>
      <c r="K8" s="130"/>
      <c r="L8" s="130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>
      <c r="B9" s="143"/>
      <c r="C9" s="143"/>
      <c r="D9" s="145"/>
      <c r="E9" s="145"/>
      <c r="F9" s="67"/>
      <c r="G9" s="142"/>
      <c r="H9" s="142"/>
      <c r="I9" s="142"/>
      <c r="J9" s="142"/>
      <c r="K9" s="142"/>
      <c r="L9" s="142"/>
      <c r="M9" s="156" t="s">
        <v>185</v>
      </c>
      <c r="N9" s="156"/>
      <c r="O9" s="188" t="str">
        <f>VLOOKUP(D5,Data!$A$2:$H$201,8,FALSE)</f>
        <v>PÚBLICA</v>
      </c>
      <c r="P9" s="188"/>
      <c r="Q9" s="188"/>
      <c r="R9" s="188"/>
      <c r="S9" s="188"/>
      <c r="T9" s="156" t="s">
        <v>5</v>
      </c>
      <c r="U9" s="156"/>
      <c r="V9" s="156"/>
      <c r="W9" s="188" t="s">
        <v>415</v>
      </c>
      <c r="X9" s="188"/>
      <c r="Y9" s="188"/>
      <c r="Z9" s="188"/>
      <c r="AA9" s="188"/>
    </row>
    <row r="11" spans="2:27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8" t="s">
        <v>479</v>
      </c>
      <c r="AC18" s="148"/>
      <c r="AD18" s="148"/>
    </row>
    <row r="19" spans="2:30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9">
        <f>ResumenTotal!N46</f>
        <v>0</v>
      </c>
      <c r="AC19" s="149"/>
      <c r="AD19" s="149"/>
    </row>
    <row r="20" spans="2:30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9"/>
      <c r="AC20" s="149"/>
      <c r="AD20" s="149"/>
    </row>
    <row r="21" spans="2:30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9"/>
      <c r="AC21" s="149"/>
      <c r="AD21" s="149"/>
    </row>
    <row r="22" spans="2:30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>
      <c r="B53" s="150" t="s">
        <v>477</v>
      </c>
      <c r="C53" s="150"/>
      <c r="D53" s="150"/>
      <c r="E53" s="157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7"/>
      <c r="U53" s="157"/>
      <c r="V53" s="157"/>
      <c r="W53" s="157"/>
      <c r="X53" s="157"/>
      <c r="Y53" s="157"/>
      <c r="Z53" s="157"/>
      <c r="AA53" s="157"/>
    </row>
    <row r="54" spans="2:27">
      <c r="B54" s="150"/>
      <c r="C54" s="150"/>
      <c r="D54" s="150"/>
      <c r="E54" s="157"/>
      <c r="F54" s="151"/>
      <c r="G54" s="151"/>
      <c r="H54" s="151"/>
      <c r="I54" s="151"/>
      <c r="J54" s="151"/>
      <c r="K54" s="151"/>
      <c r="L54" s="151"/>
      <c r="M54" s="151"/>
      <c r="N54" s="151"/>
      <c r="O54" s="151"/>
      <c r="P54" s="151"/>
      <c r="Q54" s="151"/>
      <c r="R54" s="151"/>
      <c r="S54" s="151"/>
      <c r="T54" s="157"/>
      <c r="U54" s="157"/>
      <c r="V54" s="157"/>
      <c r="W54" s="157"/>
      <c r="X54" s="157"/>
      <c r="Y54" s="157"/>
      <c r="Z54" s="157"/>
      <c r="AA54" s="157"/>
    </row>
    <row r="55" spans="2:27">
      <c r="B55" s="150"/>
      <c r="C55" s="150"/>
      <c r="D55" s="150"/>
      <c r="E55" s="56" t="s">
        <v>161</v>
      </c>
      <c r="F55" s="152" t="s">
        <v>412</v>
      </c>
      <c r="G55" s="152"/>
      <c r="H55" s="152"/>
      <c r="I55" s="152"/>
      <c r="J55" s="152"/>
      <c r="K55" s="152"/>
      <c r="L55" s="153" t="s">
        <v>411</v>
      </c>
      <c r="M55" s="154"/>
      <c r="N55" s="154"/>
      <c r="O55" s="154"/>
      <c r="P55" s="154"/>
      <c r="Q55" s="154"/>
      <c r="R55" s="154"/>
      <c r="S55" s="155"/>
      <c r="T55" s="153" t="s">
        <v>159</v>
      </c>
      <c r="U55" s="154"/>
      <c r="V55" s="154"/>
      <c r="W55" s="154"/>
      <c r="X55" s="154"/>
      <c r="Y55" s="154"/>
      <c r="Z55" s="154"/>
      <c r="AA55" s="155"/>
    </row>
    <row r="57" spans="2:27">
      <c r="B57" s="150" t="s">
        <v>478</v>
      </c>
      <c r="C57" s="150"/>
      <c r="D57" s="150"/>
      <c r="E57" s="151"/>
      <c r="F57" s="151"/>
      <c r="G57" s="151"/>
      <c r="H57" s="151"/>
      <c r="I57" s="151"/>
      <c r="J57" s="151"/>
      <c r="K57" s="151"/>
      <c r="L57" s="151"/>
      <c r="M57" s="151"/>
      <c r="N57" s="151"/>
      <c r="O57" s="151"/>
      <c r="P57" s="151"/>
      <c r="Q57" s="151"/>
      <c r="R57" s="151"/>
      <c r="S57" s="151"/>
      <c r="T57" s="151"/>
      <c r="U57" s="151"/>
      <c r="V57" s="151"/>
      <c r="W57" s="151"/>
      <c r="X57" s="151"/>
      <c r="Y57" s="151"/>
      <c r="Z57" s="151"/>
      <c r="AA57" s="151"/>
    </row>
    <row r="58" spans="2:27">
      <c r="B58" s="150"/>
      <c r="C58" s="150"/>
      <c r="D58" s="150"/>
      <c r="E58" s="151"/>
      <c r="F58" s="151"/>
      <c r="G58" s="151"/>
      <c r="H58" s="151"/>
      <c r="I58" s="151"/>
      <c r="J58" s="151"/>
      <c r="K58" s="151"/>
      <c r="L58" s="151"/>
      <c r="M58" s="151"/>
      <c r="N58" s="151"/>
      <c r="O58" s="151"/>
      <c r="P58" s="151"/>
      <c r="Q58" s="151"/>
      <c r="R58" s="151"/>
      <c r="S58" s="151"/>
      <c r="T58" s="151"/>
      <c r="U58" s="151"/>
      <c r="V58" s="151"/>
      <c r="W58" s="151"/>
      <c r="X58" s="151"/>
      <c r="Y58" s="151"/>
      <c r="Z58" s="151"/>
      <c r="AA58" s="151"/>
    </row>
    <row r="59" spans="2:27">
      <c r="B59" s="150"/>
      <c r="C59" s="150"/>
      <c r="D59" s="150"/>
      <c r="E59" s="56" t="s">
        <v>161</v>
      </c>
      <c r="F59" s="152" t="s">
        <v>412</v>
      </c>
      <c r="G59" s="152"/>
      <c r="H59" s="152"/>
      <c r="I59" s="152"/>
      <c r="J59" s="152"/>
      <c r="K59" s="152"/>
      <c r="L59" s="153" t="s">
        <v>411</v>
      </c>
      <c r="M59" s="154"/>
      <c r="N59" s="154"/>
      <c r="O59" s="154"/>
      <c r="P59" s="154"/>
      <c r="Q59" s="154"/>
      <c r="R59" s="154"/>
      <c r="S59" s="155"/>
      <c r="T59" s="153" t="s">
        <v>159</v>
      </c>
      <c r="U59" s="154"/>
      <c r="V59" s="154"/>
      <c r="W59" s="154"/>
      <c r="X59" s="154"/>
      <c r="Y59" s="154"/>
      <c r="Z59" s="154"/>
      <c r="AA59" s="155"/>
    </row>
  </sheetData>
  <sheetProtection algorithmName="SHA-512" hashValue="T9OQ4Ixw6EsFKDBjhw+5QmTKsBkgRCJo58nQ5fy94OTNYThQHxnp3/hpo7p3yJyeHODQ0HzaQ4hfIu3pVJHCpg==" saltValue="5wITMYHRNUYJX/5fXf0mlQ==" spinCount="100000" sheet="1" objects="1" scenarios="1"/>
  <mergeCells count="37">
    <mergeCell ref="M9:N9"/>
    <mergeCell ref="O9:S9"/>
    <mergeCell ref="T9:V9"/>
    <mergeCell ref="W9:AA9"/>
    <mergeCell ref="T7:V7"/>
    <mergeCell ref="L55:S55"/>
    <mergeCell ref="T55:AA55"/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W7:AA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ommandButton1">
          <controlPr defaultSize="0" autoLine="0" r:id="rId4">
            <anchor moveWithCells="1">
              <from>
                <xdr:col>27</xdr:col>
                <xdr:colOff>152400</xdr:colOff>
                <xdr:row>1</xdr:row>
                <xdr:rowOff>0</xdr:rowOff>
              </from>
              <to>
                <xdr:col>29</xdr:col>
                <xdr:colOff>548640</xdr:colOff>
                <xdr:row>6</xdr:row>
                <xdr:rowOff>30480</xdr:rowOff>
              </to>
            </anchor>
          </controlPr>
        </control>
      </mc:Choice>
      <mc:Fallback>
        <control shapeId="8193" r:id="rId3" name="CommandButton1"/>
      </mc:Fallback>
    </mc:AlternateContent>
    <mc:AlternateContent xmlns:mc="http://schemas.openxmlformats.org/markup-compatibility/2006">
      <mc:Choice Requires="x14">
        <control shapeId="8194" r:id="rId5" name="CommandButton2">
          <controlPr defaultSize="0" disabled="1" autoLine="0" r:id="rId6">
            <anchor moveWithCells="1">
              <from>
                <xdr:col>27</xdr:col>
                <xdr:colOff>144780</xdr:colOff>
                <xdr:row>6</xdr:row>
                <xdr:rowOff>22860</xdr:rowOff>
              </from>
              <to>
                <xdr:col>29</xdr:col>
                <xdr:colOff>541020</xdr:colOff>
                <xdr:row>11</xdr:row>
                <xdr:rowOff>91440</xdr:rowOff>
              </to>
            </anchor>
          </controlPr>
        </control>
      </mc:Choice>
      <mc:Fallback>
        <control shapeId="8194" r:id="rId5" name="CommandButton2"/>
      </mc:Fallback>
    </mc:AlternateContent>
    <mc:AlternateContent xmlns:mc="http://schemas.openxmlformats.org/markup-compatibility/2006">
      <mc:Choice Requires="x14">
        <control shapeId="8195" r:id="rId7" name="CommandButton3">
          <controlPr defaultSize="0" autoLine="0" r:id="rId8">
            <anchor moveWithCells="1">
              <from>
                <xdr:col>27</xdr:col>
                <xdr:colOff>144780</xdr:colOff>
                <xdr:row>11</xdr:row>
                <xdr:rowOff>91440</xdr:rowOff>
              </from>
              <to>
                <xdr:col>29</xdr:col>
                <xdr:colOff>541020</xdr:colOff>
                <xdr:row>16</xdr:row>
                <xdr:rowOff>160020</xdr:rowOff>
              </to>
            </anchor>
          </controlPr>
        </control>
      </mc:Choice>
      <mc:Fallback>
        <control shapeId="8195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A2554D3-D6AA-4C5E-B836-0E4F8CEAF1B7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52E61B5B-D8FC-4EA7-9685-A585FB471D0E}">
          <x14:formula1>
            <xm:f>Configuracion!$H$3:$H$5</xm:f>
          </x14:formula1>
          <xm:sqref>G12:G51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76BCC-290A-46B6-9369-DBD5AE373E73}">
  <sheetPr codeName="Hoja12">
    <tabColor theme="2" tint="-0.249977111117893"/>
  </sheetPr>
  <dimension ref="B2:BE58"/>
  <sheetViews>
    <sheetView showGridLines="0" workbookViewId="0">
      <selection activeCell="B4" sqref="B4"/>
    </sheetView>
  </sheetViews>
  <sheetFormatPr baseColWidth="10" defaultRowHeight="14.4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9" width="10.77734375" customWidth="1"/>
  </cols>
  <sheetData>
    <row r="2" spans="2:57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</row>
    <row r="3" spans="2:57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</row>
    <row r="5" spans="2:57" ht="25.8">
      <c r="B5" s="146" t="s">
        <v>180</v>
      </c>
      <c r="C5" s="146"/>
      <c r="D5" s="147" t="str">
        <f>Inicio!C10</f>
        <v>0708610</v>
      </c>
      <c r="E5" s="147"/>
      <c r="F5" s="132" t="s">
        <v>37</v>
      </c>
      <c r="G5" s="132"/>
      <c r="H5" s="142" t="str">
        <f>VLOOKUP(D5,Data!$A$2:$F$201,6,FALSE)</f>
        <v>SAN IGNACIO DE LOYOLA</v>
      </c>
      <c r="I5" s="142"/>
      <c r="J5" s="142"/>
      <c r="K5" s="142"/>
      <c r="L5" s="142"/>
      <c r="M5" s="132" t="s">
        <v>38</v>
      </c>
      <c r="N5" s="132"/>
      <c r="O5" s="142" t="str">
        <f>VLOOKUP(D5,Data!$A$2:$F$201,5,FALSE)</f>
        <v>PRIMARIA</v>
      </c>
      <c r="P5" s="142"/>
      <c r="Q5" s="142"/>
      <c r="R5" s="142"/>
      <c r="S5" s="142"/>
      <c r="T5" s="132" t="s">
        <v>184</v>
      </c>
      <c r="U5" s="132"/>
      <c r="V5" s="132"/>
      <c r="W5" s="142" t="str">
        <f>VLOOKUP(D5,Data!$A$2:$H$201,7,FALSE)</f>
        <v>RURAL</v>
      </c>
      <c r="X5" s="142"/>
      <c r="Y5" s="142"/>
      <c r="Z5" s="142"/>
      <c r="AA5" s="132" t="s">
        <v>36</v>
      </c>
      <c r="AB5" s="132"/>
      <c r="AC5" s="142" t="str">
        <f>VLOOKUP(D5,Data!$A$2:$F$201,3,FALSE)</f>
        <v>ICHUÑA</v>
      </c>
      <c r="AD5" s="142"/>
    </row>
    <row r="6" spans="2:57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>
      <c r="B7" s="143" t="s">
        <v>181</v>
      </c>
      <c r="C7" s="143"/>
      <c r="D7" s="144" t="str">
        <f>VLOOKUP(D5,Data!$A$2:$E$201,2,FALSE)</f>
        <v xml:space="preserve"> FERNANDO BELAUNDE TERRY</v>
      </c>
      <c r="E7" s="144"/>
      <c r="F7" s="132" t="s">
        <v>182</v>
      </c>
      <c r="G7" s="132"/>
      <c r="H7" s="133" t="str">
        <f>RespC!G7</f>
        <v>Matematica</v>
      </c>
      <c r="I7" s="133"/>
      <c r="J7" s="133"/>
      <c r="K7" s="133"/>
      <c r="L7" s="133"/>
      <c r="M7" s="47"/>
      <c r="N7" s="135" t="s">
        <v>183</v>
      </c>
      <c r="O7" s="135"/>
      <c r="P7" s="135"/>
      <c r="Q7" s="136">
        <f>Inicio!K8</f>
        <v>2</v>
      </c>
      <c r="R7" s="136"/>
      <c r="S7" s="136"/>
      <c r="T7" s="138" t="s">
        <v>5</v>
      </c>
      <c r="U7" s="138"/>
      <c r="V7" s="138"/>
      <c r="W7" s="169" t="str">
        <f>RespC!W9</f>
        <v>C</v>
      </c>
      <c r="X7" s="169"/>
      <c r="Y7" s="169"/>
      <c r="Z7" s="169"/>
      <c r="AA7" s="132" t="s">
        <v>185</v>
      </c>
      <c r="AB7" s="132"/>
      <c r="AC7" s="168" t="str">
        <f>VLOOKUP(D5,Data!$A$2:$H$201,8,FALSE)</f>
        <v>PÚBLICA</v>
      </c>
      <c r="AD7" s="168"/>
    </row>
    <row r="8" spans="2:57">
      <c r="B8" s="143"/>
      <c r="C8" s="143"/>
      <c r="D8" s="144"/>
      <c r="E8" s="144"/>
      <c r="F8" s="132"/>
      <c r="G8" s="132"/>
      <c r="H8" s="133"/>
      <c r="I8" s="133"/>
      <c r="J8" s="133"/>
      <c r="K8" s="133"/>
      <c r="L8" s="133"/>
      <c r="M8" s="54"/>
      <c r="N8" s="135"/>
      <c r="O8" s="135"/>
      <c r="P8" s="135"/>
      <c r="Q8" s="136"/>
      <c r="R8" s="136"/>
      <c r="S8" s="136"/>
      <c r="T8" s="138"/>
      <c r="U8" s="138"/>
      <c r="V8" s="138"/>
      <c r="W8" s="169"/>
      <c r="X8" s="169"/>
      <c r="Y8" s="169"/>
      <c r="Z8" s="169"/>
      <c r="AA8" s="47"/>
      <c r="AB8" s="47"/>
      <c r="AC8" s="47"/>
      <c r="AD8" s="47"/>
    </row>
    <row r="9" spans="2:57">
      <c r="B9" s="143"/>
      <c r="C9" s="143"/>
      <c r="D9" s="145"/>
      <c r="E9" s="145"/>
      <c r="F9" s="132"/>
      <c r="G9" s="132"/>
      <c r="H9" s="134"/>
      <c r="I9" s="134"/>
      <c r="J9" s="134"/>
      <c r="K9" s="134"/>
      <c r="L9" s="134"/>
      <c r="M9" s="54"/>
      <c r="N9" s="135"/>
      <c r="O9" s="135"/>
      <c r="P9" s="135"/>
      <c r="Q9" s="137"/>
      <c r="R9" s="137"/>
      <c r="S9" s="137"/>
      <c r="T9" s="138"/>
      <c r="U9" s="138"/>
      <c r="V9" s="138"/>
      <c r="W9" s="170"/>
      <c r="X9" s="170"/>
      <c r="Y9" s="170"/>
      <c r="Z9" s="170"/>
      <c r="AA9" s="47"/>
      <c r="AB9" s="47"/>
      <c r="AC9" s="47"/>
      <c r="AD9" s="47"/>
    </row>
    <row r="10" spans="2:57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>
      <c r="B11" s="195" t="s">
        <v>157</v>
      </c>
      <c r="C11" s="195" t="s">
        <v>161</v>
      </c>
      <c r="D11" s="195" t="s">
        <v>160</v>
      </c>
      <c r="E11" s="195" t="s">
        <v>159</v>
      </c>
      <c r="F11" s="195" t="s">
        <v>162</v>
      </c>
      <c r="G11" s="35" t="str">
        <f>VLOOKUP(G13,Tabla101[],3,FALSE)</f>
        <v>b</v>
      </c>
      <c r="H11" s="35" t="str">
        <f>VLOOKUP(H13,Tabla101[],3,FALSE)</f>
        <v>b</v>
      </c>
      <c r="I11" s="35" t="str">
        <f>VLOOKUP(I13,Tabla101[],3,FALSE)</f>
        <v>b</v>
      </c>
      <c r="J11" s="35" t="str">
        <f>VLOOKUP(J13,Tabla101[],3,FALSE)</f>
        <v>c</v>
      </c>
      <c r="K11" s="35" t="str">
        <f>VLOOKUP(K13,Tabla101[],3,FALSE)</f>
        <v>c</v>
      </c>
      <c r="L11" s="35" t="str">
        <f>VLOOKUP(L13,Tabla101[],3,FALSE)</f>
        <v>b</v>
      </c>
      <c r="M11" s="35" t="str">
        <f>VLOOKUP(M13,Tabla101[],3,FALSE)</f>
        <v>c</v>
      </c>
      <c r="N11" s="35" t="str">
        <f>VLOOKUP(N13,Tabla101[],3,FALSE)</f>
        <v>a</v>
      </c>
      <c r="O11" s="35" t="str">
        <f>VLOOKUP(O13,Tabla101[],3,FALSE)</f>
        <v>c</v>
      </c>
      <c r="P11" s="35" t="str">
        <f>VLOOKUP(P13,Tabla101[],3,FALSE)</f>
        <v>a</v>
      </c>
      <c r="Q11" s="35" t="str">
        <f>VLOOKUP(Q13,Tabla101[],3,FALSE)</f>
        <v>a</v>
      </c>
      <c r="R11" s="35" t="str">
        <f>VLOOKUP(R13,Tabla101[],3,FALSE)</f>
        <v>c</v>
      </c>
      <c r="S11" s="35" t="str">
        <f>VLOOKUP(S13,Tabla101[],3,FALSE)</f>
        <v>b</v>
      </c>
      <c r="T11" s="35" t="str">
        <f>VLOOKUP(T13,Tabla101[],3,FALSE)</f>
        <v>b</v>
      </c>
      <c r="U11" s="35" t="str">
        <f>VLOOKUP(U13,Tabla101[],3,FALSE)</f>
        <v>b</v>
      </c>
      <c r="V11" s="35" t="str">
        <f>VLOOKUP(V13,Tabla101[],3,FALSE)</f>
        <v>a</v>
      </c>
      <c r="W11" s="35" t="str">
        <f>VLOOKUP(W13,Tabla101[],3,FALSE)</f>
        <v>b</v>
      </c>
      <c r="X11" s="35" t="str">
        <f>VLOOKUP(X13,Tabla101[],3,FALSE)</f>
        <v>c</v>
      </c>
      <c r="Y11" s="35" t="str">
        <f>VLOOKUP(Y13,Tabla101[],3,FALSE)</f>
        <v>c</v>
      </c>
      <c r="Z11" s="35" t="str">
        <f>VLOOKUP(Z13,Tabla101[],3,FALSE)</f>
        <v>a</v>
      </c>
      <c r="AA11" s="191" t="s">
        <v>169</v>
      </c>
      <c r="AB11" s="191" t="s">
        <v>170</v>
      </c>
      <c r="AC11" s="192" t="s">
        <v>189</v>
      </c>
      <c r="AD11" s="191" t="s">
        <v>38</v>
      </c>
      <c r="AH11" s="171" t="s">
        <v>191</v>
      </c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">
        <f>COUNT(BB14:BB53)</f>
        <v>0</v>
      </c>
    </row>
    <row r="12" spans="2:57" hidden="1">
      <c r="B12" s="196"/>
      <c r="C12" s="196"/>
      <c r="D12" s="196"/>
      <c r="E12" s="196"/>
      <c r="F12" s="196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191"/>
      <c r="AB12" s="191"/>
      <c r="AC12" s="193"/>
      <c r="AD12" s="191"/>
    </row>
    <row r="13" spans="2:57" ht="45" customHeight="1">
      <c r="B13" s="197"/>
      <c r="C13" s="197"/>
      <c r="D13" s="197"/>
      <c r="E13" s="197"/>
      <c r="F13" s="197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1"/>
      <c r="AB13" s="191"/>
      <c r="AC13" s="194"/>
      <c r="AD13" s="191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>
      <c r="B14" s="56">
        <v>1</v>
      </c>
      <c r="C14" s="28" t="str">
        <f>IF(VLOOKUP(B14,RespC!$B$12:$AA$51,2,FALSE)&lt;&gt;0,VLOOKUP(B14,RespC!$B$12:$AA$51,2,FALSE),"")</f>
        <v/>
      </c>
      <c r="D14" s="28" t="str">
        <f>IF(VLOOKUP(B14,RespC!$B$12:$AA$51,3,FALSE)&lt;&gt;0,CONCATENATE(VLOOKUP(B14,RespC!$B$12:$AA$51,3,FALSE)," ",VLOOKUP(B14,RespC!$B$12:$AA$51,4,FALSE)),"")</f>
        <v/>
      </c>
      <c r="E14" s="28" t="str">
        <f>IF(VLOOKUP(B14,RespC!$B$12:$AA$51,4,FALSE)&lt;&gt;0,VLOOKUP(B14,RespC!$B$12:$AA$51,5,FALSE),"")</f>
        <v/>
      </c>
      <c r="F14" s="58" t="str">
        <f>IF(VLOOKUP(B14,RespC!$B$12:$AA$51,5,FALSE)&lt;&gt;0,VLOOKUP(B14,RespC!$B$12:$AA$51,6,FALSE),"")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IF(RespC!H12=0,"",IF(RespC!H12=ResA!$G$11,ResA!$G$12,0))</f>
        <v/>
      </c>
      <c r="AI14" s="16" t="str">
        <f>IF(RespC!I12=0,"",IF(RespC!I12=ResA!$H$11,ResA!$H$12,0))</f>
        <v/>
      </c>
      <c r="AJ14" s="16" t="str">
        <f>IF(RespC!J12=0,"",IF(RespC!J12=ResA!$I$11,ResA!$I$12,0))</f>
        <v/>
      </c>
      <c r="AK14" s="16" t="str">
        <f>IF(RespC!K12=0,"",IF(RespC!K12=ResA!$J$11,ResA!$J$12,0))</f>
        <v/>
      </c>
      <c r="AL14" s="16" t="str">
        <f>IF(RespC!L12=0,"",IF(RespC!L12=ResA!$K$11,ResA!$K$12,0))</f>
        <v/>
      </c>
      <c r="AM14" s="16" t="str">
        <f>IF(RespC!M12=0,"",IF(RespC!M12=ResA!$L$11,ResA!$L$12,0))</f>
        <v/>
      </c>
      <c r="AN14" s="16" t="str">
        <f>IF(RespC!N12=0,"",IF(RespC!N12=ResA!$M$11,ResA!$M$12,0))</f>
        <v/>
      </c>
      <c r="AO14" s="16" t="str">
        <f>IF(RespC!O12=0,"",IF(RespC!O12=ResA!$N$11,ResA!$N$12,0))</f>
        <v/>
      </c>
      <c r="AP14" s="16" t="str">
        <f>IF(RespC!P12=0,"",IF(RespC!P12=ResA!$O$11,ResA!$O$12,0))</f>
        <v/>
      </c>
      <c r="AQ14" s="16" t="str">
        <f>IF(RespC!Q12=0,"",IF(RespC!Q12=ResA!$P$11,ResA!$P$12,0))</f>
        <v/>
      </c>
      <c r="AR14" s="16" t="str">
        <f>IF(RespC!R12=0,"",IF(RespC!R12=ResA!$Q$11,ResA!$Q$12,0))</f>
        <v/>
      </c>
      <c r="AS14" s="16" t="str">
        <f>IF(RespC!S12=0,"",IF(RespC!S12=ResA!$R$11,ResA!$R$12,0))</f>
        <v/>
      </c>
      <c r="AT14" s="16" t="str">
        <f>IF(RespC!T12=0,"",IF(RespC!T12=ResA!$S$11,ResA!$S$12,0))</f>
        <v/>
      </c>
      <c r="AU14" s="16" t="str">
        <f>IF(RespC!U12=0,"",IF(RespC!U12=ResA!$T$11,ResA!$T$12,0))</f>
        <v/>
      </c>
      <c r="AV14" s="16" t="str">
        <f>IF(RespC!V12=0,"",IF(RespC!V12=ResA!$U$11,ResA!$U$12,0))</f>
        <v/>
      </c>
      <c r="AW14" s="16" t="str">
        <f>IF(RespC!W12=0,"",IF(RespC!W12=ResA!$V$11,ResA!$V$12,0))</f>
        <v/>
      </c>
      <c r="AX14" s="16" t="str">
        <f>IF(RespC!X12=0,"",IF(RespC!X12=ResA!$W$11,ResA!$W$12,0))</f>
        <v/>
      </c>
      <c r="AY14" s="16" t="str">
        <f>IF(RespC!Y12=0,"",IF(RespC!Y12=ResA!$X$11,ResA!$X$12,0))</f>
        <v/>
      </c>
      <c r="AZ14" s="16" t="str">
        <f>IF(RespC!Z12=0,"",IF(RespC!Z12=ResA!$Y$11,ResA!$Y$12,0))</f>
        <v/>
      </c>
      <c r="BA14" s="16" t="str">
        <f>IF(RespC!AA12=0,"",IF(RespC!AA12=ResA!$Z$11,ResA!$Z$12,0))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>
      <c r="B15" s="56">
        <v>2</v>
      </c>
      <c r="C15" s="28" t="str">
        <f>IF(VLOOKUP(B15,RespC!$B$12:$AA$51,2,FALSE)&lt;&gt;0,VLOOKUP(B15,RespC!$B$12:$AA$51,2,FALSE),"")</f>
        <v/>
      </c>
      <c r="D15" s="28" t="str">
        <f>IF(VLOOKUP(B15,RespC!$B$12:$AA$51,3,FALSE)&lt;&gt;0,CONCATENATE(VLOOKUP(B15,RespC!$B$12:$AA$51,3,FALSE)," ",VLOOKUP(B15,RespC!$B$12:$AA$51,4,FALSE)),"")</f>
        <v/>
      </c>
      <c r="E15" s="28" t="str">
        <f>IF(VLOOKUP(B15,RespC!$B$12:$AA$51,4,FALSE)&lt;&gt;0,VLOOKUP(B15,RespC!$B$12:$AA$51,5,FALSE),"")</f>
        <v/>
      </c>
      <c r="F15" s="58" t="str">
        <f>IF(VLOOKUP(B15,RespC!$B$12:$AA$51,5,FALSE)&lt;&gt;0,VLOOKUP(B15,RespC!$B$12:$AA$51,6,FALSE),"")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IF(RespC!H13=0,"",IF(RespC!H13=ResA!$G$11,ResA!$G$12,0))</f>
        <v/>
      </c>
      <c r="AI15" s="16" t="str">
        <f>IF(RespC!I13=0,"",IF(RespC!I13=ResA!$H$11,ResA!$H$12,0))</f>
        <v/>
      </c>
      <c r="AJ15" s="16" t="str">
        <f>IF(RespC!J13=0,"",IF(RespC!J13=ResA!$I$11,ResA!$I$12,0))</f>
        <v/>
      </c>
      <c r="AK15" s="16" t="str">
        <f>IF(RespC!K13=0,"",IF(RespC!K13=ResA!$J$11,ResA!$J$12,0))</f>
        <v/>
      </c>
      <c r="AL15" s="16" t="str">
        <f>IF(RespC!L13=0,"",IF(RespC!L13=ResA!$K$11,ResA!$K$12,0))</f>
        <v/>
      </c>
      <c r="AM15" s="16" t="str">
        <f>IF(RespC!M13=0,"",IF(RespC!M13=ResA!$L$11,ResA!$L$12,0))</f>
        <v/>
      </c>
      <c r="AN15" s="16" t="str">
        <f>IF(RespC!N13=0,"",IF(RespC!N13=ResA!$M$11,ResA!$M$12,0))</f>
        <v/>
      </c>
      <c r="AO15" s="16" t="str">
        <f>IF(RespC!O13=0,"",IF(RespC!O13=ResA!$N$11,ResA!$N$12,0))</f>
        <v/>
      </c>
      <c r="AP15" s="16" t="str">
        <f>IF(RespC!P13=0,"",IF(RespC!P13=ResA!$O$11,ResA!$O$12,0))</f>
        <v/>
      </c>
      <c r="AQ15" s="16" t="str">
        <f>IF(RespC!Q13=0,"",IF(RespC!Q13=ResA!$P$11,ResA!$P$12,0))</f>
        <v/>
      </c>
      <c r="AR15" s="16" t="str">
        <f>IF(RespC!R13=0,"",IF(RespC!R13=ResA!$Q$11,ResA!$Q$12,0))</f>
        <v/>
      </c>
      <c r="AS15" s="16" t="str">
        <f>IF(RespC!S13=0,"",IF(RespC!S13=ResA!$R$11,ResA!$R$12,0))</f>
        <v/>
      </c>
      <c r="AT15" s="16" t="str">
        <f>IF(RespC!T13=0,"",IF(RespC!T13=ResA!$S$11,ResA!$S$12,0))</f>
        <v/>
      </c>
      <c r="AU15" s="16" t="str">
        <f>IF(RespC!U13=0,"",IF(RespC!U13=ResA!$T$11,ResA!$T$12,0))</f>
        <v/>
      </c>
      <c r="AV15" s="16" t="str">
        <f>IF(RespC!V13=0,"",IF(RespC!V13=ResA!$U$11,ResA!$U$12,0))</f>
        <v/>
      </c>
      <c r="AW15" s="16" t="str">
        <f>IF(RespC!W13=0,"",IF(RespC!W13=ResA!$V$11,ResA!$V$12,0))</f>
        <v/>
      </c>
      <c r="AX15" s="16" t="str">
        <f>IF(RespC!X13=0,"",IF(RespC!X13=ResA!$W$11,ResA!$W$12,0))</f>
        <v/>
      </c>
      <c r="AY15" s="16" t="str">
        <f>IF(RespC!Y13=0,"",IF(RespC!Y13=ResA!$X$11,ResA!$X$12,0))</f>
        <v/>
      </c>
      <c r="AZ15" s="16" t="str">
        <f>IF(RespC!Z13=0,"",IF(RespC!Z13=ResA!$Y$11,ResA!$Y$12,0))</f>
        <v/>
      </c>
      <c r="BA15" s="16" t="str">
        <f>IF(RespC!AA13=0,"",IF(RespC!AA13=ResA!$Z$11,ResA!$Z$12,0))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>
      <c r="B16" s="56">
        <v>3</v>
      </c>
      <c r="C16" s="28" t="str">
        <f>IF(VLOOKUP(B16,RespC!$B$12:$AA$51,2,FALSE)&lt;&gt;0,VLOOKUP(B16,RespC!$B$12:$AA$51,2,FALSE),"")</f>
        <v/>
      </c>
      <c r="D16" s="28" t="str">
        <f>IF(VLOOKUP(B16,RespC!$B$12:$AA$51,3,FALSE)&lt;&gt;0,CONCATENATE(VLOOKUP(B16,RespC!$B$12:$AA$51,3,FALSE)," ",VLOOKUP(B16,RespC!$B$12:$AA$51,4,FALSE)),"")</f>
        <v/>
      </c>
      <c r="E16" s="28" t="str">
        <f>IF(VLOOKUP(B16,RespC!$B$12:$AA$51,4,FALSE)&lt;&gt;0,VLOOKUP(B16,RespC!$B$12:$AA$51,5,FALSE),"")</f>
        <v/>
      </c>
      <c r="F16" s="58" t="str">
        <f>IF(VLOOKUP(B16,RespC!$B$12:$AA$51,5,FALSE)&lt;&gt;0,VLOOKUP(B16,RespC!$B$12:$AA$51,6,FALSE),"")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IF(RespC!H14=0,"",IF(RespC!H14=ResA!$G$11,ResA!$G$12,0))</f>
        <v/>
      </c>
      <c r="AI16" s="16" t="str">
        <f>IF(RespC!I14=0,"",IF(RespC!I14=ResA!$H$11,ResA!$H$12,0))</f>
        <v/>
      </c>
      <c r="AJ16" s="16" t="str">
        <f>IF(RespC!J14=0,"",IF(RespC!J14=ResA!$I$11,ResA!$I$12,0))</f>
        <v/>
      </c>
      <c r="AK16" s="16" t="str">
        <f>IF(RespC!K14=0,"",IF(RespC!K14=ResA!$J$11,ResA!$J$12,0))</f>
        <v/>
      </c>
      <c r="AL16" s="16" t="str">
        <f>IF(RespC!L14=0,"",IF(RespC!L14=ResA!$K$11,ResA!$K$12,0))</f>
        <v/>
      </c>
      <c r="AM16" s="16" t="str">
        <f>IF(RespC!M14=0,"",IF(RespC!M14=ResA!$L$11,ResA!$L$12,0))</f>
        <v/>
      </c>
      <c r="AN16" s="16" t="str">
        <f>IF(RespC!N14=0,"",IF(RespC!N14=ResA!$M$11,ResA!$M$12,0))</f>
        <v/>
      </c>
      <c r="AO16" s="16" t="str">
        <f>IF(RespC!O14=0,"",IF(RespC!O14=ResA!$N$11,ResA!$N$12,0))</f>
        <v/>
      </c>
      <c r="AP16" s="16" t="str">
        <f>IF(RespC!P14=0,"",IF(RespC!P14=ResA!$O$11,ResA!$O$12,0))</f>
        <v/>
      </c>
      <c r="AQ16" s="16" t="str">
        <f>IF(RespC!Q14=0,"",IF(RespC!Q14=ResA!$P$11,ResA!$P$12,0))</f>
        <v/>
      </c>
      <c r="AR16" s="16" t="str">
        <f>IF(RespC!R14=0,"",IF(RespC!R14=ResA!$Q$11,ResA!$Q$12,0))</f>
        <v/>
      </c>
      <c r="AS16" s="16" t="str">
        <f>IF(RespC!S14=0,"",IF(RespC!S14=ResA!$R$11,ResA!$R$12,0))</f>
        <v/>
      </c>
      <c r="AT16" s="16" t="str">
        <f>IF(RespC!T14=0,"",IF(RespC!T14=ResA!$S$11,ResA!$S$12,0))</f>
        <v/>
      </c>
      <c r="AU16" s="16" t="str">
        <f>IF(RespC!U14=0,"",IF(RespC!U14=ResA!$T$11,ResA!$T$12,0))</f>
        <v/>
      </c>
      <c r="AV16" s="16" t="str">
        <f>IF(RespC!V14=0,"",IF(RespC!V14=ResA!$U$11,ResA!$U$12,0))</f>
        <v/>
      </c>
      <c r="AW16" s="16" t="str">
        <f>IF(RespC!W14=0,"",IF(RespC!W14=ResA!$V$11,ResA!$V$12,0))</f>
        <v/>
      </c>
      <c r="AX16" s="16" t="str">
        <f>IF(RespC!X14=0,"",IF(RespC!X14=ResA!$W$11,ResA!$W$12,0))</f>
        <v/>
      </c>
      <c r="AY16" s="16" t="str">
        <f>IF(RespC!Y14=0,"",IF(RespC!Y14=ResA!$X$11,ResA!$X$12,0))</f>
        <v/>
      </c>
      <c r="AZ16" s="16" t="str">
        <f>IF(RespC!Z14=0,"",IF(RespC!Z14=ResA!$Y$11,ResA!$Y$12,0))</f>
        <v/>
      </c>
      <c r="BA16" s="16" t="str">
        <f>IF(RespC!AA14=0,"",IF(RespC!AA14=ResA!$Z$11,ResA!$Z$12,0))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>
      <c r="B17" s="56">
        <v>4</v>
      </c>
      <c r="C17" s="28" t="str">
        <f>IF(VLOOKUP(B17,RespC!$B$12:$AA$51,2,FALSE)&lt;&gt;0,VLOOKUP(B17,RespC!$B$12:$AA$51,2,FALSE),"")</f>
        <v/>
      </c>
      <c r="D17" s="28" t="str">
        <f>IF(VLOOKUP(B17,RespC!$B$12:$AA$51,3,FALSE)&lt;&gt;0,CONCATENATE(VLOOKUP(B17,RespC!$B$12:$AA$51,3,FALSE)," ",VLOOKUP(B17,RespC!$B$12:$AA$51,4,FALSE)),"")</f>
        <v/>
      </c>
      <c r="E17" s="28" t="str">
        <f>IF(VLOOKUP(B17,RespC!$B$12:$AA$51,4,FALSE)&lt;&gt;0,VLOOKUP(B17,RespC!$B$12:$AA$51,5,FALSE),"")</f>
        <v/>
      </c>
      <c r="F17" s="58" t="str">
        <f>IF(VLOOKUP(B17,RespC!$B$12:$AA$51,5,FALSE)&lt;&gt;0,VLOOKUP(B17,RespC!$B$12:$AA$51,6,FALSE),"")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IF(RespC!H15=0,"",IF(RespC!H15=ResA!$G$11,ResA!$G$12,0))</f>
        <v/>
      </c>
      <c r="AI17" s="16" t="str">
        <f>IF(RespC!I15=0,"",IF(RespC!I15=ResA!$H$11,ResA!$H$12,0))</f>
        <v/>
      </c>
      <c r="AJ17" s="16" t="str">
        <f>IF(RespC!J15=0,"",IF(RespC!J15=ResA!$I$11,ResA!$I$12,0))</f>
        <v/>
      </c>
      <c r="AK17" s="16" t="str">
        <f>IF(RespC!K15=0,"",IF(RespC!K15=ResA!$J$11,ResA!$J$12,0))</f>
        <v/>
      </c>
      <c r="AL17" s="16" t="str">
        <f>IF(RespC!L15=0,"",IF(RespC!L15=ResA!$K$11,ResA!$K$12,0))</f>
        <v/>
      </c>
      <c r="AM17" s="16" t="str">
        <f>IF(RespC!M15=0,"",IF(RespC!M15=ResA!$L$11,ResA!$L$12,0))</f>
        <v/>
      </c>
      <c r="AN17" s="16" t="str">
        <f>IF(RespC!N15=0,"",IF(RespC!N15=ResA!$M$11,ResA!$M$12,0))</f>
        <v/>
      </c>
      <c r="AO17" s="16" t="str">
        <f>IF(RespC!O15=0,"",IF(RespC!O15=ResA!$N$11,ResA!$N$12,0))</f>
        <v/>
      </c>
      <c r="AP17" s="16" t="str">
        <f>IF(RespC!P15=0,"",IF(RespC!P15=ResA!$O$11,ResA!$O$12,0))</f>
        <v/>
      </c>
      <c r="AQ17" s="16" t="str">
        <f>IF(RespC!Q15=0,"",IF(RespC!Q15=ResA!$P$11,ResA!$P$12,0))</f>
        <v/>
      </c>
      <c r="AR17" s="16" t="str">
        <f>IF(RespC!R15=0,"",IF(RespC!R15=ResA!$Q$11,ResA!$Q$12,0))</f>
        <v/>
      </c>
      <c r="AS17" s="16" t="str">
        <f>IF(RespC!S15=0,"",IF(RespC!S15=ResA!$R$11,ResA!$R$12,0))</f>
        <v/>
      </c>
      <c r="AT17" s="16" t="str">
        <f>IF(RespC!T15=0,"",IF(RespC!T15=ResA!$S$11,ResA!$S$12,0))</f>
        <v/>
      </c>
      <c r="AU17" s="16" t="str">
        <f>IF(RespC!U15=0,"",IF(RespC!U15=ResA!$T$11,ResA!$T$12,0))</f>
        <v/>
      </c>
      <c r="AV17" s="16" t="str">
        <f>IF(RespC!V15=0,"",IF(RespC!V15=ResA!$U$11,ResA!$U$12,0))</f>
        <v/>
      </c>
      <c r="AW17" s="16" t="str">
        <f>IF(RespC!W15=0,"",IF(RespC!W15=ResA!$V$11,ResA!$V$12,0))</f>
        <v/>
      </c>
      <c r="AX17" s="16" t="str">
        <f>IF(RespC!X15=0,"",IF(RespC!X15=ResA!$W$11,ResA!$W$12,0))</f>
        <v/>
      </c>
      <c r="AY17" s="16" t="str">
        <f>IF(RespC!Y15=0,"",IF(RespC!Y15=ResA!$X$11,ResA!$X$12,0))</f>
        <v/>
      </c>
      <c r="AZ17" s="16" t="str">
        <f>IF(RespC!Z15=0,"",IF(RespC!Z15=ResA!$Y$11,ResA!$Y$12,0))</f>
        <v/>
      </c>
      <c r="BA17" s="16" t="str">
        <f>IF(RespC!AA15=0,"",IF(RespC!AA15=ResA!$Z$11,ResA!$Z$12,0))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>
      <c r="B18" s="56">
        <v>5</v>
      </c>
      <c r="C18" s="28" t="str">
        <f>IF(VLOOKUP(B18,RespC!$B$12:$AA$51,2,FALSE)&lt;&gt;0,VLOOKUP(B18,RespC!$B$12:$AA$51,2,FALSE),"")</f>
        <v/>
      </c>
      <c r="D18" s="28" t="str">
        <f>IF(VLOOKUP(B18,RespC!$B$12:$AA$51,3,FALSE)&lt;&gt;0,CONCATENATE(VLOOKUP(B18,RespC!$B$12:$AA$51,3,FALSE)," ",VLOOKUP(B18,RespC!$B$12:$AA$51,4,FALSE)),"")</f>
        <v/>
      </c>
      <c r="E18" s="28" t="str">
        <f>IF(VLOOKUP(B18,RespC!$B$12:$AA$51,4,FALSE)&lt;&gt;0,VLOOKUP(B18,RespC!$B$12:$AA$51,5,FALSE),"")</f>
        <v/>
      </c>
      <c r="F18" s="58" t="str">
        <f>IF(VLOOKUP(B18,RespC!$B$12:$AA$51,5,FALSE)&lt;&gt;0,VLOOKUP(B18,RespC!$B$12:$AA$51,6,FALSE),"")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IF(RespC!H16=0,"",IF(RespC!H16=ResA!$G$11,ResA!$G$12,0))</f>
        <v/>
      </c>
      <c r="AI18" s="16" t="str">
        <f>IF(RespC!I16=0,"",IF(RespC!I16=ResA!$H$11,ResA!$H$12,0))</f>
        <v/>
      </c>
      <c r="AJ18" s="16" t="str">
        <f>IF(RespC!J16=0,"",IF(RespC!J16=ResA!$I$11,ResA!$I$12,0))</f>
        <v/>
      </c>
      <c r="AK18" s="16" t="str">
        <f>IF(RespC!K16=0,"",IF(RespC!K16=ResA!$J$11,ResA!$J$12,0))</f>
        <v/>
      </c>
      <c r="AL18" s="16" t="str">
        <f>IF(RespC!L16=0,"",IF(RespC!L16=ResA!$K$11,ResA!$K$12,0))</f>
        <v/>
      </c>
      <c r="AM18" s="16" t="str">
        <f>IF(RespC!M16=0,"",IF(RespC!M16=ResA!$L$11,ResA!$L$12,0))</f>
        <v/>
      </c>
      <c r="AN18" s="16" t="str">
        <f>IF(RespC!N16=0,"",IF(RespC!N16=ResA!$M$11,ResA!$M$12,0))</f>
        <v/>
      </c>
      <c r="AO18" s="16" t="str">
        <f>IF(RespC!O16=0,"",IF(RespC!O16=ResA!$N$11,ResA!$N$12,0))</f>
        <v/>
      </c>
      <c r="AP18" s="16" t="str">
        <f>IF(RespC!P16=0,"",IF(RespC!P16=ResA!$O$11,ResA!$O$12,0))</f>
        <v/>
      </c>
      <c r="AQ18" s="16" t="str">
        <f>IF(RespC!Q16=0,"",IF(RespC!Q16=ResA!$P$11,ResA!$P$12,0))</f>
        <v/>
      </c>
      <c r="AR18" s="16" t="str">
        <f>IF(RespC!R16=0,"",IF(RespC!R16=ResA!$Q$11,ResA!$Q$12,0))</f>
        <v/>
      </c>
      <c r="AS18" s="16" t="str">
        <f>IF(RespC!S16=0,"",IF(RespC!S16=ResA!$R$11,ResA!$R$12,0))</f>
        <v/>
      </c>
      <c r="AT18" s="16" t="str">
        <f>IF(RespC!T16=0,"",IF(RespC!T16=ResA!$S$11,ResA!$S$12,0))</f>
        <v/>
      </c>
      <c r="AU18" s="16" t="str">
        <f>IF(RespC!U16=0,"",IF(RespC!U16=ResA!$T$11,ResA!$T$12,0))</f>
        <v/>
      </c>
      <c r="AV18" s="16" t="str">
        <f>IF(RespC!V16=0,"",IF(RespC!V16=ResA!$U$11,ResA!$U$12,0))</f>
        <v/>
      </c>
      <c r="AW18" s="16" t="str">
        <f>IF(RespC!W16=0,"",IF(RespC!W16=ResA!$V$11,ResA!$V$12,0))</f>
        <v/>
      </c>
      <c r="AX18" s="16" t="str">
        <f>IF(RespC!X16=0,"",IF(RespC!X16=ResA!$W$11,ResA!$W$12,0))</f>
        <v/>
      </c>
      <c r="AY18" s="16" t="str">
        <f>IF(RespC!Y16=0,"",IF(RespC!Y16=ResA!$X$11,ResA!$X$12,0))</f>
        <v/>
      </c>
      <c r="AZ18" s="16" t="str">
        <f>IF(RespC!Z16=0,"",IF(RespC!Z16=ResA!$Y$11,ResA!$Y$12,0))</f>
        <v/>
      </c>
      <c r="BA18" s="16" t="str">
        <f>IF(RespC!AA16=0,"",IF(RespC!AA16=ResA!$Z$11,ResA!$Z$12,0))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>
      <c r="B19" s="56">
        <v>6</v>
      </c>
      <c r="C19" s="28" t="str">
        <f>IF(VLOOKUP(B19,RespC!$B$12:$AA$51,2,FALSE)&lt;&gt;0,VLOOKUP(B19,RespC!$B$12:$AA$51,2,FALSE),"")</f>
        <v/>
      </c>
      <c r="D19" s="28" t="str">
        <f>IF(VLOOKUP(B19,RespC!$B$12:$AA$51,3,FALSE)&lt;&gt;0,CONCATENATE(VLOOKUP(B19,RespC!$B$12:$AA$51,3,FALSE)," ",VLOOKUP(B19,RespC!$B$12:$AA$51,4,FALSE)),"")</f>
        <v/>
      </c>
      <c r="E19" s="28" t="str">
        <f>IF(VLOOKUP(B19,RespC!$B$12:$AA$51,4,FALSE)&lt;&gt;0,VLOOKUP(B19,RespC!$B$12:$AA$51,5,FALSE),"")</f>
        <v/>
      </c>
      <c r="F19" s="58" t="str">
        <f>IF(VLOOKUP(B19,RespC!$B$12:$AA$51,5,FALSE)&lt;&gt;0,VLOOKUP(B19,RespC!$B$12:$AA$51,6,FALSE),"")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IF(RespC!H17=0,"",IF(RespC!H17=ResA!$G$11,ResA!$G$12,0))</f>
        <v/>
      </c>
      <c r="AI19" s="16" t="str">
        <f>IF(RespC!I17=0,"",IF(RespC!I17=ResA!$H$11,ResA!$H$12,0))</f>
        <v/>
      </c>
      <c r="AJ19" s="16" t="str">
        <f>IF(RespC!J17=0,"",IF(RespC!J17=ResA!$I$11,ResA!$I$12,0))</f>
        <v/>
      </c>
      <c r="AK19" s="16" t="str">
        <f>IF(RespC!K17=0,"",IF(RespC!K17=ResA!$J$11,ResA!$J$12,0))</f>
        <v/>
      </c>
      <c r="AL19" s="16" t="str">
        <f>IF(RespC!L17=0,"",IF(RespC!L17=ResA!$K$11,ResA!$K$12,0))</f>
        <v/>
      </c>
      <c r="AM19" s="16" t="str">
        <f>IF(RespC!M17=0,"",IF(RespC!M17=ResA!$L$11,ResA!$L$12,0))</f>
        <v/>
      </c>
      <c r="AN19" s="16" t="str">
        <f>IF(RespC!N17=0,"",IF(RespC!N17=ResA!$M$11,ResA!$M$12,0))</f>
        <v/>
      </c>
      <c r="AO19" s="16" t="str">
        <f>IF(RespC!O17=0,"",IF(RespC!O17=ResA!$N$11,ResA!$N$12,0))</f>
        <v/>
      </c>
      <c r="AP19" s="16" t="str">
        <f>IF(RespC!P17=0,"",IF(RespC!P17=ResA!$O$11,ResA!$O$12,0))</f>
        <v/>
      </c>
      <c r="AQ19" s="16" t="str">
        <f>IF(RespC!Q17=0,"",IF(RespC!Q17=ResA!$P$11,ResA!$P$12,0))</f>
        <v/>
      </c>
      <c r="AR19" s="16" t="str">
        <f>IF(RespC!R17=0,"",IF(RespC!R17=ResA!$Q$11,ResA!$Q$12,0))</f>
        <v/>
      </c>
      <c r="AS19" s="16" t="str">
        <f>IF(RespC!S17=0,"",IF(RespC!S17=ResA!$R$11,ResA!$R$12,0))</f>
        <v/>
      </c>
      <c r="AT19" s="16" t="str">
        <f>IF(RespC!T17=0,"",IF(RespC!T17=ResA!$S$11,ResA!$S$12,0))</f>
        <v/>
      </c>
      <c r="AU19" s="16" t="str">
        <f>IF(RespC!U17=0,"",IF(RespC!U17=ResA!$T$11,ResA!$T$12,0))</f>
        <v/>
      </c>
      <c r="AV19" s="16" t="str">
        <f>IF(RespC!V17=0,"",IF(RespC!V17=ResA!$U$11,ResA!$U$12,0))</f>
        <v/>
      </c>
      <c r="AW19" s="16" t="str">
        <f>IF(RespC!W17=0,"",IF(RespC!W17=ResA!$V$11,ResA!$V$12,0))</f>
        <v/>
      </c>
      <c r="AX19" s="16" t="str">
        <f>IF(RespC!X17=0,"",IF(RespC!X17=ResA!$W$11,ResA!$W$12,0))</f>
        <v/>
      </c>
      <c r="AY19" s="16" t="str">
        <f>IF(RespC!Y17=0,"",IF(RespC!Y17=ResA!$X$11,ResA!$X$12,0))</f>
        <v/>
      </c>
      <c r="AZ19" s="16" t="str">
        <f>IF(RespC!Z17=0,"",IF(RespC!Z17=ResA!$Y$11,ResA!$Y$12,0))</f>
        <v/>
      </c>
      <c r="BA19" s="16" t="str">
        <f>IF(RespC!AA17=0,"",IF(RespC!AA17=ResA!$Z$11,ResA!$Z$12,0))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>
      <c r="B20" s="56">
        <v>7</v>
      </c>
      <c r="C20" s="28" t="str">
        <f>IF(VLOOKUP(B20,RespC!$B$12:$AA$51,2,FALSE)&lt;&gt;0,VLOOKUP(B20,RespC!$B$12:$AA$51,2,FALSE),"")</f>
        <v/>
      </c>
      <c r="D20" s="28" t="str">
        <f>IF(VLOOKUP(B20,RespC!$B$12:$AA$51,3,FALSE)&lt;&gt;0,CONCATENATE(VLOOKUP(B20,RespC!$B$12:$AA$51,3,FALSE)," ",VLOOKUP(B20,RespC!$B$12:$AA$51,4,FALSE)),"")</f>
        <v/>
      </c>
      <c r="E20" s="28" t="str">
        <f>IF(VLOOKUP(B20,RespC!$B$12:$AA$51,4,FALSE)&lt;&gt;0,VLOOKUP(B20,RespC!$B$12:$AA$51,5,FALSE),"")</f>
        <v/>
      </c>
      <c r="F20" s="58" t="str">
        <f>IF(VLOOKUP(B20,RespC!$B$12:$AA$51,5,FALSE)&lt;&gt;0,VLOOKUP(B20,RespC!$B$12:$AA$51,6,FALSE),"")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IF(RespC!H18=0,"",IF(RespC!H18=ResA!$G$11,ResA!$G$12,0))</f>
        <v/>
      </c>
      <c r="AI20" s="16" t="str">
        <f>IF(RespC!I18=0,"",IF(RespC!I18=ResA!$H$11,ResA!$H$12,0))</f>
        <v/>
      </c>
      <c r="AJ20" s="16" t="str">
        <f>IF(RespC!J18=0,"",IF(RespC!J18=ResA!$I$11,ResA!$I$12,0))</f>
        <v/>
      </c>
      <c r="AK20" s="16" t="str">
        <f>IF(RespC!K18=0,"",IF(RespC!K18=ResA!$J$11,ResA!$J$12,0))</f>
        <v/>
      </c>
      <c r="AL20" s="16" t="str">
        <f>IF(RespC!L18=0,"",IF(RespC!L18=ResA!$K$11,ResA!$K$12,0))</f>
        <v/>
      </c>
      <c r="AM20" s="16" t="str">
        <f>IF(RespC!M18=0,"",IF(RespC!M18=ResA!$L$11,ResA!$L$12,0))</f>
        <v/>
      </c>
      <c r="AN20" s="16" t="str">
        <f>IF(RespC!N18=0,"",IF(RespC!N18=ResA!$M$11,ResA!$M$12,0))</f>
        <v/>
      </c>
      <c r="AO20" s="16" t="str">
        <f>IF(RespC!O18=0,"",IF(RespC!O18=ResA!$N$11,ResA!$N$12,0))</f>
        <v/>
      </c>
      <c r="AP20" s="16" t="str">
        <f>IF(RespC!P18=0,"",IF(RespC!P18=ResA!$O$11,ResA!$O$12,0))</f>
        <v/>
      </c>
      <c r="AQ20" s="16" t="str">
        <f>IF(RespC!Q18=0,"",IF(RespC!Q18=ResA!$P$11,ResA!$P$12,0))</f>
        <v/>
      </c>
      <c r="AR20" s="16" t="str">
        <f>IF(RespC!R18=0,"",IF(RespC!R18=ResA!$Q$11,ResA!$Q$12,0))</f>
        <v/>
      </c>
      <c r="AS20" s="16" t="str">
        <f>IF(RespC!S18=0,"",IF(RespC!S18=ResA!$R$11,ResA!$R$12,0))</f>
        <v/>
      </c>
      <c r="AT20" s="16" t="str">
        <f>IF(RespC!T18=0,"",IF(RespC!T18=ResA!$S$11,ResA!$S$12,0))</f>
        <v/>
      </c>
      <c r="AU20" s="16" t="str">
        <f>IF(RespC!U18=0,"",IF(RespC!U18=ResA!$T$11,ResA!$T$12,0))</f>
        <v/>
      </c>
      <c r="AV20" s="16" t="str">
        <f>IF(RespC!V18=0,"",IF(RespC!V18=ResA!$U$11,ResA!$U$12,0))</f>
        <v/>
      </c>
      <c r="AW20" s="16" t="str">
        <f>IF(RespC!W18=0,"",IF(RespC!W18=ResA!$V$11,ResA!$V$12,0))</f>
        <v/>
      </c>
      <c r="AX20" s="16" t="str">
        <f>IF(RespC!X18=0,"",IF(RespC!X18=ResA!$W$11,ResA!$W$12,0))</f>
        <v/>
      </c>
      <c r="AY20" s="16" t="str">
        <f>IF(RespC!Y18=0,"",IF(RespC!Y18=ResA!$X$11,ResA!$X$12,0))</f>
        <v/>
      </c>
      <c r="AZ20" s="16" t="str">
        <f>IF(RespC!Z18=0,"",IF(RespC!Z18=ResA!$Y$11,ResA!$Y$12,0))</f>
        <v/>
      </c>
      <c r="BA20" s="16" t="str">
        <f>IF(RespC!AA18=0,"",IF(RespC!AA18=ResA!$Z$11,ResA!$Z$12,0))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>
      <c r="B21" s="56">
        <v>8</v>
      </c>
      <c r="C21" s="28" t="str">
        <f>IF(VLOOKUP(B21,RespC!$B$12:$AA$51,2,FALSE)&lt;&gt;0,VLOOKUP(B21,RespC!$B$12:$AA$51,2,FALSE),"")</f>
        <v/>
      </c>
      <c r="D21" s="28" t="str">
        <f>IF(VLOOKUP(B21,RespC!$B$12:$AA$51,3,FALSE)&lt;&gt;0,CONCATENATE(VLOOKUP(B21,RespC!$B$12:$AA$51,3,FALSE)," ",VLOOKUP(B21,RespC!$B$12:$AA$51,4,FALSE)),"")</f>
        <v/>
      </c>
      <c r="E21" s="28" t="str">
        <f>IF(VLOOKUP(B21,RespC!$B$12:$AA$51,4,FALSE)&lt;&gt;0,VLOOKUP(B21,RespC!$B$12:$AA$51,5,FALSE),"")</f>
        <v/>
      </c>
      <c r="F21" s="58" t="str">
        <f>IF(VLOOKUP(B21,RespC!$B$12:$AA$51,5,FALSE)&lt;&gt;0,VLOOKUP(B21,RespC!$B$12:$AA$51,6,FALSE),"")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IF(RespC!H19=0,"",IF(RespC!H19=ResA!$G$11,ResA!$G$12,0))</f>
        <v/>
      </c>
      <c r="AI21" s="16" t="str">
        <f>IF(RespC!I19=0,"",IF(RespC!I19=ResA!$H$11,ResA!$H$12,0))</f>
        <v/>
      </c>
      <c r="AJ21" s="16" t="str">
        <f>IF(RespC!J19=0,"",IF(RespC!J19=ResA!$I$11,ResA!$I$12,0))</f>
        <v/>
      </c>
      <c r="AK21" s="16" t="str">
        <f>IF(RespC!K19=0,"",IF(RespC!K19=ResA!$J$11,ResA!$J$12,0))</f>
        <v/>
      </c>
      <c r="AL21" s="16" t="str">
        <f>IF(RespC!L19=0,"",IF(RespC!L19=ResA!$K$11,ResA!$K$12,0))</f>
        <v/>
      </c>
      <c r="AM21" s="16" t="str">
        <f>IF(RespC!M19=0,"",IF(RespC!M19=ResA!$L$11,ResA!$L$12,0))</f>
        <v/>
      </c>
      <c r="AN21" s="16" t="str">
        <f>IF(RespC!N19=0,"",IF(RespC!N19=ResA!$M$11,ResA!$M$12,0))</f>
        <v/>
      </c>
      <c r="AO21" s="16" t="str">
        <f>IF(RespC!O19=0,"",IF(RespC!O19=ResA!$N$11,ResA!$N$12,0))</f>
        <v/>
      </c>
      <c r="AP21" s="16" t="str">
        <f>IF(RespC!P19=0,"",IF(RespC!P19=ResA!$O$11,ResA!$O$12,0))</f>
        <v/>
      </c>
      <c r="AQ21" s="16" t="str">
        <f>IF(RespC!Q19=0,"",IF(RespC!Q19=ResA!$P$11,ResA!$P$12,0))</f>
        <v/>
      </c>
      <c r="AR21" s="16" t="str">
        <f>IF(RespC!R19=0,"",IF(RespC!R19=ResA!$Q$11,ResA!$Q$12,0))</f>
        <v/>
      </c>
      <c r="AS21" s="16" t="str">
        <f>IF(RespC!S19=0,"",IF(RespC!S19=ResA!$R$11,ResA!$R$12,0))</f>
        <v/>
      </c>
      <c r="AT21" s="16" t="str">
        <f>IF(RespC!T19=0,"",IF(RespC!T19=ResA!$S$11,ResA!$S$12,0))</f>
        <v/>
      </c>
      <c r="AU21" s="16" t="str">
        <f>IF(RespC!U19=0,"",IF(RespC!U19=ResA!$T$11,ResA!$T$12,0))</f>
        <v/>
      </c>
      <c r="AV21" s="16" t="str">
        <f>IF(RespC!V19=0,"",IF(RespC!V19=ResA!$U$11,ResA!$U$12,0))</f>
        <v/>
      </c>
      <c r="AW21" s="16" t="str">
        <f>IF(RespC!W19=0,"",IF(RespC!W19=ResA!$V$11,ResA!$V$12,0))</f>
        <v/>
      </c>
      <c r="AX21" s="16" t="str">
        <f>IF(RespC!X19=0,"",IF(RespC!X19=ResA!$W$11,ResA!$W$12,0))</f>
        <v/>
      </c>
      <c r="AY21" s="16" t="str">
        <f>IF(RespC!Y19=0,"",IF(RespC!Y19=ResA!$X$11,ResA!$X$12,0))</f>
        <v/>
      </c>
      <c r="AZ21" s="16" t="str">
        <f>IF(RespC!Z19=0,"",IF(RespC!Z19=ResA!$Y$11,ResA!$Y$12,0))</f>
        <v/>
      </c>
      <c r="BA21" s="16" t="str">
        <f>IF(RespC!AA19=0,"",IF(RespC!AA19=ResA!$Z$11,ResA!$Z$12,0))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>
      <c r="B22" s="56">
        <v>9</v>
      </c>
      <c r="C22" s="28" t="str">
        <f>IF(VLOOKUP(B22,RespC!$B$12:$AA$51,2,FALSE)&lt;&gt;0,VLOOKUP(B22,RespC!$B$12:$AA$51,2,FALSE),"")</f>
        <v/>
      </c>
      <c r="D22" s="28" t="str">
        <f>IF(VLOOKUP(B22,RespC!$B$12:$AA$51,3,FALSE)&lt;&gt;0,CONCATENATE(VLOOKUP(B22,RespC!$B$12:$AA$51,3,FALSE)," ",VLOOKUP(B22,RespC!$B$12:$AA$51,4,FALSE)),"")</f>
        <v/>
      </c>
      <c r="E22" s="28" t="str">
        <f>IF(VLOOKUP(B22,RespC!$B$12:$AA$51,4,FALSE)&lt;&gt;0,VLOOKUP(B22,RespC!$B$12:$AA$51,5,FALSE),"")</f>
        <v/>
      </c>
      <c r="F22" s="58" t="str">
        <f>IF(VLOOKUP(B22,RespC!$B$12:$AA$51,5,FALSE)&lt;&gt;0,VLOOKUP(B22,RespC!$B$12:$AA$51,6,FALSE),"")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IF(RespC!H20=0,"",IF(RespC!H20=ResA!$G$11,ResA!$G$12,0))</f>
        <v/>
      </c>
      <c r="AI22" s="16" t="str">
        <f>IF(RespC!I20=0,"",IF(RespC!I20=ResA!$H$11,ResA!$H$12,0))</f>
        <v/>
      </c>
      <c r="AJ22" s="16" t="str">
        <f>IF(RespC!J20=0,"",IF(RespC!J20=ResA!$I$11,ResA!$I$12,0))</f>
        <v/>
      </c>
      <c r="AK22" s="16" t="str">
        <f>IF(RespC!K20=0,"",IF(RespC!K20=ResA!$J$11,ResA!$J$12,0))</f>
        <v/>
      </c>
      <c r="AL22" s="16" t="str">
        <f>IF(RespC!L20=0,"",IF(RespC!L20=ResA!$K$11,ResA!$K$12,0))</f>
        <v/>
      </c>
      <c r="AM22" s="16" t="str">
        <f>IF(RespC!M20=0,"",IF(RespC!M20=ResA!$L$11,ResA!$L$12,0))</f>
        <v/>
      </c>
      <c r="AN22" s="16" t="str">
        <f>IF(RespC!N20=0,"",IF(RespC!N20=ResA!$M$11,ResA!$M$12,0))</f>
        <v/>
      </c>
      <c r="AO22" s="16" t="str">
        <f>IF(RespC!O20=0,"",IF(RespC!O20=ResA!$N$11,ResA!$N$12,0))</f>
        <v/>
      </c>
      <c r="AP22" s="16" t="str">
        <f>IF(RespC!P20=0,"",IF(RespC!P20=ResA!$O$11,ResA!$O$12,0))</f>
        <v/>
      </c>
      <c r="AQ22" s="16" t="str">
        <f>IF(RespC!Q20=0,"",IF(RespC!Q20=ResA!$P$11,ResA!$P$12,0))</f>
        <v/>
      </c>
      <c r="AR22" s="16" t="str">
        <f>IF(RespC!R20=0,"",IF(RespC!R20=ResA!$Q$11,ResA!$Q$12,0))</f>
        <v/>
      </c>
      <c r="AS22" s="16" t="str">
        <f>IF(RespC!S20=0,"",IF(RespC!S20=ResA!$R$11,ResA!$R$12,0))</f>
        <v/>
      </c>
      <c r="AT22" s="16" t="str">
        <f>IF(RespC!T20=0,"",IF(RespC!T20=ResA!$S$11,ResA!$S$12,0))</f>
        <v/>
      </c>
      <c r="AU22" s="16" t="str">
        <f>IF(RespC!U20=0,"",IF(RespC!U20=ResA!$T$11,ResA!$T$12,0))</f>
        <v/>
      </c>
      <c r="AV22" s="16" t="str">
        <f>IF(RespC!V20=0,"",IF(RespC!V20=ResA!$U$11,ResA!$U$12,0))</f>
        <v/>
      </c>
      <c r="AW22" s="16" t="str">
        <f>IF(RespC!W20=0,"",IF(RespC!W20=ResA!$V$11,ResA!$V$12,0))</f>
        <v/>
      </c>
      <c r="AX22" s="16" t="str">
        <f>IF(RespC!X20=0,"",IF(RespC!X20=ResA!$W$11,ResA!$W$12,0))</f>
        <v/>
      </c>
      <c r="AY22" s="16" t="str">
        <f>IF(RespC!Y20=0,"",IF(RespC!Y20=ResA!$X$11,ResA!$X$12,0))</f>
        <v/>
      </c>
      <c r="AZ22" s="16" t="str">
        <f>IF(RespC!Z20=0,"",IF(RespC!Z20=ResA!$Y$11,ResA!$Y$12,0))</f>
        <v/>
      </c>
      <c r="BA22" s="16" t="str">
        <f>IF(RespC!AA20=0,"",IF(RespC!AA20=ResA!$Z$11,ResA!$Z$12,0))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>
      <c r="B23" s="56">
        <v>10</v>
      </c>
      <c r="C23" s="28" t="str">
        <f>IF(VLOOKUP(B23,RespC!$B$12:$AA$51,2,FALSE)&lt;&gt;0,VLOOKUP(B23,RespC!$B$12:$AA$51,2,FALSE),"")</f>
        <v/>
      </c>
      <c r="D23" s="28" t="str">
        <f>IF(VLOOKUP(B23,RespC!$B$12:$AA$51,3,FALSE)&lt;&gt;0,CONCATENATE(VLOOKUP(B23,RespC!$B$12:$AA$51,3,FALSE)," ",VLOOKUP(B23,RespC!$B$12:$AA$51,4,FALSE)),"")</f>
        <v/>
      </c>
      <c r="E23" s="28" t="str">
        <f>IF(VLOOKUP(B23,RespC!$B$12:$AA$51,4,FALSE)&lt;&gt;0,VLOOKUP(B23,RespC!$B$12:$AA$51,5,FALSE),"")</f>
        <v/>
      </c>
      <c r="F23" s="58" t="str">
        <f>IF(VLOOKUP(B23,RespC!$B$12:$AA$51,5,FALSE)&lt;&gt;0,VLOOKUP(B23,RespC!$B$12:$AA$51,6,FALSE),"")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IF(RespC!H21=0,"",IF(RespC!H21=ResA!$G$11,ResA!$G$12,0))</f>
        <v/>
      </c>
      <c r="AI23" s="16" t="str">
        <f>IF(RespC!I21=0,"",IF(RespC!I21=ResA!$H$11,ResA!$H$12,0))</f>
        <v/>
      </c>
      <c r="AJ23" s="16" t="str">
        <f>IF(RespC!J21=0,"",IF(RespC!J21=ResA!$I$11,ResA!$I$12,0))</f>
        <v/>
      </c>
      <c r="AK23" s="16" t="str">
        <f>IF(RespC!K21=0,"",IF(RespC!K21=ResA!$J$11,ResA!$J$12,0))</f>
        <v/>
      </c>
      <c r="AL23" s="16" t="str">
        <f>IF(RespC!L21=0,"",IF(RespC!L21=ResA!$K$11,ResA!$K$12,0))</f>
        <v/>
      </c>
      <c r="AM23" s="16" t="str">
        <f>IF(RespC!M21=0,"",IF(RespC!M21=ResA!$L$11,ResA!$L$12,0))</f>
        <v/>
      </c>
      <c r="AN23" s="16" t="str">
        <f>IF(RespC!N21=0,"",IF(RespC!N21=ResA!$M$11,ResA!$M$12,0))</f>
        <v/>
      </c>
      <c r="AO23" s="16" t="str">
        <f>IF(RespC!O21=0,"",IF(RespC!O21=ResA!$N$11,ResA!$N$12,0))</f>
        <v/>
      </c>
      <c r="AP23" s="16" t="str">
        <f>IF(RespC!P21=0,"",IF(RespC!P21=ResA!$O$11,ResA!$O$12,0))</f>
        <v/>
      </c>
      <c r="AQ23" s="16" t="str">
        <f>IF(RespC!Q21=0,"",IF(RespC!Q21=ResA!$P$11,ResA!$P$12,0))</f>
        <v/>
      </c>
      <c r="AR23" s="16" t="str">
        <f>IF(RespC!R21=0,"",IF(RespC!R21=ResA!$Q$11,ResA!$Q$12,0))</f>
        <v/>
      </c>
      <c r="AS23" s="16" t="str">
        <f>IF(RespC!S21=0,"",IF(RespC!S21=ResA!$R$11,ResA!$R$12,0))</f>
        <v/>
      </c>
      <c r="AT23" s="16" t="str">
        <f>IF(RespC!T21=0,"",IF(RespC!T21=ResA!$S$11,ResA!$S$12,0))</f>
        <v/>
      </c>
      <c r="AU23" s="16" t="str">
        <f>IF(RespC!U21=0,"",IF(RespC!U21=ResA!$T$11,ResA!$T$12,0))</f>
        <v/>
      </c>
      <c r="AV23" s="16" t="str">
        <f>IF(RespC!V21=0,"",IF(RespC!V21=ResA!$U$11,ResA!$U$12,0))</f>
        <v/>
      </c>
      <c r="AW23" s="16" t="str">
        <f>IF(RespC!W21=0,"",IF(RespC!W21=ResA!$V$11,ResA!$V$12,0))</f>
        <v/>
      </c>
      <c r="AX23" s="16" t="str">
        <f>IF(RespC!X21=0,"",IF(RespC!X21=ResA!$W$11,ResA!$W$12,0))</f>
        <v/>
      </c>
      <c r="AY23" s="16" t="str">
        <f>IF(RespC!Y21=0,"",IF(RespC!Y21=ResA!$X$11,ResA!$X$12,0))</f>
        <v/>
      </c>
      <c r="AZ23" s="16" t="str">
        <f>IF(RespC!Z21=0,"",IF(RespC!Z21=ResA!$Y$11,ResA!$Y$12,0))</f>
        <v/>
      </c>
      <c r="BA23" s="16" t="str">
        <f>IF(RespC!AA21=0,"",IF(RespC!AA21=ResA!$Z$11,ResA!$Z$12,0))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>
      <c r="B24" s="56">
        <v>11</v>
      </c>
      <c r="C24" s="28" t="str">
        <f>IF(VLOOKUP(B24,RespC!$B$12:$AA$51,2,FALSE)&lt;&gt;0,VLOOKUP(B24,RespC!$B$12:$AA$51,2,FALSE),"")</f>
        <v/>
      </c>
      <c r="D24" s="28" t="str">
        <f>IF(VLOOKUP(B24,RespC!$B$12:$AA$51,3,FALSE)&lt;&gt;0,CONCATENATE(VLOOKUP(B24,RespC!$B$12:$AA$51,3,FALSE)," ",VLOOKUP(B24,RespC!$B$12:$AA$51,4,FALSE)),"")</f>
        <v/>
      </c>
      <c r="E24" s="28" t="str">
        <f>IF(VLOOKUP(B24,RespC!$B$12:$AA$51,4,FALSE)&lt;&gt;0,VLOOKUP(B24,RespC!$B$12:$AA$51,5,FALSE),"")</f>
        <v/>
      </c>
      <c r="F24" s="58" t="str">
        <f>IF(VLOOKUP(B24,RespC!$B$12:$AA$51,5,FALSE)&lt;&gt;0,VLOOKUP(B24,RespC!$B$12:$AA$51,6,FALSE),"")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IF(RespC!H22=0,"",IF(RespC!H22=ResA!$G$11,ResA!$G$12,0))</f>
        <v/>
      </c>
      <c r="AI24" s="16" t="str">
        <f>IF(RespC!I22=0,"",IF(RespC!I22=ResA!$H$11,ResA!$H$12,0))</f>
        <v/>
      </c>
      <c r="AJ24" s="16" t="str">
        <f>IF(RespC!J22=0,"",IF(RespC!J22=ResA!$I$11,ResA!$I$12,0))</f>
        <v/>
      </c>
      <c r="AK24" s="16" t="str">
        <f>IF(RespC!K22=0,"",IF(RespC!K22=ResA!$J$11,ResA!$J$12,0))</f>
        <v/>
      </c>
      <c r="AL24" s="16" t="str">
        <f>IF(RespC!L22=0,"",IF(RespC!L22=ResA!$K$11,ResA!$K$12,0))</f>
        <v/>
      </c>
      <c r="AM24" s="16" t="str">
        <f>IF(RespC!M22=0,"",IF(RespC!M22=ResA!$L$11,ResA!$L$12,0))</f>
        <v/>
      </c>
      <c r="AN24" s="16" t="str">
        <f>IF(RespC!N22=0,"",IF(RespC!N22=ResA!$M$11,ResA!$M$12,0))</f>
        <v/>
      </c>
      <c r="AO24" s="16" t="str">
        <f>IF(RespC!O22=0,"",IF(RespC!O22=ResA!$N$11,ResA!$N$12,0))</f>
        <v/>
      </c>
      <c r="AP24" s="16" t="str">
        <f>IF(RespC!P22=0,"",IF(RespC!P22=ResA!$O$11,ResA!$O$12,0))</f>
        <v/>
      </c>
      <c r="AQ24" s="16" t="str">
        <f>IF(RespC!Q22=0,"",IF(RespC!Q22=ResA!$P$11,ResA!$P$12,0))</f>
        <v/>
      </c>
      <c r="AR24" s="16" t="str">
        <f>IF(RespC!R22=0,"",IF(RespC!R22=ResA!$Q$11,ResA!$Q$12,0))</f>
        <v/>
      </c>
      <c r="AS24" s="16" t="str">
        <f>IF(RespC!S22=0,"",IF(RespC!S22=ResA!$R$11,ResA!$R$12,0))</f>
        <v/>
      </c>
      <c r="AT24" s="16" t="str">
        <f>IF(RespC!T22=0,"",IF(RespC!T22=ResA!$S$11,ResA!$S$12,0))</f>
        <v/>
      </c>
      <c r="AU24" s="16" t="str">
        <f>IF(RespC!U22=0,"",IF(RespC!U22=ResA!$T$11,ResA!$T$12,0))</f>
        <v/>
      </c>
      <c r="AV24" s="16" t="str">
        <f>IF(RespC!V22=0,"",IF(RespC!V22=ResA!$U$11,ResA!$U$12,0))</f>
        <v/>
      </c>
      <c r="AW24" s="16" t="str">
        <f>IF(RespC!W22=0,"",IF(RespC!W22=ResA!$V$11,ResA!$V$12,0))</f>
        <v/>
      </c>
      <c r="AX24" s="16" t="str">
        <f>IF(RespC!X22=0,"",IF(RespC!X22=ResA!$W$11,ResA!$W$12,0))</f>
        <v/>
      </c>
      <c r="AY24" s="16" t="str">
        <f>IF(RespC!Y22=0,"",IF(RespC!Y22=ResA!$X$11,ResA!$X$12,0))</f>
        <v/>
      </c>
      <c r="AZ24" s="16" t="str">
        <f>IF(RespC!Z22=0,"",IF(RespC!Z22=ResA!$Y$11,ResA!$Y$12,0))</f>
        <v/>
      </c>
      <c r="BA24" s="16" t="str">
        <f>IF(RespC!AA22=0,"",IF(RespC!AA22=ResA!$Z$11,ResA!$Z$12,0))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>
      <c r="B25" s="56">
        <v>12</v>
      </c>
      <c r="C25" s="28" t="str">
        <f>IF(VLOOKUP(B25,RespC!$B$12:$AA$51,2,FALSE)&lt;&gt;0,VLOOKUP(B25,RespC!$B$12:$AA$51,2,FALSE),"")</f>
        <v/>
      </c>
      <c r="D25" s="28" t="str">
        <f>IF(VLOOKUP(B25,RespC!$B$12:$AA$51,3,FALSE)&lt;&gt;0,CONCATENATE(VLOOKUP(B25,RespC!$B$12:$AA$51,3,FALSE)," ",VLOOKUP(B25,RespC!$B$12:$AA$51,4,FALSE)),"")</f>
        <v/>
      </c>
      <c r="E25" s="28" t="str">
        <f>IF(VLOOKUP(B25,RespC!$B$12:$AA$51,4,FALSE)&lt;&gt;0,VLOOKUP(B25,RespC!$B$12:$AA$51,5,FALSE),"")</f>
        <v/>
      </c>
      <c r="F25" s="58" t="str">
        <f>IF(VLOOKUP(B25,RespC!$B$12:$AA$51,5,FALSE)&lt;&gt;0,VLOOKUP(B25,RespC!$B$12:$AA$51,6,FALSE),"")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IF(RespC!H23=0,"",IF(RespC!H23=ResA!$G$11,ResA!$G$12,0))</f>
        <v/>
      </c>
      <c r="AI25" s="16" t="str">
        <f>IF(RespC!I23=0,"",IF(RespC!I23=ResA!$H$11,ResA!$H$12,0))</f>
        <v/>
      </c>
      <c r="AJ25" s="16" t="str">
        <f>IF(RespC!J23=0,"",IF(RespC!J23=ResA!$I$11,ResA!$I$12,0))</f>
        <v/>
      </c>
      <c r="AK25" s="16" t="str">
        <f>IF(RespC!K23=0,"",IF(RespC!K23=ResA!$J$11,ResA!$J$12,0))</f>
        <v/>
      </c>
      <c r="AL25" s="16" t="str">
        <f>IF(RespC!L23=0,"",IF(RespC!L23=ResA!$K$11,ResA!$K$12,0))</f>
        <v/>
      </c>
      <c r="AM25" s="16" t="str">
        <f>IF(RespC!M23=0,"",IF(RespC!M23=ResA!$L$11,ResA!$L$12,0))</f>
        <v/>
      </c>
      <c r="AN25" s="16" t="str">
        <f>IF(RespC!N23=0,"",IF(RespC!N23=ResA!$M$11,ResA!$M$12,0))</f>
        <v/>
      </c>
      <c r="AO25" s="16" t="str">
        <f>IF(RespC!O23=0,"",IF(RespC!O23=ResA!$N$11,ResA!$N$12,0))</f>
        <v/>
      </c>
      <c r="AP25" s="16" t="str">
        <f>IF(RespC!P23=0,"",IF(RespC!P23=ResA!$O$11,ResA!$O$12,0))</f>
        <v/>
      </c>
      <c r="AQ25" s="16" t="str">
        <f>IF(RespC!Q23=0,"",IF(RespC!Q23=ResA!$P$11,ResA!$P$12,0))</f>
        <v/>
      </c>
      <c r="AR25" s="16" t="str">
        <f>IF(RespC!R23=0,"",IF(RespC!R23=ResA!$Q$11,ResA!$Q$12,0))</f>
        <v/>
      </c>
      <c r="AS25" s="16" t="str">
        <f>IF(RespC!S23=0,"",IF(RespC!S23=ResA!$R$11,ResA!$R$12,0))</f>
        <v/>
      </c>
      <c r="AT25" s="16" t="str">
        <f>IF(RespC!T23=0,"",IF(RespC!T23=ResA!$S$11,ResA!$S$12,0))</f>
        <v/>
      </c>
      <c r="AU25" s="16" t="str">
        <f>IF(RespC!U23=0,"",IF(RespC!U23=ResA!$T$11,ResA!$T$12,0))</f>
        <v/>
      </c>
      <c r="AV25" s="16" t="str">
        <f>IF(RespC!V23=0,"",IF(RespC!V23=ResA!$U$11,ResA!$U$12,0))</f>
        <v/>
      </c>
      <c r="AW25" s="16" t="str">
        <f>IF(RespC!W23=0,"",IF(RespC!W23=ResA!$V$11,ResA!$V$12,0))</f>
        <v/>
      </c>
      <c r="AX25" s="16" t="str">
        <f>IF(RespC!X23=0,"",IF(RespC!X23=ResA!$W$11,ResA!$W$12,0))</f>
        <v/>
      </c>
      <c r="AY25" s="16" t="str">
        <f>IF(RespC!Y23=0,"",IF(RespC!Y23=ResA!$X$11,ResA!$X$12,0))</f>
        <v/>
      </c>
      <c r="AZ25" s="16" t="str">
        <f>IF(RespC!Z23=0,"",IF(RespC!Z23=ResA!$Y$11,ResA!$Y$12,0))</f>
        <v/>
      </c>
      <c r="BA25" s="16" t="str">
        <f>IF(RespC!AA23=0,"",IF(RespC!AA23=ResA!$Z$11,ResA!$Z$12,0))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>
      <c r="B26" s="56">
        <v>13</v>
      </c>
      <c r="C26" s="28" t="str">
        <f>IF(VLOOKUP(B26,RespC!$B$12:$AA$51,2,FALSE)&lt;&gt;0,VLOOKUP(B26,RespC!$B$12:$AA$51,2,FALSE),"")</f>
        <v/>
      </c>
      <c r="D26" s="28" t="str">
        <f>IF(VLOOKUP(B26,RespC!$B$12:$AA$51,3,FALSE)&lt;&gt;0,CONCATENATE(VLOOKUP(B26,RespC!$B$12:$AA$51,3,FALSE)," ",VLOOKUP(B26,RespC!$B$12:$AA$51,4,FALSE)),"")</f>
        <v/>
      </c>
      <c r="E26" s="28" t="str">
        <f>IF(VLOOKUP(B26,RespC!$B$12:$AA$51,4,FALSE)&lt;&gt;0,VLOOKUP(B26,RespC!$B$12:$AA$51,5,FALSE),"")</f>
        <v/>
      </c>
      <c r="F26" s="58" t="str">
        <f>IF(VLOOKUP(B26,RespC!$B$12:$AA$51,5,FALSE)&lt;&gt;0,VLOOKUP(B26,RespC!$B$12:$AA$51,6,FALSE),"")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IF(RespC!H24=0,"",IF(RespC!H24=ResA!$G$11,ResA!$G$12,0))</f>
        <v/>
      </c>
      <c r="AI26" s="16" t="str">
        <f>IF(RespC!I24=0,"",IF(RespC!I24=ResA!$H$11,ResA!$H$12,0))</f>
        <v/>
      </c>
      <c r="AJ26" s="16" t="str">
        <f>IF(RespC!J24=0,"",IF(RespC!J24=ResA!$I$11,ResA!$I$12,0))</f>
        <v/>
      </c>
      <c r="AK26" s="16" t="str">
        <f>IF(RespC!K24=0,"",IF(RespC!K24=ResA!$J$11,ResA!$J$12,0))</f>
        <v/>
      </c>
      <c r="AL26" s="16" t="str">
        <f>IF(RespC!L24=0,"",IF(RespC!L24=ResA!$K$11,ResA!$K$12,0))</f>
        <v/>
      </c>
      <c r="AM26" s="16" t="str">
        <f>IF(RespC!M24=0,"",IF(RespC!M24=ResA!$L$11,ResA!$L$12,0))</f>
        <v/>
      </c>
      <c r="AN26" s="16" t="str">
        <f>IF(RespC!N24=0,"",IF(RespC!N24=ResA!$M$11,ResA!$M$12,0))</f>
        <v/>
      </c>
      <c r="AO26" s="16" t="str">
        <f>IF(RespC!O24=0,"",IF(RespC!O24=ResA!$N$11,ResA!$N$12,0))</f>
        <v/>
      </c>
      <c r="AP26" s="16" t="str">
        <f>IF(RespC!P24=0,"",IF(RespC!P24=ResA!$O$11,ResA!$O$12,0))</f>
        <v/>
      </c>
      <c r="AQ26" s="16" t="str">
        <f>IF(RespC!Q24=0,"",IF(RespC!Q24=ResA!$P$11,ResA!$P$12,0))</f>
        <v/>
      </c>
      <c r="AR26" s="16" t="str">
        <f>IF(RespC!R24=0,"",IF(RespC!R24=ResA!$Q$11,ResA!$Q$12,0))</f>
        <v/>
      </c>
      <c r="AS26" s="16" t="str">
        <f>IF(RespC!S24=0,"",IF(RespC!S24=ResA!$R$11,ResA!$R$12,0))</f>
        <v/>
      </c>
      <c r="AT26" s="16" t="str">
        <f>IF(RespC!T24=0,"",IF(RespC!T24=ResA!$S$11,ResA!$S$12,0))</f>
        <v/>
      </c>
      <c r="AU26" s="16" t="str">
        <f>IF(RespC!U24=0,"",IF(RespC!U24=ResA!$T$11,ResA!$T$12,0))</f>
        <v/>
      </c>
      <c r="AV26" s="16" t="str">
        <f>IF(RespC!V24=0,"",IF(RespC!V24=ResA!$U$11,ResA!$U$12,0))</f>
        <v/>
      </c>
      <c r="AW26" s="16" t="str">
        <f>IF(RespC!W24=0,"",IF(RespC!W24=ResA!$V$11,ResA!$V$12,0))</f>
        <v/>
      </c>
      <c r="AX26" s="16" t="str">
        <f>IF(RespC!X24=0,"",IF(RespC!X24=ResA!$W$11,ResA!$W$12,0))</f>
        <v/>
      </c>
      <c r="AY26" s="16" t="str">
        <f>IF(RespC!Y24=0,"",IF(RespC!Y24=ResA!$X$11,ResA!$X$12,0))</f>
        <v/>
      </c>
      <c r="AZ26" s="16" t="str">
        <f>IF(RespC!Z24=0,"",IF(RespC!Z24=ResA!$Y$11,ResA!$Y$12,0))</f>
        <v/>
      </c>
      <c r="BA26" s="16" t="str">
        <f>IF(RespC!AA24=0,"",IF(RespC!AA24=ResA!$Z$11,ResA!$Z$12,0))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>
      <c r="B27" s="56">
        <v>14</v>
      </c>
      <c r="C27" s="28" t="str">
        <f>IF(VLOOKUP(B27,RespC!$B$12:$AA$51,2,FALSE)&lt;&gt;0,VLOOKUP(B27,RespC!$B$12:$AA$51,2,FALSE),"")</f>
        <v/>
      </c>
      <c r="D27" s="28" t="str">
        <f>IF(VLOOKUP(B27,RespC!$B$12:$AA$51,3,FALSE)&lt;&gt;0,CONCATENATE(VLOOKUP(B27,RespC!$B$12:$AA$51,3,FALSE)," ",VLOOKUP(B27,RespC!$B$12:$AA$51,4,FALSE)),"")</f>
        <v/>
      </c>
      <c r="E27" s="28" t="str">
        <f>IF(VLOOKUP(B27,RespC!$B$12:$AA$51,4,FALSE)&lt;&gt;0,VLOOKUP(B27,RespC!$B$12:$AA$51,5,FALSE),"")</f>
        <v/>
      </c>
      <c r="F27" s="58" t="str">
        <f>IF(VLOOKUP(B27,RespC!$B$12:$AA$51,5,FALSE)&lt;&gt;0,VLOOKUP(B27,RespC!$B$12:$AA$51,6,FALSE),"")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IF(RespC!H25=0,"",IF(RespC!H25=ResA!$G$11,ResA!$G$12,0))</f>
        <v/>
      </c>
      <c r="AI27" s="16" t="str">
        <f>IF(RespC!I25=0,"",IF(RespC!I25=ResA!$H$11,ResA!$H$12,0))</f>
        <v/>
      </c>
      <c r="AJ27" s="16" t="str">
        <f>IF(RespC!J25=0,"",IF(RespC!J25=ResA!$I$11,ResA!$I$12,0))</f>
        <v/>
      </c>
      <c r="AK27" s="16" t="str">
        <f>IF(RespC!K25=0,"",IF(RespC!K25=ResA!$J$11,ResA!$J$12,0))</f>
        <v/>
      </c>
      <c r="AL27" s="16" t="str">
        <f>IF(RespC!L25=0,"",IF(RespC!L25=ResA!$K$11,ResA!$K$12,0))</f>
        <v/>
      </c>
      <c r="AM27" s="16" t="str">
        <f>IF(RespC!M25=0,"",IF(RespC!M25=ResA!$L$11,ResA!$L$12,0))</f>
        <v/>
      </c>
      <c r="AN27" s="16" t="str">
        <f>IF(RespC!N25=0,"",IF(RespC!N25=ResA!$M$11,ResA!$M$12,0))</f>
        <v/>
      </c>
      <c r="AO27" s="16" t="str">
        <f>IF(RespC!O25=0,"",IF(RespC!O25=ResA!$N$11,ResA!$N$12,0))</f>
        <v/>
      </c>
      <c r="AP27" s="16" t="str">
        <f>IF(RespC!P25=0,"",IF(RespC!P25=ResA!$O$11,ResA!$O$12,0))</f>
        <v/>
      </c>
      <c r="AQ27" s="16" t="str">
        <f>IF(RespC!Q25=0,"",IF(RespC!Q25=ResA!$P$11,ResA!$P$12,0))</f>
        <v/>
      </c>
      <c r="AR27" s="16" t="str">
        <f>IF(RespC!R25=0,"",IF(RespC!R25=ResA!$Q$11,ResA!$Q$12,0))</f>
        <v/>
      </c>
      <c r="AS27" s="16" t="str">
        <f>IF(RespC!S25=0,"",IF(RespC!S25=ResA!$R$11,ResA!$R$12,0))</f>
        <v/>
      </c>
      <c r="AT27" s="16" t="str">
        <f>IF(RespC!T25=0,"",IF(RespC!T25=ResA!$S$11,ResA!$S$12,0))</f>
        <v/>
      </c>
      <c r="AU27" s="16" t="str">
        <f>IF(RespC!U25=0,"",IF(RespC!U25=ResA!$T$11,ResA!$T$12,0))</f>
        <v/>
      </c>
      <c r="AV27" s="16" t="str">
        <f>IF(RespC!V25=0,"",IF(RespC!V25=ResA!$U$11,ResA!$U$12,0))</f>
        <v/>
      </c>
      <c r="AW27" s="16" t="str">
        <f>IF(RespC!W25=0,"",IF(RespC!W25=ResA!$V$11,ResA!$V$12,0))</f>
        <v/>
      </c>
      <c r="AX27" s="16" t="str">
        <f>IF(RespC!X25=0,"",IF(RespC!X25=ResA!$W$11,ResA!$W$12,0))</f>
        <v/>
      </c>
      <c r="AY27" s="16" t="str">
        <f>IF(RespC!Y25=0,"",IF(RespC!Y25=ResA!$X$11,ResA!$X$12,0))</f>
        <v/>
      </c>
      <c r="AZ27" s="16" t="str">
        <f>IF(RespC!Z25=0,"",IF(RespC!Z25=ResA!$Y$11,ResA!$Y$12,0))</f>
        <v/>
      </c>
      <c r="BA27" s="16" t="str">
        <f>IF(RespC!AA25=0,"",IF(RespC!AA25=ResA!$Z$11,ResA!$Z$12,0))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>
      <c r="B28" s="56">
        <v>15</v>
      </c>
      <c r="C28" s="28" t="str">
        <f>IF(VLOOKUP(B28,RespC!$B$12:$AA$51,2,FALSE)&lt;&gt;0,VLOOKUP(B28,RespC!$B$12:$AA$51,2,FALSE),"")</f>
        <v/>
      </c>
      <c r="D28" s="28" t="str">
        <f>IF(VLOOKUP(B28,RespC!$B$12:$AA$51,3,FALSE)&lt;&gt;0,CONCATENATE(VLOOKUP(B28,RespC!$B$12:$AA$51,3,FALSE)," ",VLOOKUP(B28,RespC!$B$12:$AA$51,4,FALSE)),"")</f>
        <v/>
      </c>
      <c r="E28" s="28" t="str">
        <f>IF(VLOOKUP(B28,RespC!$B$12:$AA$51,4,FALSE)&lt;&gt;0,VLOOKUP(B28,RespC!$B$12:$AA$51,5,FALSE),"")</f>
        <v/>
      </c>
      <c r="F28" s="58" t="str">
        <f>IF(VLOOKUP(B28,RespC!$B$12:$AA$51,5,FALSE)&lt;&gt;0,VLOOKUP(B28,RespC!$B$12:$AA$51,6,FALSE),"")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IF(RespC!H26=0,"",IF(RespC!H26=ResA!$G$11,ResA!$G$12,0))</f>
        <v/>
      </c>
      <c r="AI28" s="16" t="str">
        <f>IF(RespC!I26=0,"",IF(RespC!I26=ResA!$H$11,ResA!$H$12,0))</f>
        <v/>
      </c>
      <c r="AJ28" s="16" t="str">
        <f>IF(RespC!J26=0,"",IF(RespC!J26=ResA!$I$11,ResA!$I$12,0))</f>
        <v/>
      </c>
      <c r="AK28" s="16" t="str">
        <f>IF(RespC!K26=0,"",IF(RespC!K26=ResA!$J$11,ResA!$J$12,0))</f>
        <v/>
      </c>
      <c r="AL28" s="16" t="str">
        <f>IF(RespC!L26=0,"",IF(RespC!L26=ResA!$K$11,ResA!$K$12,0))</f>
        <v/>
      </c>
      <c r="AM28" s="16" t="str">
        <f>IF(RespC!M26=0,"",IF(RespC!M26=ResA!$L$11,ResA!$L$12,0))</f>
        <v/>
      </c>
      <c r="AN28" s="16" t="str">
        <f>IF(RespC!N26=0,"",IF(RespC!N26=ResA!$M$11,ResA!$M$12,0))</f>
        <v/>
      </c>
      <c r="AO28" s="16" t="str">
        <f>IF(RespC!O26=0,"",IF(RespC!O26=ResA!$N$11,ResA!$N$12,0))</f>
        <v/>
      </c>
      <c r="AP28" s="16" t="str">
        <f>IF(RespC!P26=0,"",IF(RespC!P26=ResA!$O$11,ResA!$O$12,0))</f>
        <v/>
      </c>
      <c r="AQ28" s="16" t="str">
        <f>IF(RespC!Q26=0,"",IF(RespC!Q26=ResA!$P$11,ResA!$P$12,0))</f>
        <v/>
      </c>
      <c r="AR28" s="16" t="str">
        <f>IF(RespC!R26=0,"",IF(RespC!R26=ResA!$Q$11,ResA!$Q$12,0))</f>
        <v/>
      </c>
      <c r="AS28" s="16" t="str">
        <f>IF(RespC!S26=0,"",IF(RespC!S26=ResA!$R$11,ResA!$R$12,0))</f>
        <v/>
      </c>
      <c r="AT28" s="16" t="str">
        <f>IF(RespC!T26=0,"",IF(RespC!T26=ResA!$S$11,ResA!$S$12,0))</f>
        <v/>
      </c>
      <c r="AU28" s="16" t="str">
        <f>IF(RespC!U26=0,"",IF(RespC!U26=ResA!$T$11,ResA!$T$12,0))</f>
        <v/>
      </c>
      <c r="AV28" s="16" t="str">
        <f>IF(RespC!V26=0,"",IF(RespC!V26=ResA!$U$11,ResA!$U$12,0))</f>
        <v/>
      </c>
      <c r="AW28" s="16" t="str">
        <f>IF(RespC!W26=0,"",IF(RespC!W26=ResA!$V$11,ResA!$V$12,0))</f>
        <v/>
      </c>
      <c r="AX28" s="16" t="str">
        <f>IF(RespC!X26=0,"",IF(RespC!X26=ResA!$W$11,ResA!$W$12,0))</f>
        <v/>
      </c>
      <c r="AY28" s="16" t="str">
        <f>IF(RespC!Y26=0,"",IF(RespC!Y26=ResA!$X$11,ResA!$X$12,0))</f>
        <v/>
      </c>
      <c r="AZ28" s="16" t="str">
        <f>IF(RespC!Z26=0,"",IF(RespC!Z26=ResA!$Y$11,ResA!$Y$12,0))</f>
        <v/>
      </c>
      <c r="BA28" s="16" t="str">
        <f>IF(RespC!AA26=0,"",IF(RespC!AA26=ResA!$Z$11,ResA!$Z$12,0))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>
      <c r="B29" s="56">
        <v>16</v>
      </c>
      <c r="C29" s="28" t="str">
        <f>IF(VLOOKUP(B29,RespC!$B$12:$AA$51,2,FALSE)&lt;&gt;0,VLOOKUP(B29,RespC!$B$12:$AA$51,2,FALSE),"")</f>
        <v/>
      </c>
      <c r="D29" s="28" t="str">
        <f>IF(VLOOKUP(B29,RespC!$B$12:$AA$51,3,FALSE)&lt;&gt;0,CONCATENATE(VLOOKUP(B29,RespC!$B$12:$AA$51,3,FALSE)," ",VLOOKUP(B29,RespC!$B$12:$AA$51,4,FALSE)),"")</f>
        <v/>
      </c>
      <c r="E29" s="28" t="str">
        <f>IF(VLOOKUP(B29,RespC!$B$12:$AA$51,4,FALSE)&lt;&gt;0,VLOOKUP(B29,RespC!$B$12:$AA$51,5,FALSE),"")</f>
        <v/>
      </c>
      <c r="F29" s="58" t="str">
        <f>IF(VLOOKUP(B29,RespC!$B$12:$AA$51,5,FALSE)&lt;&gt;0,VLOOKUP(B29,RespC!$B$12:$AA$51,6,FALSE),"")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IF(RespC!H27=0,"",IF(RespC!H27=ResA!$G$11,ResA!$G$12,0))</f>
        <v/>
      </c>
      <c r="AI29" s="16" t="str">
        <f>IF(RespC!I27=0,"",IF(RespC!I27=ResA!$H$11,ResA!$H$12,0))</f>
        <v/>
      </c>
      <c r="AJ29" s="16" t="str">
        <f>IF(RespC!J27=0,"",IF(RespC!J27=ResA!$I$11,ResA!$I$12,0))</f>
        <v/>
      </c>
      <c r="AK29" s="16" t="str">
        <f>IF(RespC!K27=0,"",IF(RespC!K27=ResA!$J$11,ResA!$J$12,0))</f>
        <v/>
      </c>
      <c r="AL29" s="16" t="str">
        <f>IF(RespC!L27=0,"",IF(RespC!L27=ResA!$K$11,ResA!$K$12,0))</f>
        <v/>
      </c>
      <c r="AM29" s="16" t="str">
        <f>IF(RespC!M27=0,"",IF(RespC!M27=ResA!$L$11,ResA!$L$12,0))</f>
        <v/>
      </c>
      <c r="AN29" s="16" t="str">
        <f>IF(RespC!N27=0,"",IF(RespC!N27=ResA!$M$11,ResA!$M$12,0))</f>
        <v/>
      </c>
      <c r="AO29" s="16" t="str">
        <f>IF(RespC!O27=0,"",IF(RespC!O27=ResA!$N$11,ResA!$N$12,0))</f>
        <v/>
      </c>
      <c r="AP29" s="16" t="str">
        <f>IF(RespC!P27=0,"",IF(RespC!P27=ResA!$O$11,ResA!$O$12,0))</f>
        <v/>
      </c>
      <c r="AQ29" s="16" t="str">
        <f>IF(RespC!Q27=0,"",IF(RespC!Q27=ResA!$P$11,ResA!$P$12,0))</f>
        <v/>
      </c>
      <c r="AR29" s="16" t="str">
        <f>IF(RespC!R27=0,"",IF(RespC!R27=ResA!$Q$11,ResA!$Q$12,0))</f>
        <v/>
      </c>
      <c r="AS29" s="16" t="str">
        <f>IF(RespC!S27=0,"",IF(RespC!S27=ResA!$R$11,ResA!$R$12,0))</f>
        <v/>
      </c>
      <c r="AT29" s="16" t="str">
        <f>IF(RespC!T27=0,"",IF(RespC!T27=ResA!$S$11,ResA!$S$12,0))</f>
        <v/>
      </c>
      <c r="AU29" s="16" t="str">
        <f>IF(RespC!U27=0,"",IF(RespC!U27=ResA!$T$11,ResA!$T$12,0))</f>
        <v/>
      </c>
      <c r="AV29" s="16" t="str">
        <f>IF(RespC!V27=0,"",IF(RespC!V27=ResA!$U$11,ResA!$U$12,0))</f>
        <v/>
      </c>
      <c r="AW29" s="16" t="str">
        <f>IF(RespC!W27=0,"",IF(RespC!W27=ResA!$V$11,ResA!$V$12,0))</f>
        <v/>
      </c>
      <c r="AX29" s="16" t="str">
        <f>IF(RespC!X27=0,"",IF(RespC!X27=ResA!$W$11,ResA!$W$12,0))</f>
        <v/>
      </c>
      <c r="AY29" s="16" t="str">
        <f>IF(RespC!Y27=0,"",IF(RespC!Y27=ResA!$X$11,ResA!$X$12,0))</f>
        <v/>
      </c>
      <c r="AZ29" s="16" t="str">
        <f>IF(RespC!Z27=0,"",IF(RespC!Z27=ResA!$Y$11,ResA!$Y$12,0))</f>
        <v/>
      </c>
      <c r="BA29" s="16" t="str">
        <f>IF(RespC!AA27=0,"",IF(RespC!AA27=ResA!$Z$11,ResA!$Z$12,0))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>
      <c r="B30" s="56">
        <v>17</v>
      </c>
      <c r="C30" s="28" t="str">
        <f>IF(VLOOKUP(B30,RespC!$B$12:$AA$51,2,FALSE)&lt;&gt;0,VLOOKUP(B30,RespC!$B$12:$AA$51,2,FALSE),"")</f>
        <v/>
      </c>
      <c r="D30" s="28" t="str">
        <f>IF(VLOOKUP(B30,RespC!$B$12:$AA$51,3,FALSE)&lt;&gt;0,CONCATENATE(VLOOKUP(B30,RespC!$B$12:$AA$51,3,FALSE)," ",VLOOKUP(B30,RespC!$B$12:$AA$51,4,FALSE)),"")</f>
        <v/>
      </c>
      <c r="E30" s="28" t="str">
        <f>IF(VLOOKUP(B30,RespC!$B$12:$AA$51,4,FALSE)&lt;&gt;0,VLOOKUP(B30,RespC!$B$12:$AA$51,5,FALSE),"")</f>
        <v/>
      </c>
      <c r="F30" s="58" t="str">
        <f>IF(VLOOKUP(B30,RespC!$B$12:$AA$51,5,FALSE)&lt;&gt;0,VLOOKUP(B30,RespC!$B$12:$AA$51,6,FALSE),"")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IF(RespC!H28=0,"",IF(RespC!H28=ResA!$G$11,ResA!$G$12,0))</f>
        <v/>
      </c>
      <c r="AI30" s="16" t="str">
        <f>IF(RespC!I28=0,"",IF(RespC!I28=ResA!$H$11,ResA!$H$12,0))</f>
        <v/>
      </c>
      <c r="AJ30" s="16" t="str">
        <f>IF(RespC!J28=0,"",IF(RespC!J28=ResA!$I$11,ResA!$I$12,0))</f>
        <v/>
      </c>
      <c r="AK30" s="16" t="str">
        <f>IF(RespC!K28=0,"",IF(RespC!K28=ResA!$J$11,ResA!$J$12,0))</f>
        <v/>
      </c>
      <c r="AL30" s="16" t="str">
        <f>IF(RespC!L28=0,"",IF(RespC!L28=ResA!$K$11,ResA!$K$12,0))</f>
        <v/>
      </c>
      <c r="AM30" s="16" t="str">
        <f>IF(RespC!M28=0,"",IF(RespC!M28=ResA!$L$11,ResA!$L$12,0))</f>
        <v/>
      </c>
      <c r="AN30" s="16" t="str">
        <f>IF(RespC!N28=0,"",IF(RespC!N28=ResA!$M$11,ResA!$M$12,0))</f>
        <v/>
      </c>
      <c r="AO30" s="16" t="str">
        <f>IF(RespC!O28=0,"",IF(RespC!O28=ResA!$N$11,ResA!$N$12,0))</f>
        <v/>
      </c>
      <c r="AP30" s="16" t="str">
        <f>IF(RespC!P28=0,"",IF(RespC!P28=ResA!$O$11,ResA!$O$12,0))</f>
        <v/>
      </c>
      <c r="AQ30" s="16" t="str">
        <f>IF(RespC!Q28=0,"",IF(RespC!Q28=ResA!$P$11,ResA!$P$12,0))</f>
        <v/>
      </c>
      <c r="AR30" s="16" t="str">
        <f>IF(RespC!R28=0,"",IF(RespC!R28=ResA!$Q$11,ResA!$Q$12,0))</f>
        <v/>
      </c>
      <c r="AS30" s="16" t="str">
        <f>IF(RespC!S28=0,"",IF(RespC!S28=ResA!$R$11,ResA!$R$12,0))</f>
        <v/>
      </c>
      <c r="AT30" s="16" t="str">
        <f>IF(RespC!T28=0,"",IF(RespC!T28=ResA!$S$11,ResA!$S$12,0))</f>
        <v/>
      </c>
      <c r="AU30" s="16" t="str">
        <f>IF(RespC!U28=0,"",IF(RespC!U28=ResA!$T$11,ResA!$T$12,0))</f>
        <v/>
      </c>
      <c r="AV30" s="16" t="str">
        <f>IF(RespC!V28=0,"",IF(RespC!V28=ResA!$U$11,ResA!$U$12,0))</f>
        <v/>
      </c>
      <c r="AW30" s="16" t="str">
        <f>IF(RespC!W28=0,"",IF(RespC!W28=ResA!$V$11,ResA!$V$12,0))</f>
        <v/>
      </c>
      <c r="AX30" s="16" t="str">
        <f>IF(RespC!X28=0,"",IF(RespC!X28=ResA!$W$11,ResA!$W$12,0))</f>
        <v/>
      </c>
      <c r="AY30" s="16" t="str">
        <f>IF(RespC!Y28=0,"",IF(RespC!Y28=ResA!$X$11,ResA!$X$12,0))</f>
        <v/>
      </c>
      <c r="AZ30" s="16" t="str">
        <f>IF(RespC!Z28=0,"",IF(RespC!Z28=ResA!$Y$11,ResA!$Y$12,0))</f>
        <v/>
      </c>
      <c r="BA30" s="16" t="str">
        <f>IF(RespC!AA28=0,"",IF(RespC!AA28=ResA!$Z$11,ResA!$Z$12,0))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>
      <c r="B31" s="56">
        <v>18</v>
      </c>
      <c r="C31" s="28" t="str">
        <f>IF(VLOOKUP(B31,RespC!$B$12:$AA$51,2,FALSE)&lt;&gt;0,VLOOKUP(B31,RespC!$B$12:$AA$51,2,FALSE),"")</f>
        <v/>
      </c>
      <c r="D31" s="28" t="str">
        <f>IF(VLOOKUP(B31,RespC!$B$12:$AA$51,3,FALSE)&lt;&gt;0,CONCATENATE(VLOOKUP(B31,RespC!$B$12:$AA$51,3,FALSE)," ",VLOOKUP(B31,RespC!$B$12:$AA$51,4,FALSE)),"")</f>
        <v/>
      </c>
      <c r="E31" s="28" t="str">
        <f>IF(VLOOKUP(B31,RespC!$B$12:$AA$51,4,FALSE)&lt;&gt;0,VLOOKUP(B31,RespC!$B$12:$AA$51,5,FALSE),"")</f>
        <v/>
      </c>
      <c r="F31" s="58" t="str">
        <f>IF(VLOOKUP(B31,RespC!$B$12:$AA$51,5,FALSE)&lt;&gt;0,VLOOKUP(B31,RespC!$B$12:$AA$51,6,FALSE),"")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IF(RespC!H29=0,"",IF(RespC!H29=ResA!$G$11,ResA!$G$12,0))</f>
        <v/>
      </c>
      <c r="AI31" s="16" t="str">
        <f>IF(RespC!I29=0,"",IF(RespC!I29=ResA!$H$11,ResA!$H$12,0))</f>
        <v/>
      </c>
      <c r="AJ31" s="16" t="str">
        <f>IF(RespC!J29=0,"",IF(RespC!J29=ResA!$I$11,ResA!$I$12,0))</f>
        <v/>
      </c>
      <c r="AK31" s="16" t="str">
        <f>IF(RespC!K29=0,"",IF(RespC!K29=ResA!$J$11,ResA!$J$12,0))</f>
        <v/>
      </c>
      <c r="AL31" s="16" t="str">
        <f>IF(RespC!L29=0,"",IF(RespC!L29=ResA!$K$11,ResA!$K$12,0))</f>
        <v/>
      </c>
      <c r="AM31" s="16" t="str">
        <f>IF(RespC!M29=0,"",IF(RespC!M29=ResA!$L$11,ResA!$L$12,0))</f>
        <v/>
      </c>
      <c r="AN31" s="16" t="str">
        <f>IF(RespC!N29=0,"",IF(RespC!N29=ResA!$M$11,ResA!$M$12,0))</f>
        <v/>
      </c>
      <c r="AO31" s="16" t="str">
        <f>IF(RespC!O29=0,"",IF(RespC!O29=ResA!$N$11,ResA!$N$12,0))</f>
        <v/>
      </c>
      <c r="AP31" s="16" t="str">
        <f>IF(RespC!P29=0,"",IF(RespC!P29=ResA!$O$11,ResA!$O$12,0))</f>
        <v/>
      </c>
      <c r="AQ31" s="16" t="str">
        <f>IF(RespC!Q29=0,"",IF(RespC!Q29=ResA!$P$11,ResA!$P$12,0))</f>
        <v/>
      </c>
      <c r="AR31" s="16" t="str">
        <f>IF(RespC!R29=0,"",IF(RespC!R29=ResA!$Q$11,ResA!$Q$12,0))</f>
        <v/>
      </c>
      <c r="AS31" s="16" t="str">
        <f>IF(RespC!S29=0,"",IF(RespC!S29=ResA!$R$11,ResA!$R$12,0))</f>
        <v/>
      </c>
      <c r="AT31" s="16" t="str">
        <f>IF(RespC!T29=0,"",IF(RespC!T29=ResA!$S$11,ResA!$S$12,0))</f>
        <v/>
      </c>
      <c r="AU31" s="16" t="str">
        <f>IF(RespC!U29=0,"",IF(RespC!U29=ResA!$T$11,ResA!$T$12,0))</f>
        <v/>
      </c>
      <c r="AV31" s="16" t="str">
        <f>IF(RespC!V29=0,"",IF(RespC!V29=ResA!$U$11,ResA!$U$12,0))</f>
        <v/>
      </c>
      <c r="AW31" s="16" t="str">
        <f>IF(RespC!W29=0,"",IF(RespC!W29=ResA!$V$11,ResA!$V$12,0))</f>
        <v/>
      </c>
      <c r="AX31" s="16" t="str">
        <f>IF(RespC!X29=0,"",IF(RespC!X29=ResA!$W$11,ResA!$W$12,0))</f>
        <v/>
      </c>
      <c r="AY31" s="16" t="str">
        <f>IF(RespC!Y29=0,"",IF(RespC!Y29=ResA!$X$11,ResA!$X$12,0))</f>
        <v/>
      </c>
      <c r="AZ31" s="16" t="str">
        <f>IF(RespC!Z29=0,"",IF(RespC!Z29=ResA!$Y$11,ResA!$Y$12,0))</f>
        <v/>
      </c>
      <c r="BA31" s="16" t="str">
        <f>IF(RespC!AA29=0,"",IF(RespC!AA29=ResA!$Z$11,ResA!$Z$12,0))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>
      <c r="B32" s="56">
        <v>19</v>
      </c>
      <c r="C32" s="28" t="str">
        <f>IF(VLOOKUP(B32,RespC!$B$12:$AA$51,2,FALSE)&lt;&gt;0,VLOOKUP(B32,RespC!$B$12:$AA$51,2,FALSE),"")</f>
        <v/>
      </c>
      <c r="D32" s="28" t="str">
        <f>IF(VLOOKUP(B32,RespC!$B$12:$AA$51,3,FALSE)&lt;&gt;0,CONCATENATE(VLOOKUP(B32,RespC!$B$12:$AA$51,3,FALSE)," ",VLOOKUP(B32,RespC!$B$12:$AA$51,4,FALSE)),"")</f>
        <v/>
      </c>
      <c r="E32" s="28" t="str">
        <f>IF(VLOOKUP(B32,RespC!$B$12:$AA$51,4,FALSE)&lt;&gt;0,VLOOKUP(B32,RespC!$B$12:$AA$51,5,FALSE),"")</f>
        <v/>
      </c>
      <c r="F32" s="58" t="str">
        <f>IF(VLOOKUP(B32,RespC!$B$12:$AA$51,5,FALSE)&lt;&gt;0,VLOOKUP(B32,RespC!$B$12:$AA$51,6,FALSE),"")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IF(RespC!H30=0,"",IF(RespC!H30=ResA!$G$11,ResA!$G$12,0))</f>
        <v/>
      </c>
      <c r="AI32" s="16" t="str">
        <f>IF(RespC!I30=0,"",IF(RespC!I30=ResA!$H$11,ResA!$H$12,0))</f>
        <v/>
      </c>
      <c r="AJ32" s="16" t="str">
        <f>IF(RespC!J30=0,"",IF(RespC!J30=ResA!$I$11,ResA!$I$12,0))</f>
        <v/>
      </c>
      <c r="AK32" s="16" t="str">
        <f>IF(RespC!K30=0,"",IF(RespC!K30=ResA!$J$11,ResA!$J$12,0))</f>
        <v/>
      </c>
      <c r="AL32" s="16" t="str">
        <f>IF(RespC!L30=0,"",IF(RespC!L30=ResA!$K$11,ResA!$K$12,0))</f>
        <v/>
      </c>
      <c r="AM32" s="16" t="str">
        <f>IF(RespC!M30=0,"",IF(RespC!M30=ResA!$L$11,ResA!$L$12,0))</f>
        <v/>
      </c>
      <c r="AN32" s="16" t="str">
        <f>IF(RespC!N30=0,"",IF(RespC!N30=ResA!$M$11,ResA!$M$12,0))</f>
        <v/>
      </c>
      <c r="AO32" s="16" t="str">
        <f>IF(RespC!O30=0,"",IF(RespC!O30=ResA!$N$11,ResA!$N$12,0))</f>
        <v/>
      </c>
      <c r="AP32" s="16" t="str">
        <f>IF(RespC!P30=0,"",IF(RespC!P30=ResA!$O$11,ResA!$O$12,0))</f>
        <v/>
      </c>
      <c r="AQ32" s="16" t="str">
        <f>IF(RespC!Q30=0,"",IF(RespC!Q30=ResA!$P$11,ResA!$P$12,0))</f>
        <v/>
      </c>
      <c r="AR32" s="16" t="str">
        <f>IF(RespC!R30=0,"",IF(RespC!R30=ResA!$Q$11,ResA!$Q$12,0))</f>
        <v/>
      </c>
      <c r="AS32" s="16" t="str">
        <f>IF(RespC!S30=0,"",IF(RespC!S30=ResA!$R$11,ResA!$R$12,0))</f>
        <v/>
      </c>
      <c r="AT32" s="16" t="str">
        <f>IF(RespC!T30=0,"",IF(RespC!T30=ResA!$S$11,ResA!$S$12,0))</f>
        <v/>
      </c>
      <c r="AU32" s="16" t="str">
        <f>IF(RespC!U30=0,"",IF(RespC!U30=ResA!$T$11,ResA!$T$12,0))</f>
        <v/>
      </c>
      <c r="AV32" s="16" t="str">
        <f>IF(RespC!V30=0,"",IF(RespC!V30=ResA!$U$11,ResA!$U$12,0))</f>
        <v/>
      </c>
      <c r="AW32" s="16" t="str">
        <f>IF(RespC!W30=0,"",IF(RespC!W30=ResA!$V$11,ResA!$V$12,0))</f>
        <v/>
      </c>
      <c r="AX32" s="16" t="str">
        <f>IF(RespC!X30=0,"",IF(RespC!X30=ResA!$W$11,ResA!$W$12,0))</f>
        <v/>
      </c>
      <c r="AY32" s="16" t="str">
        <f>IF(RespC!Y30=0,"",IF(RespC!Y30=ResA!$X$11,ResA!$X$12,0))</f>
        <v/>
      </c>
      <c r="AZ32" s="16" t="str">
        <f>IF(RespC!Z30=0,"",IF(RespC!Z30=ResA!$Y$11,ResA!$Y$12,0))</f>
        <v/>
      </c>
      <c r="BA32" s="16" t="str">
        <f>IF(RespC!AA30=0,"",IF(RespC!AA30=ResA!$Z$11,ResA!$Z$12,0))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>
      <c r="B33" s="56">
        <v>20</v>
      </c>
      <c r="C33" s="28" t="str">
        <f>IF(VLOOKUP(B33,RespC!$B$12:$AA$51,2,FALSE)&lt;&gt;0,VLOOKUP(B33,RespC!$B$12:$AA$51,2,FALSE),"")</f>
        <v/>
      </c>
      <c r="D33" s="28" t="str">
        <f>IF(VLOOKUP(B33,RespC!$B$12:$AA$51,3,FALSE)&lt;&gt;0,CONCATENATE(VLOOKUP(B33,RespC!$B$12:$AA$51,3,FALSE)," ",VLOOKUP(B33,RespC!$B$12:$AA$51,4,FALSE)),"")</f>
        <v/>
      </c>
      <c r="E33" s="28" t="str">
        <f>IF(VLOOKUP(B33,RespC!$B$12:$AA$51,4,FALSE)&lt;&gt;0,VLOOKUP(B33,RespC!$B$12:$AA$51,5,FALSE),"")</f>
        <v/>
      </c>
      <c r="F33" s="58" t="str">
        <f>IF(VLOOKUP(B33,RespC!$B$12:$AA$51,5,FALSE)&lt;&gt;0,VLOOKUP(B33,RespC!$B$12:$AA$51,6,FALSE),"")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IF(RespC!H31=0,"",IF(RespC!H31=ResA!$G$11,ResA!$G$12,0))</f>
        <v/>
      </c>
      <c r="AI33" s="16" t="str">
        <f>IF(RespC!I31=0,"",IF(RespC!I31=ResA!$H$11,ResA!$H$12,0))</f>
        <v/>
      </c>
      <c r="AJ33" s="16" t="str">
        <f>IF(RespC!J31=0,"",IF(RespC!J31=ResA!$I$11,ResA!$I$12,0))</f>
        <v/>
      </c>
      <c r="AK33" s="16" t="str">
        <f>IF(RespC!K31=0,"",IF(RespC!K31=ResA!$J$11,ResA!$J$12,0))</f>
        <v/>
      </c>
      <c r="AL33" s="16" t="str">
        <f>IF(RespC!L31=0,"",IF(RespC!L31=ResA!$K$11,ResA!$K$12,0))</f>
        <v/>
      </c>
      <c r="AM33" s="16" t="str">
        <f>IF(RespC!M31=0,"",IF(RespC!M31=ResA!$L$11,ResA!$L$12,0))</f>
        <v/>
      </c>
      <c r="AN33" s="16" t="str">
        <f>IF(RespC!N31=0,"",IF(RespC!N31=ResA!$M$11,ResA!$M$12,0))</f>
        <v/>
      </c>
      <c r="AO33" s="16" t="str">
        <f>IF(RespC!O31=0,"",IF(RespC!O31=ResA!$N$11,ResA!$N$12,0))</f>
        <v/>
      </c>
      <c r="AP33" s="16" t="str">
        <f>IF(RespC!P31=0,"",IF(RespC!P31=ResA!$O$11,ResA!$O$12,0))</f>
        <v/>
      </c>
      <c r="AQ33" s="16" t="str">
        <f>IF(RespC!Q31=0,"",IF(RespC!Q31=ResA!$P$11,ResA!$P$12,0))</f>
        <v/>
      </c>
      <c r="AR33" s="16" t="str">
        <f>IF(RespC!R31=0,"",IF(RespC!R31=ResA!$Q$11,ResA!$Q$12,0))</f>
        <v/>
      </c>
      <c r="AS33" s="16" t="str">
        <f>IF(RespC!S31=0,"",IF(RespC!S31=ResA!$R$11,ResA!$R$12,0))</f>
        <v/>
      </c>
      <c r="AT33" s="16" t="str">
        <f>IF(RespC!T31=0,"",IF(RespC!T31=ResA!$S$11,ResA!$S$12,0))</f>
        <v/>
      </c>
      <c r="AU33" s="16" t="str">
        <f>IF(RespC!U31=0,"",IF(RespC!U31=ResA!$T$11,ResA!$T$12,0))</f>
        <v/>
      </c>
      <c r="AV33" s="16" t="str">
        <f>IF(RespC!V31=0,"",IF(RespC!V31=ResA!$U$11,ResA!$U$12,0))</f>
        <v/>
      </c>
      <c r="AW33" s="16" t="str">
        <f>IF(RespC!W31=0,"",IF(RespC!W31=ResA!$V$11,ResA!$V$12,0))</f>
        <v/>
      </c>
      <c r="AX33" s="16" t="str">
        <f>IF(RespC!X31=0,"",IF(RespC!X31=ResA!$W$11,ResA!$W$12,0))</f>
        <v/>
      </c>
      <c r="AY33" s="16" t="str">
        <f>IF(RespC!Y31=0,"",IF(RespC!Y31=ResA!$X$11,ResA!$X$12,0))</f>
        <v/>
      </c>
      <c r="AZ33" s="16" t="str">
        <f>IF(RespC!Z31=0,"",IF(RespC!Z31=ResA!$Y$11,ResA!$Y$12,0))</f>
        <v/>
      </c>
      <c r="BA33" s="16" t="str">
        <f>IF(RespC!AA31=0,"",IF(RespC!AA31=ResA!$Z$11,ResA!$Z$12,0))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>
      <c r="B34" s="56">
        <v>21</v>
      </c>
      <c r="C34" s="28" t="str">
        <f>IF(VLOOKUP(B34,RespC!$B$12:$AA$51,2,FALSE)&lt;&gt;0,VLOOKUP(B34,RespC!$B$12:$AA$51,2,FALSE),"")</f>
        <v/>
      </c>
      <c r="D34" s="28" t="str">
        <f>IF(VLOOKUP(B34,RespC!$B$12:$AA$51,3,FALSE)&lt;&gt;0,CONCATENATE(VLOOKUP(B34,RespC!$B$12:$AA$51,3,FALSE)," ",VLOOKUP(B34,RespC!$B$12:$AA$51,4,FALSE)),"")</f>
        <v/>
      </c>
      <c r="E34" s="28" t="str">
        <f>IF(VLOOKUP(B34,RespC!$B$12:$AA$51,4,FALSE)&lt;&gt;0,VLOOKUP(B34,RespC!$B$12:$AA$51,5,FALSE),"")</f>
        <v/>
      </c>
      <c r="F34" s="58" t="str">
        <f>IF(VLOOKUP(B34,RespC!$B$12:$AA$51,5,FALSE)&lt;&gt;0,VLOOKUP(B34,RespC!$B$12:$AA$51,6,FALSE),"")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IF(RespC!H32=0,"",IF(RespC!H32=ResA!$G$11,ResA!$G$12,0))</f>
        <v/>
      </c>
      <c r="AI34" s="16" t="str">
        <f>IF(RespC!I32=0,"",IF(RespC!I32=ResA!$H$11,ResA!$H$12,0))</f>
        <v/>
      </c>
      <c r="AJ34" s="16" t="str">
        <f>IF(RespC!J32=0,"",IF(RespC!J32=ResA!$I$11,ResA!$I$12,0))</f>
        <v/>
      </c>
      <c r="AK34" s="16" t="str">
        <f>IF(RespC!K32=0,"",IF(RespC!K32=ResA!$J$11,ResA!$J$12,0))</f>
        <v/>
      </c>
      <c r="AL34" s="16" t="str">
        <f>IF(RespC!L32=0,"",IF(RespC!L32=ResA!$K$11,ResA!$K$12,0))</f>
        <v/>
      </c>
      <c r="AM34" s="16" t="str">
        <f>IF(RespC!M32=0,"",IF(RespC!M32=ResA!$L$11,ResA!$L$12,0))</f>
        <v/>
      </c>
      <c r="AN34" s="16" t="str">
        <f>IF(RespC!N32=0,"",IF(RespC!N32=ResA!$M$11,ResA!$M$12,0))</f>
        <v/>
      </c>
      <c r="AO34" s="16" t="str">
        <f>IF(RespC!O32=0,"",IF(RespC!O32=ResA!$N$11,ResA!$N$12,0))</f>
        <v/>
      </c>
      <c r="AP34" s="16" t="str">
        <f>IF(RespC!P32=0,"",IF(RespC!P32=ResA!$O$11,ResA!$O$12,0))</f>
        <v/>
      </c>
      <c r="AQ34" s="16" t="str">
        <f>IF(RespC!Q32=0,"",IF(RespC!Q32=ResA!$P$11,ResA!$P$12,0))</f>
        <v/>
      </c>
      <c r="AR34" s="16" t="str">
        <f>IF(RespC!R32=0,"",IF(RespC!R32=ResA!$Q$11,ResA!$Q$12,0))</f>
        <v/>
      </c>
      <c r="AS34" s="16" t="str">
        <f>IF(RespC!S32=0,"",IF(RespC!S32=ResA!$R$11,ResA!$R$12,0))</f>
        <v/>
      </c>
      <c r="AT34" s="16" t="str">
        <f>IF(RespC!T32=0,"",IF(RespC!T32=ResA!$S$11,ResA!$S$12,0))</f>
        <v/>
      </c>
      <c r="AU34" s="16" t="str">
        <f>IF(RespC!U32=0,"",IF(RespC!U32=ResA!$T$11,ResA!$T$12,0))</f>
        <v/>
      </c>
      <c r="AV34" s="16" t="str">
        <f>IF(RespC!V32=0,"",IF(RespC!V32=ResA!$U$11,ResA!$U$12,0))</f>
        <v/>
      </c>
      <c r="AW34" s="16" t="str">
        <f>IF(RespC!W32=0,"",IF(RespC!W32=ResA!$V$11,ResA!$V$12,0))</f>
        <v/>
      </c>
      <c r="AX34" s="16" t="str">
        <f>IF(RespC!X32=0,"",IF(RespC!X32=ResA!$W$11,ResA!$W$12,0))</f>
        <v/>
      </c>
      <c r="AY34" s="16" t="str">
        <f>IF(RespC!Y32=0,"",IF(RespC!Y32=ResA!$X$11,ResA!$X$12,0))</f>
        <v/>
      </c>
      <c r="AZ34" s="16" t="str">
        <f>IF(RespC!Z32=0,"",IF(RespC!Z32=ResA!$Y$11,ResA!$Y$12,0))</f>
        <v/>
      </c>
      <c r="BA34" s="16" t="str">
        <f>IF(RespC!AA32=0,"",IF(RespC!AA32=ResA!$Z$11,ResA!$Z$12,0))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>
      <c r="B35" s="56">
        <v>22</v>
      </c>
      <c r="C35" s="28" t="str">
        <f>IF(VLOOKUP(B35,RespC!$B$12:$AA$51,2,FALSE)&lt;&gt;0,VLOOKUP(B35,RespC!$B$12:$AA$51,2,FALSE),"")</f>
        <v/>
      </c>
      <c r="D35" s="28" t="str">
        <f>IF(VLOOKUP(B35,RespC!$B$12:$AA$51,3,FALSE)&lt;&gt;0,CONCATENATE(VLOOKUP(B35,RespC!$B$12:$AA$51,3,FALSE)," ",VLOOKUP(B35,RespC!$B$12:$AA$51,4,FALSE)),"")</f>
        <v/>
      </c>
      <c r="E35" s="28" t="str">
        <f>IF(VLOOKUP(B35,RespC!$B$12:$AA$51,4,FALSE)&lt;&gt;0,VLOOKUP(B35,RespC!$B$12:$AA$51,5,FALSE),"")</f>
        <v/>
      </c>
      <c r="F35" s="58" t="str">
        <f>IF(VLOOKUP(B35,RespC!$B$12:$AA$51,5,FALSE)&lt;&gt;0,VLOOKUP(B35,RespC!$B$12:$AA$51,6,FALSE),"")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IF(RespC!H33=0,"",IF(RespC!H33=ResA!$G$11,ResA!$G$12,0))</f>
        <v/>
      </c>
      <c r="AI35" s="16" t="str">
        <f>IF(RespC!I33=0,"",IF(RespC!I33=ResA!$H$11,ResA!$H$12,0))</f>
        <v/>
      </c>
      <c r="AJ35" s="16" t="str">
        <f>IF(RespC!J33=0,"",IF(RespC!J33=ResA!$I$11,ResA!$I$12,0))</f>
        <v/>
      </c>
      <c r="AK35" s="16" t="str">
        <f>IF(RespC!K33=0,"",IF(RespC!K33=ResA!$J$11,ResA!$J$12,0))</f>
        <v/>
      </c>
      <c r="AL35" s="16" t="str">
        <f>IF(RespC!L33=0,"",IF(RespC!L33=ResA!$K$11,ResA!$K$12,0))</f>
        <v/>
      </c>
      <c r="AM35" s="16" t="str">
        <f>IF(RespC!M33=0,"",IF(RespC!M33=ResA!$L$11,ResA!$L$12,0))</f>
        <v/>
      </c>
      <c r="AN35" s="16" t="str">
        <f>IF(RespC!N33=0,"",IF(RespC!N33=ResA!$M$11,ResA!$M$12,0))</f>
        <v/>
      </c>
      <c r="AO35" s="16" t="str">
        <f>IF(RespC!O33=0,"",IF(RespC!O33=ResA!$N$11,ResA!$N$12,0))</f>
        <v/>
      </c>
      <c r="AP35" s="16" t="str">
        <f>IF(RespC!P33=0,"",IF(RespC!P33=ResA!$O$11,ResA!$O$12,0))</f>
        <v/>
      </c>
      <c r="AQ35" s="16" t="str">
        <f>IF(RespC!Q33=0,"",IF(RespC!Q33=ResA!$P$11,ResA!$P$12,0))</f>
        <v/>
      </c>
      <c r="AR35" s="16" t="str">
        <f>IF(RespC!R33=0,"",IF(RespC!R33=ResA!$Q$11,ResA!$Q$12,0))</f>
        <v/>
      </c>
      <c r="AS35" s="16" t="str">
        <f>IF(RespC!S33=0,"",IF(RespC!S33=ResA!$R$11,ResA!$R$12,0))</f>
        <v/>
      </c>
      <c r="AT35" s="16" t="str">
        <f>IF(RespC!T33=0,"",IF(RespC!T33=ResA!$S$11,ResA!$S$12,0))</f>
        <v/>
      </c>
      <c r="AU35" s="16" t="str">
        <f>IF(RespC!U33=0,"",IF(RespC!U33=ResA!$T$11,ResA!$T$12,0))</f>
        <v/>
      </c>
      <c r="AV35" s="16" t="str">
        <f>IF(RespC!V33=0,"",IF(RespC!V33=ResA!$U$11,ResA!$U$12,0))</f>
        <v/>
      </c>
      <c r="AW35" s="16" t="str">
        <f>IF(RespC!W33=0,"",IF(RespC!W33=ResA!$V$11,ResA!$V$12,0))</f>
        <v/>
      </c>
      <c r="AX35" s="16" t="str">
        <f>IF(RespC!X33=0,"",IF(RespC!X33=ResA!$W$11,ResA!$W$12,0))</f>
        <v/>
      </c>
      <c r="AY35" s="16" t="str">
        <f>IF(RespC!Y33=0,"",IF(RespC!Y33=ResA!$X$11,ResA!$X$12,0))</f>
        <v/>
      </c>
      <c r="AZ35" s="16" t="str">
        <f>IF(RespC!Z33=0,"",IF(RespC!Z33=ResA!$Y$11,ResA!$Y$12,0))</f>
        <v/>
      </c>
      <c r="BA35" s="16" t="str">
        <f>IF(RespC!AA33=0,"",IF(RespC!AA33=ResA!$Z$11,ResA!$Z$12,0))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>
      <c r="B36" s="56">
        <v>23</v>
      </c>
      <c r="C36" s="28" t="str">
        <f>IF(VLOOKUP(B36,RespC!$B$12:$AA$51,2,FALSE)&lt;&gt;0,VLOOKUP(B36,RespC!$B$12:$AA$51,2,FALSE),"")</f>
        <v/>
      </c>
      <c r="D36" s="28" t="str">
        <f>IF(VLOOKUP(B36,RespC!$B$12:$AA$51,3,FALSE)&lt;&gt;0,CONCATENATE(VLOOKUP(B36,RespC!$B$12:$AA$51,3,FALSE)," ",VLOOKUP(B36,RespC!$B$12:$AA$51,4,FALSE)),"")</f>
        <v/>
      </c>
      <c r="E36" s="28" t="str">
        <f>IF(VLOOKUP(B36,RespC!$B$12:$AA$51,4,FALSE)&lt;&gt;0,VLOOKUP(B36,RespC!$B$12:$AA$51,5,FALSE),"")</f>
        <v/>
      </c>
      <c r="F36" s="58" t="str">
        <f>IF(VLOOKUP(B36,RespC!$B$12:$AA$51,5,FALSE)&lt;&gt;0,VLOOKUP(B36,RespC!$B$12:$AA$51,6,FALSE),"")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IF(RespC!H34=0,"",IF(RespC!H34=ResA!$G$11,ResA!$G$12,0))</f>
        <v/>
      </c>
      <c r="AI36" s="16" t="str">
        <f>IF(RespC!I34=0,"",IF(RespC!I34=ResA!$H$11,ResA!$H$12,0))</f>
        <v/>
      </c>
      <c r="AJ36" s="16" t="str">
        <f>IF(RespC!J34=0,"",IF(RespC!J34=ResA!$I$11,ResA!$I$12,0))</f>
        <v/>
      </c>
      <c r="AK36" s="16" t="str">
        <f>IF(RespC!K34=0,"",IF(RespC!K34=ResA!$J$11,ResA!$J$12,0))</f>
        <v/>
      </c>
      <c r="AL36" s="16" t="str">
        <f>IF(RespC!L34=0,"",IF(RespC!L34=ResA!$K$11,ResA!$K$12,0))</f>
        <v/>
      </c>
      <c r="AM36" s="16" t="str">
        <f>IF(RespC!M34=0,"",IF(RespC!M34=ResA!$L$11,ResA!$L$12,0))</f>
        <v/>
      </c>
      <c r="AN36" s="16" t="str">
        <f>IF(RespC!N34=0,"",IF(RespC!N34=ResA!$M$11,ResA!$M$12,0))</f>
        <v/>
      </c>
      <c r="AO36" s="16" t="str">
        <f>IF(RespC!O34=0,"",IF(RespC!O34=ResA!$N$11,ResA!$N$12,0))</f>
        <v/>
      </c>
      <c r="AP36" s="16" t="str">
        <f>IF(RespC!P34=0,"",IF(RespC!P34=ResA!$O$11,ResA!$O$12,0))</f>
        <v/>
      </c>
      <c r="AQ36" s="16" t="str">
        <f>IF(RespC!Q34=0,"",IF(RespC!Q34=ResA!$P$11,ResA!$P$12,0))</f>
        <v/>
      </c>
      <c r="AR36" s="16" t="str">
        <f>IF(RespC!R34=0,"",IF(RespC!R34=ResA!$Q$11,ResA!$Q$12,0))</f>
        <v/>
      </c>
      <c r="AS36" s="16" t="str">
        <f>IF(RespC!S34=0,"",IF(RespC!S34=ResA!$R$11,ResA!$R$12,0))</f>
        <v/>
      </c>
      <c r="AT36" s="16" t="str">
        <f>IF(RespC!T34=0,"",IF(RespC!T34=ResA!$S$11,ResA!$S$12,0))</f>
        <v/>
      </c>
      <c r="AU36" s="16" t="str">
        <f>IF(RespC!U34=0,"",IF(RespC!U34=ResA!$T$11,ResA!$T$12,0))</f>
        <v/>
      </c>
      <c r="AV36" s="16" t="str">
        <f>IF(RespC!V34=0,"",IF(RespC!V34=ResA!$U$11,ResA!$U$12,0))</f>
        <v/>
      </c>
      <c r="AW36" s="16" t="str">
        <f>IF(RespC!W34=0,"",IF(RespC!W34=ResA!$V$11,ResA!$V$12,0))</f>
        <v/>
      </c>
      <c r="AX36" s="16" t="str">
        <f>IF(RespC!X34=0,"",IF(RespC!X34=ResA!$W$11,ResA!$W$12,0))</f>
        <v/>
      </c>
      <c r="AY36" s="16" t="str">
        <f>IF(RespC!Y34=0,"",IF(RespC!Y34=ResA!$X$11,ResA!$X$12,0))</f>
        <v/>
      </c>
      <c r="AZ36" s="16" t="str">
        <f>IF(RespC!Z34=0,"",IF(RespC!Z34=ResA!$Y$11,ResA!$Y$12,0))</f>
        <v/>
      </c>
      <c r="BA36" s="16" t="str">
        <f>IF(RespC!AA34=0,"",IF(RespC!AA34=ResA!$Z$11,ResA!$Z$12,0))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>
      <c r="B37" s="56">
        <v>24</v>
      </c>
      <c r="C37" s="28" t="str">
        <f>IF(VLOOKUP(B37,RespC!$B$12:$AA$51,2,FALSE)&lt;&gt;0,VLOOKUP(B37,RespC!$B$12:$AA$51,2,FALSE),"")</f>
        <v/>
      </c>
      <c r="D37" s="28" t="str">
        <f>IF(VLOOKUP(B37,RespC!$B$12:$AA$51,3,FALSE)&lt;&gt;0,CONCATENATE(VLOOKUP(B37,RespC!$B$12:$AA$51,3,FALSE)," ",VLOOKUP(B37,RespC!$B$12:$AA$51,4,FALSE)),"")</f>
        <v/>
      </c>
      <c r="E37" s="28" t="str">
        <f>IF(VLOOKUP(B37,RespC!$B$12:$AA$51,4,FALSE)&lt;&gt;0,VLOOKUP(B37,RespC!$B$12:$AA$51,5,FALSE),"")</f>
        <v/>
      </c>
      <c r="F37" s="58" t="str">
        <f>IF(VLOOKUP(B37,RespC!$B$12:$AA$51,5,FALSE)&lt;&gt;0,VLOOKUP(B37,RespC!$B$12:$AA$51,6,FALSE),"")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IF(RespC!H35=0,"",IF(RespC!H35=ResA!$G$11,ResA!$G$12,0))</f>
        <v/>
      </c>
      <c r="AI37" s="16" t="str">
        <f>IF(RespC!I35=0,"",IF(RespC!I35=ResA!$H$11,ResA!$H$12,0))</f>
        <v/>
      </c>
      <c r="AJ37" s="16" t="str">
        <f>IF(RespC!J35=0,"",IF(RespC!J35=ResA!$I$11,ResA!$I$12,0))</f>
        <v/>
      </c>
      <c r="AK37" s="16" t="str">
        <f>IF(RespC!K35=0,"",IF(RespC!K35=ResA!$J$11,ResA!$J$12,0))</f>
        <v/>
      </c>
      <c r="AL37" s="16" t="str">
        <f>IF(RespC!L35=0,"",IF(RespC!L35=ResA!$K$11,ResA!$K$12,0))</f>
        <v/>
      </c>
      <c r="AM37" s="16" t="str">
        <f>IF(RespC!M35=0,"",IF(RespC!M35=ResA!$L$11,ResA!$L$12,0))</f>
        <v/>
      </c>
      <c r="AN37" s="16" t="str">
        <f>IF(RespC!N35=0,"",IF(RespC!N35=ResA!$M$11,ResA!$M$12,0))</f>
        <v/>
      </c>
      <c r="AO37" s="16" t="str">
        <f>IF(RespC!O35=0,"",IF(RespC!O35=ResA!$N$11,ResA!$N$12,0))</f>
        <v/>
      </c>
      <c r="AP37" s="16" t="str">
        <f>IF(RespC!P35=0,"",IF(RespC!P35=ResA!$O$11,ResA!$O$12,0))</f>
        <v/>
      </c>
      <c r="AQ37" s="16" t="str">
        <f>IF(RespC!Q35=0,"",IF(RespC!Q35=ResA!$P$11,ResA!$P$12,0))</f>
        <v/>
      </c>
      <c r="AR37" s="16" t="str">
        <f>IF(RespC!R35=0,"",IF(RespC!R35=ResA!$Q$11,ResA!$Q$12,0))</f>
        <v/>
      </c>
      <c r="AS37" s="16" t="str">
        <f>IF(RespC!S35=0,"",IF(RespC!S35=ResA!$R$11,ResA!$R$12,0))</f>
        <v/>
      </c>
      <c r="AT37" s="16" t="str">
        <f>IF(RespC!T35=0,"",IF(RespC!T35=ResA!$S$11,ResA!$S$12,0))</f>
        <v/>
      </c>
      <c r="AU37" s="16" t="str">
        <f>IF(RespC!U35=0,"",IF(RespC!U35=ResA!$T$11,ResA!$T$12,0))</f>
        <v/>
      </c>
      <c r="AV37" s="16" t="str">
        <f>IF(RespC!V35=0,"",IF(RespC!V35=ResA!$U$11,ResA!$U$12,0))</f>
        <v/>
      </c>
      <c r="AW37" s="16" t="str">
        <f>IF(RespC!W35=0,"",IF(RespC!W35=ResA!$V$11,ResA!$V$12,0))</f>
        <v/>
      </c>
      <c r="AX37" s="16" t="str">
        <f>IF(RespC!X35=0,"",IF(RespC!X35=ResA!$W$11,ResA!$W$12,0))</f>
        <v/>
      </c>
      <c r="AY37" s="16" t="str">
        <f>IF(RespC!Y35=0,"",IF(RespC!Y35=ResA!$X$11,ResA!$X$12,0))</f>
        <v/>
      </c>
      <c r="AZ37" s="16" t="str">
        <f>IF(RespC!Z35=0,"",IF(RespC!Z35=ResA!$Y$11,ResA!$Y$12,0))</f>
        <v/>
      </c>
      <c r="BA37" s="16" t="str">
        <f>IF(RespC!AA35=0,"",IF(RespC!AA35=ResA!$Z$11,ResA!$Z$12,0))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>
      <c r="B38" s="56">
        <v>25</v>
      </c>
      <c r="C38" s="28" t="str">
        <f>IF(VLOOKUP(B38,RespC!$B$12:$AA$51,2,FALSE)&lt;&gt;0,VLOOKUP(B38,RespC!$B$12:$AA$51,2,FALSE),"")</f>
        <v/>
      </c>
      <c r="D38" s="28" t="str">
        <f>IF(VLOOKUP(B38,RespC!$B$12:$AA$51,3,FALSE)&lt;&gt;0,CONCATENATE(VLOOKUP(B38,RespC!$B$12:$AA$51,3,FALSE)," ",VLOOKUP(B38,RespC!$B$12:$AA$51,4,FALSE)),"")</f>
        <v/>
      </c>
      <c r="E38" s="28" t="str">
        <f>IF(VLOOKUP(B38,RespC!$B$12:$AA$51,4,FALSE)&lt;&gt;0,VLOOKUP(B38,RespC!$B$12:$AA$51,5,FALSE),"")</f>
        <v/>
      </c>
      <c r="F38" s="58" t="str">
        <f>IF(VLOOKUP(B38,RespC!$B$12:$AA$51,5,FALSE)&lt;&gt;0,VLOOKUP(B38,RespC!$B$12:$AA$51,6,FALSE),"")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IF(RespC!H36=0,"",IF(RespC!H36=ResA!$G$11,ResA!$G$12,0))</f>
        <v/>
      </c>
      <c r="AI38" s="16" t="str">
        <f>IF(RespC!I36=0,"",IF(RespC!I36=ResA!$H$11,ResA!$H$12,0))</f>
        <v/>
      </c>
      <c r="AJ38" s="16" t="str">
        <f>IF(RespC!J36=0,"",IF(RespC!J36=ResA!$I$11,ResA!$I$12,0))</f>
        <v/>
      </c>
      <c r="AK38" s="16" t="str">
        <f>IF(RespC!K36=0,"",IF(RespC!K36=ResA!$J$11,ResA!$J$12,0))</f>
        <v/>
      </c>
      <c r="AL38" s="16" t="str">
        <f>IF(RespC!L36=0,"",IF(RespC!L36=ResA!$K$11,ResA!$K$12,0))</f>
        <v/>
      </c>
      <c r="AM38" s="16" t="str">
        <f>IF(RespC!M36=0,"",IF(RespC!M36=ResA!$L$11,ResA!$L$12,0))</f>
        <v/>
      </c>
      <c r="AN38" s="16" t="str">
        <f>IF(RespC!N36=0,"",IF(RespC!N36=ResA!$M$11,ResA!$M$12,0))</f>
        <v/>
      </c>
      <c r="AO38" s="16" t="str">
        <f>IF(RespC!O36=0,"",IF(RespC!O36=ResA!$N$11,ResA!$N$12,0))</f>
        <v/>
      </c>
      <c r="AP38" s="16" t="str">
        <f>IF(RespC!P36=0,"",IF(RespC!P36=ResA!$O$11,ResA!$O$12,0))</f>
        <v/>
      </c>
      <c r="AQ38" s="16" t="str">
        <f>IF(RespC!Q36=0,"",IF(RespC!Q36=ResA!$P$11,ResA!$P$12,0))</f>
        <v/>
      </c>
      <c r="AR38" s="16" t="str">
        <f>IF(RespC!R36=0,"",IF(RespC!R36=ResA!$Q$11,ResA!$Q$12,0))</f>
        <v/>
      </c>
      <c r="AS38" s="16" t="str">
        <f>IF(RespC!S36=0,"",IF(RespC!S36=ResA!$R$11,ResA!$R$12,0))</f>
        <v/>
      </c>
      <c r="AT38" s="16" t="str">
        <f>IF(RespC!T36=0,"",IF(RespC!T36=ResA!$S$11,ResA!$S$12,0))</f>
        <v/>
      </c>
      <c r="AU38" s="16" t="str">
        <f>IF(RespC!U36=0,"",IF(RespC!U36=ResA!$T$11,ResA!$T$12,0))</f>
        <v/>
      </c>
      <c r="AV38" s="16" t="str">
        <f>IF(RespC!V36=0,"",IF(RespC!V36=ResA!$U$11,ResA!$U$12,0))</f>
        <v/>
      </c>
      <c r="AW38" s="16" t="str">
        <f>IF(RespC!W36=0,"",IF(RespC!W36=ResA!$V$11,ResA!$V$12,0))</f>
        <v/>
      </c>
      <c r="AX38" s="16" t="str">
        <f>IF(RespC!X36=0,"",IF(RespC!X36=ResA!$W$11,ResA!$W$12,0))</f>
        <v/>
      </c>
      <c r="AY38" s="16" t="str">
        <f>IF(RespC!Y36=0,"",IF(RespC!Y36=ResA!$X$11,ResA!$X$12,0))</f>
        <v/>
      </c>
      <c r="AZ38" s="16" t="str">
        <f>IF(RespC!Z36=0,"",IF(RespC!Z36=ResA!$Y$11,ResA!$Y$12,0))</f>
        <v/>
      </c>
      <c r="BA38" s="16" t="str">
        <f>IF(RespC!AA36=0,"",IF(RespC!AA36=ResA!$Z$11,ResA!$Z$12,0))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>
      <c r="B39" s="56">
        <v>26</v>
      </c>
      <c r="C39" s="28" t="str">
        <f>IF(VLOOKUP(B39,RespC!$B$12:$AA$51,2,FALSE)&lt;&gt;0,VLOOKUP(B39,RespC!$B$12:$AA$51,2,FALSE),"")</f>
        <v/>
      </c>
      <c r="D39" s="28" t="str">
        <f>IF(VLOOKUP(B39,RespC!$B$12:$AA$51,3,FALSE)&lt;&gt;0,CONCATENATE(VLOOKUP(B39,RespC!$B$12:$AA$51,3,FALSE)," ",VLOOKUP(B39,RespC!$B$12:$AA$51,4,FALSE)),"")</f>
        <v/>
      </c>
      <c r="E39" s="28" t="str">
        <f>IF(VLOOKUP(B39,RespC!$B$12:$AA$51,4,FALSE)&lt;&gt;0,VLOOKUP(B39,RespC!$B$12:$AA$51,5,FALSE),"")</f>
        <v/>
      </c>
      <c r="F39" s="58" t="str">
        <f>IF(VLOOKUP(B39,RespC!$B$12:$AA$51,5,FALSE)&lt;&gt;0,VLOOKUP(B39,RespC!$B$12:$AA$51,6,FALSE),"")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IF(RespC!H37=0,"",IF(RespC!H37=ResA!$G$11,ResA!$G$12,0))</f>
        <v/>
      </c>
      <c r="AI39" s="16" t="str">
        <f>IF(RespC!I37=0,"",IF(RespC!I37=ResA!$H$11,ResA!$H$12,0))</f>
        <v/>
      </c>
      <c r="AJ39" s="16" t="str">
        <f>IF(RespC!J37=0,"",IF(RespC!J37=ResA!$I$11,ResA!$I$12,0))</f>
        <v/>
      </c>
      <c r="AK39" s="16" t="str">
        <f>IF(RespC!K37=0,"",IF(RespC!K37=ResA!$J$11,ResA!$J$12,0))</f>
        <v/>
      </c>
      <c r="AL39" s="16" t="str">
        <f>IF(RespC!L37=0,"",IF(RespC!L37=ResA!$K$11,ResA!$K$12,0))</f>
        <v/>
      </c>
      <c r="AM39" s="16" t="str">
        <f>IF(RespC!M37=0,"",IF(RespC!M37=ResA!$L$11,ResA!$L$12,0))</f>
        <v/>
      </c>
      <c r="AN39" s="16" t="str">
        <f>IF(RespC!N37=0,"",IF(RespC!N37=ResA!$M$11,ResA!$M$12,0))</f>
        <v/>
      </c>
      <c r="AO39" s="16" t="str">
        <f>IF(RespC!O37=0,"",IF(RespC!O37=ResA!$N$11,ResA!$N$12,0))</f>
        <v/>
      </c>
      <c r="AP39" s="16" t="str">
        <f>IF(RespC!P37=0,"",IF(RespC!P37=ResA!$O$11,ResA!$O$12,0))</f>
        <v/>
      </c>
      <c r="AQ39" s="16" t="str">
        <f>IF(RespC!Q37=0,"",IF(RespC!Q37=ResA!$P$11,ResA!$P$12,0))</f>
        <v/>
      </c>
      <c r="AR39" s="16" t="str">
        <f>IF(RespC!R37=0,"",IF(RespC!R37=ResA!$Q$11,ResA!$Q$12,0))</f>
        <v/>
      </c>
      <c r="AS39" s="16" t="str">
        <f>IF(RespC!S37=0,"",IF(RespC!S37=ResA!$R$11,ResA!$R$12,0))</f>
        <v/>
      </c>
      <c r="AT39" s="16" t="str">
        <f>IF(RespC!T37=0,"",IF(RespC!T37=ResA!$S$11,ResA!$S$12,0))</f>
        <v/>
      </c>
      <c r="AU39" s="16" t="str">
        <f>IF(RespC!U37=0,"",IF(RespC!U37=ResA!$T$11,ResA!$T$12,0))</f>
        <v/>
      </c>
      <c r="AV39" s="16" t="str">
        <f>IF(RespC!V37=0,"",IF(RespC!V37=ResA!$U$11,ResA!$U$12,0))</f>
        <v/>
      </c>
      <c r="AW39" s="16" t="str">
        <f>IF(RespC!W37=0,"",IF(RespC!W37=ResA!$V$11,ResA!$V$12,0))</f>
        <v/>
      </c>
      <c r="AX39" s="16" t="str">
        <f>IF(RespC!X37=0,"",IF(RespC!X37=ResA!$W$11,ResA!$W$12,0))</f>
        <v/>
      </c>
      <c r="AY39" s="16" t="str">
        <f>IF(RespC!Y37=0,"",IF(RespC!Y37=ResA!$X$11,ResA!$X$12,0))</f>
        <v/>
      </c>
      <c r="AZ39" s="16" t="str">
        <f>IF(RespC!Z37=0,"",IF(RespC!Z37=ResA!$Y$11,ResA!$Y$12,0))</f>
        <v/>
      </c>
      <c r="BA39" s="16" t="str">
        <f>IF(RespC!AA37=0,"",IF(RespC!AA37=ResA!$Z$11,ResA!$Z$12,0))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>
      <c r="B40" s="56">
        <v>27</v>
      </c>
      <c r="C40" s="28" t="str">
        <f>IF(VLOOKUP(B40,RespC!$B$12:$AA$51,2,FALSE)&lt;&gt;0,VLOOKUP(B40,RespC!$B$12:$AA$51,2,FALSE),"")</f>
        <v/>
      </c>
      <c r="D40" s="28" t="str">
        <f>IF(VLOOKUP(B40,RespC!$B$12:$AA$51,3,FALSE)&lt;&gt;0,CONCATENATE(VLOOKUP(B40,RespC!$B$12:$AA$51,3,FALSE)," ",VLOOKUP(B40,RespC!$B$12:$AA$51,4,FALSE)),"")</f>
        <v/>
      </c>
      <c r="E40" s="28" t="str">
        <f>IF(VLOOKUP(B40,RespC!$B$12:$AA$51,4,FALSE)&lt;&gt;0,VLOOKUP(B40,RespC!$B$12:$AA$51,5,FALSE),"")</f>
        <v/>
      </c>
      <c r="F40" s="58" t="str">
        <f>IF(VLOOKUP(B40,RespC!$B$12:$AA$51,5,FALSE)&lt;&gt;0,VLOOKUP(B40,RespC!$B$12:$AA$51,6,FALSE),"")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IF(RespC!H38=0,"",IF(RespC!H38=ResA!$G$11,ResA!$G$12,0))</f>
        <v/>
      </c>
      <c r="AI40" s="16" t="str">
        <f>IF(RespC!I38=0,"",IF(RespC!I38=ResA!$H$11,ResA!$H$12,0))</f>
        <v/>
      </c>
      <c r="AJ40" s="16" t="str">
        <f>IF(RespC!J38=0,"",IF(RespC!J38=ResA!$I$11,ResA!$I$12,0))</f>
        <v/>
      </c>
      <c r="AK40" s="16" t="str">
        <f>IF(RespC!K38=0,"",IF(RespC!K38=ResA!$J$11,ResA!$J$12,0))</f>
        <v/>
      </c>
      <c r="AL40" s="16" t="str">
        <f>IF(RespC!L38=0,"",IF(RespC!L38=ResA!$K$11,ResA!$K$12,0))</f>
        <v/>
      </c>
      <c r="AM40" s="16" t="str">
        <f>IF(RespC!M38=0,"",IF(RespC!M38=ResA!$L$11,ResA!$L$12,0))</f>
        <v/>
      </c>
      <c r="AN40" s="16" t="str">
        <f>IF(RespC!N38=0,"",IF(RespC!N38=ResA!$M$11,ResA!$M$12,0))</f>
        <v/>
      </c>
      <c r="AO40" s="16" t="str">
        <f>IF(RespC!O38=0,"",IF(RespC!O38=ResA!$N$11,ResA!$N$12,0))</f>
        <v/>
      </c>
      <c r="AP40" s="16" t="str">
        <f>IF(RespC!P38=0,"",IF(RespC!P38=ResA!$O$11,ResA!$O$12,0))</f>
        <v/>
      </c>
      <c r="AQ40" s="16" t="str">
        <f>IF(RespC!Q38=0,"",IF(RespC!Q38=ResA!$P$11,ResA!$P$12,0))</f>
        <v/>
      </c>
      <c r="AR40" s="16" t="str">
        <f>IF(RespC!R38=0,"",IF(RespC!R38=ResA!$Q$11,ResA!$Q$12,0))</f>
        <v/>
      </c>
      <c r="AS40" s="16" t="str">
        <f>IF(RespC!S38=0,"",IF(RespC!S38=ResA!$R$11,ResA!$R$12,0))</f>
        <v/>
      </c>
      <c r="AT40" s="16" t="str">
        <f>IF(RespC!T38=0,"",IF(RespC!T38=ResA!$S$11,ResA!$S$12,0))</f>
        <v/>
      </c>
      <c r="AU40" s="16" t="str">
        <f>IF(RespC!U38=0,"",IF(RespC!U38=ResA!$T$11,ResA!$T$12,0))</f>
        <v/>
      </c>
      <c r="AV40" s="16" t="str">
        <f>IF(RespC!V38=0,"",IF(RespC!V38=ResA!$U$11,ResA!$U$12,0))</f>
        <v/>
      </c>
      <c r="AW40" s="16" t="str">
        <f>IF(RespC!W38=0,"",IF(RespC!W38=ResA!$V$11,ResA!$V$12,0))</f>
        <v/>
      </c>
      <c r="AX40" s="16" t="str">
        <f>IF(RespC!X38=0,"",IF(RespC!X38=ResA!$W$11,ResA!$W$12,0))</f>
        <v/>
      </c>
      <c r="AY40" s="16" t="str">
        <f>IF(RespC!Y38=0,"",IF(RespC!Y38=ResA!$X$11,ResA!$X$12,0))</f>
        <v/>
      </c>
      <c r="AZ40" s="16" t="str">
        <f>IF(RespC!Z38=0,"",IF(RespC!Z38=ResA!$Y$11,ResA!$Y$12,0))</f>
        <v/>
      </c>
      <c r="BA40" s="16" t="str">
        <f>IF(RespC!AA38=0,"",IF(RespC!AA38=ResA!$Z$11,ResA!$Z$12,0))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>
      <c r="B41" s="56">
        <v>28</v>
      </c>
      <c r="C41" s="28" t="str">
        <f>IF(VLOOKUP(B41,RespC!$B$12:$AA$51,2,FALSE)&lt;&gt;0,VLOOKUP(B41,RespC!$B$12:$AA$51,2,FALSE),"")</f>
        <v/>
      </c>
      <c r="D41" s="28" t="str">
        <f>IF(VLOOKUP(B41,RespC!$B$12:$AA$51,3,FALSE)&lt;&gt;0,CONCATENATE(VLOOKUP(B41,RespC!$B$12:$AA$51,3,FALSE)," ",VLOOKUP(B41,RespC!$B$12:$AA$51,4,FALSE)),"")</f>
        <v/>
      </c>
      <c r="E41" s="28" t="str">
        <f>IF(VLOOKUP(B41,RespC!$B$12:$AA$51,4,FALSE)&lt;&gt;0,VLOOKUP(B41,RespC!$B$12:$AA$51,5,FALSE),"")</f>
        <v/>
      </c>
      <c r="F41" s="58" t="str">
        <f>IF(VLOOKUP(B41,RespC!$B$12:$AA$51,5,FALSE)&lt;&gt;0,VLOOKUP(B41,RespC!$B$12:$AA$51,6,FALSE),"")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IF(RespC!H39=0,"",IF(RespC!H39=ResA!$G$11,ResA!$G$12,0))</f>
        <v/>
      </c>
      <c r="AI41" s="16" t="str">
        <f>IF(RespC!I39=0,"",IF(RespC!I39=ResA!$H$11,ResA!$H$12,0))</f>
        <v/>
      </c>
      <c r="AJ41" s="16" t="str">
        <f>IF(RespC!J39=0,"",IF(RespC!J39=ResA!$I$11,ResA!$I$12,0))</f>
        <v/>
      </c>
      <c r="AK41" s="16" t="str">
        <f>IF(RespC!K39=0,"",IF(RespC!K39=ResA!$J$11,ResA!$J$12,0))</f>
        <v/>
      </c>
      <c r="AL41" s="16" t="str">
        <f>IF(RespC!L39=0,"",IF(RespC!L39=ResA!$K$11,ResA!$K$12,0))</f>
        <v/>
      </c>
      <c r="AM41" s="16" t="str">
        <f>IF(RespC!M39=0,"",IF(RespC!M39=ResA!$L$11,ResA!$L$12,0))</f>
        <v/>
      </c>
      <c r="AN41" s="16" t="str">
        <f>IF(RespC!N39=0,"",IF(RespC!N39=ResA!$M$11,ResA!$M$12,0))</f>
        <v/>
      </c>
      <c r="AO41" s="16" t="str">
        <f>IF(RespC!O39=0,"",IF(RespC!O39=ResA!$N$11,ResA!$N$12,0))</f>
        <v/>
      </c>
      <c r="AP41" s="16" t="str">
        <f>IF(RespC!P39=0,"",IF(RespC!P39=ResA!$O$11,ResA!$O$12,0))</f>
        <v/>
      </c>
      <c r="AQ41" s="16" t="str">
        <f>IF(RespC!Q39=0,"",IF(RespC!Q39=ResA!$P$11,ResA!$P$12,0))</f>
        <v/>
      </c>
      <c r="AR41" s="16" t="str">
        <f>IF(RespC!R39=0,"",IF(RespC!R39=ResA!$Q$11,ResA!$Q$12,0))</f>
        <v/>
      </c>
      <c r="AS41" s="16" t="str">
        <f>IF(RespC!S39=0,"",IF(RespC!S39=ResA!$R$11,ResA!$R$12,0))</f>
        <v/>
      </c>
      <c r="AT41" s="16" t="str">
        <f>IF(RespC!T39=0,"",IF(RespC!T39=ResA!$S$11,ResA!$S$12,0))</f>
        <v/>
      </c>
      <c r="AU41" s="16" t="str">
        <f>IF(RespC!U39=0,"",IF(RespC!U39=ResA!$T$11,ResA!$T$12,0))</f>
        <v/>
      </c>
      <c r="AV41" s="16" t="str">
        <f>IF(RespC!V39=0,"",IF(RespC!V39=ResA!$U$11,ResA!$U$12,0))</f>
        <v/>
      </c>
      <c r="AW41" s="16" t="str">
        <f>IF(RespC!W39=0,"",IF(RespC!W39=ResA!$V$11,ResA!$V$12,0))</f>
        <v/>
      </c>
      <c r="AX41" s="16" t="str">
        <f>IF(RespC!X39=0,"",IF(RespC!X39=ResA!$W$11,ResA!$W$12,0))</f>
        <v/>
      </c>
      <c r="AY41" s="16" t="str">
        <f>IF(RespC!Y39=0,"",IF(RespC!Y39=ResA!$X$11,ResA!$X$12,0))</f>
        <v/>
      </c>
      <c r="AZ41" s="16" t="str">
        <f>IF(RespC!Z39=0,"",IF(RespC!Z39=ResA!$Y$11,ResA!$Y$12,0))</f>
        <v/>
      </c>
      <c r="BA41" s="16" t="str">
        <f>IF(RespC!AA39=0,"",IF(RespC!AA39=ResA!$Z$11,ResA!$Z$12,0))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>
      <c r="B42" s="56">
        <v>29</v>
      </c>
      <c r="C42" s="28" t="str">
        <f>IF(VLOOKUP(B42,RespC!$B$12:$AA$51,2,FALSE)&lt;&gt;0,VLOOKUP(B42,RespC!$B$12:$AA$51,2,FALSE),"")</f>
        <v/>
      </c>
      <c r="D42" s="28" t="str">
        <f>IF(VLOOKUP(B42,RespC!$B$12:$AA$51,3,FALSE)&lt;&gt;0,CONCATENATE(VLOOKUP(B42,RespC!$B$12:$AA$51,3,FALSE)," ",VLOOKUP(B42,RespC!$B$12:$AA$51,4,FALSE)),"")</f>
        <v/>
      </c>
      <c r="E42" s="28" t="str">
        <f>IF(VLOOKUP(B42,RespC!$B$12:$AA$51,4,FALSE)&lt;&gt;0,VLOOKUP(B42,RespC!$B$12:$AA$51,5,FALSE),"")</f>
        <v/>
      </c>
      <c r="F42" s="58" t="str">
        <f>IF(VLOOKUP(B42,RespC!$B$12:$AA$51,5,FALSE)&lt;&gt;0,VLOOKUP(B42,RespC!$B$12:$AA$51,6,FALSE),"")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IF(RespC!H40=0,"",IF(RespC!H40=ResA!$G$11,ResA!$G$12,0))</f>
        <v/>
      </c>
      <c r="AI42" s="16" t="str">
        <f>IF(RespC!I40=0,"",IF(RespC!I40=ResA!$H$11,ResA!$H$12,0))</f>
        <v/>
      </c>
      <c r="AJ42" s="16" t="str">
        <f>IF(RespC!J40=0,"",IF(RespC!J40=ResA!$I$11,ResA!$I$12,0))</f>
        <v/>
      </c>
      <c r="AK42" s="16" t="str">
        <f>IF(RespC!K40=0,"",IF(RespC!K40=ResA!$J$11,ResA!$J$12,0))</f>
        <v/>
      </c>
      <c r="AL42" s="16" t="str">
        <f>IF(RespC!L40=0,"",IF(RespC!L40=ResA!$K$11,ResA!$K$12,0))</f>
        <v/>
      </c>
      <c r="AM42" s="16" t="str">
        <f>IF(RespC!M40=0,"",IF(RespC!M40=ResA!$L$11,ResA!$L$12,0))</f>
        <v/>
      </c>
      <c r="AN42" s="16" t="str">
        <f>IF(RespC!N40=0,"",IF(RespC!N40=ResA!$M$11,ResA!$M$12,0))</f>
        <v/>
      </c>
      <c r="AO42" s="16" t="str">
        <f>IF(RespC!O40=0,"",IF(RespC!O40=ResA!$N$11,ResA!$N$12,0))</f>
        <v/>
      </c>
      <c r="AP42" s="16" t="str">
        <f>IF(RespC!P40=0,"",IF(RespC!P40=ResA!$O$11,ResA!$O$12,0))</f>
        <v/>
      </c>
      <c r="AQ42" s="16" t="str">
        <f>IF(RespC!Q40=0,"",IF(RespC!Q40=ResA!$P$11,ResA!$P$12,0))</f>
        <v/>
      </c>
      <c r="AR42" s="16" t="str">
        <f>IF(RespC!R40=0,"",IF(RespC!R40=ResA!$Q$11,ResA!$Q$12,0))</f>
        <v/>
      </c>
      <c r="AS42" s="16" t="str">
        <f>IF(RespC!S40=0,"",IF(RespC!S40=ResA!$R$11,ResA!$R$12,0))</f>
        <v/>
      </c>
      <c r="AT42" s="16" t="str">
        <f>IF(RespC!T40=0,"",IF(RespC!T40=ResA!$S$11,ResA!$S$12,0))</f>
        <v/>
      </c>
      <c r="AU42" s="16" t="str">
        <f>IF(RespC!U40=0,"",IF(RespC!U40=ResA!$T$11,ResA!$T$12,0))</f>
        <v/>
      </c>
      <c r="AV42" s="16" t="str">
        <f>IF(RespC!V40=0,"",IF(RespC!V40=ResA!$U$11,ResA!$U$12,0))</f>
        <v/>
      </c>
      <c r="AW42" s="16" t="str">
        <f>IF(RespC!W40=0,"",IF(RespC!W40=ResA!$V$11,ResA!$V$12,0))</f>
        <v/>
      </c>
      <c r="AX42" s="16" t="str">
        <f>IF(RespC!X40=0,"",IF(RespC!X40=ResA!$W$11,ResA!$W$12,0))</f>
        <v/>
      </c>
      <c r="AY42" s="16" t="str">
        <f>IF(RespC!Y40=0,"",IF(RespC!Y40=ResA!$X$11,ResA!$X$12,0))</f>
        <v/>
      </c>
      <c r="AZ42" s="16" t="str">
        <f>IF(RespC!Z40=0,"",IF(RespC!Z40=ResA!$Y$11,ResA!$Y$12,0))</f>
        <v/>
      </c>
      <c r="BA42" s="16" t="str">
        <f>IF(RespC!AA40=0,"",IF(RespC!AA40=ResA!$Z$11,ResA!$Z$12,0))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>
      <c r="B43" s="56">
        <v>30</v>
      </c>
      <c r="C43" s="28" t="str">
        <f>IF(VLOOKUP(B43,RespC!$B$12:$AA$51,2,FALSE)&lt;&gt;0,VLOOKUP(B43,RespC!$B$12:$AA$51,2,FALSE),"")</f>
        <v/>
      </c>
      <c r="D43" s="28" t="str">
        <f>IF(VLOOKUP(B43,RespC!$B$12:$AA$51,3,FALSE)&lt;&gt;0,CONCATENATE(VLOOKUP(B43,RespC!$B$12:$AA$51,3,FALSE)," ",VLOOKUP(B43,RespC!$B$12:$AA$51,4,FALSE)),"")</f>
        <v/>
      </c>
      <c r="E43" s="28" t="str">
        <f>IF(VLOOKUP(B43,RespC!$B$12:$AA$51,4,FALSE)&lt;&gt;0,VLOOKUP(B43,RespC!$B$12:$AA$51,5,FALSE),"")</f>
        <v/>
      </c>
      <c r="F43" s="58" t="str">
        <f>IF(VLOOKUP(B43,RespC!$B$12:$AA$51,5,FALSE)&lt;&gt;0,VLOOKUP(B43,RespC!$B$12:$AA$51,6,FALSE),"")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IF(RespC!H41=0,"",IF(RespC!H41=ResA!$G$11,ResA!$G$12,0))</f>
        <v/>
      </c>
      <c r="AI43" s="16" t="str">
        <f>IF(RespC!I41=0,"",IF(RespC!I41=ResA!$H$11,ResA!$H$12,0))</f>
        <v/>
      </c>
      <c r="AJ43" s="16" t="str">
        <f>IF(RespC!J41=0,"",IF(RespC!J41=ResA!$I$11,ResA!$I$12,0))</f>
        <v/>
      </c>
      <c r="AK43" s="16" t="str">
        <f>IF(RespC!K41=0,"",IF(RespC!K41=ResA!$J$11,ResA!$J$12,0))</f>
        <v/>
      </c>
      <c r="AL43" s="16" t="str">
        <f>IF(RespC!L41=0,"",IF(RespC!L41=ResA!$K$11,ResA!$K$12,0))</f>
        <v/>
      </c>
      <c r="AM43" s="16" t="str">
        <f>IF(RespC!M41=0,"",IF(RespC!M41=ResA!$L$11,ResA!$L$12,0))</f>
        <v/>
      </c>
      <c r="AN43" s="16" t="str">
        <f>IF(RespC!N41=0,"",IF(RespC!N41=ResA!$M$11,ResA!$M$12,0))</f>
        <v/>
      </c>
      <c r="AO43" s="16" t="str">
        <f>IF(RespC!O41=0,"",IF(RespC!O41=ResA!$N$11,ResA!$N$12,0))</f>
        <v/>
      </c>
      <c r="AP43" s="16" t="str">
        <f>IF(RespC!P41=0,"",IF(RespC!P41=ResA!$O$11,ResA!$O$12,0))</f>
        <v/>
      </c>
      <c r="AQ43" s="16" t="str">
        <f>IF(RespC!Q41=0,"",IF(RespC!Q41=ResA!$P$11,ResA!$P$12,0))</f>
        <v/>
      </c>
      <c r="AR43" s="16" t="str">
        <f>IF(RespC!R41=0,"",IF(RespC!R41=ResA!$Q$11,ResA!$Q$12,0))</f>
        <v/>
      </c>
      <c r="AS43" s="16" t="str">
        <f>IF(RespC!S41=0,"",IF(RespC!S41=ResA!$R$11,ResA!$R$12,0))</f>
        <v/>
      </c>
      <c r="AT43" s="16" t="str">
        <f>IF(RespC!T41=0,"",IF(RespC!T41=ResA!$S$11,ResA!$S$12,0))</f>
        <v/>
      </c>
      <c r="AU43" s="16" t="str">
        <f>IF(RespC!U41=0,"",IF(RespC!U41=ResA!$T$11,ResA!$T$12,0))</f>
        <v/>
      </c>
      <c r="AV43" s="16" t="str">
        <f>IF(RespC!V41=0,"",IF(RespC!V41=ResA!$U$11,ResA!$U$12,0))</f>
        <v/>
      </c>
      <c r="AW43" s="16" t="str">
        <f>IF(RespC!W41=0,"",IF(RespC!W41=ResA!$V$11,ResA!$V$12,0))</f>
        <v/>
      </c>
      <c r="AX43" s="16" t="str">
        <f>IF(RespC!X41=0,"",IF(RespC!X41=ResA!$W$11,ResA!$W$12,0))</f>
        <v/>
      </c>
      <c r="AY43" s="16" t="str">
        <f>IF(RespC!Y41=0,"",IF(RespC!Y41=ResA!$X$11,ResA!$X$12,0))</f>
        <v/>
      </c>
      <c r="AZ43" s="16" t="str">
        <f>IF(RespC!Z41=0,"",IF(RespC!Z41=ResA!$Y$11,ResA!$Y$12,0))</f>
        <v/>
      </c>
      <c r="BA43" s="16" t="str">
        <f>IF(RespC!AA41=0,"",IF(RespC!AA41=ResA!$Z$11,ResA!$Z$12,0))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>
      <c r="B44" s="56">
        <v>31</v>
      </c>
      <c r="C44" s="28" t="str">
        <f>IF(VLOOKUP(B44,RespC!$B$12:$AA$51,2,FALSE)&lt;&gt;0,VLOOKUP(B44,RespC!$B$12:$AA$51,2,FALSE),"")</f>
        <v/>
      </c>
      <c r="D44" s="28" t="str">
        <f>IF(VLOOKUP(B44,RespC!$B$12:$AA$51,3,FALSE)&lt;&gt;0,CONCATENATE(VLOOKUP(B44,RespC!$B$12:$AA$51,3,FALSE)," ",VLOOKUP(B44,RespC!$B$12:$AA$51,4,FALSE)),"")</f>
        <v/>
      </c>
      <c r="E44" s="28" t="str">
        <f>IF(VLOOKUP(B44,RespC!$B$12:$AA$51,4,FALSE)&lt;&gt;0,VLOOKUP(B44,RespC!$B$12:$AA$51,5,FALSE),"")</f>
        <v/>
      </c>
      <c r="F44" s="58" t="str">
        <f>IF(VLOOKUP(B44,RespC!$B$12:$AA$51,5,FALSE)&lt;&gt;0,VLOOKUP(B44,RespC!$B$12:$AA$51,6,FALSE),"")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IF(RespC!H42=0,"",IF(RespC!H42=ResA!$G$11,ResA!$G$12,0))</f>
        <v/>
      </c>
      <c r="AI44" s="16" t="str">
        <f>IF(RespC!I42=0,"",IF(RespC!I42=ResA!$H$11,ResA!$H$12,0))</f>
        <v/>
      </c>
      <c r="AJ44" s="16" t="str">
        <f>IF(RespC!J42=0,"",IF(RespC!J42=ResA!$I$11,ResA!$I$12,0))</f>
        <v/>
      </c>
      <c r="AK44" s="16" t="str">
        <f>IF(RespC!K42=0,"",IF(RespC!K42=ResA!$J$11,ResA!$J$12,0))</f>
        <v/>
      </c>
      <c r="AL44" s="16" t="str">
        <f>IF(RespC!L42=0,"",IF(RespC!L42=ResA!$K$11,ResA!$K$12,0))</f>
        <v/>
      </c>
      <c r="AM44" s="16" t="str">
        <f>IF(RespC!M42=0,"",IF(RespC!M42=ResA!$L$11,ResA!$L$12,0))</f>
        <v/>
      </c>
      <c r="AN44" s="16" t="str">
        <f>IF(RespC!N42=0,"",IF(RespC!N42=ResA!$M$11,ResA!$M$12,0))</f>
        <v/>
      </c>
      <c r="AO44" s="16" t="str">
        <f>IF(RespC!O42=0,"",IF(RespC!O42=ResA!$N$11,ResA!$N$12,0))</f>
        <v/>
      </c>
      <c r="AP44" s="16" t="str">
        <f>IF(RespC!P42=0,"",IF(RespC!P42=ResA!$O$11,ResA!$O$12,0))</f>
        <v/>
      </c>
      <c r="AQ44" s="16" t="str">
        <f>IF(RespC!Q42=0,"",IF(RespC!Q42=ResA!$P$11,ResA!$P$12,0))</f>
        <v/>
      </c>
      <c r="AR44" s="16" t="str">
        <f>IF(RespC!R42=0,"",IF(RespC!R42=ResA!$Q$11,ResA!$Q$12,0))</f>
        <v/>
      </c>
      <c r="AS44" s="16" t="str">
        <f>IF(RespC!S42=0,"",IF(RespC!S42=ResA!$R$11,ResA!$R$12,0))</f>
        <v/>
      </c>
      <c r="AT44" s="16" t="str">
        <f>IF(RespC!T42=0,"",IF(RespC!T42=ResA!$S$11,ResA!$S$12,0))</f>
        <v/>
      </c>
      <c r="AU44" s="16" t="str">
        <f>IF(RespC!U42=0,"",IF(RespC!U42=ResA!$T$11,ResA!$T$12,0))</f>
        <v/>
      </c>
      <c r="AV44" s="16" t="str">
        <f>IF(RespC!V42=0,"",IF(RespC!V42=ResA!$U$11,ResA!$U$12,0))</f>
        <v/>
      </c>
      <c r="AW44" s="16" t="str">
        <f>IF(RespC!W42=0,"",IF(RespC!W42=ResA!$V$11,ResA!$V$12,0))</f>
        <v/>
      </c>
      <c r="AX44" s="16" t="str">
        <f>IF(RespC!X42=0,"",IF(RespC!X42=ResA!$W$11,ResA!$W$12,0))</f>
        <v/>
      </c>
      <c r="AY44" s="16" t="str">
        <f>IF(RespC!Y42=0,"",IF(RespC!Y42=ResA!$X$11,ResA!$X$12,0))</f>
        <v/>
      </c>
      <c r="AZ44" s="16" t="str">
        <f>IF(RespC!Z42=0,"",IF(RespC!Z42=ResA!$Y$11,ResA!$Y$12,0))</f>
        <v/>
      </c>
      <c r="BA44" s="16" t="str">
        <f>IF(RespC!AA42=0,"",IF(RespC!AA42=ResA!$Z$11,ResA!$Z$12,0))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>
      <c r="B45" s="56">
        <v>32</v>
      </c>
      <c r="C45" s="28" t="str">
        <f>IF(VLOOKUP(B45,RespC!$B$12:$AA$51,2,FALSE)&lt;&gt;0,VLOOKUP(B45,RespC!$B$12:$AA$51,2,FALSE),"")</f>
        <v/>
      </c>
      <c r="D45" s="28" t="str">
        <f>IF(VLOOKUP(B45,RespC!$B$12:$AA$51,3,FALSE)&lt;&gt;0,CONCATENATE(VLOOKUP(B45,RespC!$B$12:$AA$51,3,FALSE)," ",VLOOKUP(B45,RespC!$B$12:$AA$51,4,FALSE)),"")</f>
        <v/>
      </c>
      <c r="E45" s="28" t="str">
        <f>IF(VLOOKUP(B45,RespC!$B$12:$AA$51,4,FALSE)&lt;&gt;0,VLOOKUP(B45,RespC!$B$12:$AA$51,5,FALSE),"")</f>
        <v/>
      </c>
      <c r="F45" s="58" t="str">
        <f>IF(VLOOKUP(B45,RespC!$B$12:$AA$51,5,FALSE)&lt;&gt;0,VLOOKUP(B45,RespC!$B$12:$AA$51,6,FALSE),"")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IF(RespC!H43=0,"",IF(RespC!H43=ResA!$G$11,ResA!$G$12,0))</f>
        <v/>
      </c>
      <c r="AI45" s="16" t="str">
        <f>IF(RespC!I43=0,"",IF(RespC!I43=ResA!$H$11,ResA!$H$12,0))</f>
        <v/>
      </c>
      <c r="AJ45" s="16" t="str">
        <f>IF(RespC!J43=0,"",IF(RespC!J43=ResA!$I$11,ResA!$I$12,0))</f>
        <v/>
      </c>
      <c r="AK45" s="16" t="str">
        <f>IF(RespC!K43=0,"",IF(RespC!K43=ResA!$J$11,ResA!$J$12,0))</f>
        <v/>
      </c>
      <c r="AL45" s="16" t="str">
        <f>IF(RespC!L43=0,"",IF(RespC!L43=ResA!$K$11,ResA!$K$12,0))</f>
        <v/>
      </c>
      <c r="AM45" s="16" t="str">
        <f>IF(RespC!M43=0,"",IF(RespC!M43=ResA!$L$11,ResA!$L$12,0))</f>
        <v/>
      </c>
      <c r="AN45" s="16" t="str">
        <f>IF(RespC!N43=0,"",IF(RespC!N43=ResA!$M$11,ResA!$M$12,0))</f>
        <v/>
      </c>
      <c r="AO45" s="16" t="str">
        <f>IF(RespC!O43=0,"",IF(RespC!O43=ResA!$N$11,ResA!$N$12,0))</f>
        <v/>
      </c>
      <c r="AP45" s="16" t="str">
        <f>IF(RespC!P43=0,"",IF(RespC!P43=ResA!$O$11,ResA!$O$12,0))</f>
        <v/>
      </c>
      <c r="AQ45" s="16" t="str">
        <f>IF(RespC!Q43=0,"",IF(RespC!Q43=ResA!$P$11,ResA!$P$12,0))</f>
        <v/>
      </c>
      <c r="AR45" s="16" t="str">
        <f>IF(RespC!R43=0,"",IF(RespC!R43=ResA!$Q$11,ResA!$Q$12,0))</f>
        <v/>
      </c>
      <c r="AS45" s="16" t="str">
        <f>IF(RespC!S43=0,"",IF(RespC!S43=ResA!$R$11,ResA!$R$12,0))</f>
        <v/>
      </c>
      <c r="AT45" s="16" t="str">
        <f>IF(RespC!T43=0,"",IF(RespC!T43=ResA!$S$11,ResA!$S$12,0))</f>
        <v/>
      </c>
      <c r="AU45" s="16" t="str">
        <f>IF(RespC!U43=0,"",IF(RespC!U43=ResA!$T$11,ResA!$T$12,0))</f>
        <v/>
      </c>
      <c r="AV45" s="16" t="str">
        <f>IF(RespC!V43=0,"",IF(RespC!V43=ResA!$U$11,ResA!$U$12,0))</f>
        <v/>
      </c>
      <c r="AW45" s="16" t="str">
        <f>IF(RespC!W43=0,"",IF(RespC!W43=ResA!$V$11,ResA!$V$12,0))</f>
        <v/>
      </c>
      <c r="AX45" s="16" t="str">
        <f>IF(RespC!X43=0,"",IF(RespC!X43=ResA!$W$11,ResA!$W$12,0))</f>
        <v/>
      </c>
      <c r="AY45" s="16" t="str">
        <f>IF(RespC!Y43=0,"",IF(RespC!Y43=ResA!$X$11,ResA!$X$12,0))</f>
        <v/>
      </c>
      <c r="AZ45" s="16" t="str">
        <f>IF(RespC!Z43=0,"",IF(RespC!Z43=ResA!$Y$11,ResA!$Y$12,0))</f>
        <v/>
      </c>
      <c r="BA45" s="16" t="str">
        <f>IF(RespC!AA43=0,"",IF(RespC!AA43=ResA!$Z$11,ResA!$Z$12,0))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>
      <c r="B46" s="56">
        <v>33</v>
      </c>
      <c r="C46" s="28" t="str">
        <f>IF(VLOOKUP(B46,RespC!$B$12:$AA$51,2,FALSE)&lt;&gt;0,VLOOKUP(B46,RespC!$B$12:$AA$51,2,FALSE),"")</f>
        <v/>
      </c>
      <c r="D46" s="28" t="str">
        <f>IF(VLOOKUP(B46,RespC!$B$12:$AA$51,3,FALSE)&lt;&gt;0,CONCATENATE(VLOOKUP(B46,RespC!$B$12:$AA$51,3,FALSE)," ",VLOOKUP(B46,RespC!$B$12:$AA$51,4,FALSE)),"")</f>
        <v/>
      </c>
      <c r="E46" s="28" t="str">
        <f>IF(VLOOKUP(B46,RespC!$B$12:$AA$51,4,FALSE)&lt;&gt;0,VLOOKUP(B46,RespC!$B$12:$AA$51,5,FALSE),"")</f>
        <v/>
      </c>
      <c r="F46" s="58" t="str">
        <f>IF(VLOOKUP(B46,RespC!$B$12:$AA$51,5,FALSE)&lt;&gt;0,VLOOKUP(B46,RespC!$B$12:$AA$51,6,FALSE),"")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IF(RespC!H44=0,"",IF(RespC!H44=ResA!$G$11,ResA!$G$12,0))</f>
        <v/>
      </c>
      <c r="AI46" s="16" t="str">
        <f>IF(RespC!I44=0,"",IF(RespC!I44=ResA!$H$11,ResA!$H$12,0))</f>
        <v/>
      </c>
      <c r="AJ46" s="16" t="str">
        <f>IF(RespC!J44=0,"",IF(RespC!J44=ResA!$I$11,ResA!$I$12,0))</f>
        <v/>
      </c>
      <c r="AK46" s="16" t="str">
        <f>IF(RespC!K44=0,"",IF(RespC!K44=ResA!$J$11,ResA!$J$12,0))</f>
        <v/>
      </c>
      <c r="AL46" s="16" t="str">
        <f>IF(RespC!L44=0,"",IF(RespC!L44=ResA!$K$11,ResA!$K$12,0))</f>
        <v/>
      </c>
      <c r="AM46" s="16" t="str">
        <f>IF(RespC!M44=0,"",IF(RespC!M44=ResA!$L$11,ResA!$L$12,0))</f>
        <v/>
      </c>
      <c r="AN46" s="16" t="str">
        <f>IF(RespC!N44=0,"",IF(RespC!N44=ResA!$M$11,ResA!$M$12,0))</f>
        <v/>
      </c>
      <c r="AO46" s="16" t="str">
        <f>IF(RespC!O44=0,"",IF(RespC!O44=ResA!$N$11,ResA!$N$12,0))</f>
        <v/>
      </c>
      <c r="AP46" s="16" t="str">
        <f>IF(RespC!P44=0,"",IF(RespC!P44=ResA!$O$11,ResA!$O$12,0))</f>
        <v/>
      </c>
      <c r="AQ46" s="16" t="str">
        <f>IF(RespC!Q44=0,"",IF(RespC!Q44=ResA!$P$11,ResA!$P$12,0))</f>
        <v/>
      </c>
      <c r="AR46" s="16" t="str">
        <f>IF(RespC!R44=0,"",IF(RespC!R44=ResA!$Q$11,ResA!$Q$12,0))</f>
        <v/>
      </c>
      <c r="AS46" s="16" t="str">
        <f>IF(RespC!S44=0,"",IF(RespC!S44=ResA!$R$11,ResA!$R$12,0))</f>
        <v/>
      </c>
      <c r="AT46" s="16" t="str">
        <f>IF(RespC!T44=0,"",IF(RespC!T44=ResA!$S$11,ResA!$S$12,0))</f>
        <v/>
      </c>
      <c r="AU46" s="16" t="str">
        <f>IF(RespC!U44=0,"",IF(RespC!U44=ResA!$T$11,ResA!$T$12,0))</f>
        <v/>
      </c>
      <c r="AV46" s="16" t="str">
        <f>IF(RespC!V44=0,"",IF(RespC!V44=ResA!$U$11,ResA!$U$12,0))</f>
        <v/>
      </c>
      <c r="AW46" s="16" t="str">
        <f>IF(RespC!W44=0,"",IF(RespC!W44=ResA!$V$11,ResA!$V$12,0))</f>
        <v/>
      </c>
      <c r="AX46" s="16" t="str">
        <f>IF(RespC!X44=0,"",IF(RespC!X44=ResA!$W$11,ResA!$W$12,0))</f>
        <v/>
      </c>
      <c r="AY46" s="16" t="str">
        <f>IF(RespC!Y44=0,"",IF(RespC!Y44=ResA!$X$11,ResA!$X$12,0))</f>
        <v/>
      </c>
      <c r="AZ46" s="16" t="str">
        <f>IF(RespC!Z44=0,"",IF(RespC!Z44=ResA!$Y$11,ResA!$Y$12,0))</f>
        <v/>
      </c>
      <c r="BA46" s="16" t="str">
        <f>IF(RespC!AA44=0,"",IF(RespC!AA44=ResA!$Z$11,ResA!$Z$12,0))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>
      <c r="B47" s="56">
        <v>34</v>
      </c>
      <c r="C47" s="28" t="str">
        <f>IF(VLOOKUP(B47,RespC!$B$12:$AA$51,2,FALSE)&lt;&gt;0,VLOOKUP(B47,RespC!$B$12:$AA$51,2,FALSE),"")</f>
        <v/>
      </c>
      <c r="D47" s="28" t="str">
        <f>IF(VLOOKUP(B47,RespC!$B$12:$AA$51,3,FALSE)&lt;&gt;0,CONCATENATE(VLOOKUP(B47,RespC!$B$12:$AA$51,3,FALSE)," ",VLOOKUP(B47,RespC!$B$12:$AA$51,4,FALSE)),"")</f>
        <v/>
      </c>
      <c r="E47" s="28" t="str">
        <f>IF(VLOOKUP(B47,RespC!$B$12:$AA$51,4,FALSE)&lt;&gt;0,VLOOKUP(B47,RespC!$B$12:$AA$51,5,FALSE),"")</f>
        <v/>
      </c>
      <c r="F47" s="58" t="str">
        <f>IF(VLOOKUP(B47,RespC!$B$12:$AA$51,5,FALSE)&lt;&gt;0,VLOOKUP(B47,RespC!$B$12:$AA$51,6,FALSE),"")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IF(RespC!H45=0,"",IF(RespC!H45=ResA!$G$11,ResA!$G$12,0))</f>
        <v/>
      </c>
      <c r="AI47" s="16" t="str">
        <f>IF(RespC!I45=0,"",IF(RespC!I45=ResA!$H$11,ResA!$H$12,0))</f>
        <v/>
      </c>
      <c r="AJ47" s="16" t="str">
        <f>IF(RespC!J45=0,"",IF(RespC!J45=ResA!$I$11,ResA!$I$12,0))</f>
        <v/>
      </c>
      <c r="AK47" s="16" t="str">
        <f>IF(RespC!K45=0,"",IF(RespC!K45=ResA!$J$11,ResA!$J$12,0))</f>
        <v/>
      </c>
      <c r="AL47" s="16" t="str">
        <f>IF(RespC!L45=0,"",IF(RespC!L45=ResA!$K$11,ResA!$K$12,0))</f>
        <v/>
      </c>
      <c r="AM47" s="16" t="str">
        <f>IF(RespC!M45=0,"",IF(RespC!M45=ResA!$L$11,ResA!$L$12,0))</f>
        <v/>
      </c>
      <c r="AN47" s="16" t="str">
        <f>IF(RespC!N45=0,"",IF(RespC!N45=ResA!$M$11,ResA!$M$12,0))</f>
        <v/>
      </c>
      <c r="AO47" s="16" t="str">
        <f>IF(RespC!O45=0,"",IF(RespC!O45=ResA!$N$11,ResA!$N$12,0))</f>
        <v/>
      </c>
      <c r="AP47" s="16" t="str">
        <f>IF(RespC!P45=0,"",IF(RespC!P45=ResA!$O$11,ResA!$O$12,0))</f>
        <v/>
      </c>
      <c r="AQ47" s="16" t="str">
        <f>IF(RespC!Q45=0,"",IF(RespC!Q45=ResA!$P$11,ResA!$P$12,0))</f>
        <v/>
      </c>
      <c r="AR47" s="16" t="str">
        <f>IF(RespC!R45=0,"",IF(RespC!R45=ResA!$Q$11,ResA!$Q$12,0))</f>
        <v/>
      </c>
      <c r="AS47" s="16" t="str">
        <f>IF(RespC!S45=0,"",IF(RespC!S45=ResA!$R$11,ResA!$R$12,0))</f>
        <v/>
      </c>
      <c r="AT47" s="16" t="str">
        <f>IF(RespC!T45=0,"",IF(RespC!T45=ResA!$S$11,ResA!$S$12,0))</f>
        <v/>
      </c>
      <c r="AU47" s="16" t="str">
        <f>IF(RespC!U45=0,"",IF(RespC!U45=ResA!$T$11,ResA!$T$12,0))</f>
        <v/>
      </c>
      <c r="AV47" s="16" t="str">
        <f>IF(RespC!V45=0,"",IF(RespC!V45=ResA!$U$11,ResA!$U$12,0))</f>
        <v/>
      </c>
      <c r="AW47" s="16" t="str">
        <f>IF(RespC!W45=0,"",IF(RespC!W45=ResA!$V$11,ResA!$V$12,0))</f>
        <v/>
      </c>
      <c r="AX47" s="16" t="str">
        <f>IF(RespC!X45=0,"",IF(RespC!X45=ResA!$W$11,ResA!$W$12,0))</f>
        <v/>
      </c>
      <c r="AY47" s="16" t="str">
        <f>IF(RespC!Y45=0,"",IF(RespC!Y45=ResA!$X$11,ResA!$X$12,0))</f>
        <v/>
      </c>
      <c r="AZ47" s="16" t="str">
        <f>IF(RespC!Z45=0,"",IF(RespC!Z45=ResA!$Y$11,ResA!$Y$12,0))</f>
        <v/>
      </c>
      <c r="BA47" s="16" t="str">
        <f>IF(RespC!AA45=0,"",IF(RespC!AA45=ResA!$Z$11,ResA!$Z$12,0))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>
      <c r="B48" s="56">
        <v>35</v>
      </c>
      <c r="C48" s="28" t="str">
        <f>IF(VLOOKUP(B48,RespC!$B$12:$AA$51,2,FALSE)&lt;&gt;0,VLOOKUP(B48,RespC!$B$12:$AA$51,2,FALSE),"")</f>
        <v/>
      </c>
      <c r="D48" s="28" t="str">
        <f>IF(VLOOKUP(B48,RespC!$B$12:$AA$51,3,FALSE)&lt;&gt;0,CONCATENATE(VLOOKUP(B48,RespC!$B$12:$AA$51,3,FALSE)," ",VLOOKUP(B48,RespC!$B$12:$AA$51,4,FALSE)),"")</f>
        <v/>
      </c>
      <c r="E48" s="28" t="str">
        <f>IF(VLOOKUP(B48,RespC!$B$12:$AA$51,4,FALSE)&lt;&gt;0,VLOOKUP(B48,RespC!$B$12:$AA$51,5,FALSE),"")</f>
        <v/>
      </c>
      <c r="F48" s="58" t="str">
        <f>IF(VLOOKUP(B48,RespC!$B$12:$AA$51,5,FALSE)&lt;&gt;0,VLOOKUP(B48,RespC!$B$12:$AA$51,6,FALSE),"")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IF(RespC!H46=0,"",IF(RespC!H46=ResA!$G$11,ResA!$G$12,0))</f>
        <v/>
      </c>
      <c r="AI48" s="16" t="str">
        <f>IF(RespC!I46=0,"",IF(RespC!I46=ResA!$H$11,ResA!$H$12,0))</f>
        <v/>
      </c>
      <c r="AJ48" s="16" t="str">
        <f>IF(RespC!J46=0,"",IF(RespC!J46=ResA!$I$11,ResA!$I$12,0))</f>
        <v/>
      </c>
      <c r="AK48" s="16" t="str">
        <f>IF(RespC!K46=0,"",IF(RespC!K46=ResA!$J$11,ResA!$J$12,0))</f>
        <v/>
      </c>
      <c r="AL48" s="16" t="str">
        <f>IF(RespC!L46=0,"",IF(RespC!L46=ResA!$K$11,ResA!$K$12,0))</f>
        <v/>
      </c>
      <c r="AM48" s="16" t="str">
        <f>IF(RespC!M46=0,"",IF(RespC!M46=ResA!$L$11,ResA!$L$12,0))</f>
        <v/>
      </c>
      <c r="AN48" s="16" t="str">
        <f>IF(RespC!N46=0,"",IF(RespC!N46=ResA!$M$11,ResA!$M$12,0))</f>
        <v/>
      </c>
      <c r="AO48" s="16" t="str">
        <f>IF(RespC!O46=0,"",IF(RespC!O46=ResA!$N$11,ResA!$N$12,0))</f>
        <v/>
      </c>
      <c r="AP48" s="16" t="str">
        <f>IF(RespC!P46=0,"",IF(RespC!P46=ResA!$O$11,ResA!$O$12,0))</f>
        <v/>
      </c>
      <c r="AQ48" s="16" t="str">
        <f>IF(RespC!Q46=0,"",IF(RespC!Q46=ResA!$P$11,ResA!$P$12,0))</f>
        <v/>
      </c>
      <c r="AR48" s="16" t="str">
        <f>IF(RespC!R46=0,"",IF(RespC!R46=ResA!$Q$11,ResA!$Q$12,0))</f>
        <v/>
      </c>
      <c r="AS48" s="16" t="str">
        <f>IF(RespC!S46=0,"",IF(RespC!S46=ResA!$R$11,ResA!$R$12,0))</f>
        <v/>
      </c>
      <c r="AT48" s="16" t="str">
        <f>IF(RespC!T46=0,"",IF(RespC!T46=ResA!$S$11,ResA!$S$12,0))</f>
        <v/>
      </c>
      <c r="AU48" s="16" t="str">
        <f>IF(RespC!U46=0,"",IF(RespC!U46=ResA!$T$11,ResA!$T$12,0))</f>
        <v/>
      </c>
      <c r="AV48" s="16" t="str">
        <f>IF(RespC!V46=0,"",IF(RespC!V46=ResA!$U$11,ResA!$U$12,0))</f>
        <v/>
      </c>
      <c r="AW48" s="16" t="str">
        <f>IF(RespC!W46=0,"",IF(RespC!W46=ResA!$V$11,ResA!$V$12,0))</f>
        <v/>
      </c>
      <c r="AX48" s="16" t="str">
        <f>IF(RespC!X46=0,"",IF(RespC!X46=ResA!$W$11,ResA!$W$12,0))</f>
        <v/>
      </c>
      <c r="AY48" s="16" t="str">
        <f>IF(RespC!Y46=0,"",IF(RespC!Y46=ResA!$X$11,ResA!$X$12,0))</f>
        <v/>
      </c>
      <c r="AZ48" s="16" t="str">
        <f>IF(RespC!Z46=0,"",IF(RespC!Z46=ResA!$Y$11,ResA!$Y$12,0))</f>
        <v/>
      </c>
      <c r="BA48" s="16" t="str">
        <f>IF(RespC!AA46=0,"",IF(RespC!AA46=ResA!$Z$11,ResA!$Z$12,0))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>
      <c r="B49" s="56">
        <v>36</v>
      </c>
      <c r="C49" s="28" t="str">
        <f>IF(VLOOKUP(B49,RespC!$B$12:$AA$51,2,FALSE)&lt;&gt;0,VLOOKUP(B49,RespC!$B$12:$AA$51,2,FALSE),"")</f>
        <v/>
      </c>
      <c r="D49" s="28" t="str">
        <f>IF(VLOOKUP(B49,RespC!$B$12:$AA$51,3,FALSE)&lt;&gt;0,CONCATENATE(VLOOKUP(B49,RespC!$B$12:$AA$51,3,FALSE)," ",VLOOKUP(B49,RespC!$B$12:$AA$51,4,FALSE)),"")</f>
        <v/>
      </c>
      <c r="E49" s="28" t="str">
        <f>IF(VLOOKUP(B49,RespC!$B$12:$AA$51,4,FALSE)&lt;&gt;0,VLOOKUP(B49,RespC!$B$12:$AA$51,5,FALSE),"")</f>
        <v/>
      </c>
      <c r="F49" s="58" t="str">
        <f>IF(VLOOKUP(B49,RespC!$B$12:$AA$51,5,FALSE)&lt;&gt;0,VLOOKUP(B49,RespC!$B$12:$AA$51,6,FALSE),"")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IF(RespC!H47=0,"",IF(RespC!H47=ResA!$G$11,ResA!$G$12,0))</f>
        <v/>
      </c>
      <c r="AI49" s="16" t="str">
        <f>IF(RespC!I47=0,"",IF(RespC!I47=ResA!$H$11,ResA!$H$12,0))</f>
        <v/>
      </c>
      <c r="AJ49" s="16" t="str">
        <f>IF(RespC!J47=0,"",IF(RespC!J47=ResA!$I$11,ResA!$I$12,0))</f>
        <v/>
      </c>
      <c r="AK49" s="16" t="str">
        <f>IF(RespC!K47=0,"",IF(RespC!K47=ResA!$J$11,ResA!$J$12,0))</f>
        <v/>
      </c>
      <c r="AL49" s="16" t="str">
        <f>IF(RespC!L47=0,"",IF(RespC!L47=ResA!$K$11,ResA!$K$12,0))</f>
        <v/>
      </c>
      <c r="AM49" s="16" t="str">
        <f>IF(RespC!M47=0,"",IF(RespC!M47=ResA!$L$11,ResA!$L$12,0))</f>
        <v/>
      </c>
      <c r="AN49" s="16" t="str">
        <f>IF(RespC!N47=0,"",IF(RespC!N47=ResA!$M$11,ResA!$M$12,0))</f>
        <v/>
      </c>
      <c r="AO49" s="16" t="str">
        <f>IF(RespC!O47=0,"",IF(RespC!O47=ResA!$N$11,ResA!$N$12,0))</f>
        <v/>
      </c>
      <c r="AP49" s="16" t="str">
        <f>IF(RespC!P47=0,"",IF(RespC!P47=ResA!$O$11,ResA!$O$12,0))</f>
        <v/>
      </c>
      <c r="AQ49" s="16" t="str">
        <f>IF(RespC!Q47=0,"",IF(RespC!Q47=ResA!$P$11,ResA!$P$12,0))</f>
        <v/>
      </c>
      <c r="AR49" s="16" t="str">
        <f>IF(RespC!R47=0,"",IF(RespC!R47=ResA!$Q$11,ResA!$Q$12,0))</f>
        <v/>
      </c>
      <c r="AS49" s="16" t="str">
        <f>IF(RespC!S47=0,"",IF(RespC!S47=ResA!$R$11,ResA!$R$12,0))</f>
        <v/>
      </c>
      <c r="AT49" s="16" t="str">
        <f>IF(RespC!T47=0,"",IF(RespC!T47=ResA!$S$11,ResA!$S$12,0))</f>
        <v/>
      </c>
      <c r="AU49" s="16" t="str">
        <f>IF(RespC!U47=0,"",IF(RespC!U47=ResA!$T$11,ResA!$T$12,0))</f>
        <v/>
      </c>
      <c r="AV49" s="16" t="str">
        <f>IF(RespC!V47=0,"",IF(RespC!V47=ResA!$U$11,ResA!$U$12,0))</f>
        <v/>
      </c>
      <c r="AW49" s="16" t="str">
        <f>IF(RespC!W47=0,"",IF(RespC!W47=ResA!$V$11,ResA!$V$12,0))</f>
        <v/>
      </c>
      <c r="AX49" s="16" t="str">
        <f>IF(RespC!X47=0,"",IF(RespC!X47=ResA!$W$11,ResA!$W$12,0))</f>
        <v/>
      </c>
      <c r="AY49" s="16" t="str">
        <f>IF(RespC!Y47=0,"",IF(RespC!Y47=ResA!$X$11,ResA!$X$12,0))</f>
        <v/>
      </c>
      <c r="AZ49" s="16" t="str">
        <f>IF(RespC!Z47=0,"",IF(RespC!Z47=ResA!$Y$11,ResA!$Y$12,0))</f>
        <v/>
      </c>
      <c r="BA49" s="16" t="str">
        <f>IF(RespC!AA47=0,"",IF(RespC!AA47=ResA!$Z$11,ResA!$Z$12,0))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>
      <c r="B50" s="56">
        <v>37</v>
      </c>
      <c r="C50" s="28" t="str">
        <f>IF(VLOOKUP(B50,RespC!$B$12:$AA$51,2,FALSE)&lt;&gt;0,VLOOKUP(B50,RespC!$B$12:$AA$51,2,FALSE),"")</f>
        <v/>
      </c>
      <c r="D50" s="28" t="str">
        <f>IF(VLOOKUP(B50,RespC!$B$12:$AA$51,3,FALSE)&lt;&gt;0,CONCATENATE(VLOOKUP(B50,RespC!$B$12:$AA$51,3,FALSE)," ",VLOOKUP(B50,RespC!$B$12:$AA$51,4,FALSE)),"")</f>
        <v/>
      </c>
      <c r="E50" s="28" t="str">
        <f>IF(VLOOKUP(B50,RespC!$B$12:$AA$51,4,FALSE)&lt;&gt;0,VLOOKUP(B50,RespC!$B$12:$AA$51,5,FALSE),"")</f>
        <v/>
      </c>
      <c r="F50" s="58" t="str">
        <f>IF(VLOOKUP(B50,RespC!$B$12:$AA$51,5,FALSE)&lt;&gt;0,VLOOKUP(B50,RespC!$B$12:$AA$51,6,FALSE),"")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IF(RespC!H48=0,"",IF(RespC!H48=ResA!$G$11,ResA!$G$12,0))</f>
        <v/>
      </c>
      <c r="AI50" s="16" t="str">
        <f>IF(RespC!I48=0,"",IF(RespC!I48=ResA!$H$11,ResA!$H$12,0))</f>
        <v/>
      </c>
      <c r="AJ50" s="16" t="str">
        <f>IF(RespC!J48=0,"",IF(RespC!J48=ResA!$I$11,ResA!$I$12,0))</f>
        <v/>
      </c>
      <c r="AK50" s="16" t="str">
        <f>IF(RespC!K48=0,"",IF(RespC!K48=ResA!$J$11,ResA!$J$12,0))</f>
        <v/>
      </c>
      <c r="AL50" s="16" t="str">
        <f>IF(RespC!L48=0,"",IF(RespC!L48=ResA!$K$11,ResA!$K$12,0))</f>
        <v/>
      </c>
      <c r="AM50" s="16" t="str">
        <f>IF(RespC!M48=0,"",IF(RespC!M48=ResA!$L$11,ResA!$L$12,0))</f>
        <v/>
      </c>
      <c r="AN50" s="16" t="str">
        <f>IF(RespC!N48=0,"",IF(RespC!N48=ResA!$M$11,ResA!$M$12,0))</f>
        <v/>
      </c>
      <c r="AO50" s="16" t="str">
        <f>IF(RespC!O48=0,"",IF(RespC!O48=ResA!$N$11,ResA!$N$12,0))</f>
        <v/>
      </c>
      <c r="AP50" s="16" t="str">
        <f>IF(RespC!P48=0,"",IF(RespC!P48=ResA!$O$11,ResA!$O$12,0))</f>
        <v/>
      </c>
      <c r="AQ50" s="16" t="str">
        <f>IF(RespC!Q48=0,"",IF(RespC!Q48=ResA!$P$11,ResA!$P$12,0))</f>
        <v/>
      </c>
      <c r="AR50" s="16" t="str">
        <f>IF(RespC!R48=0,"",IF(RespC!R48=ResA!$Q$11,ResA!$Q$12,0))</f>
        <v/>
      </c>
      <c r="AS50" s="16" t="str">
        <f>IF(RespC!S48=0,"",IF(RespC!S48=ResA!$R$11,ResA!$R$12,0))</f>
        <v/>
      </c>
      <c r="AT50" s="16" t="str">
        <f>IF(RespC!T48=0,"",IF(RespC!T48=ResA!$S$11,ResA!$S$12,0))</f>
        <v/>
      </c>
      <c r="AU50" s="16" t="str">
        <f>IF(RespC!U48=0,"",IF(RespC!U48=ResA!$T$11,ResA!$T$12,0))</f>
        <v/>
      </c>
      <c r="AV50" s="16" t="str">
        <f>IF(RespC!V48=0,"",IF(RespC!V48=ResA!$U$11,ResA!$U$12,0))</f>
        <v/>
      </c>
      <c r="AW50" s="16" t="str">
        <f>IF(RespC!W48=0,"",IF(RespC!W48=ResA!$V$11,ResA!$V$12,0))</f>
        <v/>
      </c>
      <c r="AX50" s="16" t="str">
        <f>IF(RespC!X48=0,"",IF(RespC!X48=ResA!$W$11,ResA!$W$12,0))</f>
        <v/>
      </c>
      <c r="AY50" s="16" t="str">
        <f>IF(RespC!Y48=0,"",IF(RespC!Y48=ResA!$X$11,ResA!$X$12,0))</f>
        <v/>
      </c>
      <c r="AZ50" s="16" t="str">
        <f>IF(RespC!Z48=0,"",IF(RespC!Z48=ResA!$Y$11,ResA!$Y$12,0))</f>
        <v/>
      </c>
      <c r="BA50" s="16" t="str">
        <f>IF(RespC!AA48=0,"",IF(RespC!AA48=ResA!$Z$11,ResA!$Z$12,0))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>
      <c r="B51" s="56">
        <v>38</v>
      </c>
      <c r="C51" s="28" t="str">
        <f>IF(VLOOKUP(B51,RespC!$B$12:$AA$51,2,FALSE)&lt;&gt;0,VLOOKUP(B51,RespC!$B$12:$AA$51,2,FALSE),"")</f>
        <v/>
      </c>
      <c r="D51" s="28" t="str">
        <f>IF(VLOOKUP(B51,RespC!$B$12:$AA$51,3,FALSE)&lt;&gt;0,CONCATENATE(VLOOKUP(B51,RespC!$B$12:$AA$51,3,FALSE)," ",VLOOKUP(B51,RespC!$B$12:$AA$51,4,FALSE)),"")</f>
        <v/>
      </c>
      <c r="E51" s="28" t="str">
        <f>IF(VLOOKUP(B51,RespC!$B$12:$AA$51,4,FALSE)&lt;&gt;0,VLOOKUP(B51,RespC!$B$12:$AA$51,5,FALSE),"")</f>
        <v/>
      </c>
      <c r="F51" s="58" t="str">
        <f>IF(VLOOKUP(B51,RespC!$B$12:$AA$51,5,FALSE)&lt;&gt;0,VLOOKUP(B51,RespC!$B$12:$AA$51,6,FALSE),"")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IF(RespC!H49=0,"",IF(RespC!H49=ResA!$G$11,ResA!$G$12,0))</f>
        <v/>
      </c>
      <c r="AI51" s="16" t="str">
        <f>IF(RespC!I49=0,"",IF(RespC!I49=ResA!$H$11,ResA!$H$12,0))</f>
        <v/>
      </c>
      <c r="AJ51" s="16" t="str">
        <f>IF(RespC!J49=0,"",IF(RespC!J49=ResA!$I$11,ResA!$I$12,0))</f>
        <v/>
      </c>
      <c r="AK51" s="16" t="str">
        <f>IF(RespC!K49=0,"",IF(RespC!K49=ResA!$J$11,ResA!$J$12,0))</f>
        <v/>
      </c>
      <c r="AL51" s="16" t="str">
        <f>IF(RespC!L49=0,"",IF(RespC!L49=ResA!$K$11,ResA!$K$12,0))</f>
        <v/>
      </c>
      <c r="AM51" s="16" t="str">
        <f>IF(RespC!M49=0,"",IF(RespC!M49=ResA!$L$11,ResA!$L$12,0))</f>
        <v/>
      </c>
      <c r="AN51" s="16" t="str">
        <f>IF(RespC!N49=0,"",IF(RespC!N49=ResA!$M$11,ResA!$M$12,0))</f>
        <v/>
      </c>
      <c r="AO51" s="16" t="str">
        <f>IF(RespC!O49=0,"",IF(RespC!O49=ResA!$N$11,ResA!$N$12,0))</f>
        <v/>
      </c>
      <c r="AP51" s="16" t="str">
        <f>IF(RespC!P49=0,"",IF(RespC!P49=ResA!$O$11,ResA!$O$12,0))</f>
        <v/>
      </c>
      <c r="AQ51" s="16" t="str">
        <f>IF(RespC!Q49=0,"",IF(RespC!Q49=ResA!$P$11,ResA!$P$12,0))</f>
        <v/>
      </c>
      <c r="AR51" s="16" t="str">
        <f>IF(RespC!R49=0,"",IF(RespC!R49=ResA!$Q$11,ResA!$Q$12,0))</f>
        <v/>
      </c>
      <c r="AS51" s="16" t="str">
        <f>IF(RespC!S49=0,"",IF(RespC!S49=ResA!$R$11,ResA!$R$12,0))</f>
        <v/>
      </c>
      <c r="AT51" s="16" t="str">
        <f>IF(RespC!T49=0,"",IF(RespC!T49=ResA!$S$11,ResA!$S$12,0))</f>
        <v/>
      </c>
      <c r="AU51" s="16" t="str">
        <f>IF(RespC!U49=0,"",IF(RespC!U49=ResA!$T$11,ResA!$T$12,0))</f>
        <v/>
      </c>
      <c r="AV51" s="16" t="str">
        <f>IF(RespC!V49=0,"",IF(RespC!V49=ResA!$U$11,ResA!$U$12,0))</f>
        <v/>
      </c>
      <c r="AW51" s="16" t="str">
        <f>IF(RespC!W49=0,"",IF(RespC!W49=ResA!$V$11,ResA!$V$12,0))</f>
        <v/>
      </c>
      <c r="AX51" s="16" t="str">
        <f>IF(RespC!X49=0,"",IF(RespC!X49=ResA!$W$11,ResA!$W$12,0))</f>
        <v/>
      </c>
      <c r="AY51" s="16" t="str">
        <f>IF(RespC!Y49=0,"",IF(RespC!Y49=ResA!$X$11,ResA!$X$12,0))</f>
        <v/>
      </c>
      <c r="AZ51" s="16" t="str">
        <f>IF(RespC!Z49=0,"",IF(RespC!Z49=ResA!$Y$11,ResA!$Y$12,0))</f>
        <v/>
      </c>
      <c r="BA51" s="16" t="str">
        <f>IF(RespC!AA49=0,"",IF(RespC!AA49=ResA!$Z$11,ResA!$Z$12,0))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>
      <c r="B52" s="56">
        <v>39</v>
      </c>
      <c r="C52" s="28" t="str">
        <f>IF(VLOOKUP(B52,RespC!$B$12:$AA$51,2,FALSE)&lt;&gt;0,VLOOKUP(B52,RespC!$B$12:$AA$51,2,FALSE),"")</f>
        <v/>
      </c>
      <c r="D52" s="28" t="str">
        <f>IF(VLOOKUP(B52,RespC!$B$12:$AA$51,3,FALSE)&lt;&gt;0,CONCATENATE(VLOOKUP(B52,RespC!$B$12:$AA$51,3,FALSE)," ",VLOOKUP(B52,RespC!$B$12:$AA$51,4,FALSE)),"")</f>
        <v/>
      </c>
      <c r="E52" s="28" t="str">
        <f>IF(VLOOKUP(B52,RespC!$B$12:$AA$51,4,FALSE)&lt;&gt;0,VLOOKUP(B52,RespC!$B$12:$AA$51,5,FALSE),"")</f>
        <v/>
      </c>
      <c r="F52" s="58" t="str">
        <f>IF(VLOOKUP(B52,RespC!$B$12:$AA$51,5,FALSE)&lt;&gt;0,VLOOKUP(B52,RespC!$B$12:$AA$51,6,FALSE),"")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IF(RespC!H50=0,"",IF(RespC!H50=ResA!$G$11,ResA!$G$12,0))</f>
        <v/>
      </c>
      <c r="AI52" s="16" t="str">
        <f>IF(RespC!I50=0,"",IF(RespC!I50=ResA!$H$11,ResA!$H$12,0))</f>
        <v/>
      </c>
      <c r="AJ52" s="16" t="str">
        <f>IF(RespC!J50=0,"",IF(RespC!J50=ResA!$I$11,ResA!$I$12,0))</f>
        <v/>
      </c>
      <c r="AK52" s="16" t="str">
        <f>IF(RespC!K50=0,"",IF(RespC!K50=ResA!$J$11,ResA!$J$12,0))</f>
        <v/>
      </c>
      <c r="AL52" s="16" t="str">
        <f>IF(RespC!L50=0,"",IF(RespC!L50=ResA!$K$11,ResA!$K$12,0))</f>
        <v/>
      </c>
      <c r="AM52" s="16" t="str">
        <f>IF(RespC!M50=0,"",IF(RespC!M50=ResA!$L$11,ResA!$L$12,0))</f>
        <v/>
      </c>
      <c r="AN52" s="16" t="str">
        <f>IF(RespC!N50=0,"",IF(RespC!N50=ResA!$M$11,ResA!$M$12,0))</f>
        <v/>
      </c>
      <c r="AO52" s="16" t="str">
        <f>IF(RespC!O50=0,"",IF(RespC!O50=ResA!$N$11,ResA!$N$12,0))</f>
        <v/>
      </c>
      <c r="AP52" s="16" t="str">
        <f>IF(RespC!P50=0,"",IF(RespC!P50=ResA!$O$11,ResA!$O$12,0))</f>
        <v/>
      </c>
      <c r="AQ52" s="16" t="str">
        <f>IF(RespC!Q50=0,"",IF(RespC!Q50=ResA!$P$11,ResA!$P$12,0))</f>
        <v/>
      </c>
      <c r="AR52" s="16" t="str">
        <f>IF(RespC!R50=0,"",IF(RespC!R50=ResA!$Q$11,ResA!$Q$12,0))</f>
        <v/>
      </c>
      <c r="AS52" s="16" t="str">
        <f>IF(RespC!S50=0,"",IF(RespC!S50=ResA!$R$11,ResA!$R$12,0))</f>
        <v/>
      </c>
      <c r="AT52" s="16" t="str">
        <f>IF(RespC!T50=0,"",IF(RespC!T50=ResA!$S$11,ResA!$S$12,0))</f>
        <v/>
      </c>
      <c r="AU52" s="16" t="str">
        <f>IF(RespC!U50=0,"",IF(RespC!U50=ResA!$T$11,ResA!$T$12,0))</f>
        <v/>
      </c>
      <c r="AV52" s="16" t="str">
        <f>IF(RespC!V50=0,"",IF(RespC!V50=ResA!$U$11,ResA!$U$12,0))</f>
        <v/>
      </c>
      <c r="AW52" s="16" t="str">
        <f>IF(RespC!W50=0,"",IF(RespC!W50=ResA!$V$11,ResA!$V$12,0))</f>
        <v/>
      </c>
      <c r="AX52" s="16" t="str">
        <f>IF(RespC!X50=0,"",IF(RespC!X50=ResA!$W$11,ResA!$W$12,0))</f>
        <v/>
      </c>
      <c r="AY52" s="16" t="str">
        <f>IF(RespC!Y50=0,"",IF(RespC!Y50=ResA!$X$11,ResA!$X$12,0))</f>
        <v/>
      </c>
      <c r="AZ52" s="16" t="str">
        <f>IF(RespC!Z50=0,"",IF(RespC!Z50=ResA!$Y$11,ResA!$Y$12,0))</f>
        <v/>
      </c>
      <c r="BA52" s="16" t="str">
        <f>IF(RespC!AA50=0,"",IF(RespC!AA50=ResA!$Z$11,ResA!$Z$12,0))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>
      <c r="B53" s="56">
        <v>40</v>
      </c>
      <c r="C53" s="28" t="str">
        <f>IF(VLOOKUP(B53,RespC!$B$12:$AA$51,2,FALSE)&lt;&gt;0,VLOOKUP(B53,RespC!$B$12:$AA$51,2,FALSE),"")</f>
        <v/>
      </c>
      <c r="D53" s="28" t="str">
        <f>IF(VLOOKUP(B53,RespC!$B$12:$AA$51,3,FALSE)&lt;&gt;0,CONCATENATE(VLOOKUP(B53,RespC!$B$12:$AA$51,3,FALSE)," ",VLOOKUP(B53,RespC!$B$12:$AA$51,4,FALSE)),"")</f>
        <v/>
      </c>
      <c r="E53" s="28" t="str">
        <f>IF(VLOOKUP(B53,RespC!$B$12:$AA$51,4,FALSE)&lt;&gt;0,VLOOKUP(B53,RespC!$B$12:$AA$51,5,FALSE),"")</f>
        <v/>
      </c>
      <c r="F53" s="58" t="str">
        <f>IF(VLOOKUP(B53,RespC!$B$12:$AA$51,5,FALSE)&lt;&gt;0,VLOOKUP(B53,RespC!$B$12:$AA$51,6,FALSE),"")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IF(RespC!H51=0,"",IF(RespC!H51=ResA!$G$11,ResA!$G$12,0))</f>
        <v/>
      </c>
      <c r="AI53" s="16" t="str">
        <f>IF(RespC!I51=0,"",IF(RespC!I51=ResA!$H$11,ResA!$H$12,0))</f>
        <v/>
      </c>
      <c r="AJ53" s="16" t="str">
        <f>IF(RespC!J51=0,"",IF(RespC!J51=ResA!$I$11,ResA!$I$12,0))</f>
        <v/>
      </c>
      <c r="AK53" s="16" t="str">
        <f>IF(RespC!K51=0,"",IF(RespC!K51=ResA!$J$11,ResA!$J$12,0))</f>
        <v/>
      </c>
      <c r="AL53" s="16" t="str">
        <f>IF(RespC!L51=0,"",IF(RespC!L51=ResA!$K$11,ResA!$K$12,0))</f>
        <v/>
      </c>
      <c r="AM53" s="16" t="str">
        <f>IF(RespC!M51=0,"",IF(RespC!M51=ResA!$L$11,ResA!$L$12,0))</f>
        <v/>
      </c>
      <c r="AN53" s="16" t="str">
        <f>IF(RespC!N51=0,"",IF(RespC!N51=ResA!$M$11,ResA!$M$12,0))</f>
        <v/>
      </c>
      <c r="AO53" s="16" t="str">
        <f>IF(RespC!O51=0,"",IF(RespC!O51=ResA!$N$11,ResA!$N$12,0))</f>
        <v/>
      </c>
      <c r="AP53" s="16" t="str">
        <f>IF(RespC!P51=0,"",IF(RespC!P51=ResA!$O$11,ResA!$O$12,0))</f>
        <v/>
      </c>
      <c r="AQ53" s="16" t="str">
        <f>IF(RespC!Q51=0,"",IF(RespC!Q51=ResA!$P$11,ResA!$P$12,0))</f>
        <v/>
      </c>
      <c r="AR53" s="16" t="str">
        <f>IF(RespC!R51=0,"",IF(RespC!R51=ResA!$Q$11,ResA!$Q$12,0))</f>
        <v/>
      </c>
      <c r="AS53" s="16" t="str">
        <f>IF(RespC!S51=0,"",IF(RespC!S51=ResA!$R$11,ResA!$R$12,0))</f>
        <v/>
      </c>
      <c r="AT53" s="16" t="str">
        <f>IF(RespC!T51=0,"",IF(RespC!T51=ResA!$S$11,ResA!$S$12,0))</f>
        <v/>
      </c>
      <c r="AU53" s="16" t="str">
        <f>IF(RespC!U51=0,"",IF(RespC!U51=ResA!$T$11,ResA!$T$12,0))</f>
        <v/>
      </c>
      <c r="AV53" s="16" t="str">
        <f>IF(RespC!V51=0,"",IF(RespC!V51=ResA!$U$11,ResA!$U$12,0))</f>
        <v/>
      </c>
      <c r="AW53" s="16" t="str">
        <f>IF(RespC!W51=0,"",IF(RespC!W51=ResA!$V$11,ResA!$V$12,0))</f>
        <v/>
      </c>
      <c r="AX53" s="16" t="str">
        <f>IF(RespC!X51=0,"",IF(RespC!X51=ResA!$W$11,ResA!$W$12,0))</f>
        <v/>
      </c>
      <c r="AY53" s="16" t="str">
        <f>IF(RespC!Y51=0,"",IF(RespC!Y51=ResA!$X$11,ResA!$X$12,0))</f>
        <v/>
      </c>
      <c r="AZ53" s="16" t="str">
        <f>IF(RespC!Z51=0,"",IF(RespC!Z51=ResA!$Y$11,ResA!$Y$12,0))</f>
        <v/>
      </c>
      <c r="BA53" s="16" t="str">
        <f>IF(RespC!AA51=0,"",IF(RespC!AA51=ResA!$Z$11,ResA!$Z$12,0))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>
      <c r="AD54" s="38"/>
      <c r="BC54" s="36"/>
      <c r="BD54" s="36"/>
    </row>
    <row r="55" spans="2:57">
      <c r="B55" s="167" t="s">
        <v>193</v>
      </c>
      <c r="C55" s="167"/>
      <c r="D55" s="167"/>
      <c r="E55" s="167"/>
      <c r="F55" s="167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2" t="s">
        <v>38</v>
      </c>
      <c r="AB55" s="172"/>
      <c r="AC55" s="172"/>
      <c r="AD55" s="172"/>
      <c r="BC55" s="36"/>
      <c r="BD55" s="36"/>
    </row>
    <row r="56" spans="2:57">
      <c r="B56" s="167" t="s">
        <v>169</v>
      </c>
      <c r="C56" s="167"/>
      <c r="D56" s="167"/>
      <c r="E56" s="167"/>
      <c r="F56" s="167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6" t="str">
        <f>Matriz!$I$3</f>
        <v>Inicio</v>
      </c>
      <c r="AB56" s="166" t="str">
        <f>Matriz!$I$4</f>
        <v>Proceso</v>
      </c>
      <c r="AC56" s="166" t="str">
        <f>Matriz!$I$5</f>
        <v>Satisfactorio</v>
      </c>
      <c r="AD56" s="166">
        <f>Matriz!$I$6</f>
        <v>0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>
      <c r="B57" s="167" t="s">
        <v>170</v>
      </c>
      <c r="C57" s="167"/>
      <c r="D57" s="167"/>
      <c r="E57" s="167"/>
      <c r="F57" s="167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6"/>
      <c r="AB57" s="166"/>
      <c r="AC57" s="166"/>
      <c r="AD57" s="166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>
      <c r="B58" s="167" t="s">
        <v>190</v>
      </c>
      <c r="C58" s="167"/>
      <c r="D58" s="167"/>
      <c r="E58" s="167"/>
      <c r="F58" s="167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0mJqRDt1owXxcn/QttN0Bt93gHgru5tqvpxxmjejYi4BWRo6Z8+elyZizdYf2++e15a6CovOZ2zRYpLh5FoyeA==" saltValue="D2i5dMW2WfALh3XqlCK5Mg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137" priority="7" operator="containsText" text="✖">
      <formula>NOT(ISERROR(SEARCH("✖",M4)))</formula>
    </cfRule>
    <cfRule type="containsText" dxfId="136" priority="8" operator="containsText" text="✔">
      <formula>NOT(ISERROR(SEARCH("✔",M4)))</formula>
    </cfRule>
    <cfRule type="cellIs" dxfId="135" priority="9" operator="equal">
      <formula>0</formula>
    </cfRule>
    <cfRule type="cellIs" dxfId="134" priority="10" operator="equal">
      <formula>1</formula>
    </cfRule>
  </conditionalFormatting>
  <conditionalFormatting sqref="G14:Z53 G56:Z57">
    <cfRule type="cellIs" dxfId="133" priority="5" operator="equal">
      <formula>"✖"</formula>
    </cfRule>
    <cfRule type="cellIs" dxfId="132" priority="6" operator="equal">
      <formula>"✔"</formula>
    </cfRule>
  </conditionalFormatting>
  <conditionalFormatting sqref="AD14:AD53">
    <cfRule type="cellIs" dxfId="131" priority="1" operator="equal">
      <formula>"Satisfactorio"</formula>
    </cfRule>
    <cfRule type="cellIs" dxfId="130" priority="2" operator="equal">
      <formula>"Proceso"</formula>
    </cfRule>
    <cfRule type="cellIs" dxfId="129" priority="3" operator="equal">
      <formula>"Inicio"</formula>
    </cfRule>
    <cfRule type="cellIs" dxfId="128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7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9217" r:id="rId3" name="CommandButton1"/>
      </mc:Fallback>
    </mc:AlternateContent>
    <mc:AlternateContent xmlns:mc="http://schemas.openxmlformats.org/markup-compatibility/2006">
      <mc:Choice Requires="x14">
        <control shapeId="9218" r:id="rId5" name="CommandButton2">
          <controlPr defaultSize="0" autoLine="0" r:id="rId6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9218" r:id="rId5" name="CommandButton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80640-73DD-43A2-A6DA-8CBD888714C1}">
  <sheetPr codeName="Hoja13">
    <tabColor theme="2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>
      <c r="B5" s="146" t="s">
        <v>180</v>
      </c>
      <c r="C5" s="146"/>
      <c r="D5" s="198" t="str">
        <f>Inicio!C10</f>
        <v>0708610</v>
      </c>
      <c r="E5" s="198"/>
      <c r="F5" s="44" t="s">
        <v>37</v>
      </c>
      <c r="G5" s="181" t="str">
        <f>VLOOKUP(D5,Data!$A$2:$F$201,6,FALSE)</f>
        <v>SAN IGNACIO DE LOYOLA</v>
      </c>
      <c r="H5" s="181"/>
      <c r="I5" s="181"/>
      <c r="J5" s="181"/>
      <c r="K5" s="161" t="s">
        <v>38</v>
      </c>
      <c r="L5" s="161"/>
      <c r="M5" s="181" t="str">
        <f>VLOOKUP(D5,Data!$A$2:$F$201,5,FALSE)</f>
        <v>PRIMARIA</v>
      </c>
      <c r="N5" s="181"/>
      <c r="O5" s="182" t="s">
        <v>184</v>
      </c>
      <c r="P5" s="182"/>
      <c r="Q5" s="181" t="str">
        <f>VLOOKUP(D5,Data!$A$2:$H$201,7,FALSE)</f>
        <v>RURAL</v>
      </c>
      <c r="R5" s="181"/>
      <c r="S5" s="182" t="s">
        <v>36</v>
      </c>
      <c r="T5" s="182"/>
      <c r="U5" s="181" t="str">
        <f>VLOOKUP(D5,Data!$A$2:$F$201,3,FALSE)</f>
        <v>ICHUÑA</v>
      </c>
      <c r="V5" s="181"/>
      <c r="W5" s="181"/>
    </row>
    <row r="6" spans="2:2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>
      <c r="B7" s="143" t="s">
        <v>181</v>
      </c>
      <c r="C7" s="143"/>
      <c r="D7" s="144" t="str">
        <f>VLOOKUP(D5,Data!$A$2:$E$201,2,FALSE)</f>
        <v xml:space="preserve"> FERNANDO BELAUNDE TERRY</v>
      </c>
      <c r="E7" s="144"/>
      <c r="F7" s="184" t="s">
        <v>182</v>
      </c>
      <c r="G7" s="133" t="str">
        <f>ResC!H7</f>
        <v>Matematica</v>
      </c>
      <c r="H7" s="133"/>
      <c r="I7" s="133"/>
      <c r="J7" s="133"/>
      <c r="K7" s="185" t="s">
        <v>183</v>
      </c>
      <c r="L7" s="185"/>
      <c r="M7" s="186">
        <f>ResC!Q7</f>
        <v>2</v>
      </c>
      <c r="N7" s="186"/>
      <c r="O7" s="187" t="s">
        <v>5</v>
      </c>
      <c r="P7" s="187"/>
      <c r="Q7" s="186" t="str">
        <f>ResC!W7</f>
        <v>C</v>
      </c>
      <c r="R7" s="186"/>
      <c r="S7" s="182" t="s">
        <v>185</v>
      </c>
      <c r="T7" s="182"/>
      <c r="U7" s="183" t="str">
        <f>VLOOKUP(D5,Data!$A$2:$H$201,8,FALSE)</f>
        <v>PÚBLICA</v>
      </c>
      <c r="V7" s="183"/>
      <c r="W7" s="183"/>
    </row>
    <row r="8" spans="2:23">
      <c r="B8" s="143"/>
      <c r="C8" s="143"/>
      <c r="D8" s="144"/>
      <c r="E8" s="144"/>
      <c r="F8" s="184"/>
      <c r="G8" s="133"/>
      <c r="H8" s="133"/>
      <c r="I8" s="133"/>
      <c r="J8" s="133"/>
      <c r="K8" s="185"/>
      <c r="L8" s="185"/>
      <c r="M8" s="186"/>
      <c r="N8" s="186"/>
      <c r="O8" s="187"/>
      <c r="P8" s="187"/>
      <c r="Q8" s="186"/>
      <c r="R8" s="186"/>
      <c r="T8" s="45"/>
      <c r="U8" s="45"/>
    </row>
    <row r="9" spans="2:23">
      <c r="B9" s="143"/>
      <c r="C9" s="143"/>
      <c r="D9" s="145"/>
      <c r="E9" s="145"/>
      <c r="F9" s="184"/>
      <c r="G9" s="133"/>
      <c r="H9" s="133"/>
      <c r="I9" s="133"/>
      <c r="J9" s="133"/>
      <c r="K9" s="185"/>
      <c r="L9" s="185"/>
      <c r="M9" s="186"/>
      <c r="N9" s="186"/>
      <c r="O9" s="187"/>
      <c r="P9" s="187"/>
      <c r="Q9" s="186"/>
      <c r="R9" s="186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21" t="s">
        <v>192</v>
      </c>
      <c r="C12" s="122"/>
      <c r="D12" s="122"/>
      <c r="E12" s="177"/>
    </row>
    <row r="13" spans="2:23">
      <c r="B13" s="178" t="s">
        <v>407</v>
      </c>
      <c r="C13" s="178"/>
      <c r="D13" s="57" t="s">
        <v>408</v>
      </c>
      <c r="E13" s="57" t="s">
        <v>409</v>
      </c>
    </row>
    <row r="14" spans="2:23" ht="21">
      <c r="B14" s="176" t="str">
        <f>Matriz!$I$3</f>
        <v>Inicio</v>
      </c>
      <c r="C14" s="176"/>
      <c r="D14" s="59">
        <f>COUNTIF(ResC!$AD$14:$AD$53,GrafA!B14)</f>
        <v>0</v>
      </c>
      <c r="E14" s="103" t="e">
        <f>(D14*100%)/$D$18</f>
        <v>#DIV/0!</v>
      </c>
    </row>
    <row r="15" spans="2:23" ht="21">
      <c r="B15" s="176" t="str">
        <f>Matriz!$I$4</f>
        <v>Proceso</v>
      </c>
      <c r="C15" s="176"/>
      <c r="D15" s="59">
        <f>COUNTIF(ResC!$AD$14:$AD$53,GrafA!B15)</f>
        <v>0</v>
      </c>
      <c r="E15" s="103" t="e">
        <f>(D15*100%)/$D$18</f>
        <v>#DIV/0!</v>
      </c>
    </row>
    <row r="16" spans="2:23" ht="21">
      <c r="B16" s="176" t="str">
        <f>Matriz!$I$5</f>
        <v>Satisfactorio</v>
      </c>
      <c r="C16" s="176"/>
      <c r="D16" s="59">
        <f>COUNTIF(ResC!$AD$14:$AD$53,GrafA!B16)</f>
        <v>0</v>
      </c>
      <c r="E16" s="103" t="e">
        <f>(D16*100%)/$D$18</f>
        <v>#DIV/0!</v>
      </c>
    </row>
    <row r="17" spans="2:5" ht="21">
      <c r="B17" s="176" t="str">
        <f>IF(Matriz!$I$6=0,"",Matriz!$I$6)</f>
        <v/>
      </c>
      <c r="C17" s="176"/>
      <c r="D17" s="59" t="str">
        <f>IF($B$17="","",COUNTIF(ResC!$AD$14:$AD$53,GrafA!B17))</f>
        <v/>
      </c>
      <c r="E17" s="103" t="str">
        <f>IF(B17="","",(D17*100%)/$D$18)</f>
        <v/>
      </c>
    </row>
    <row r="18" spans="2:5" ht="23.4">
      <c r="B18" s="175" t="s">
        <v>39</v>
      </c>
      <c r="C18" s="175"/>
      <c r="D18" s="64">
        <f>SUM(D14:D17)</f>
        <v>0</v>
      </c>
      <c r="E18" s="65" t="e">
        <f>SUM(E14:E17)</f>
        <v>#DIV/0!</v>
      </c>
    </row>
  </sheetData>
  <sheetProtection algorithmName="SHA-512" hashValue="4wfx5g8imUs5/gTsBT/gjOIoHZwk+f5R1lmkaFBT+rj0G6MDVTxfUng4xFtzlHg3bSVbBEPF+I8X46Get0u1wQ==" saltValue="IfkV9z95qCJqfJ7ti0reqQ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127" priority="1" operator="containsText" text="✖">
      <formula>NOT(ISERROR(SEARCH("✖",K4)))</formula>
    </cfRule>
    <cfRule type="containsText" dxfId="126" priority="2" operator="containsText" text="✔">
      <formula>NOT(ISERROR(SEARCH("✔",K4)))</formula>
    </cfRule>
    <cfRule type="cellIs" dxfId="125" priority="3" operator="equal">
      <formula>0</formula>
    </cfRule>
    <cfRule type="cellIs" dxfId="124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2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10242" r:id="rId3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3F11BC-EC72-4CAD-8498-16EC4736FBF3}">
  <sheetPr codeName="Hoja14">
    <tabColor theme="9" tint="-0.249977111117893"/>
  </sheetPr>
  <dimension ref="B2:AD59"/>
  <sheetViews>
    <sheetView showGridLines="0" workbookViewId="0">
      <selection activeCell="T53" sqref="T53:AA54"/>
    </sheetView>
  </sheetViews>
  <sheetFormatPr baseColWidth="10" defaultRowHeight="14.4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</row>
    <row r="3" spans="2:27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</row>
    <row r="5" spans="2:27" ht="18">
      <c r="B5" s="146" t="s">
        <v>180</v>
      </c>
      <c r="C5" s="146"/>
      <c r="D5" s="189" t="str">
        <f>Inicio!C10</f>
        <v>0708610</v>
      </c>
      <c r="E5" s="190"/>
      <c r="F5" s="44" t="s">
        <v>37</v>
      </c>
      <c r="G5" s="188" t="str">
        <f>VLOOKUP(D5,Data!$A$2:$F$201,6,FALSE)</f>
        <v>SAN IGNACIO DE LOYOLA</v>
      </c>
      <c r="H5" s="188"/>
      <c r="I5" s="188"/>
      <c r="J5" s="188"/>
      <c r="K5" s="188"/>
      <c r="L5" s="188"/>
      <c r="M5" s="161" t="s">
        <v>38</v>
      </c>
      <c r="N5" s="161"/>
      <c r="O5" s="188" t="str">
        <f>VLOOKUP(D5,Data!$A$2:$F$201,5,FALSE)</f>
        <v>PRIMARIA</v>
      </c>
      <c r="P5" s="188"/>
      <c r="Q5" s="188"/>
      <c r="R5" s="188"/>
      <c r="S5" s="188"/>
      <c r="T5" s="156" t="s">
        <v>184</v>
      </c>
      <c r="U5" s="156"/>
      <c r="V5" s="156"/>
      <c r="W5" s="188" t="str">
        <f>VLOOKUP(D5,Data!$A$2:$H$201,7,FALSE)</f>
        <v>RURAL</v>
      </c>
      <c r="X5" s="188"/>
      <c r="Y5" s="188"/>
      <c r="Z5" s="188"/>
      <c r="AA5" s="188"/>
    </row>
    <row r="6" spans="2:27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>
      <c r="B7" s="143" t="s">
        <v>181</v>
      </c>
      <c r="C7" s="143"/>
      <c r="D7" s="144" t="str">
        <f>VLOOKUP(D5,Data!$A$2:$E$201,2,FALSE)</f>
        <v xml:space="preserve"> FERNANDO BELAUNDE TERRY</v>
      </c>
      <c r="E7" s="144"/>
      <c r="F7" s="26" t="s">
        <v>182</v>
      </c>
      <c r="G7" s="130" t="str">
        <f>Inicio!F8</f>
        <v>Matematica</v>
      </c>
      <c r="H7" s="130"/>
      <c r="I7" s="130"/>
      <c r="J7" s="130"/>
      <c r="K7" s="130"/>
      <c r="L7" s="130"/>
      <c r="M7" s="156" t="s">
        <v>36</v>
      </c>
      <c r="N7" s="156"/>
      <c r="O7" s="188" t="str">
        <f>VLOOKUP(D5,Data!$A$2:$F$201,3,FALSE)</f>
        <v>ICHUÑA</v>
      </c>
      <c r="P7" s="188"/>
      <c r="Q7" s="188"/>
      <c r="R7" s="188"/>
      <c r="S7" s="188"/>
      <c r="T7" s="156" t="s">
        <v>183</v>
      </c>
      <c r="U7" s="156"/>
      <c r="V7" s="156"/>
      <c r="W7" s="188">
        <f>Inicio!K8</f>
        <v>2</v>
      </c>
      <c r="X7" s="188"/>
      <c r="Y7" s="188"/>
      <c r="Z7" s="188"/>
      <c r="AA7" s="188"/>
    </row>
    <row r="8" spans="2:27">
      <c r="B8" s="143"/>
      <c r="C8" s="143"/>
      <c r="D8" s="144"/>
      <c r="E8" s="144"/>
      <c r="F8" s="67"/>
      <c r="G8" s="130"/>
      <c r="H8" s="130"/>
      <c r="I8" s="130"/>
      <c r="J8" s="130"/>
      <c r="K8" s="130"/>
      <c r="L8" s="130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>
      <c r="B9" s="143"/>
      <c r="C9" s="143"/>
      <c r="D9" s="145"/>
      <c r="E9" s="145"/>
      <c r="F9" s="67"/>
      <c r="G9" s="142"/>
      <c r="H9" s="142"/>
      <c r="I9" s="142"/>
      <c r="J9" s="142"/>
      <c r="K9" s="142"/>
      <c r="L9" s="142"/>
      <c r="M9" s="156" t="s">
        <v>185</v>
      </c>
      <c r="N9" s="156"/>
      <c r="O9" s="188" t="str">
        <f>VLOOKUP(D5,Data!$A$2:$H$201,8,FALSE)</f>
        <v>PÚBLICA</v>
      </c>
      <c r="P9" s="188"/>
      <c r="Q9" s="188"/>
      <c r="R9" s="188"/>
      <c r="S9" s="188"/>
      <c r="T9" s="156" t="s">
        <v>5</v>
      </c>
      <c r="U9" s="156"/>
      <c r="V9" s="156"/>
      <c r="W9" s="188" t="s">
        <v>416</v>
      </c>
      <c r="X9" s="188"/>
      <c r="Y9" s="188"/>
      <c r="Z9" s="188"/>
      <c r="AA9" s="188"/>
    </row>
    <row r="11" spans="2:27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8" t="s">
        <v>479</v>
      </c>
      <c r="AC18" s="148"/>
      <c r="AD18" s="148"/>
    </row>
    <row r="19" spans="2:30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9">
        <f>ResumenTotal!N47</f>
        <v>0</v>
      </c>
      <c r="AC19" s="149"/>
      <c r="AD19" s="149"/>
    </row>
    <row r="20" spans="2:30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9"/>
      <c r="AC20" s="149"/>
      <c r="AD20" s="149"/>
    </row>
    <row r="21" spans="2:30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9"/>
      <c r="AC21" s="149"/>
      <c r="AD21" s="149"/>
    </row>
    <row r="22" spans="2:30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>
      <c r="B53" s="150" t="s">
        <v>477</v>
      </c>
      <c r="C53" s="150"/>
      <c r="D53" s="150"/>
      <c r="E53" s="157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7"/>
      <c r="U53" s="157"/>
      <c r="V53" s="157"/>
      <c r="W53" s="157"/>
      <c r="X53" s="157"/>
      <c r="Y53" s="157"/>
      <c r="Z53" s="157"/>
      <c r="AA53" s="157"/>
    </row>
    <row r="54" spans="2:27">
      <c r="B54" s="150"/>
      <c r="C54" s="150"/>
      <c r="D54" s="150"/>
      <c r="E54" s="157"/>
      <c r="F54" s="151"/>
      <c r="G54" s="151"/>
      <c r="H54" s="151"/>
      <c r="I54" s="151"/>
      <c r="J54" s="151"/>
      <c r="K54" s="151"/>
      <c r="L54" s="151"/>
      <c r="M54" s="151"/>
      <c r="N54" s="151"/>
      <c r="O54" s="151"/>
      <c r="P54" s="151"/>
      <c r="Q54" s="151"/>
      <c r="R54" s="151"/>
      <c r="S54" s="151"/>
      <c r="T54" s="157"/>
      <c r="U54" s="157"/>
      <c r="V54" s="157"/>
      <c r="W54" s="157"/>
      <c r="X54" s="157"/>
      <c r="Y54" s="157"/>
      <c r="Z54" s="157"/>
      <c r="AA54" s="157"/>
    </row>
    <row r="55" spans="2:27">
      <c r="B55" s="150"/>
      <c r="C55" s="150"/>
      <c r="D55" s="150"/>
      <c r="E55" s="56" t="s">
        <v>161</v>
      </c>
      <c r="F55" s="152" t="s">
        <v>412</v>
      </c>
      <c r="G55" s="152"/>
      <c r="H55" s="152"/>
      <c r="I55" s="152"/>
      <c r="J55" s="152"/>
      <c r="K55" s="152"/>
      <c r="L55" s="153" t="s">
        <v>411</v>
      </c>
      <c r="M55" s="154"/>
      <c r="N55" s="154"/>
      <c r="O55" s="154"/>
      <c r="P55" s="154"/>
      <c r="Q55" s="154"/>
      <c r="R55" s="154"/>
      <c r="S55" s="155"/>
      <c r="T55" s="153" t="s">
        <v>159</v>
      </c>
      <c r="U55" s="154"/>
      <c r="V55" s="154"/>
      <c r="W55" s="154"/>
      <c r="X55" s="154"/>
      <c r="Y55" s="154"/>
      <c r="Z55" s="154"/>
      <c r="AA55" s="155"/>
    </row>
    <row r="57" spans="2:27">
      <c r="B57" s="150" t="s">
        <v>478</v>
      </c>
      <c r="C57" s="150"/>
      <c r="D57" s="150"/>
      <c r="E57" s="151"/>
      <c r="F57" s="151"/>
      <c r="G57" s="151"/>
      <c r="H57" s="151"/>
      <c r="I57" s="151"/>
      <c r="J57" s="151"/>
      <c r="K57" s="151"/>
      <c r="L57" s="151"/>
      <c r="M57" s="151"/>
      <c r="N57" s="151"/>
      <c r="O57" s="151"/>
      <c r="P57" s="151"/>
      <c r="Q57" s="151"/>
      <c r="R57" s="151"/>
      <c r="S57" s="151"/>
      <c r="T57" s="151"/>
      <c r="U57" s="151"/>
      <c r="V57" s="151"/>
      <c r="W57" s="151"/>
      <c r="X57" s="151"/>
      <c r="Y57" s="151"/>
      <c r="Z57" s="151"/>
      <c r="AA57" s="151"/>
    </row>
    <row r="58" spans="2:27">
      <c r="B58" s="150"/>
      <c r="C58" s="150"/>
      <c r="D58" s="150"/>
      <c r="E58" s="151"/>
      <c r="F58" s="151"/>
      <c r="G58" s="151"/>
      <c r="H58" s="151"/>
      <c r="I58" s="151"/>
      <c r="J58" s="151"/>
      <c r="K58" s="151"/>
      <c r="L58" s="151"/>
      <c r="M58" s="151"/>
      <c r="N58" s="151"/>
      <c r="O58" s="151"/>
      <c r="P58" s="151"/>
      <c r="Q58" s="151"/>
      <c r="R58" s="151"/>
      <c r="S58" s="151"/>
      <c r="T58" s="151"/>
      <c r="U58" s="151"/>
      <c r="V58" s="151"/>
      <c r="W58" s="151"/>
      <c r="X58" s="151"/>
      <c r="Y58" s="151"/>
      <c r="Z58" s="151"/>
      <c r="AA58" s="151"/>
    </row>
    <row r="59" spans="2:27">
      <c r="B59" s="150"/>
      <c r="C59" s="150"/>
      <c r="D59" s="150"/>
      <c r="E59" s="56" t="s">
        <v>161</v>
      </c>
      <c r="F59" s="152" t="s">
        <v>412</v>
      </c>
      <c r="G59" s="152"/>
      <c r="H59" s="152"/>
      <c r="I59" s="152"/>
      <c r="J59" s="152"/>
      <c r="K59" s="152"/>
      <c r="L59" s="153" t="s">
        <v>411</v>
      </c>
      <c r="M59" s="154"/>
      <c r="N59" s="154"/>
      <c r="O59" s="154"/>
      <c r="P59" s="154"/>
      <c r="Q59" s="154"/>
      <c r="R59" s="154"/>
      <c r="S59" s="155"/>
      <c r="T59" s="153" t="s">
        <v>159</v>
      </c>
      <c r="U59" s="154"/>
      <c r="V59" s="154"/>
      <c r="W59" s="154"/>
      <c r="X59" s="154"/>
      <c r="Y59" s="154"/>
      <c r="Z59" s="154"/>
      <c r="AA59" s="155"/>
    </row>
  </sheetData>
  <sheetProtection algorithmName="SHA-512" hashValue="IW/6V+BS80Kdi4D23g9KiFlnducuKcxyrJT/gfKFzlD6f9Fo3ELPRlNekZo0Gg7UPlmHagguKjVY3nvz6cVqVw==" saltValue="k0mx38zA2xljl+X6Tv5AIA==" spinCount="100000" sheet="1" objects="1" scenarios="1"/>
  <mergeCells count="37">
    <mergeCell ref="M9:N9"/>
    <mergeCell ref="O9:S9"/>
    <mergeCell ref="T9:V9"/>
    <mergeCell ref="W9:AA9"/>
    <mergeCell ref="T7:V7"/>
    <mergeCell ref="L55:S55"/>
    <mergeCell ref="T55:AA55"/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W7:AA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7" r:id="rId3" name="CommandButton1">
          <controlPr defaultSize="0" autoLine="0" r:id="rId4">
            <anchor moveWithCells="1">
              <from>
                <xdr:col>27</xdr:col>
                <xdr:colOff>129540</xdr:colOff>
                <xdr:row>1</xdr:row>
                <xdr:rowOff>0</xdr:rowOff>
              </from>
              <to>
                <xdr:col>29</xdr:col>
                <xdr:colOff>525780</xdr:colOff>
                <xdr:row>6</xdr:row>
                <xdr:rowOff>30480</xdr:rowOff>
              </to>
            </anchor>
          </controlPr>
        </control>
      </mc:Choice>
      <mc:Fallback>
        <control shapeId="11267" r:id="rId3" name="CommandButton1"/>
      </mc:Fallback>
    </mc:AlternateContent>
    <mc:AlternateContent xmlns:mc="http://schemas.openxmlformats.org/markup-compatibility/2006">
      <mc:Choice Requires="x14">
        <control shapeId="11268" r:id="rId5" name="CommandButton2">
          <controlPr defaultSize="0" disabled="1" autoLine="0" r:id="rId6">
            <anchor moveWithCells="1">
              <from>
                <xdr:col>27</xdr:col>
                <xdr:colOff>129540</xdr:colOff>
                <xdr:row>6</xdr:row>
                <xdr:rowOff>22860</xdr:rowOff>
              </from>
              <to>
                <xdr:col>29</xdr:col>
                <xdr:colOff>525780</xdr:colOff>
                <xdr:row>11</xdr:row>
                <xdr:rowOff>91440</xdr:rowOff>
              </to>
            </anchor>
          </controlPr>
        </control>
      </mc:Choice>
      <mc:Fallback>
        <control shapeId="11268" r:id="rId5" name="CommandButton2"/>
      </mc:Fallback>
    </mc:AlternateContent>
    <mc:AlternateContent xmlns:mc="http://schemas.openxmlformats.org/markup-compatibility/2006">
      <mc:Choice Requires="x14">
        <control shapeId="11269" r:id="rId7" name="CommandButton3">
          <controlPr defaultSize="0" autoLine="0" r:id="rId8">
            <anchor moveWithCells="1">
              <from>
                <xdr:col>27</xdr:col>
                <xdr:colOff>129540</xdr:colOff>
                <xdr:row>11</xdr:row>
                <xdr:rowOff>91440</xdr:rowOff>
              </from>
              <to>
                <xdr:col>29</xdr:col>
                <xdr:colOff>525780</xdr:colOff>
                <xdr:row>16</xdr:row>
                <xdr:rowOff>160020</xdr:rowOff>
              </to>
            </anchor>
          </controlPr>
        </control>
      </mc:Choice>
      <mc:Fallback>
        <control shapeId="11269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B60E265-02F8-4CF6-90A4-B1AFFE15E59A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D1DF75AB-C1D3-465D-A948-0D33737824DE}">
          <x14:formula1>
            <xm:f>Configuracion!$H$3:$H$5</xm:f>
          </x14:formula1>
          <xm:sqref>G12:G51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BFEA8-467B-4764-B8D4-D5B3ED8AC173}">
  <sheetPr codeName="Hoja15">
    <tabColor theme="9" tint="-0.249977111117893"/>
  </sheetPr>
  <dimension ref="B2:BE58"/>
  <sheetViews>
    <sheetView showGridLines="0" workbookViewId="0">
      <selection activeCell="B4" sqref="B4"/>
    </sheetView>
  </sheetViews>
  <sheetFormatPr baseColWidth="10" defaultRowHeight="14.4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9" width="10.77734375" customWidth="1"/>
  </cols>
  <sheetData>
    <row r="2" spans="2:57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</row>
    <row r="3" spans="2:57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</row>
    <row r="5" spans="2:57" ht="25.8">
      <c r="B5" s="146" t="s">
        <v>180</v>
      </c>
      <c r="C5" s="146"/>
      <c r="D5" s="147" t="str">
        <f>Inicio!C10</f>
        <v>0708610</v>
      </c>
      <c r="E5" s="147"/>
      <c r="F5" s="132" t="s">
        <v>37</v>
      </c>
      <c r="G5" s="132"/>
      <c r="H5" s="142" t="str">
        <f>VLOOKUP(D5,Data!$A$2:$F$201,6,FALSE)</f>
        <v>SAN IGNACIO DE LOYOLA</v>
      </c>
      <c r="I5" s="142"/>
      <c r="J5" s="142"/>
      <c r="K5" s="142"/>
      <c r="L5" s="142"/>
      <c r="M5" s="132" t="s">
        <v>38</v>
      </c>
      <c r="N5" s="132"/>
      <c r="O5" s="142" t="str">
        <f>VLOOKUP(D5,Data!$A$2:$F$201,5,FALSE)</f>
        <v>PRIMARIA</v>
      </c>
      <c r="P5" s="142"/>
      <c r="Q5" s="142"/>
      <c r="R5" s="142"/>
      <c r="S5" s="142"/>
      <c r="T5" s="132" t="s">
        <v>184</v>
      </c>
      <c r="U5" s="132"/>
      <c r="V5" s="132"/>
      <c r="W5" s="142" t="str">
        <f>VLOOKUP(D5,Data!$A$2:$H$201,7,FALSE)</f>
        <v>RURAL</v>
      </c>
      <c r="X5" s="142"/>
      <c r="Y5" s="142"/>
      <c r="Z5" s="142"/>
      <c r="AA5" s="132" t="s">
        <v>36</v>
      </c>
      <c r="AB5" s="132"/>
      <c r="AC5" s="142" t="str">
        <f>VLOOKUP(D5,Data!$A$2:$F$201,3,FALSE)</f>
        <v>ICHUÑA</v>
      </c>
      <c r="AD5" s="142"/>
    </row>
    <row r="6" spans="2:57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>
      <c r="B7" s="143" t="s">
        <v>181</v>
      </c>
      <c r="C7" s="143"/>
      <c r="D7" s="144" t="str">
        <f>VLOOKUP(D5,Data!$A$2:$E$201,2,FALSE)</f>
        <v xml:space="preserve"> FERNANDO BELAUNDE TERRY</v>
      </c>
      <c r="E7" s="144"/>
      <c r="F7" s="132" t="s">
        <v>182</v>
      </c>
      <c r="G7" s="132"/>
      <c r="H7" s="133" t="str">
        <f>RespD!G7</f>
        <v>Matematica</v>
      </c>
      <c r="I7" s="133"/>
      <c r="J7" s="133"/>
      <c r="K7" s="133"/>
      <c r="L7" s="133"/>
      <c r="M7" s="47"/>
      <c r="N7" s="135" t="s">
        <v>183</v>
      </c>
      <c r="O7" s="135"/>
      <c r="P7" s="135"/>
      <c r="Q7" s="136">
        <f>Inicio!K8</f>
        <v>2</v>
      </c>
      <c r="R7" s="136"/>
      <c r="S7" s="136"/>
      <c r="T7" s="138" t="s">
        <v>5</v>
      </c>
      <c r="U7" s="138"/>
      <c r="V7" s="138"/>
      <c r="W7" s="169" t="str">
        <f>RespD!W9</f>
        <v>D</v>
      </c>
      <c r="X7" s="169"/>
      <c r="Y7" s="169"/>
      <c r="Z7" s="169"/>
      <c r="AA7" s="132" t="s">
        <v>185</v>
      </c>
      <c r="AB7" s="132"/>
      <c r="AC7" s="168" t="str">
        <f>VLOOKUP(D5,Data!$A$2:$H$201,8,FALSE)</f>
        <v>PÚBLICA</v>
      </c>
      <c r="AD7" s="168"/>
    </row>
    <row r="8" spans="2:57">
      <c r="B8" s="143"/>
      <c r="C8" s="143"/>
      <c r="D8" s="144"/>
      <c r="E8" s="144"/>
      <c r="F8" s="132"/>
      <c r="G8" s="132"/>
      <c r="H8" s="133"/>
      <c r="I8" s="133"/>
      <c r="J8" s="133"/>
      <c r="K8" s="133"/>
      <c r="L8" s="133"/>
      <c r="M8" s="54"/>
      <c r="N8" s="135"/>
      <c r="O8" s="135"/>
      <c r="P8" s="135"/>
      <c r="Q8" s="136"/>
      <c r="R8" s="136"/>
      <c r="S8" s="136"/>
      <c r="T8" s="138"/>
      <c r="U8" s="138"/>
      <c r="V8" s="138"/>
      <c r="W8" s="169"/>
      <c r="X8" s="169"/>
      <c r="Y8" s="169"/>
      <c r="Z8" s="169"/>
      <c r="AA8" s="47"/>
      <c r="AB8" s="47"/>
      <c r="AC8" s="47"/>
      <c r="AD8" s="47"/>
    </row>
    <row r="9" spans="2:57">
      <c r="B9" s="143"/>
      <c r="C9" s="143"/>
      <c r="D9" s="145"/>
      <c r="E9" s="145"/>
      <c r="F9" s="132"/>
      <c r="G9" s="132"/>
      <c r="H9" s="134"/>
      <c r="I9" s="134"/>
      <c r="J9" s="134"/>
      <c r="K9" s="134"/>
      <c r="L9" s="134"/>
      <c r="M9" s="54"/>
      <c r="N9" s="135"/>
      <c r="O9" s="135"/>
      <c r="P9" s="135"/>
      <c r="Q9" s="137"/>
      <c r="R9" s="137"/>
      <c r="S9" s="137"/>
      <c r="T9" s="138"/>
      <c r="U9" s="138"/>
      <c r="V9" s="138"/>
      <c r="W9" s="170"/>
      <c r="X9" s="170"/>
      <c r="Y9" s="170"/>
      <c r="Z9" s="170"/>
      <c r="AA9" s="47"/>
      <c r="AB9" s="47"/>
      <c r="AC9" s="47"/>
      <c r="AD9" s="47"/>
    </row>
    <row r="10" spans="2:57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>
      <c r="B11" s="195" t="s">
        <v>157</v>
      </c>
      <c r="C11" s="195" t="s">
        <v>161</v>
      </c>
      <c r="D11" s="195" t="s">
        <v>160</v>
      </c>
      <c r="E11" s="195" t="s">
        <v>159</v>
      </c>
      <c r="F11" s="195" t="s">
        <v>162</v>
      </c>
      <c r="G11" s="35" t="str">
        <f>VLOOKUP(G13,Tabla101[],3,FALSE)</f>
        <v>b</v>
      </c>
      <c r="H11" s="35" t="str">
        <f>VLOOKUP(H13,Tabla101[],3,FALSE)</f>
        <v>b</v>
      </c>
      <c r="I11" s="35" t="str">
        <f>VLOOKUP(I13,Tabla101[],3,FALSE)</f>
        <v>b</v>
      </c>
      <c r="J11" s="35" t="str">
        <f>VLOOKUP(J13,Tabla101[],3,FALSE)</f>
        <v>c</v>
      </c>
      <c r="K11" s="35" t="str">
        <f>VLOOKUP(K13,Tabla101[],3,FALSE)</f>
        <v>c</v>
      </c>
      <c r="L11" s="35" t="str">
        <f>VLOOKUP(L13,Tabla101[],3,FALSE)</f>
        <v>b</v>
      </c>
      <c r="M11" s="35" t="str">
        <f>VLOOKUP(M13,Tabla101[],3,FALSE)</f>
        <v>c</v>
      </c>
      <c r="N11" s="35" t="str">
        <f>VLOOKUP(N13,Tabla101[],3,FALSE)</f>
        <v>a</v>
      </c>
      <c r="O11" s="35" t="str">
        <f>VLOOKUP(O13,Tabla101[],3,FALSE)</f>
        <v>c</v>
      </c>
      <c r="P11" s="35" t="str">
        <f>VLOOKUP(P13,Tabla101[],3,FALSE)</f>
        <v>a</v>
      </c>
      <c r="Q11" s="35" t="str">
        <f>VLOOKUP(Q13,Tabla101[],3,FALSE)</f>
        <v>a</v>
      </c>
      <c r="R11" s="35" t="str">
        <f>VLOOKUP(R13,Tabla101[],3,FALSE)</f>
        <v>c</v>
      </c>
      <c r="S11" s="35" t="str">
        <f>VLOOKUP(S13,Tabla101[],3,FALSE)</f>
        <v>b</v>
      </c>
      <c r="T11" s="35" t="str">
        <f>VLOOKUP(T13,Tabla101[],3,FALSE)</f>
        <v>b</v>
      </c>
      <c r="U11" s="35" t="str">
        <f>VLOOKUP(U13,Tabla101[],3,FALSE)</f>
        <v>b</v>
      </c>
      <c r="V11" s="35" t="str">
        <f>VLOOKUP(V13,Tabla101[],3,FALSE)</f>
        <v>a</v>
      </c>
      <c r="W11" s="35" t="str">
        <f>VLOOKUP(W13,Tabla101[],3,FALSE)</f>
        <v>b</v>
      </c>
      <c r="X11" s="35" t="str">
        <f>VLOOKUP(X13,Tabla101[],3,FALSE)</f>
        <v>c</v>
      </c>
      <c r="Y11" s="35" t="str">
        <f>VLOOKUP(Y13,Tabla101[],3,FALSE)</f>
        <v>c</v>
      </c>
      <c r="Z11" s="35" t="str">
        <f>VLOOKUP(Z13,Tabla101[],3,FALSE)</f>
        <v>a</v>
      </c>
      <c r="AA11" s="191" t="s">
        <v>169</v>
      </c>
      <c r="AB11" s="191" t="s">
        <v>170</v>
      </c>
      <c r="AC11" s="192" t="s">
        <v>189</v>
      </c>
      <c r="AD11" s="191" t="s">
        <v>38</v>
      </c>
      <c r="AH11" s="171" t="s">
        <v>191</v>
      </c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">
        <f>COUNT(BB14:BB53)</f>
        <v>0</v>
      </c>
    </row>
    <row r="12" spans="2:57" hidden="1">
      <c r="B12" s="196"/>
      <c r="C12" s="196"/>
      <c r="D12" s="196"/>
      <c r="E12" s="196"/>
      <c r="F12" s="196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191"/>
      <c r="AB12" s="191"/>
      <c r="AC12" s="193"/>
      <c r="AD12" s="191"/>
    </row>
    <row r="13" spans="2:57" ht="45" customHeight="1">
      <c r="B13" s="197"/>
      <c r="C13" s="197"/>
      <c r="D13" s="197"/>
      <c r="E13" s="197"/>
      <c r="F13" s="197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1"/>
      <c r="AB13" s="191"/>
      <c r="AC13" s="194"/>
      <c r="AD13" s="191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>
      <c r="B14" s="56">
        <v>1</v>
      </c>
      <c r="C14" s="28" t="str">
        <f>IF(VLOOKUP(B14,RespD!$B$12:$AA$51,2,FALSE)&lt;&gt;0,VLOOKUP(B14,RespD!$B$12:$AA$51,2,FALSE),"")</f>
        <v/>
      </c>
      <c r="D14" s="28" t="str">
        <f>IF(VLOOKUP(B14,RespD!$B$12:$AA$51,3,FALSE)&lt;&gt;0,CONCATENATE(VLOOKUP(B14,RespD!$B$12:$AA$51,3,FALSE)," ",VLOOKUP(B14,RespD!$B$12:$AA$51,4,FALSE)),"")</f>
        <v/>
      </c>
      <c r="E14" s="28" t="str">
        <f>IF(VLOOKUP(B14,RespD!$B$12:$AA$51,4,FALSE)&lt;&gt;0,VLOOKUP(B14,RespD!$B$12:$AA$51,5,FALSE),"")</f>
        <v/>
      </c>
      <c r="F14" s="58" t="str">
        <f>IF(VLOOKUP(B14,RespD!$B$12:$AA$51,5,FALSE)&lt;&gt;0,VLOOKUP(B14,RespD!$B$12:$AA$51,6,FALSE),"")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IF(RespD!H12=0,"",IF(RespD!H12=ResA!$G$11,ResA!$G$12,0))</f>
        <v/>
      </c>
      <c r="AI14" s="16" t="str">
        <f>IF(RespD!I12=0,"",IF(RespD!I12=ResA!$H$11,ResA!$H$12,0))</f>
        <v/>
      </c>
      <c r="AJ14" s="16" t="str">
        <f>IF(RespD!J12=0,"",IF(RespD!J12=ResA!$I$11,ResA!$I$12,0))</f>
        <v/>
      </c>
      <c r="AK14" s="16" t="str">
        <f>IF(RespD!K12=0,"",IF(RespD!K12=ResA!$J$11,ResA!$J$12,0))</f>
        <v/>
      </c>
      <c r="AL14" s="16" t="str">
        <f>IF(RespD!L12=0,"",IF(RespD!L12=ResA!$K$11,ResA!$K$12,0))</f>
        <v/>
      </c>
      <c r="AM14" s="16" t="str">
        <f>IF(RespD!M12=0,"",IF(RespD!M12=ResA!$L$11,ResA!$L$12,0))</f>
        <v/>
      </c>
      <c r="AN14" s="16" t="str">
        <f>IF(RespD!N12=0,"",IF(RespD!N12=ResA!$M$11,ResA!$M$12,0))</f>
        <v/>
      </c>
      <c r="AO14" s="16" t="str">
        <f>IF(RespD!O12=0,"",IF(RespD!O12=ResA!$N$11,ResA!$N$12,0))</f>
        <v/>
      </c>
      <c r="AP14" s="16" t="str">
        <f>IF(RespD!P12=0,"",IF(RespD!P12=ResA!$O$11,ResA!$O$12,0))</f>
        <v/>
      </c>
      <c r="AQ14" s="16" t="str">
        <f>IF(RespD!Q12=0,"",IF(RespD!Q12=ResA!$P$11,ResA!$P$12,0))</f>
        <v/>
      </c>
      <c r="AR14" s="16" t="str">
        <f>IF(RespD!R12=0,"",IF(RespD!R12=ResA!$Q$11,ResA!$Q$12,0))</f>
        <v/>
      </c>
      <c r="AS14" s="16" t="str">
        <f>IF(RespD!S12=0,"",IF(RespD!S12=ResA!$R$11,ResA!$R$12,0))</f>
        <v/>
      </c>
      <c r="AT14" s="16" t="str">
        <f>IF(RespD!T12=0,"",IF(RespD!T12=ResA!$S$11,ResA!$S$12,0))</f>
        <v/>
      </c>
      <c r="AU14" s="16" t="str">
        <f>IF(RespD!U12=0,"",IF(RespD!U12=ResA!$T$11,ResA!$T$12,0))</f>
        <v/>
      </c>
      <c r="AV14" s="16" t="str">
        <f>IF(RespD!V12=0,"",IF(RespD!V12=ResA!$U$11,ResA!$U$12,0))</f>
        <v/>
      </c>
      <c r="AW14" s="16" t="str">
        <f>IF(RespD!W12=0,"",IF(RespD!W12=ResA!$V$11,ResA!$V$12,0))</f>
        <v/>
      </c>
      <c r="AX14" s="16" t="str">
        <f>IF(RespD!X12=0,"",IF(RespD!X12=ResA!$W$11,ResA!$W$12,0))</f>
        <v/>
      </c>
      <c r="AY14" s="16" t="str">
        <f>IF(RespD!Y12=0,"",IF(RespD!Y12=ResA!$X$11,ResA!$X$12,0))</f>
        <v/>
      </c>
      <c r="AZ14" s="16" t="str">
        <f>IF(RespD!Z12=0,"",IF(RespD!Z12=ResA!$Y$11,ResA!$Y$12,0))</f>
        <v/>
      </c>
      <c r="BA14" s="16" t="str">
        <f>IF(RespD!AA12=0,"",IF(RespD!AA12=ResA!$Z$11,ResA!$Z$12,0))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>
      <c r="B15" s="56">
        <v>2</v>
      </c>
      <c r="C15" s="28" t="str">
        <f>IF(VLOOKUP(B15,RespD!$B$12:$AA$51,2,FALSE)&lt;&gt;0,VLOOKUP(B15,RespD!$B$12:$AA$51,2,FALSE),"")</f>
        <v/>
      </c>
      <c r="D15" s="28" t="str">
        <f>IF(VLOOKUP(B15,RespD!$B$12:$AA$51,3,FALSE)&lt;&gt;0,CONCATENATE(VLOOKUP(B15,RespD!$B$12:$AA$51,3,FALSE)," ",VLOOKUP(B15,RespD!$B$12:$AA$51,4,FALSE)),"")</f>
        <v/>
      </c>
      <c r="E15" s="28" t="str">
        <f>IF(VLOOKUP(B15,RespD!$B$12:$AA$51,4,FALSE)&lt;&gt;0,VLOOKUP(B15,RespD!$B$12:$AA$51,5,FALSE),"")</f>
        <v/>
      </c>
      <c r="F15" s="58" t="str">
        <f>IF(VLOOKUP(B15,RespD!$B$12:$AA$51,5,FALSE)&lt;&gt;0,VLOOKUP(B15,RespD!$B$12:$AA$51,6,FALSE),"")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IF(RespD!H13=0,"",IF(RespD!H13=ResA!$G$11,ResA!$G$12,0))</f>
        <v/>
      </c>
      <c r="AI15" s="16" t="str">
        <f>IF(RespD!I13=0,"",IF(RespD!I13=ResA!$H$11,ResA!$H$12,0))</f>
        <v/>
      </c>
      <c r="AJ15" s="16" t="str">
        <f>IF(RespD!J13=0,"",IF(RespD!J13=ResA!$I$11,ResA!$I$12,0))</f>
        <v/>
      </c>
      <c r="AK15" s="16" t="str">
        <f>IF(RespD!K13=0,"",IF(RespD!K13=ResA!$J$11,ResA!$J$12,0))</f>
        <v/>
      </c>
      <c r="AL15" s="16" t="str">
        <f>IF(RespD!L13=0,"",IF(RespD!L13=ResA!$K$11,ResA!$K$12,0))</f>
        <v/>
      </c>
      <c r="AM15" s="16" t="str">
        <f>IF(RespD!M13=0,"",IF(RespD!M13=ResA!$L$11,ResA!$L$12,0))</f>
        <v/>
      </c>
      <c r="AN15" s="16" t="str">
        <f>IF(RespD!N13=0,"",IF(RespD!N13=ResA!$M$11,ResA!$M$12,0))</f>
        <v/>
      </c>
      <c r="AO15" s="16" t="str">
        <f>IF(RespD!O13=0,"",IF(RespD!O13=ResA!$N$11,ResA!$N$12,0))</f>
        <v/>
      </c>
      <c r="AP15" s="16" t="str">
        <f>IF(RespD!P13=0,"",IF(RespD!P13=ResA!$O$11,ResA!$O$12,0))</f>
        <v/>
      </c>
      <c r="AQ15" s="16" t="str">
        <f>IF(RespD!Q13=0,"",IF(RespD!Q13=ResA!$P$11,ResA!$P$12,0))</f>
        <v/>
      </c>
      <c r="AR15" s="16" t="str">
        <f>IF(RespD!R13=0,"",IF(RespD!R13=ResA!$Q$11,ResA!$Q$12,0))</f>
        <v/>
      </c>
      <c r="AS15" s="16" t="str">
        <f>IF(RespD!S13=0,"",IF(RespD!S13=ResA!$R$11,ResA!$R$12,0))</f>
        <v/>
      </c>
      <c r="AT15" s="16" t="str">
        <f>IF(RespD!T13=0,"",IF(RespD!T13=ResA!$S$11,ResA!$S$12,0))</f>
        <v/>
      </c>
      <c r="AU15" s="16" t="str">
        <f>IF(RespD!U13=0,"",IF(RespD!U13=ResA!$T$11,ResA!$T$12,0))</f>
        <v/>
      </c>
      <c r="AV15" s="16" t="str">
        <f>IF(RespD!V13=0,"",IF(RespD!V13=ResA!$U$11,ResA!$U$12,0))</f>
        <v/>
      </c>
      <c r="AW15" s="16" t="str">
        <f>IF(RespD!W13=0,"",IF(RespD!W13=ResA!$V$11,ResA!$V$12,0))</f>
        <v/>
      </c>
      <c r="AX15" s="16" t="str">
        <f>IF(RespD!X13=0,"",IF(RespD!X13=ResA!$W$11,ResA!$W$12,0))</f>
        <v/>
      </c>
      <c r="AY15" s="16" t="str">
        <f>IF(RespD!Y13=0,"",IF(RespD!Y13=ResA!$X$11,ResA!$X$12,0))</f>
        <v/>
      </c>
      <c r="AZ15" s="16" t="str">
        <f>IF(RespD!Z13=0,"",IF(RespD!Z13=ResA!$Y$11,ResA!$Y$12,0))</f>
        <v/>
      </c>
      <c r="BA15" s="16" t="str">
        <f>IF(RespD!AA13=0,"",IF(RespD!AA13=ResA!$Z$11,ResA!$Z$12,0))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>
      <c r="B16" s="56">
        <v>3</v>
      </c>
      <c r="C16" s="28" t="str">
        <f>IF(VLOOKUP(B16,RespD!$B$12:$AA$51,2,FALSE)&lt;&gt;0,VLOOKUP(B16,RespD!$B$12:$AA$51,2,FALSE),"")</f>
        <v/>
      </c>
      <c r="D16" s="28" t="str">
        <f>IF(VLOOKUP(B16,RespD!$B$12:$AA$51,3,FALSE)&lt;&gt;0,CONCATENATE(VLOOKUP(B16,RespD!$B$12:$AA$51,3,FALSE)," ",VLOOKUP(B16,RespD!$B$12:$AA$51,4,FALSE)),"")</f>
        <v/>
      </c>
      <c r="E16" s="28" t="str">
        <f>IF(VLOOKUP(B16,RespD!$B$12:$AA$51,4,FALSE)&lt;&gt;0,VLOOKUP(B16,RespD!$B$12:$AA$51,5,FALSE),"")</f>
        <v/>
      </c>
      <c r="F16" s="58" t="str">
        <f>IF(VLOOKUP(B16,RespD!$B$12:$AA$51,5,FALSE)&lt;&gt;0,VLOOKUP(B16,RespD!$B$12:$AA$51,6,FALSE),"")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IF(RespD!H14=0,"",IF(RespD!H14=ResA!$G$11,ResA!$G$12,0))</f>
        <v/>
      </c>
      <c r="AI16" s="16" t="str">
        <f>IF(RespD!I14=0,"",IF(RespD!I14=ResA!$H$11,ResA!$H$12,0))</f>
        <v/>
      </c>
      <c r="AJ16" s="16" t="str">
        <f>IF(RespD!J14=0,"",IF(RespD!J14=ResA!$I$11,ResA!$I$12,0))</f>
        <v/>
      </c>
      <c r="AK16" s="16" t="str">
        <f>IF(RespD!K14=0,"",IF(RespD!K14=ResA!$J$11,ResA!$J$12,0))</f>
        <v/>
      </c>
      <c r="AL16" s="16" t="str">
        <f>IF(RespD!L14=0,"",IF(RespD!L14=ResA!$K$11,ResA!$K$12,0))</f>
        <v/>
      </c>
      <c r="AM16" s="16" t="str">
        <f>IF(RespD!M14=0,"",IF(RespD!M14=ResA!$L$11,ResA!$L$12,0))</f>
        <v/>
      </c>
      <c r="AN16" s="16" t="str">
        <f>IF(RespD!N14=0,"",IF(RespD!N14=ResA!$M$11,ResA!$M$12,0))</f>
        <v/>
      </c>
      <c r="AO16" s="16" t="str">
        <f>IF(RespD!O14=0,"",IF(RespD!O14=ResA!$N$11,ResA!$N$12,0))</f>
        <v/>
      </c>
      <c r="AP16" s="16" t="str">
        <f>IF(RespD!P14=0,"",IF(RespD!P14=ResA!$O$11,ResA!$O$12,0))</f>
        <v/>
      </c>
      <c r="AQ16" s="16" t="str">
        <f>IF(RespD!Q14=0,"",IF(RespD!Q14=ResA!$P$11,ResA!$P$12,0))</f>
        <v/>
      </c>
      <c r="AR16" s="16" t="str">
        <f>IF(RespD!R14=0,"",IF(RespD!R14=ResA!$Q$11,ResA!$Q$12,0))</f>
        <v/>
      </c>
      <c r="AS16" s="16" t="str">
        <f>IF(RespD!S14=0,"",IF(RespD!S14=ResA!$R$11,ResA!$R$12,0))</f>
        <v/>
      </c>
      <c r="AT16" s="16" t="str">
        <f>IF(RespD!T14=0,"",IF(RespD!T14=ResA!$S$11,ResA!$S$12,0))</f>
        <v/>
      </c>
      <c r="AU16" s="16" t="str">
        <f>IF(RespD!U14=0,"",IF(RespD!U14=ResA!$T$11,ResA!$T$12,0))</f>
        <v/>
      </c>
      <c r="AV16" s="16" t="str">
        <f>IF(RespD!V14=0,"",IF(RespD!V14=ResA!$U$11,ResA!$U$12,0))</f>
        <v/>
      </c>
      <c r="AW16" s="16" t="str">
        <f>IF(RespD!W14=0,"",IF(RespD!W14=ResA!$V$11,ResA!$V$12,0))</f>
        <v/>
      </c>
      <c r="AX16" s="16" t="str">
        <f>IF(RespD!X14=0,"",IF(RespD!X14=ResA!$W$11,ResA!$W$12,0))</f>
        <v/>
      </c>
      <c r="AY16" s="16" t="str">
        <f>IF(RespD!Y14=0,"",IF(RespD!Y14=ResA!$X$11,ResA!$X$12,0))</f>
        <v/>
      </c>
      <c r="AZ16" s="16" t="str">
        <f>IF(RespD!Z14=0,"",IF(RespD!Z14=ResA!$Y$11,ResA!$Y$12,0))</f>
        <v/>
      </c>
      <c r="BA16" s="16" t="str">
        <f>IF(RespD!AA14=0,"",IF(RespD!AA14=ResA!$Z$11,ResA!$Z$12,0))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>
      <c r="B17" s="56">
        <v>4</v>
      </c>
      <c r="C17" s="28" t="str">
        <f>IF(VLOOKUP(B17,RespD!$B$12:$AA$51,2,FALSE)&lt;&gt;0,VLOOKUP(B17,RespD!$B$12:$AA$51,2,FALSE),"")</f>
        <v/>
      </c>
      <c r="D17" s="28" t="str">
        <f>IF(VLOOKUP(B17,RespD!$B$12:$AA$51,3,FALSE)&lt;&gt;0,CONCATENATE(VLOOKUP(B17,RespD!$B$12:$AA$51,3,FALSE)," ",VLOOKUP(B17,RespD!$B$12:$AA$51,4,FALSE)),"")</f>
        <v/>
      </c>
      <c r="E17" s="28" t="str">
        <f>IF(VLOOKUP(B17,RespD!$B$12:$AA$51,4,FALSE)&lt;&gt;0,VLOOKUP(B17,RespD!$B$12:$AA$51,5,FALSE),"")</f>
        <v/>
      </c>
      <c r="F17" s="58" t="str">
        <f>IF(VLOOKUP(B17,RespD!$B$12:$AA$51,5,FALSE)&lt;&gt;0,VLOOKUP(B17,RespD!$B$12:$AA$51,6,FALSE),"")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IF(RespD!H15=0,"",IF(RespD!H15=ResA!$G$11,ResA!$G$12,0))</f>
        <v/>
      </c>
      <c r="AI17" s="16" t="str">
        <f>IF(RespD!I15=0,"",IF(RespD!I15=ResA!$H$11,ResA!$H$12,0))</f>
        <v/>
      </c>
      <c r="AJ17" s="16" t="str">
        <f>IF(RespD!J15=0,"",IF(RespD!J15=ResA!$I$11,ResA!$I$12,0))</f>
        <v/>
      </c>
      <c r="AK17" s="16" t="str">
        <f>IF(RespD!K15=0,"",IF(RespD!K15=ResA!$J$11,ResA!$J$12,0))</f>
        <v/>
      </c>
      <c r="AL17" s="16" t="str">
        <f>IF(RespD!L15=0,"",IF(RespD!L15=ResA!$K$11,ResA!$K$12,0))</f>
        <v/>
      </c>
      <c r="AM17" s="16" t="str">
        <f>IF(RespD!M15=0,"",IF(RespD!M15=ResA!$L$11,ResA!$L$12,0))</f>
        <v/>
      </c>
      <c r="AN17" s="16" t="str">
        <f>IF(RespD!N15=0,"",IF(RespD!N15=ResA!$M$11,ResA!$M$12,0))</f>
        <v/>
      </c>
      <c r="AO17" s="16" t="str">
        <f>IF(RespD!O15=0,"",IF(RespD!O15=ResA!$N$11,ResA!$N$12,0))</f>
        <v/>
      </c>
      <c r="AP17" s="16" t="str">
        <f>IF(RespD!P15=0,"",IF(RespD!P15=ResA!$O$11,ResA!$O$12,0))</f>
        <v/>
      </c>
      <c r="AQ17" s="16" t="str">
        <f>IF(RespD!Q15=0,"",IF(RespD!Q15=ResA!$P$11,ResA!$P$12,0))</f>
        <v/>
      </c>
      <c r="AR17" s="16" t="str">
        <f>IF(RespD!R15=0,"",IF(RespD!R15=ResA!$Q$11,ResA!$Q$12,0))</f>
        <v/>
      </c>
      <c r="AS17" s="16" t="str">
        <f>IF(RespD!S15=0,"",IF(RespD!S15=ResA!$R$11,ResA!$R$12,0))</f>
        <v/>
      </c>
      <c r="AT17" s="16" t="str">
        <f>IF(RespD!T15=0,"",IF(RespD!T15=ResA!$S$11,ResA!$S$12,0))</f>
        <v/>
      </c>
      <c r="AU17" s="16" t="str">
        <f>IF(RespD!U15=0,"",IF(RespD!U15=ResA!$T$11,ResA!$T$12,0))</f>
        <v/>
      </c>
      <c r="AV17" s="16" t="str">
        <f>IF(RespD!V15=0,"",IF(RespD!V15=ResA!$U$11,ResA!$U$12,0))</f>
        <v/>
      </c>
      <c r="AW17" s="16" t="str">
        <f>IF(RespD!W15=0,"",IF(RespD!W15=ResA!$V$11,ResA!$V$12,0))</f>
        <v/>
      </c>
      <c r="AX17" s="16" t="str">
        <f>IF(RespD!X15=0,"",IF(RespD!X15=ResA!$W$11,ResA!$W$12,0))</f>
        <v/>
      </c>
      <c r="AY17" s="16" t="str">
        <f>IF(RespD!Y15=0,"",IF(RespD!Y15=ResA!$X$11,ResA!$X$12,0))</f>
        <v/>
      </c>
      <c r="AZ17" s="16" t="str">
        <f>IF(RespD!Z15=0,"",IF(RespD!Z15=ResA!$Y$11,ResA!$Y$12,0))</f>
        <v/>
      </c>
      <c r="BA17" s="16" t="str">
        <f>IF(RespD!AA15=0,"",IF(RespD!AA15=ResA!$Z$11,ResA!$Z$12,0))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>
      <c r="B18" s="56">
        <v>5</v>
      </c>
      <c r="C18" s="28" t="str">
        <f>IF(VLOOKUP(B18,RespD!$B$12:$AA$51,2,FALSE)&lt;&gt;0,VLOOKUP(B18,RespD!$B$12:$AA$51,2,FALSE),"")</f>
        <v/>
      </c>
      <c r="D18" s="28" t="str">
        <f>IF(VLOOKUP(B18,RespD!$B$12:$AA$51,3,FALSE)&lt;&gt;0,CONCATENATE(VLOOKUP(B18,RespD!$B$12:$AA$51,3,FALSE)," ",VLOOKUP(B18,RespD!$B$12:$AA$51,4,FALSE)),"")</f>
        <v/>
      </c>
      <c r="E18" s="28" t="str">
        <f>IF(VLOOKUP(B18,RespD!$B$12:$AA$51,4,FALSE)&lt;&gt;0,VLOOKUP(B18,RespD!$B$12:$AA$51,5,FALSE),"")</f>
        <v/>
      </c>
      <c r="F18" s="58" t="str">
        <f>IF(VLOOKUP(B18,RespD!$B$12:$AA$51,5,FALSE)&lt;&gt;0,VLOOKUP(B18,RespD!$B$12:$AA$51,6,FALSE),"")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IF(RespD!H16=0,"",IF(RespD!H16=ResA!$G$11,ResA!$G$12,0))</f>
        <v/>
      </c>
      <c r="AI18" s="16" t="str">
        <f>IF(RespD!I16=0,"",IF(RespD!I16=ResA!$H$11,ResA!$H$12,0))</f>
        <v/>
      </c>
      <c r="AJ18" s="16" t="str">
        <f>IF(RespD!J16=0,"",IF(RespD!J16=ResA!$I$11,ResA!$I$12,0))</f>
        <v/>
      </c>
      <c r="AK18" s="16" t="str">
        <f>IF(RespD!K16=0,"",IF(RespD!K16=ResA!$J$11,ResA!$J$12,0))</f>
        <v/>
      </c>
      <c r="AL18" s="16" t="str">
        <f>IF(RespD!L16=0,"",IF(RespD!L16=ResA!$K$11,ResA!$K$12,0))</f>
        <v/>
      </c>
      <c r="AM18" s="16" t="str">
        <f>IF(RespD!M16=0,"",IF(RespD!M16=ResA!$L$11,ResA!$L$12,0))</f>
        <v/>
      </c>
      <c r="AN18" s="16" t="str">
        <f>IF(RespD!N16=0,"",IF(RespD!N16=ResA!$M$11,ResA!$M$12,0))</f>
        <v/>
      </c>
      <c r="AO18" s="16" t="str">
        <f>IF(RespD!O16=0,"",IF(RespD!O16=ResA!$N$11,ResA!$N$12,0))</f>
        <v/>
      </c>
      <c r="AP18" s="16" t="str">
        <f>IF(RespD!P16=0,"",IF(RespD!P16=ResA!$O$11,ResA!$O$12,0))</f>
        <v/>
      </c>
      <c r="AQ18" s="16" t="str">
        <f>IF(RespD!Q16=0,"",IF(RespD!Q16=ResA!$P$11,ResA!$P$12,0))</f>
        <v/>
      </c>
      <c r="AR18" s="16" t="str">
        <f>IF(RespD!R16=0,"",IF(RespD!R16=ResA!$Q$11,ResA!$Q$12,0))</f>
        <v/>
      </c>
      <c r="AS18" s="16" t="str">
        <f>IF(RespD!S16=0,"",IF(RespD!S16=ResA!$R$11,ResA!$R$12,0))</f>
        <v/>
      </c>
      <c r="AT18" s="16" t="str">
        <f>IF(RespD!T16=0,"",IF(RespD!T16=ResA!$S$11,ResA!$S$12,0))</f>
        <v/>
      </c>
      <c r="AU18" s="16" t="str">
        <f>IF(RespD!U16=0,"",IF(RespD!U16=ResA!$T$11,ResA!$T$12,0))</f>
        <v/>
      </c>
      <c r="AV18" s="16" t="str">
        <f>IF(RespD!V16=0,"",IF(RespD!V16=ResA!$U$11,ResA!$U$12,0))</f>
        <v/>
      </c>
      <c r="AW18" s="16" t="str">
        <f>IF(RespD!W16=0,"",IF(RespD!W16=ResA!$V$11,ResA!$V$12,0))</f>
        <v/>
      </c>
      <c r="AX18" s="16" t="str">
        <f>IF(RespD!X16=0,"",IF(RespD!X16=ResA!$W$11,ResA!$W$12,0))</f>
        <v/>
      </c>
      <c r="AY18" s="16" t="str">
        <f>IF(RespD!Y16=0,"",IF(RespD!Y16=ResA!$X$11,ResA!$X$12,0))</f>
        <v/>
      </c>
      <c r="AZ18" s="16" t="str">
        <f>IF(RespD!Z16=0,"",IF(RespD!Z16=ResA!$Y$11,ResA!$Y$12,0))</f>
        <v/>
      </c>
      <c r="BA18" s="16" t="str">
        <f>IF(RespD!AA16=0,"",IF(RespD!AA16=ResA!$Z$11,ResA!$Z$12,0))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>
      <c r="B19" s="56">
        <v>6</v>
      </c>
      <c r="C19" s="28" t="str">
        <f>IF(VLOOKUP(B19,RespD!$B$12:$AA$51,2,FALSE)&lt;&gt;0,VLOOKUP(B19,RespD!$B$12:$AA$51,2,FALSE),"")</f>
        <v/>
      </c>
      <c r="D19" s="28" t="str">
        <f>IF(VLOOKUP(B19,RespD!$B$12:$AA$51,3,FALSE)&lt;&gt;0,CONCATENATE(VLOOKUP(B19,RespD!$B$12:$AA$51,3,FALSE)," ",VLOOKUP(B19,RespD!$B$12:$AA$51,4,FALSE)),"")</f>
        <v/>
      </c>
      <c r="E19" s="28" t="str">
        <f>IF(VLOOKUP(B19,RespD!$B$12:$AA$51,4,FALSE)&lt;&gt;0,VLOOKUP(B19,RespD!$B$12:$AA$51,5,FALSE),"")</f>
        <v/>
      </c>
      <c r="F19" s="58" t="str">
        <f>IF(VLOOKUP(B19,RespD!$B$12:$AA$51,5,FALSE)&lt;&gt;0,VLOOKUP(B19,RespD!$B$12:$AA$51,6,FALSE),"")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IF(RespD!H17=0,"",IF(RespD!H17=ResA!$G$11,ResA!$G$12,0))</f>
        <v/>
      </c>
      <c r="AI19" s="16" t="str">
        <f>IF(RespD!I17=0,"",IF(RespD!I17=ResA!$H$11,ResA!$H$12,0))</f>
        <v/>
      </c>
      <c r="AJ19" s="16" t="str">
        <f>IF(RespD!J17=0,"",IF(RespD!J17=ResA!$I$11,ResA!$I$12,0))</f>
        <v/>
      </c>
      <c r="AK19" s="16" t="str">
        <f>IF(RespD!K17=0,"",IF(RespD!K17=ResA!$J$11,ResA!$J$12,0))</f>
        <v/>
      </c>
      <c r="AL19" s="16" t="str">
        <f>IF(RespD!L17=0,"",IF(RespD!L17=ResA!$K$11,ResA!$K$12,0))</f>
        <v/>
      </c>
      <c r="AM19" s="16" t="str">
        <f>IF(RespD!M17=0,"",IF(RespD!M17=ResA!$L$11,ResA!$L$12,0))</f>
        <v/>
      </c>
      <c r="AN19" s="16" t="str">
        <f>IF(RespD!N17=0,"",IF(RespD!N17=ResA!$M$11,ResA!$M$12,0))</f>
        <v/>
      </c>
      <c r="AO19" s="16" t="str">
        <f>IF(RespD!O17=0,"",IF(RespD!O17=ResA!$N$11,ResA!$N$12,0))</f>
        <v/>
      </c>
      <c r="AP19" s="16" t="str">
        <f>IF(RespD!P17=0,"",IF(RespD!P17=ResA!$O$11,ResA!$O$12,0))</f>
        <v/>
      </c>
      <c r="AQ19" s="16" t="str">
        <f>IF(RespD!Q17=0,"",IF(RespD!Q17=ResA!$P$11,ResA!$P$12,0))</f>
        <v/>
      </c>
      <c r="AR19" s="16" t="str">
        <f>IF(RespD!R17=0,"",IF(RespD!R17=ResA!$Q$11,ResA!$Q$12,0))</f>
        <v/>
      </c>
      <c r="AS19" s="16" t="str">
        <f>IF(RespD!S17=0,"",IF(RespD!S17=ResA!$R$11,ResA!$R$12,0))</f>
        <v/>
      </c>
      <c r="AT19" s="16" t="str">
        <f>IF(RespD!T17=0,"",IF(RespD!T17=ResA!$S$11,ResA!$S$12,0))</f>
        <v/>
      </c>
      <c r="AU19" s="16" t="str">
        <f>IF(RespD!U17=0,"",IF(RespD!U17=ResA!$T$11,ResA!$T$12,0))</f>
        <v/>
      </c>
      <c r="AV19" s="16" t="str">
        <f>IF(RespD!V17=0,"",IF(RespD!V17=ResA!$U$11,ResA!$U$12,0))</f>
        <v/>
      </c>
      <c r="AW19" s="16" t="str">
        <f>IF(RespD!W17=0,"",IF(RespD!W17=ResA!$V$11,ResA!$V$12,0))</f>
        <v/>
      </c>
      <c r="AX19" s="16" t="str">
        <f>IF(RespD!X17=0,"",IF(RespD!X17=ResA!$W$11,ResA!$W$12,0))</f>
        <v/>
      </c>
      <c r="AY19" s="16" t="str">
        <f>IF(RespD!Y17=0,"",IF(RespD!Y17=ResA!$X$11,ResA!$X$12,0))</f>
        <v/>
      </c>
      <c r="AZ19" s="16" t="str">
        <f>IF(RespD!Z17=0,"",IF(RespD!Z17=ResA!$Y$11,ResA!$Y$12,0))</f>
        <v/>
      </c>
      <c r="BA19" s="16" t="str">
        <f>IF(RespD!AA17=0,"",IF(RespD!AA17=ResA!$Z$11,ResA!$Z$12,0))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>
      <c r="B20" s="56">
        <v>7</v>
      </c>
      <c r="C20" s="28" t="str">
        <f>IF(VLOOKUP(B20,RespD!$B$12:$AA$51,2,FALSE)&lt;&gt;0,VLOOKUP(B20,RespD!$B$12:$AA$51,2,FALSE),"")</f>
        <v/>
      </c>
      <c r="D20" s="28" t="str">
        <f>IF(VLOOKUP(B20,RespD!$B$12:$AA$51,3,FALSE)&lt;&gt;0,CONCATENATE(VLOOKUP(B20,RespD!$B$12:$AA$51,3,FALSE)," ",VLOOKUP(B20,RespD!$B$12:$AA$51,4,FALSE)),"")</f>
        <v/>
      </c>
      <c r="E20" s="28" t="str">
        <f>IF(VLOOKUP(B20,RespD!$B$12:$AA$51,4,FALSE)&lt;&gt;0,VLOOKUP(B20,RespD!$B$12:$AA$51,5,FALSE),"")</f>
        <v/>
      </c>
      <c r="F20" s="58" t="str">
        <f>IF(VLOOKUP(B20,RespD!$B$12:$AA$51,5,FALSE)&lt;&gt;0,VLOOKUP(B20,RespD!$B$12:$AA$51,6,FALSE),"")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IF(RespD!H18=0,"",IF(RespD!H18=ResA!$G$11,ResA!$G$12,0))</f>
        <v/>
      </c>
      <c r="AI20" s="16" t="str">
        <f>IF(RespD!I18=0,"",IF(RespD!I18=ResA!$H$11,ResA!$H$12,0))</f>
        <v/>
      </c>
      <c r="AJ20" s="16" t="str">
        <f>IF(RespD!J18=0,"",IF(RespD!J18=ResA!$I$11,ResA!$I$12,0))</f>
        <v/>
      </c>
      <c r="AK20" s="16" t="str">
        <f>IF(RespD!K18=0,"",IF(RespD!K18=ResA!$J$11,ResA!$J$12,0))</f>
        <v/>
      </c>
      <c r="AL20" s="16" t="str">
        <f>IF(RespD!L18=0,"",IF(RespD!L18=ResA!$K$11,ResA!$K$12,0))</f>
        <v/>
      </c>
      <c r="AM20" s="16" t="str">
        <f>IF(RespD!M18=0,"",IF(RespD!M18=ResA!$L$11,ResA!$L$12,0))</f>
        <v/>
      </c>
      <c r="AN20" s="16" t="str">
        <f>IF(RespD!N18=0,"",IF(RespD!N18=ResA!$M$11,ResA!$M$12,0))</f>
        <v/>
      </c>
      <c r="AO20" s="16" t="str">
        <f>IF(RespD!O18=0,"",IF(RespD!O18=ResA!$N$11,ResA!$N$12,0))</f>
        <v/>
      </c>
      <c r="AP20" s="16" t="str">
        <f>IF(RespD!P18=0,"",IF(RespD!P18=ResA!$O$11,ResA!$O$12,0))</f>
        <v/>
      </c>
      <c r="AQ20" s="16" t="str">
        <f>IF(RespD!Q18=0,"",IF(RespD!Q18=ResA!$P$11,ResA!$P$12,0))</f>
        <v/>
      </c>
      <c r="AR20" s="16" t="str">
        <f>IF(RespD!R18=0,"",IF(RespD!R18=ResA!$Q$11,ResA!$Q$12,0))</f>
        <v/>
      </c>
      <c r="AS20" s="16" t="str">
        <f>IF(RespD!S18=0,"",IF(RespD!S18=ResA!$R$11,ResA!$R$12,0))</f>
        <v/>
      </c>
      <c r="AT20" s="16" t="str">
        <f>IF(RespD!T18=0,"",IF(RespD!T18=ResA!$S$11,ResA!$S$12,0))</f>
        <v/>
      </c>
      <c r="AU20" s="16" t="str">
        <f>IF(RespD!U18=0,"",IF(RespD!U18=ResA!$T$11,ResA!$T$12,0))</f>
        <v/>
      </c>
      <c r="AV20" s="16" t="str">
        <f>IF(RespD!V18=0,"",IF(RespD!V18=ResA!$U$11,ResA!$U$12,0))</f>
        <v/>
      </c>
      <c r="AW20" s="16" t="str">
        <f>IF(RespD!W18=0,"",IF(RespD!W18=ResA!$V$11,ResA!$V$12,0))</f>
        <v/>
      </c>
      <c r="AX20" s="16" t="str">
        <f>IF(RespD!X18=0,"",IF(RespD!X18=ResA!$W$11,ResA!$W$12,0))</f>
        <v/>
      </c>
      <c r="AY20" s="16" t="str">
        <f>IF(RespD!Y18=0,"",IF(RespD!Y18=ResA!$X$11,ResA!$X$12,0))</f>
        <v/>
      </c>
      <c r="AZ20" s="16" t="str">
        <f>IF(RespD!Z18=0,"",IF(RespD!Z18=ResA!$Y$11,ResA!$Y$12,0))</f>
        <v/>
      </c>
      <c r="BA20" s="16" t="str">
        <f>IF(RespD!AA18=0,"",IF(RespD!AA18=ResA!$Z$11,ResA!$Z$12,0))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>
      <c r="B21" s="56">
        <v>8</v>
      </c>
      <c r="C21" s="28" t="str">
        <f>IF(VLOOKUP(B21,RespD!$B$12:$AA$51,2,FALSE)&lt;&gt;0,VLOOKUP(B21,RespD!$B$12:$AA$51,2,FALSE),"")</f>
        <v/>
      </c>
      <c r="D21" s="28" t="str">
        <f>IF(VLOOKUP(B21,RespD!$B$12:$AA$51,3,FALSE)&lt;&gt;0,CONCATENATE(VLOOKUP(B21,RespD!$B$12:$AA$51,3,FALSE)," ",VLOOKUP(B21,RespD!$B$12:$AA$51,4,FALSE)),"")</f>
        <v/>
      </c>
      <c r="E21" s="28" t="str">
        <f>IF(VLOOKUP(B21,RespD!$B$12:$AA$51,4,FALSE)&lt;&gt;0,VLOOKUP(B21,RespD!$B$12:$AA$51,5,FALSE),"")</f>
        <v/>
      </c>
      <c r="F21" s="58" t="str">
        <f>IF(VLOOKUP(B21,RespD!$B$12:$AA$51,5,FALSE)&lt;&gt;0,VLOOKUP(B21,RespD!$B$12:$AA$51,6,FALSE),"")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IF(RespD!H19=0,"",IF(RespD!H19=ResA!$G$11,ResA!$G$12,0))</f>
        <v/>
      </c>
      <c r="AI21" s="16" t="str">
        <f>IF(RespD!I19=0,"",IF(RespD!I19=ResA!$H$11,ResA!$H$12,0))</f>
        <v/>
      </c>
      <c r="AJ21" s="16" t="str">
        <f>IF(RespD!J19=0,"",IF(RespD!J19=ResA!$I$11,ResA!$I$12,0))</f>
        <v/>
      </c>
      <c r="AK21" s="16" t="str">
        <f>IF(RespD!K19=0,"",IF(RespD!K19=ResA!$J$11,ResA!$J$12,0))</f>
        <v/>
      </c>
      <c r="AL21" s="16" t="str">
        <f>IF(RespD!L19=0,"",IF(RespD!L19=ResA!$K$11,ResA!$K$12,0))</f>
        <v/>
      </c>
      <c r="AM21" s="16" t="str">
        <f>IF(RespD!M19=0,"",IF(RespD!M19=ResA!$L$11,ResA!$L$12,0))</f>
        <v/>
      </c>
      <c r="AN21" s="16" t="str">
        <f>IF(RespD!N19=0,"",IF(RespD!N19=ResA!$M$11,ResA!$M$12,0))</f>
        <v/>
      </c>
      <c r="AO21" s="16" t="str">
        <f>IF(RespD!O19=0,"",IF(RespD!O19=ResA!$N$11,ResA!$N$12,0))</f>
        <v/>
      </c>
      <c r="AP21" s="16" t="str">
        <f>IF(RespD!P19=0,"",IF(RespD!P19=ResA!$O$11,ResA!$O$12,0))</f>
        <v/>
      </c>
      <c r="AQ21" s="16" t="str">
        <f>IF(RespD!Q19=0,"",IF(RespD!Q19=ResA!$P$11,ResA!$P$12,0))</f>
        <v/>
      </c>
      <c r="AR21" s="16" t="str">
        <f>IF(RespD!R19=0,"",IF(RespD!R19=ResA!$Q$11,ResA!$Q$12,0))</f>
        <v/>
      </c>
      <c r="AS21" s="16" t="str">
        <f>IF(RespD!S19=0,"",IF(RespD!S19=ResA!$R$11,ResA!$R$12,0))</f>
        <v/>
      </c>
      <c r="AT21" s="16" t="str">
        <f>IF(RespD!T19=0,"",IF(RespD!T19=ResA!$S$11,ResA!$S$12,0))</f>
        <v/>
      </c>
      <c r="AU21" s="16" t="str">
        <f>IF(RespD!U19=0,"",IF(RespD!U19=ResA!$T$11,ResA!$T$12,0))</f>
        <v/>
      </c>
      <c r="AV21" s="16" t="str">
        <f>IF(RespD!V19=0,"",IF(RespD!V19=ResA!$U$11,ResA!$U$12,0))</f>
        <v/>
      </c>
      <c r="AW21" s="16" t="str">
        <f>IF(RespD!W19=0,"",IF(RespD!W19=ResA!$V$11,ResA!$V$12,0))</f>
        <v/>
      </c>
      <c r="AX21" s="16" t="str">
        <f>IF(RespD!X19=0,"",IF(RespD!X19=ResA!$W$11,ResA!$W$12,0))</f>
        <v/>
      </c>
      <c r="AY21" s="16" t="str">
        <f>IF(RespD!Y19=0,"",IF(RespD!Y19=ResA!$X$11,ResA!$X$12,0))</f>
        <v/>
      </c>
      <c r="AZ21" s="16" t="str">
        <f>IF(RespD!Z19=0,"",IF(RespD!Z19=ResA!$Y$11,ResA!$Y$12,0))</f>
        <v/>
      </c>
      <c r="BA21" s="16" t="str">
        <f>IF(RespD!AA19=0,"",IF(RespD!AA19=ResA!$Z$11,ResA!$Z$12,0))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>
      <c r="B22" s="56">
        <v>9</v>
      </c>
      <c r="C22" s="28" t="str">
        <f>IF(VLOOKUP(B22,RespD!$B$12:$AA$51,2,FALSE)&lt;&gt;0,VLOOKUP(B22,RespD!$B$12:$AA$51,2,FALSE),"")</f>
        <v/>
      </c>
      <c r="D22" s="28" t="str">
        <f>IF(VLOOKUP(B22,RespD!$B$12:$AA$51,3,FALSE)&lt;&gt;0,CONCATENATE(VLOOKUP(B22,RespD!$B$12:$AA$51,3,FALSE)," ",VLOOKUP(B22,RespD!$B$12:$AA$51,4,FALSE)),"")</f>
        <v/>
      </c>
      <c r="E22" s="28" t="str">
        <f>IF(VLOOKUP(B22,RespD!$B$12:$AA$51,4,FALSE)&lt;&gt;0,VLOOKUP(B22,RespD!$B$12:$AA$51,5,FALSE),"")</f>
        <v/>
      </c>
      <c r="F22" s="58" t="str">
        <f>IF(VLOOKUP(B22,RespD!$B$12:$AA$51,5,FALSE)&lt;&gt;0,VLOOKUP(B22,RespD!$B$12:$AA$51,6,FALSE),"")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IF(RespD!H20=0,"",IF(RespD!H20=ResA!$G$11,ResA!$G$12,0))</f>
        <v/>
      </c>
      <c r="AI22" s="16" t="str">
        <f>IF(RespD!I20=0,"",IF(RespD!I20=ResA!$H$11,ResA!$H$12,0))</f>
        <v/>
      </c>
      <c r="AJ22" s="16" t="str">
        <f>IF(RespD!J20=0,"",IF(RespD!J20=ResA!$I$11,ResA!$I$12,0))</f>
        <v/>
      </c>
      <c r="AK22" s="16" t="str">
        <f>IF(RespD!K20=0,"",IF(RespD!K20=ResA!$J$11,ResA!$J$12,0))</f>
        <v/>
      </c>
      <c r="AL22" s="16" t="str">
        <f>IF(RespD!L20=0,"",IF(RespD!L20=ResA!$K$11,ResA!$K$12,0))</f>
        <v/>
      </c>
      <c r="AM22" s="16" t="str">
        <f>IF(RespD!M20=0,"",IF(RespD!M20=ResA!$L$11,ResA!$L$12,0))</f>
        <v/>
      </c>
      <c r="AN22" s="16" t="str">
        <f>IF(RespD!N20=0,"",IF(RespD!N20=ResA!$M$11,ResA!$M$12,0))</f>
        <v/>
      </c>
      <c r="AO22" s="16" t="str">
        <f>IF(RespD!O20=0,"",IF(RespD!O20=ResA!$N$11,ResA!$N$12,0))</f>
        <v/>
      </c>
      <c r="AP22" s="16" t="str">
        <f>IF(RespD!P20=0,"",IF(RespD!P20=ResA!$O$11,ResA!$O$12,0))</f>
        <v/>
      </c>
      <c r="AQ22" s="16" t="str">
        <f>IF(RespD!Q20=0,"",IF(RespD!Q20=ResA!$P$11,ResA!$P$12,0))</f>
        <v/>
      </c>
      <c r="AR22" s="16" t="str">
        <f>IF(RespD!R20=0,"",IF(RespD!R20=ResA!$Q$11,ResA!$Q$12,0))</f>
        <v/>
      </c>
      <c r="AS22" s="16" t="str">
        <f>IF(RespD!S20=0,"",IF(RespD!S20=ResA!$R$11,ResA!$R$12,0))</f>
        <v/>
      </c>
      <c r="AT22" s="16" t="str">
        <f>IF(RespD!T20=0,"",IF(RespD!T20=ResA!$S$11,ResA!$S$12,0))</f>
        <v/>
      </c>
      <c r="AU22" s="16" t="str">
        <f>IF(RespD!U20=0,"",IF(RespD!U20=ResA!$T$11,ResA!$T$12,0))</f>
        <v/>
      </c>
      <c r="AV22" s="16" t="str">
        <f>IF(RespD!V20=0,"",IF(RespD!V20=ResA!$U$11,ResA!$U$12,0))</f>
        <v/>
      </c>
      <c r="AW22" s="16" t="str">
        <f>IF(RespD!W20=0,"",IF(RespD!W20=ResA!$V$11,ResA!$V$12,0))</f>
        <v/>
      </c>
      <c r="AX22" s="16" t="str">
        <f>IF(RespD!X20=0,"",IF(RespD!X20=ResA!$W$11,ResA!$W$12,0))</f>
        <v/>
      </c>
      <c r="AY22" s="16" t="str">
        <f>IF(RespD!Y20=0,"",IF(RespD!Y20=ResA!$X$11,ResA!$X$12,0))</f>
        <v/>
      </c>
      <c r="AZ22" s="16" t="str">
        <f>IF(RespD!Z20=0,"",IF(RespD!Z20=ResA!$Y$11,ResA!$Y$12,0))</f>
        <v/>
      </c>
      <c r="BA22" s="16" t="str">
        <f>IF(RespD!AA20=0,"",IF(RespD!AA20=ResA!$Z$11,ResA!$Z$12,0))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>
      <c r="B23" s="56">
        <v>10</v>
      </c>
      <c r="C23" s="28" t="str">
        <f>IF(VLOOKUP(B23,RespD!$B$12:$AA$51,2,FALSE)&lt;&gt;0,VLOOKUP(B23,RespD!$B$12:$AA$51,2,FALSE),"")</f>
        <v/>
      </c>
      <c r="D23" s="28" t="str">
        <f>IF(VLOOKUP(B23,RespD!$B$12:$AA$51,3,FALSE)&lt;&gt;0,CONCATENATE(VLOOKUP(B23,RespD!$B$12:$AA$51,3,FALSE)," ",VLOOKUP(B23,RespD!$B$12:$AA$51,4,FALSE)),"")</f>
        <v/>
      </c>
      <c r="E23" s="28" t="str">
        <f>IF(VLOOKUP(B23,RespD!$B$12:$AA$51,4,FALSE)&lt;&gt;0,VLOOKUP(B23,RespD!$B$12:$AA$51,5,FALSE),"")</f>
        <v/>
      </c>
      <c r="F23" s="58" t="str">
        <f>IF(VLOOKUP(B23,RespD!$B$12:$AA$51,5,FALSE)&lt;&gt;0,VLOOKUP(B23,RespD!$B$12:$AA$51,6,FALSE),"")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IF(RespD!H21=0,"",IF(RespD!H21=ResA!$G$11,ResA!$G$12,0))</f>
        <v/>
      </c>
      <c r="AI23" s="16" t="str">
        <f>IF(RespD!I21=0,"",IF(RespD!I21=ResA!$H$11,ResA!$H$12,0))</f>
        <v/>
      </c>
      <c r="AJ23" s="16" t="str">
        <f>IF(RespD!J21=0,"",IF(RespD!J21=ResA!$I$11,ResA!$I$12,0))</f>
        <v/>
      </c>
      <c r="AK23" s="16" t="str">
        <f>IF(RespD!K21=0,"",IF(RespD!K21=ResA!$J$11,ResA!$J$12,0))</f>
        <v/>
      </c>
      <c r="AL23" s="16" t="str">
        <f>IF(RespD!L21=0,"",IF(RespD!L21=ResA!$K$11,ResA!$K$12,0))</f>
        <v/>
      </c>
      <c r="AM23" s="16" t="str">
        <f>IF(RespD!M21=0,"",IF(RespD!M21=ResA!$L$11,ResA!$L$12,0))</f>
        <v/>
      </c>
      <c r="AN23" s="16" t="str">
        <f>IF(RespD!N21=0,"",IF(RespD!N21=ResA!$M$11,ResA!$M$12,0))</f>
        <v/>
      </c>
      <c r="AO23" s="16" t="str">
        <f>IF(RespD!O21=0,"",IF(RespD!O21=ResA!$N$11,ResA!$N$12,0))</f>
        <v/>
      </c>
      <c r="AP23" s="16" t="str">
        <f>IF(RespD!P21=0,"",IF(RespD!P21=ResA!$O$11,ResA!$O$12,0))</f>
        <v/>
      </c>
      <c r="AQ23" s="16" t="str">
        <f>IF(RespD!Q21=0,"",IF(RespD!Q21=ResA!$P$11,ResA!$P$12,0))</f>
        <v/>
      </c>
      <c r="AR23" s="16" t="str">
        <f>IF(RespD!R21=0,"",IF(RespD!R21=ResA!$Q$11,ResA!$Q$12,0))</f>
        <v/>
      </c>
      <c r="AS23" s="16" t="str">
        <f>IF(RespD!S21=0,"",IF(RespD!S21=ResA!$R$11,ResA!$R$12,0))</f>
        <v/>
      </c>
      <c r="AT23" s="16" t="str">
        <f>IF(RespD!T21=0,"",IF(RespD!T21=ResA!$S$11,ResA!$S$12,0))</f>
        <v/>
      </c>
      <c r="AU23" s="16" t="str">
        <f>IF(RespD!U21=0,"",IF(RespD!U21=ResA!$T$11,ResA!$T$12,0))</f>
        <v/>
      </c>
      <c r="AV23" s="16" t="str">
        <f>IF(RespD!V21=0,"",IF(RespD!V21=ResA!$U$11,ResA!$U$12,0))</f>
        <v/>
      </c>
      <c r="AW23" s="16" t="str">
        <f>IF(RespD!W21=0,"",IF(RespD!W21=ResA!$V$11,ResA!$V$12,0))</f>
        <v/>
      </c>
      <c r="AX23" s="16" t="str">
        <f>IF(RespD!X21=0,"",IF(RespD!X21=ResA!$W$11,ResA!$W$12,0))</f>
        <v/>
      </c>
      <c r="AY23" s="16" t="str">
        <f>IF(RespD!Y21=0,"",IF(RespD!Y21=ResA!$X$11,ResA!$X$12,0))</f>
        <v/>
      </c>
      <c r="AZ23" s="16" t="str">
        <f>IF(RespD!Z21=0,"",IF(RespD!Z21=ResA!$Y$11,ResA!$Y$12,0))</f>
        <v/>
      </c>
      <c r="BA23" s="16" t="str">
        <f>IF(RespD!AA21=0,"",IF(RespD!AA21=ResA!$Z$11,ResA!$Z$12,0))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>
      <c r="B24" s="56">
        <v>11</v>
      </c>
      <c r="C24" s="28" t="str">
        <f>IF(VLOOKUP(B24,RespD!$B$12:$AA$51,2,FALSE)&lt;&gt;0,VLOOKUP(B24,RespD!$B$12:$AA$51,2,FALSE),"")</f>
        <v/>
      </c>
      <c r="D24" s="28" t="str">
        <f>IF(VLOOKUP(B24,RespD!$B$12:$AA$51,3,FALSE)&lt;&gt;0,CONCATENATE(VLOOKUP(B24,RespD!$B$12:$AA$51,3,FALSE)," ",VLOOKUP(B24,RespD!$B$12:$AA$51,4,FALSE)),"")</f>
        <v/>
      </c>
      <c r="E24" s="28" t="str">
        <f>IF(VLOOKUP(B24,RespD!$B$12:$AA$51,4,FALSE)&lt;&gt;0,VLOOKUP(B24,RespD!$B$12:$AA$51,5,FALSE),"")</f>
        <v/>
      </c>
      <c r="F24" s="58" t="str">
        <f>IF(VLOOKUP(B24,RespD!$B$12:$AA$51,5,FALSE)&lt;&gt;0,VLOOKUP(B24,RespD!$B$12:$AA$51,6,FALSE),"")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IF(RespD!H22=0,"",IF(RespD!H22=ResA!$G$11,ResA!$G$12,0))</f>
        <v/>
      </c>
      <c r="AI24" s="16" t="str">
        <f>IF(RespD!I22=0,"",IF(RespD!I22=ResA!$H$11,ResA!$H$12,0))</f>
        <v/>
      </c>
      <c r="AJ24" s="16" t="str">
        <f>IF(RespD!J22=0,"",IF(RespD!J22=ResA!$I$11,ResA!$I$12,0))</f>
        <v/>
      </c>
      <c r="AK24" s="16" t="str">
        <f>IF(RespD!K22=0,"",IF(RespD!K22=ResA!$J$11,ResA!$J$12,0))</f>
        <v/>
      </c>
      <c r="AL24" s="16" t="str">
        <f>IF(RespD!L22=0,"",IF(RespD!L22=ResA!$K$11,ResA!$K$12,0))</f>
        <v/>
      </c>
      <c r="AM24" s="16" t="str">
        <f>IF(RespD!M22=0,"",IF(RespD!M22=ResA!$L$11,ResA!$L$12,0))</f>
        <v/>
      </c>
      <c r="AN24" s="16" t="str">
        <f>IF(RespD!N22=0,"",IF(RespD!N22=ResA!$M$11,ResA!$M$12,0))</f>
        <v/>
      </c>
      <c r="AO24" s="16" t="str">
        <f>IF(RespD!O22=0,"",IF(RespD!O22=ResA!$N$11,ResA!$N$12,0))</f>
        <v/>
      </c>
      <c r="AP24" s="16" t="str">
        <f>IF(RespD!P22=0,"",IF(RespD!P22=ResA!$O$11,ResA!$O$12,0))</f>
        <v/>
      </c>
      <c r="AQ24" s="16" t="str">
        <f>IF(RespD!Q22=0,"",IF(RespD!Q22=ResA!$P$11,ResA!$P$12,0))</f>
        <v/>
      </c>
      <c r="AR24" s="16" t="str">
        <f>IF(RespD!R22=0,"",IF(RespD!R22=ResA!$Q$11,ResA!$Q$12,0))</f>
        <v/>
      </c>
      <c r="AS24" s="16" t="str">
        <f>IF(RespD!S22=0,"",IF(RespD!S22=ResA!$R$11,ResA!$R$12,0))</f>
        <v/>
      </c>
      <c r="AT24" s="16" t="str">
        <f>IF(RespD!T22=0,"",IF(RespD!T22=ResA!$S$11,ResA!$S$12,0))</f>
        <v/>
      </c>
      <c r="AU24" s="16" t="str">
        <f>IF(RespD!U22=0,"",IF(RespD!U22=ResA!$T$11,ResA!$T$12,0))</f>
        <v/>
      </c>
      <c r="AV24" s="16" t="str">
        <f>IF(RespD!V22=0,"",IF(RespD!V22=ResA!$U$11,ResA!$U$12,0))</f>
        <v/>
      </c>
      <c r="AW24" s="16" t="str">
        <f>IF(RespD!W22=0,"",IF(RespD!W22=ResA!$V$11,ResA!$V$12,0))</f>
        <v/>
      </c>
      <c r="AX24" s="16" t="str">
        <f>IF(RespD!X22=0,"",IF(RespD!X22=ResA!$W$11,ResA!$W$12,0))</f>
        <v/>
      </c>
      <c r="AY24" s="16" t="str">
        <f>IF(RespD!Y22=0,"",IF(RespD!Y22=ResA!$X$11,ResA!$X$12,0))</f>
        <v/>
      </c>
      <c r="AZ24" s="16" t="str">
        <f>IF(RespD!Z22=0,"",IF(RespD!Z22=ResA!$Y$11,ResA!$Y$12,0))</f>
        <v/>
      </c>
      <c r="BA24" s="16" t="str">
        <f>IF(RespD!AA22=0,"",IF(RespD!AA22=ResA!$Z$11,ResA!$Z$12,0))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>
      <c r="B25" s="56">
        <v>12</v>
      </c>
      <c r="C25" s="28" t="str">
        <f>IF(VLOOKUP(B25,RespD!$B$12:$AA$51,2,FALSE)&lt;&gt;0,VLOOKUP(B25,RespD!$B$12:$AA$51,2,FALSE),"")</f>
        <v/>
      </c>
      <c r="D25" s="28" t="str">
        <f>IF(VLOOKUP(B25,RespD!$B$12:$AA$51,3,FALSE)&lt;&gt;0,CONCATENATE(VLOOKUP(B25,RespD!$B$12:$AA$51,3,FALSE)," ",VLOOKUP(B25,RespD!$B$12:$AA$51,4,FALSE)),"")</f>
        <v/>
      </c>
      <c r="E25" s="28" t="str">
        <f>IF(VLOOKUP(B25,RespD!$B$12:$AA$51,4,FALSE)&lt;&gt;0,VLOOKUP(B25,RespD!$B$12:$AA$51,5,FALSE),"")</f>
        <v/>
      </c>
      <c r="F25" s="58" t="str">
        <f>IF(VLOOKUP(B25,RespD!$B$12:$AA$51,5,FALSE)&lt;&gt;0,VLOOKUP(B25,RespD!$B$12:$AA$51,6,FALSE),"")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IF(RespD!H23=0,"",IF(RespD!H23=ResA!$G$11,ResA!$G$12,0))</f>
        <v/>
      </c>
      <c r="AI25" s="16" t="str">
        <f>IF(RespD!I23=0,"",IF(RespD!I23=ResA!$H$11,ResA!$H$12,0))</f>
        <v/>
      </c>
      <c r="AJ25" s="16" t="str">
        <f>IF(RespD!J23=0,"",IF(RespD!J23=ResA!$I$11,ResA!$I$12,0))</f>
        <v/>
      </c>
      <c r="AK25" s="16" t="str">
        <f>IF(RespD!K23=0,"",IF(RespD!K23=ResA!$J$11,ResA!$J$12,0))</f>
        <v/>
      </c>
      <c r="AL25" s="16" t="str">
        <f>IF(RespD!L23=0,"",IF(RespD!L23=ResA!$K$11,ResA!$K$12,0))</f>
        <v/>
      </c>
      <c r="AM25" s="16" t="str">
        <f>IF(RespD!M23=0,"",IF(RespD!M23=ResA!$L$11,ResA!$L$12,0))</f>
        <v/>
      </c>
      <c r="AN25" s="16" t="str">
        <f>IF(RespD!N23=0,"",IF(RespD!N23=ResA!$M$11,ResA!$M$12,0))</f>
        <v/>
      </c>
      <c r="AO25" s="16" t="str">
        <f>IF(RespD!O23=0,"",IF(RespD!O23=ResA!$N$11,ResA!$N$12,0))</f>
        <v/>
      </c>
      <c r="AP25" s="16" t="str">
        <f>IF(RespD!P23=0,"",IF(RespD!P23=ResA!$O$11,ResA!$O$12,0))</f>
        <v/>
      </c>
      <c r="AQ25" s="16" t="str">
        <f>IF(RespD!Q23=0,"",IF(RespD!Q23=ResA!$P$11,ResA!$P$12,0))</f>
        <v/>
      </c>
      <c r="AR25" s="16" t="str">
        <f>IF(RespD!R23=0,"",IF(RespD!R23=ResA!$Q$11,ResA!$Q$12,0))</f>
        <v/>
      </c>
      <c r="AS25" s="16" t="str">
        <f>IF(RespD!S23=0,"",IF(RespD!S23=ResA!$R$11,ResA!$R$12,0))</f>
        <v/>
      </c>
      <c r="AT25" s="16" t="str">
        <f>IF(RespD!T23=0,"",IF(RespD!T23=ResA!$S$11,ResA!$S$12,0))</f>
        <v/>
      </c>
      <c r="AU25" s="16" t="str">
        <f>IF(RespD!U23=0,"",IF(RespD!U23=ResA!$T$11,ResA!$T$12,0))</f>
        <v/>
      </c>
      <c r="AV25" s="16" t="str">
        <f>IF(RespD!V23=0,"",IF(RespD!V23=ResA!$U$11,ResA!$U$12,0))</f>
        <v/>
      </c>
      <c r="AW25" s="16" t="str">
        <f>IF(RespD!W23=0,"",IF(RespD!W23=ResA!$V$11,ResA!$V$12,0))</f>
        <v/>
      </c>
      <c r="AX25" s="16" t="str">
        <f>IF(RespD!X23=0,"",IF(RespD!X23=ResA!$W$11,ResA!$W$12,0))</f>
        <v/>
      </c>
      <c r="AY25" s="16" t="str">
        <f>IF(RespD!Y23=0,"",IF(RespD!Y23=ResA!$X$11,ResA!$X$12,0))</f>
        <v/>
      </c>
      <c r="AZ25" s="16" t="str">
        <f>IF(RespD!Z23=0,"",IF(RespD!Z23=ResA!$Y$11,ResA!$Y$12,0))</f>
        <v/>
      </c>
      <c r="BA25" s="16" t="str">
        <f>IF(RespD!AA23=0,"",IF(RespD!AA23=ResA!$Z$11,ResA!$Z$12,0))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>
      <c r="B26" s="56">
        <v>13</v>
      </c>
      <c r="C26" s="28" t="str">
        <f>IF(VLOOKUP(B26,RespD!$B$12:$AA$51,2,FALSE)&lt;&gt;0,VLOOKUP(B26,RespD!$B$12:$AA$51,2,FALSE),"")</f>
        <v/>
      </c>
      <c r="D26" s="28" t="str">
        <f>IF(VLOOKUP(B26,RespD!$B$12:$AA$51,3,FALSE)&lt;&gt;0,CONCATENATE(VLOOKUP(B26,RespD!$B$12:$AA$51,3,FALSE)," ",VLOOKUP(B26,RespD!$B$12:$AA$51,4,FALSE)),"")</f>
        <v/>
      </c>
      <c r="E26" s="28" t="str">
        <f>IF(VLOOKUP(B26,RespD!$B$12:$AA$51,4,FALSE)&lt;&gt;0,VLOOKUP(B26,RespD!$B$12:$AA$51,5,FALSE),"")</f>
        <v/>
      </c>
      <c r="F26" s="58" t="str">
        <f>IF(VLOOKUP(B26,RespD!$B$12:$AA$51,5,FALSE)&lt;&gt;0,VLOOKUP(B26,RespD!$B$12:$AA$51,6,FALSE),"")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IF(RespD!H24=0,"",IF(RespD!H24=ResA!$G$11,ResA!$G$12,0))</f>
        <v/>
      </c>
      <c r="AI26" s="16" t="str">
        <f>IF(RespD!I24=0,"",IF(RespD!I24=ResA!$H$11,ResA!$H$12,0))</f>
        <v/>
      </c>
      <c r="AJ26" s="16" t="str">
        <f>IF(RespD!J24=0,"",IF(RespD!J24=ResA!$I$11,ResA!$I$12,0))</f>
        <v/>
      </c>
      <c r="AK26" s="16" t="str">
        <f>IF(RespD!K24=0,"",IF(RespD!K24=ResA!$J$11,ResA!$J$12,0))</f>
        <v/>
      </c>
      <c r="AL26" s="16" t="str">
        <f>IF(RespD!L24=0,"",IF(RespD!L24=ResA!$K$11,ResA!$K$12,0))</f>
        <v/>
      </c>
      <c r="AM26" s="16" t="str">
        <f>IF(RespD!M24=0,"",IF(RespD!M24=ResA!$L$11,ResA!$L$12,0))</f>
        <v/>
      </c>
      <c r="AN26" s="16" t="str">
        <f>IF(RespD!N24=0,"",IF(RespD!N24=ResA!$M$11,ResA!$M$12,0))</f>
        <v/>
      </c>
      <c r="AO26" s="16" t="str">
        <f>IF(RespD!O24=0,"",IF(RespD!O24=ResA!$N$11,ResA!$N$12,0))</f>
        <v/>
      </c>
      <c r="AP26" s="16" t="str">
        <f>IF(RespD!P24=0,"",IF(RespD!P24=ResA!$O$11,ResA!$O$12,0))</f>
        <v/>
      </c>
      <c r="AQ26" s="16" t="str">
        <f>IF(RespD!Q24=0,"",IF(RespD!Q24=ResA!$P$11,ResA!$P$12,0))</f>
        <v/>
      </c>
      <c r="AR26" s="16" t="str">
        <f>IF(RespD!R24=0,"",IF(RespD!R24=ResA!$Q$11,ResA!$Q$12,0))</f>
        <v/>
      </c>
      <c r="AS26" s="16" t="str">
        <f>IF(RespD!S24=0,"",IF(RespD!S24=ResA!$R$11,ResA!$R$12,0))</f>
        <v/>
      </c>
      <c r="AT26" s="16" t="str">
        <f>IF(RespD!T24=0,"",IF(RespD!T24=ResA!$S$11,ResA!$S$12,0))</f>
        <v/>
      </c>
      <c r="AU26" s="16" t="str">
        <f>IF(RespD!U24=0,"",IF(RespD!U24=ResA!$T$11,ResA!$T$12,0))</f>
        <v/>
      </c>
      <c r="AV26" s="16" t="str">
        <f>IF(RespD!V24=0,"",IF(RespD!V24=ResA!$U$11,ResA!$U$12,0))</f>
        <v/>
      </c>
      <c r="AW26" s="16" t="str">
        <f>IF(RespD!W24=0,"",IF(RespD!W24=ResA!$V$11,ResA!$V$12,0))</f>
        <v/>
      </c>
      <c r="AX26" s="16" t="str">
        <f>IF(RespD!X24=0,"",IF(RespD!X24=ResA!$W$11,ResA!$W$12,0))</f>
        <v/>
      </c>
      <c r="AY26" s="16" t="str">
        <f>IF(RespD!Y24=0,"",IF(RespD!Y24=ResA!$X$11,ResA!$X$12,0))</f>
        <v/>
      </c>
      <c r="AZ26" s="16" t="str">
        <f>IF(RespD!Z24=0,"",IF(RespD!Z24=ResA!$Y$11,ResA!$Y$12,0))</f>
        <v/>
      </c>
      <c r="BA26" s="16" t="str">
        <f>IF(RespD!AA24=0,"",IF(RespD!AA24=ResA!$Z$11,ResA!$Z$12,0))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>
      <c r="B27" s="56">
        <v>14</v>
      </c>
      <c r="C27" s="28" t="str">
        <f>IF(VLOOKUP(B27,RespD!$B$12:$AA$51,2,FALSE)&lt;&gt;0,VLOOKUP(B27,RespD!$B$12:$AA$51,2,FALSE),"")</f>
        <v/>
      </c>
      <c r="D27" s="28" t="str">
        <f>IF(VLOOKUP(B27,RespD!$B$12:$AA$51,3,FALSE)&lt;&gt;0,CONCATENATE(VLOOKUP(B27,RespD!$B$12:$AA$51,3,FALSE)," ",VLOOKUP(B27,RespD!$B$12:$AA$51,4,FALSE)),"")</f>
        <v/>
      </c>
      <c r="E27" s="28" t="str">
        <f>IF(VLOOKUP(B27,RespD!$B$12:$AA$51,4,FALSE)&lt;&gt;0,VLOOKUP(B27,RespD!$B$12:$AA$51,5,FALSE),"")</f>
        <v/>
      </c>
      <c r="F27" s="58" t="str">
        <f>IF(VLOOKUP(B27,RespD!$B$12:$AA$51,5,FALSE)&lt;&gt;0,VLOOKUP(B27,RespD!$B$12:$AA$51,6,FALSE),"")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IF(RespD!H25=0,"",IF(RespD!H25=ResA!$G$11,ResA!$G$12,0))</f>
        <v/>
      </c>
      <c r="AI27" s="16" t="str">
        <f>IF(RespD!I25=0,"",IF(RespD!I25=ResA!$H$11,ResA!$H$12,0))</f>
        <v/>
      </c>
      <c r="AJ27" s="16" t="str">
        <f>IF(RespD!J25=0,"",IF(RespD!J25=ResA!$I$11,ResA!$I$12,0))</f>
        <v/>
      </c>
      <c r="AK27" s="16" t="str">
        <f>IF(RespD!K25=0,"",IF(RespD!K25=ResA!$J$11,ResA!$J$12,0))</f>
        <v/>
      </c>
      <c r="AL27" s="16" t="str">
        <f>IF(RespD!L25=0,"",IF(RespD!L25=ResA!$K$11,ResA!$K$12,0))</f>
        <v/>
      </c>
      <c r="AM27" s="16" t="str">
        <f>IF(RespD!M25=0,"",IF(RespD!M25=ResA!$L$11,ResA!$L$12,0))</f>
        <v/>
      </c>
      <c r="AN27" s="16" t="str">
        <f>IF(RespD!N25=0,"",IF(RespD!N25=ResA!$M$11,ResA!$M$12,0))</f>
        <v/>
      </c>
      <c r="AO27" s="16" t="str">
        <f>IF(RespD!O25=0,"",IF(RespD!O25=ResA!$N$11,ResA!$N$12,0))</f>
        <v/>
      </c>
      <c r="AP27" s="16" t="str">
        <f>IF(RespD!P25=0,"",IF(RespD!P25=ResA!$O$11,ResA!$O$12,0))</f>
        <v/>
      </c>
      <c r="AQ27" s="16" t="str">
        <f>IF(RespD!Q25=0,"",IF(RespD!Q25=ResA!$P$11,ResA!$P$12,0))</f>
        <v/>
      </c>
      <c r="AR27" s="16" t="str">
        <f>IF(RespD!R25=0,"",IF(RespD!R25=ResA!$Q$11,ResA!$Q$12,0))</f>
        <v/>
      </c>
      <c r="AS27" s="16" t="str">
        <f>IF(RespD!S25=0,"",IF(RespD!S25=ResA!$R$11,ResA!$R$12,0))</f>
        <v/>
      </c>
      <c r="AT27" s="16" t="str">
        <f>IF(RespD!T25=0,"",IF(RespD!T25=ResA!$S$11,ResA!$S$12,0))</f>
        <v/>
      </c>
      <c r="AU27" s="16" t="str">
        <f>IF(RespD!U25=0,"",IF(RespD!U25=ResA!$T$11,ResA!$T$12,0))</f>
        <v/>
      </c>
      <c r="AV27" s="16" t="str">
        <f>IF(RespD!V25=0,"",IF(RespD!V25=ResA!$U$11,ResA!$U$12,0))</f>
        <v/>
      </c>
      <c r="AW27" s="16" t="str">
        <f>IF(RespD!W25=0,"",IF(RespD!W25=ResA!$V$11,ResA!$V$12,0))</f>
        <v/>
      </c>
      <c r="AX27" s="16" t="str">
        <f>IF(RespD!X25=0,"",IF(RespD!X25=ResA!$W$11,ResA!$W$12,0))</f>
        <v/>
      </c>
      <c r="AY27" s="16" t="str">
        <f>IF(RespD!Y25=0,"",IF(RespD!Y25=ResA!$X$11,ResA!$X$12,0))</f>
        <v/>
      </c>
      <c r="AZ27" s="16" t="str">
        <f>IF(RespD!Z25=0,"",IF(RespD!Z25=ResA!$Y$11,ResA!$Y$12,0))</f>
        <v/>
      </c>
      <c r="BA27" s="16" t="str">
        <f>IF(RespD!AA25=0,"",IF(RespD!AA25=ResA!$Z$11,ResA!$Z$12,0))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>
      <c r="B28" s="56">
        <v>15</v>
      </c>
      <c r="C28" s="28" t="str">
        <f>IF(VLOOKUP(B28,RespD!$B$12:$AA$51,2,FALSE)&lt;&gt;0,VLOOKUP(B28,RespD!$B$12:$AA$51,2,FALSE),"")</f>
        <v/>
      </c>
      <c r="D28" s="28" t="str">
        <f>IF(VLOOKUP(B28,RespD!$B$12:$AA$51,3,FALSE)&lt;&gt;0,CONCATENATE(VLOOKUP(B28,RespD!$B$12:$AA$51,3,FALSE)," ",VLOOKUP(B28,RespD!$B$12:$AA$51,4,FALSE)),"")</f>
        <v/>
      </c>
      <c r="E28" s="28" t="str">
        <f>IF(VLOOKUP(B28,RespD!$B$12:$AA$51,4,FALSE)&lt;&gt;0,VLOOKUP(B28,RespD!$B$12:$AA$51,5,FALSE),"")</f>
        <v/>
      </c>
      <c r="F28" s="58" t="str">
        <f>IF(VLOOKUP(B28,RespD!$B$12:$AA$51,5,FALSE)&lt;&gt;0,VLOOKUP(B28,RespD!$B$12:$AA$51,6,FALSE),"")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IF(RespD!H26=0,"",IF(RespD!H26=ResA!$G$11,ResA!$G$12,0))</f>
        <v/>
      </c>
      <c r="AI28" s="16" t="str">
        <f>IF(RespD!I26=0,"",IF(RespD!I26=ResA!$H$11,ResA!$H$12,0))</f>
        <v/>
      </c>
      <c r="AJ28" s="16" t="str">
        <f>IF(RespD!J26=0,"",IF(RespD!J26=ResA!$I$11,ResA!$I$12,0))</f>
        <v/>
      </c>
      <c r="AK28" s="16" t="str">
        <f>IF(RespD!K26=0,"",IF(RespD!K26=ResA!$J$11,ResA!$J$12,0))</f>
        <v/>
      </c>
      <c r="AL28" s="16" t="str">
        <f>IF(RespD!L26=0,"",IF(RespD!L26=ResA!$K$11,ResA!$K$12,0))</f>
        <v/>
      </c>
      <c r="AM28" s="16" t="str">
        <f>IF(RespD!M26=0,"",IF(RespD!M26=ResA!$L$11,ResA!$L$12,0))</f>
        <v/>
      </c>
      <c r="AN28" s="16" t="str">
        <f>IF(RespD!N26=0,"",IF(RespD!N26=ResA!$M$11,ResA!$M$12,0))</f>
        <v/>
      </c>
      <c r="AO28" s="16" t="str">
        <f>IF(RespD!O26=0,"",IF(RespD!O26=ResA!$N$11,ResA!$N$12,0))</f>
        <v/>
      </c>
      <c r="AP28" s="16" t="str">
        <f>IF(RespD!P26=0,"",IF(RespD!P26=ResA!$O$11,ResA!$O$12,0))</f>
        <v/>
      </c>
      <c r="AQ28" s="16" t="str">
        <f>IF(RespD!Q26=0,"",IF(RespD!Q26=ResA!$P$11,ResA!$P$12,0))</f>
        <v/>
      </c>
      <c r="AR28" s="16" t="str">
        <f>IF(RespD!R26=0,"",IF(RespD!R26=ResA!$Q$11,ResA!$Q$12,0))</f>
        <v/>
      </c>
      <c r="AS28" s="16" t="str">
        <f>IF(RespD!S26=0,"",IF(RespD!S26=ResA!$R$11,ResA!$R$12,0))</f>
        <v/>
      </c>
      <c r="AT28" s="16" t="str">
        <f>IF(RespD!T26=0,"",IF(RespD!T26=ResA!$S$11,ResA!$S$12,0))</f>
        <v/>
      </c>
      <c r="AU28" s="16" t="str">
        <f>IF(RespD!U26=0,"",IF(RespD!U26=ResA!$T$11,ResA!$T$12,0))</f>
        <v/>
      </c>
      <c r="AV28" s="16" t="str">
        <f>IF(RespD!V26=0,"",IF(RespD!V26=ResA!$U$11,ResA!$U$12,0))</f>
        <v/>
      </c>
      <c r="AW28" s="16" t="str">
        <f>IF(RespD!W26=0,"",IF(RespD!W26=ResA!$V$11,ResA!$V$12,0))</f>
        <v/>
      </c>
      <c r="AX28" s="16" t="str">
        <f>IF(RespD!X26=0,"",IF(RespD!X26=ResA!$W$11,ResA!$W$12,0))</f>
        <v/>
      </c>
      <c r="AY28" s="16" t="str">
        <f>IF(RespD!Y26=0,"",IF(RespD!Y26=ResA!$X$11,ResA!$X$12,0))</f>
        <v/>
      </c>
      <c r="AZ28" s="16" t="str">
        <f>IF(RespD!Z26=0,"",IF(RespD!Z26=ResA!$Y$11,ResA!$Y$12,0))</f>
        <v/>
      </c>
      <c r="BA28" s="16" t="str">
        <f>IF(RespD!AA26=0,"",IF(RespD!AA26=ResA!$Z$11,ResA!$Z$12,0))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>
      <c r="B29" s="56">
        <v>16</v>
      </c>
      <c r="C29" s="28" t="str">
        <f>IF(VLOOKUP(B29,RespD!$B$12:$AA$51,2,FALSE)&lt;&gt;0,VLOOKUP(B29,RespD!$B$12:$AA$51,2,FALSE),"")</f>
        <v/>
      </c>
      <c r="D29" s="28" t="str">
        <f>IF(VLOOKUP(B29,RespD!$B$12:$AA$51,3,FALSE)&lt;&gt;0,CONCATENATE(VLOOKUP(B29,RespD!$B$12:$AA$51,3,FALSE)," ",VLOOKUP(B29,RespD!$B$12:$AA$51,4,FALSE)),"")</f>
        <v/>
      </c>
      <c r="E29" s="28" t="str">
        <f>IF(VLOOKUP(B29,RespD!$B$12:$AA$51,4,FALSE)&lt;&gt;0,VLOOKUP(B29,RespD!$B$12:$AA$51,5,FALSE),"")</f>
        <v/>
      </c>
      <c r="F29" s="58" t="str">
        <f>IF(VLOOKUP(B29,RespD!$B$12:$AA$51,5,FALSE)&lt;&gt;0,VLOOKUP(B29,RespD!$B$12:$AA$51,6,FALSE),"")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IF(RespD!H27=0,"",IF(RespD!H27=ResA!$G$11,ResA!$G$12,0))</f>
        <v/>
      </c>
      <c r="AI29" s="16" t="str">
        <f>IF(RespD!I27=0,"",IF(RespD!I27=ResA!$H$11,ResA!$H$12,0))</f>
        <v/>
      </c>
      <c r="AJ29" s="16" t="str">
        <f>IF(RespD!J27=0,"",IF(RespD!J27=ResA!$I$11,ResA!$I$12,0))</f>
        <v/>
      </c>
      <c r="AK29" s="16" t="str">
        <f>IF(RespD!K27=0,"",IF(RespD!K27=ResA!$J$11,ResA!$J$12,0))</f>
        <v/>
      </c>
      <c r="AL29" s="16" t="str">
        <f>IF(RespD!L27=0,"",IF(RespD!L27=ResA!$K$11,ResA!$K$12,0))</f>
        <v/>
      </c>
      <c r="AM29" s="16" t="str">
        <f>IF(RespD!M27=0,"",IF(RespD!M27=ResA!$L$11,ResA!$L$12,0))</f>
        <v/>
      </c>
      <c r="AN29" s="16" t="str">
        <f>IF(RespD!N27=0,"",IF(RespD!N27=ResA!$M$11,ResA!$M$12,0))</f>
        <v/>
      </c>
      <c r="AO29" s="16" t="str">
        <f>IF(RespD!O27=0,"",IF(RespD!O27=ResA!$N$11,ResA!$N$12,0))</f>
        <v/>
      </c>
      <c r="AP29" s="16" t="str">
        <f>IF(RespD!P27=0,"",IF(RespD!P27=ResA!$O$11,ResA!$O$12,0))</f>
        <v/>
      </c>
      <c r="AQ29" s="16" t="str">
        <f>IF(RespD!Q27=0,"",IF(RespD!Q27=ResA!$P$11,ResA!$P$12,0))</f>
        <v/>
      </c>
      <c r="AR29" s="16" t="str">
        <f>IF(RespD!R27=0,"",IF(RespD!R27=ResA!$Q$11,ResA!$Q$12,0))</f>
        <v/>
      </c>
      <c r="AS29" s="16" t="str">
        <f>IF(RespD!S27=0,"",IF(RespD!S27=ResA!$R$11,ResA!$R$12,0))</f>
        <v/>
      </c>
      <c r="AT29" s="16" t="str">
        <f>IF(RespD!T27=0,"",IF(RespD!T27=ResA!$S$11,ResA!$S$12,0))</f>
        <v/>
      </c>
      <c r="AU29" s="16" t="str">
        <f>IF(RespD!U27=0,"",IF(RespD!U27=ResA!$T$11,ResA!$T$12,0))</f>
        <v/>
      </c>
      <c r="AV29" s="16" t="str">
        <f>IF(RespD!V27=0,"",IF(RespD!V27=ResA!$U$11,ResA!$U$12,0))</f>
        <v/>
      </c>
      <c r="AW29" s="16" t="str">
        <f>IF(RespD!W27=0,"",IF(RespD!W27=ResA!$V$11,ResA!$V$12,0))</f>
        <v/>
      </c>
      <c r="AX29" s="16" t="str">
        <f>IF(RespD!X27=0,"",IF(RespD!X27=ResA!$W$11,ResA!$W$12,0))</f>
        <v/>
      </c>
      <c r="AY29" s="16" t="str">
        <f>IF(RespD!Y27=0,"",IF(RespD!Y27=ResA!$X$11,ResA!$X$12,0))</f>
        <v/>
      </c>
      <c r="AZ29" s="16" t="str">
        <f>IF(RespD!Z27=0,"",IF(RespD!Z27=ResA!$Y$11,ResA!$Y$12,0))</f>
        <v/>
      </c>
      <c r="BA29" s="16" t="str">
        <f>IF(RespD!AA27=0,"",IF(RespD!AA27=ResA!$Z$11,ResA!$Z$12,0))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>
      <c r="B30" s="56">
        <v>17</v>
      </c>
      <c r="C30" s="28" t="str">
        <f>IF(VLOOKUP(B30,RespD!$B$12:$AA$51,2,FALSE)&lt;&gt;0,VLOOKUP(B30,RespD!$B$12:$AA$51,2,FALSE),"")</f>
        <v/>
      </c>
      <c r="D30" s="28" t="str">
        <f>IF(VLOOKUP(B30,RespD!$B$12:$AA$51,3,FALSE)&lt;&gt;0,CONCATENATE(VLOOKUP(B30,RespD!$B$12:$AA$51,3,FALSE)," ",VLOOKUP(B30,RespD!$B$12:$AA$51,4,FALSE)),"")</f>
        <v/>
      </c>
      <c r="E30" s="28" t="str">
        <f>IF(VLOOKUP(B30,RespD!$B$12:$AA$51,4,FALSE)&lt;&gt;0,VLOOKUP(B30,RespD!$B$12:$AA$51,5,FALSE),"")</f>
        <v/>
      </c>
      <c r="F30" s="58" t="str">
        <f>IF(VLOOKUP(B30,RespD!$B$12:$AA$51,5,FALSE)&lt;&gt;0,VLOOKUP(B30,RespD!$B$12:$AA$51,6,FALSE),"")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IF(RespD!H28=0,"",IF(RespD!H28=ResA!$G$11,ResA!$G$12,0))</f>
        <v/>
      </c>
      <c r="AI30" s="16" t="str">
        <f>IF(RespD!I28=0,"",IF(RespD!I28=ResA!$H$11,ResA!$H$12,0))</f>
        <v/>
      </c>
      <c r="AJ30" s="16" t="str">
        <f>IF(RespD!J28=0,"",IF(RespD!J28=ResA!$I$11,ResA!$I$12,0))</f>
        <v/>
      </c>
      <c r="AK30" s="16" t="str">
        <f>IF(RespD!K28=0,"",IF(RespD!K28=ResA!$J$11,ResA!$J$12,0))</f>
        <v/>
      </c>
      <c r="AL30" s="16" t="str">
        <f>IF(RespD!L28=0,"",IF(RespD!L28=ResA!$K$11,ResA!$K$12,0))</f>
        <v/>
      </c>
      <c r="AM30" s="16" t="str">
        <f>IF(RespD!M28=0,"",IF(RespD!M28=ResA!$L$11,ResA!$L$12,0))</f>
        <v/>
      </c>
      <c r="AN30" s="16" t="str">
        <f>IF(RespD!N28=0,"",IF(RespD!N28=ResA!$M$11,ResA!$M$12,0))</f>
        <v/>
      </c>
      <c r="AO30" s="16" t="str">
        <f>IF(RespD!O28=0,"",IF(RespD!O28=ResA!$N$11,ResA!$N$12,0))</f>
        <v/>
      </c>
      <c r="AP30" s="16" t="str">
        <f>IF(RespD!P28=0,"",IF(RespD!P28=ResA!$O$11,ResA!$O$12,0))</f>
        <v/>
      </c>
      <c r="AQ30" s="16" t="str">
        <f>IF(RespD!Q28=0,"",IF(RespD!Q28=ResA!$P$11,ResA!$P$12,0))</f>
        <v/>
      </c>
      <c r="AR30" s="16" t="str">
        <f>IF(RespD!R28=0,"",IF(RespD!R28=ResA!$Q$11,ResA!$Q$12,0))</f>
        <v/>
      </c>
      <c r="AS30" s="16" t="str">
        <f>IF(RespD!S28=0,"",IF(RespD!S28=ResA!$R$11,ResA!$R$12,0))</f>
        <v/>
      </c>
      <c r="AT30" s="16" t="str">
        <f>IF(RespD!T28=0,"",IF(RespD!T28=ResA!$S$11,ResA!$S$12,0))</f>
        <v/>
      </c>
      <c r="AU30" s="16" t="str">
        <f>IF(RespD!U28=0,"",IF(RespD!U28=ResA!$T$11,ResA!$T$12,0))</f>
        <v/>
      </c>
      <c r="AV30" s="16" t="str">
        <f>IF(RespD!V28=0,"",IF(RespD!V28=ResA!$U$11,ResA!$U$12,0))</f>
        <v/>
      </c>
      <c r="AW30" s="16" t="str">
        <f>IF(RespD!W28=0,"",IF(RespD!W28=ResA!$V$11,ResA!$V$12,0))</f>
        <v/>
      </c>
      <c r="AX30" s="16" t="str">
        <f>IF(RespD!X28=0,"",IF(RespD!X28=ResA!$W$11,ResA!$W$12,0))</f>
        <v/>
      </c>
      <c r="AY30" s="16" t="str">
        <f>IF(RespD!Y28=0,"",IF(RespD!Y28=ResA!$X$11,ResA!$X$12,0))</f>
        <v/>
      </c>
      <c r="AZ30" s="16" t="str">
        <f>IF(RespD!Z28=0,"",IF(RespD!Z28=ResA!$Y$11,ResA!$Y$12,0))</f>
        <v/>
      </c>
      <c r="BA30" s="16" t="str">
        <f>IF(RespD!AA28=0,"",IF(RespD!AA28=ResA!$Z$11,ResA!$Z$12,0))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>
      <c r="B31" s="56">
        <v>18</v>
      </c>
      <c r="C31" s="28" t="str">
        <f>IF(VLOOKUP(B31,RespD!$B$12:$AA$51,2,FALSE)&lt;&gt;0,VLOOKUP(B31,RespD!$B$12:$AA$51,2,FALSE),"")</f>
        <v/>
      </c>
      <c r="D31" s="28" t="str">
        <f>IF(VLOOKUP(B31,RespD!$B$12:$AA$51,3,FALSE)&lt;&gt;0,CONCATENATE(VLOOKUP(B31,RespD!$B$12:$AA$51,3,FALSE)," ",VLOOKUP(B31,RespD!$B$12:$AA$51,4,FALSE)),"")</f>
        <v/>
      </c>
      <c r="E31" s="28" t="str">
        <f>IF(VLOOKUP(B31,RespD!$B$12:$AA$51,4,FALSE)&lt;&gt;0,VLOOKUP(B31,RespD!$B$12:$AA$51,5,FALSE),"")</f>
        <v/>
      </c>
      <c r="F31" s="58" t="str">
        <f>IF(VLOOKUP(B31,RespD!$B$12:$AA$51,5,FALSE)&lt;&gt;0,VLOOKUP(B31,RespD!$B$12:$AA$51,6,FALSE),"")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IF(RespD!H29=0,"",IF(RespD!H29=ResA!$G$11,ResA!$G$12,0))</f>
        <v/>
      </c>
      <c r="AI31" s="16" t="str">
        <f>IF(RespD!I29=0,"",IF(RespD!I29=ResA!$H$11,ResA!$H$12,0))</f>
        <v/>
      </c>
      <c r="AJ31" s="16" t="str">
        <f>IF(RespD!J29=0,"",IF(RespD!J29=ResA!$I$11,ResA!$I$12,0))</f>
        <v/>
      </c>
      <c r="AK31" s="16" t="str">
        <f>IF(RespD!K29=0,"",IF(RespD!K29=ResA!$J$11,ResA!$J$12,0))</f>
        <v/>
      </c>
      <c r="AL31" s="16" t="str">
        <f>IF(RespD!L29=0,"",IF(RespD!L29=ResA!$K$11,ResA!$K$12,0))</f>
        <v/>
      </c>
      <c r="AM31" s="16" t="str">
        <f>IF(RespD!M29=0,"",IF(RespD!M29=ResA!$L$11,ResA!$L$12,0))</f>
        <v/>
      </c>
      <c r="AN31" s="16" t="str">
        <f>IF(RespD!N29=0,"",IF(RespD!N29=ResA!$M$11,ResA!$M$12,0))</f>
        <v/>
      </c>
      <c r="AO31" s="16" t="str">
        <f>IF(RespD!O29=0,"",IF(RespD!O29=ResA!$N$11,ResA!$N$12,0))</f>
        <v/>
      </c>
      <c r="AP31" s="16" t="str">
        <f>IF(RespD!P29=0,"",IF(RespD!P29=ResA!$O$11,ResA!$O$12,0))</f>
        <v/>
      </c>
      <c r="AQ31" s="16" t="str">
        <f>IF(RespD!Q29=0,"",IF(RespD!Q29=ResA!$P$11,ResA!$P$12,0))</f>
        <v/>
      </c>
      <c r="AR31" s="16" t="str">
        <f>IF(RespD!R29=0,"",IF(RespD!R29=ResA!$Q$11,ResA!$Q$12,0))</f>
        <v/>
      </c>
      <c r="AS31" s="16" t="str">
        <f>IF(RespD!S29=0,"",IF(RespD!S29=ResA!$R$11,ResA!$R$12,0))</f>
        <v/>
      </c>
      <c r="AT31" s="16" t="str">
        <f>IF(RespD!T29=0,"",IF(RespD!T29=ResA!$S$11,ResA!$S$12,0))</f>
        <v/>
      </c>
      <c r="AU31" s="16" t="str">
        <f>IF(RespD!U29=0,"",IF(RespD!U29=ResA!$T$11,ResA!$T$12,0))</f>
        <v/>
      </c>
      <c r="AV31" s="16" t="str">
        <f>IF(RespD!V29=0,"",IF(RespD!V29=ResA!$U$11,ResA!$U$12,0))</f>
        <v/>
      </c>
      <c r="AW31" s="16" t="str">
        <f>IF(RespD!W29=0,"",IF(RespD!W29=ResA!$V$11,ResA!$V$12,0))</f>
        <v/>
      </c>
      <c r="AX31" s="16" t="str">
        <f>IF(RespD!X29=0,"",IF(RespD!X29=ResA!$W$11,ResA!$W$12,0))</f>
        <v/>
      </c>
      <c r="AY31" s="16" t="str">
        <f>IF(RespD!Y29=0,"",IF(RespD!Y29=ResA!$X$11,ResA!$X$12,0))</f>
        <v/>
      </c>
      <c r="AZ31" s="16" t="str">
        <f>IF(RespD!Z29=0,"",IF(RespD!Z29=ResA!$Y$11,ResA!$Y$12,0))</f>
        <v/>
      </c>
      <c r="BA31" s="16" t="str">
        <f>IF(RespD!AA29=0,"",IF(RespD!AA29=ResA!$Z$11,ResA!$Z$12,0))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>
      <c r="B32" s="56">
        <v>19</v>
      </c>
      <c r="C32" s="28" t="str">
        <f>IF(VLOOKUP(B32,RespD!$B$12:$AA$51,2,FALSE)&lt;&gt;0,VLOOKUP(B32,RespD!$B$12:$AA$51,2,FALSE),"")</f>
        <v/>
      </c>
      <c r="D32" s="28" t="str">
        <f>IF(VLOOKUP(B32,RespD!$B$12:$AA$51,3,FALSE)&lt;&gt;0,CONCATENATE(VLOOKUP(B32,RespD!$B$12:$AA$51,3,FALSE)," ",VLOOKUP(B32,RespD!$B$12:$AA$51,4,FALSE)),"")</f>
        <v/>
      </c>
      <c r="E32" s="28" t="str">
        <f>IF(VLOOKUP(B32,RespD!$B$12:$AA$51,4,FALSE)&lt;&gt;0,VLOOKUP(B32,RespD!$B$12:$AA$51,5,FALSE),"")</f>
        <v/>
      </c>
      <c r="F32" s="58" t="str">
        <f>IF(VLOOKUP(B32,RespD!$B$12:$AA$51,5,FALSE)&lt;&gt;0,VLOOKUP(B32,RespD!$B$12:$AA$51,6,FALSE),"")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IF(RespD!H30=0,"",IF(RespD!H30=ResA!$G$11,ResA!$G$12,0))</f>
        <v/>
      </c>
      <c r="AI32" s="16" t="str">
        <f>IF(RespD!I30=0,"",IF(RespD!I30=ResA!$H$11,ResA!$H$12,0))</f>
        <v/>
      </c>
      <c r="AJ32" s="16" t="str">
        <f>IF(RespD!J30=0,"",IF(RespD!J30=ResA!$I$11,ResA!$I$12,0))</f>
        <v/>
      </c>
      <c r="AK32" s="16" t="str">
        <f>IF(RespD!K30=0,"",IF(RespD!K30=ResA!$J$11,ResA!$J$12,0))</f>
        <v/>
      </c>
      <c r="AL32" s="16" t="str">
        <f>IF(RespD!L30=0,"",IF(RespD!L30=ResA!$K$11,ResA!$K$12,0))</f>
        <v/>
      </c>
      <c r="AM32" s="16" t="str">
        <f>IF(RespD!M30=0,"",IF(RespD!M30=ResA!$L$11,ResA!$L$12,0))</f>
        <v/>
      </c>
      <c r="AN32" s="16" t="str">
        <f>IF(RespD!N30=0,"",IF(RespD!N30=ResA!$M$11,ResA!$M$12,0))</f>
        <v/>
      </c>
      <c r="AO32" s="16" t="str">
        <f>IF(RespD!O30=0,"",IF(RespD!O30=ResA!$N$11,ResA!$N$12,0))</f>
        <v/>
      </c>
      <c r="AP32" s="16" t="str">
        <f>IF(RespD!P30=0,"",IF(RespD!P30=ResA!$O$11,ResA!$O$12,0))</f>
        <v/>
      </c>
      <c r="AQ32" s="16" t="str">
        <f>IF(RespD!Q30=0,"",IF(RespD!Q30=ResA!$P$11,ResA!$P$12,0))</f>
        <v/>
      </c>
      <c r="AR32" s="16" t="str">
        <f>IF(RespD!R30=0,"",IF(RespD!R30=ResA!$Q$11,ResA!$Q$12,0))</f>
        <v/>
      </c>
      <c r="AS32" s="16" t="str">
        <f>IF(RespD!S30=0,"",IF(RespD!S30=ResA!$R$11,ResA!$R$12,0))</f>
        <v/>
      </c>
      <c r="AT32" s="16" t="str">
        <f>IF(RespD!T30=0,"",IF(RespD!T30=ResA!$S$11,ResA!$S$12,0))</f>
        <v/>
      </c>
      <c r="AU32" s="16" t="str">
        <f>IF(RespD!U30=0,"",IF(RespD!U30=ResA!$T$11,ResA!$T$12,0))</f>
        <v/>
      </c>
      <c r="AV32" s="16" t="str">
        <f>IF(RespD!V30=0,"",IF(RespD!V30=ResA!$U$11,ResA!$U$12,0))</f>
        <v/>
      </c>
      <c r="AW32" s="16" t="str">
        <f>IF(RespD!W30=0,"",IF(RespD!W30=ResA!$V$11,ResA!$V$12,0))</f>
        <v/>
      </c>
      <c r="AX32" s="16" t="str">
        <f>IF(RespD!X30=0,"",IF(RespD!X30=ResA!$W$11,ResA!$W$12,0))</f>
        <v/>
      </c>
      <c r="AY32" s="16" t="str">
        <f>IF(RespD!Y30=0,"",IF(RespD!Y30=ResA!$X$11,ResA!$X$12,0))</f>
        <v/>
      </c>
      <c r="AZ32" s="16" t="str">
        <f>IF(RespD!Z30=0,"",IF(RespD!Z30=ResA!$Y$11,ResA!$Y$12,0))</f>
        <v/>
      </c>
      <c r="BA32" s="16" t="str">
        <f>IF(RespD!AA30=0,"",IF(RespD!AA30=ResA!$Z$11,ResA!$Z$12,0))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>
      <c r="B33" s="56">
        <v>20</v>
      </c>
      <c r="C33" s="28" t="str">
        <f>IF(VLOOKUP(B33,RespD!$B$12:$AA$51,2,FALSE)&lt;&gt;0,VLOOKUP(B33,RespD!$B$12:$AA$51,2,FALSE),"")</f>
        <v/>
      </c>
      <c r="D33" s="28" t="str">
        <f>IF(VLOOKUP(B33,RespD!$B$12:$AA$51,3,FALSE)&lt;&gt;0,CONCATENATE(VLOOKUP(B33,RespD!$B$12:$AA$51,3,FALSE)," ",VLOOKUP(B33,RespD!$B$12:$AA$51,4,FALSE)),"")</f>
        <v/>
      </c>
      <c r="E33" s="28" t="str">
        <f>IF(VLOOKUP(B33,RespD!$B$12:$AA$51,4,FALSE)&lt;&gt;0,VLOOKUP(B33,RespD!$B$12:$AA$51,5,FALSE),"")</f>
        <v/>
      </c>
      <c r="F33" s="58" t="str">
        <f>IF(VLOOKUP(B33,RespD!$B$12:$AA$51,5,FALSE)&lt;&gt;0,VLOOKUP(B33,RespD!$B$12:$AA$51,6,FALSE),"")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IF(RespD!H31=0,"",IF(RespD!H31=ResA!$G$11,ResA!$G$12,0))</f>
        <v/>
      </c>
      <c r="AI33" s="16" t="str">
        <f>IF(RespD!I31=0,"",IF(RespD!I31=ResA!$H$11,ResA!$H$12,0))</f>
        <v/>
      </c>
      <c r="AJ33" s="16" t="str">
        <f>IF(RespD!J31=0,"",IF(RespD!J31=ResA!$I$11,ResA!$I$12,0))</f>
        <v/>
      </c>
      <c r="AK33" s="16" t="str">
        <f>IF(RespD!K31=0,"",IF(RespD!K31=ResA!$J$11,ResA!$J$12,0))</f>
        <v/>
      </c>
      <c r="AL33" s="16" t="str">
        <f>IF(RespD!L31=0,"",IF(RespD!L31=ResA!$K$11,ResA!$K$12,0))</f>
        <v/>
      </c>
      <c r="AM33" s="16" t="str">
        <f>IF(RespD!M31=0,"",IF(RespD!M31=ResA!$L$11,ResA!$L$12,0))</f>
        <v/>
      </c>
      <c r="AN33" s="16" t="str">
        <f>IF(RespD!N31=0,"",IF(RespD!N31=ResA!$M$11,ResA!$M$12,0))</f>
        <v/>
      </c>
      <c r="AO33" s="16" t="str">
        <f>IF(RespD!O31=0,"",IF(RespD!O31=ResA!$N$11,ResA!$N$12,0))</f>
        <v/>
      </c>
      <c r="AP33" s="16" t="str">
        <f>IF(RespD!P31=0,"",IF(RespD!P31=ResA!$O$11,ResA!$O$12,0))</f>
        <v/>
      </c>
      <c r="AQ33" s="16" t="str">
        <f>IF(RespD!Q31=0,"",IF(RespD!Q31=ResA!$P$11,ResA!$P$12,0))</f>
        <v/>
      </c>
      <c r="AR33" s="16" t="str">
        <f>IF(RespD!R31=0,"",IF(RespD!R31=ResA!$Q$11,ResA!$Q$12,0))</f>
        <v/>
      </c>
      <c r="AS33" s="16" t="str">
        <f>IF(RespD!S31=0,"",IF(RespD!S31=ResA!$R$11,ResA!$R$12,0))</f>
        <v/>
      </c>
      <c r="AT33" s="16" t="str">
        <f>IF(RespD!T31=0,"",IF(RespD!T31=ResA!$S$11,ResA!$S$12,0))</f>
        <v/>
      </c>
      <c r="AU33" s="16" t="str">
        <f>IF(RespD!U31=0,"",IF(RespD!U31=ResA!$T$11,ResA!$T$12,0))</f>
        <v/>
      </c>
      <c r="AV33" s="16" t="str">
        <f>IF(RespD!V31=0,"",IF(RespD!V31=ResA!$U$11,ResA!$U$12,0))</f>
        <v/>
      </c>
      <c r="AW33" s="16" t="str">
        <f>IF(RespD!W31=0,"",IF(RespD!W31=ResA!$V$11,ResA!$V$12,0))</f>
        <v/>
      </c>
      <c r="AX33" s="16" t="str">
        <f>IF(RespD!X31=0,"",IF(RespD!X31=ResA!$W$11,ResA!$W$12,0))</f>
        <v/>
      </c>
      <c r="AY33" s="16" t="str">
        <f>IF(RespD!Y31=0,"",IF(RespD!Y31=ResA!$X$11,ResA!$X$12,0))</f>
        <v/>
      </c>
      <c r="AZ33" s="16" t="str">
        <f>IF(RespD!Z31=0,"",IF(RespD!Z31=ResA!$Y$11,ResA!$Y$12,0))</f>
        <v/>
      </c>
      <c r="BA33" s="16" t="str">
        <f>IF(RespD!AA31=0,"",IF(RespD!AA31=ResA!$Z$11,ResA!$Z$12,0))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>
      <c r="B34" s="56">
        <v>21</v>
      </c>
      <c r="C34" s="28" t="str">
        <f>IF(VLOOKUP(B34,RespD!$B$12:$AA$51,2,FALSE)&lt;&gt;0,VLOOKUP(B34,RespD!$B$12:$AA$51,2,FALSE),"")</f>
        <v/>
      </c>
      <c r="D34" s="28" t="str">
        <f>IF(VLOOKUP(B34,RespD!$B$12:$AA$51,3,FALSE)&lt;&gt;0,CONCATENATE(VLOOKUP(B34,RespD!$B$12:$AA$51,3,FALSE)," ",VLOOKUP(B34,RespD!$B$12:$AA$51,4,FALSE)),"")</f>
        <v/>
      </c>
      <c r="E34" s="28" t="str">
        <f>IF(VLOOKUP(B34,RespD!$B$12:$AA$51,4,FALSE)&lt;&gt;0,VLOOKUP(B34,RespD!$B$12:$AA$51,5,FALSE),"")</f>
        <v/>
      </c>
      <c r="F34" s="58" t="str">
        <f>IF(VLOOKUP(B34,RespD!$B$12:$AA$51,5,FALSE)&lt;&gt;0,VLOOKUP(B34,RespD!$B$12:$AA$51,6,FALSE),"")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IF(RespD!H32=0,"",IF(RespD!H32=ResA!$G$11,ResA!$G$12,0))</f>
        <v/>
      </c>
      <c r="AI34" s="16" t="str">
        <f>IF(RespD!I32=0,"",IF(RespD!I32=ResA!$H$11,ResA!$H$12,0))</f>
        <v/>
      </c>
      <c r="AJ34" s="16" t="str">
        <f>IF(RespD!J32=0,"",IF(RespD!J32=ResA!$I$11,ResA!$I$12,0))</f>
        <v/>
      </c>
      <c r="AK34" s="16" t="str">
        <f>IF(RespD!K32=0,"",IF(RespD!K32=ResA!$J$11,ResA!$J$12,0))</f>
        <v/>
      </c>
      <c r="AL34" s="16" t="str">
        <f>IF(RespD!L32=0,"",IF(RespD!L32=ResA!$K$11,ResA!$K$12,0))</f>
        <v/>
      </c>
      <c r="AM34" s="16" t="str">
        <f>IF(RespD!M32=0,"",IF(RespD!M32=ResA!$L$11,ResA!$L$12,0))</f>
        <v/>
      </c>
      <c r="AN34" s="16" t="str">
        <f>IF(RespD!N32=0,"",IF(RespD!N32=ResA!$M$11,ResA!$M$12,0))</f>
        <v/>
      </c>
      <c r="AO34" s="16" t="str">
        <f>IF(RespD!O32=0,"",IF(RespD!O32=ResA!$N$11,ResA!$N$12,0))</f>
        <v/>
      </c>
      <c r="AP34" s="16" t="str">
        <f>IF(RespD!P32=0,"",IF(RespD!P32=ResA!$O$11,ResA!$O$12,0))</f>
        <v/>
      </c>
      <c r="AQ34" s="16" t="str">
        <f>IF(RespD!Q32=0,"",IF(RespD!Q32=ResA!$P$11,ResA!$P$12,0))</f>
        <v/>
      </c>
      <c r="AR34" s="16" t="str">
        <f>IF(RespD!R32=0,"",IF(RespD!R32=ResA!$Q$11,ResA!$Q$12,0))</f>
        <v/>
      </c>
      <c r="AS34" s="16" t="str">
        <f>IF(RespD!S32=0,"",IF(RespD!S32=ResA!$R$11,ResA!$R$12,0))</f>
        <v/>
      </c>
      <c r="AT34" s="16" t="str">
        <f>IF(RespD!T32=0,"",IF(RespD!T32=ResA!$S$11,ResA!$S$12,0))</f>
        <v/>
      </c>
      <c r="AU34" s="16" t="str">
        <f>IF(RespD!U32=0,"",IF(RespD!U32=ResA!$T$11,ResA!$T$12,0))</f>
        <v/>
      </c>
      <c r="AV34" s="16" t="str">
        <f>IF(RespD!V32=0,"",IF(RespD!V32=ResA!$U$11,ResA!$U$12,0))</f>
        <v/>
      </c>
      <c r="AW34" s="16" t="str">
        <f>IF(RespD!W32=0,"",IF(RespD!W32=ResA!$V$11,ResA!$V$12,0))</f>
        <v/>
      </c>
      <c r="AX34" s="16" t="str">
        <f>IF(RespD!X32=0,"",IF(RespD!X32=ResA!$W$11,ResA!$W$12,0))</f>
        <v/>
      </c>
      <c r="AY34" s="16" t="str">
        <f>IF(RespD!Y32=0,"",IF(RespD!Y32=ResA!$X$11,ResA!$X$12,0))</f>
        <v/>
      </c>
      <c r="AZ34" s="16" t="str">
        <f>IF(RespD!Z32=0,"",IF(RespD!Z32=ResA!$Y$11,ResA!$Y$12,0))</f>
        <v/>
      </c>
      <c r="BA34" s="16" t="str">
        <f>IF(RespD!AA32=0,"",IF(RespD!AA32=ResA!$Z$11,ResA!$Z$12,0))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>
      <c r="B35" s="56">
        <v>22</v>
      </c>
      <c r="C35" s="28" t="str">
        <f>IF(VLOOKUP(B35,RespD!$B$12:$AA$51,2,FALSE)&lt;&gt;0,VLOOKUP(B35,RespD!$B$12:$AA$51,2,FALSE),"")</f>
        <v/>
      </c>
      <c r="D35" s="28" t="str">
        <f>IF(VLOOKUP(B35,RespD!$B$12:$AA$51,3,FALSE)&lt;&gt;0,CONCATENATE(VLOOKUP(B35,RespD!$B$12:$AA$51,3,FALSE)," ",VLOOKUP(B35,RespD!$B$12:$AA$51,4,FALSE)),"")</f>
        <v/>
      </c>
      <c r="E35" s="28" t="str">
        <f>IF(VLOOKUP(B35,RespD!$B$12:$AA$51,4,FALSE)&lt;&gt;0,VLOOKUP(B35,RespD!$B$12:$AA$51,5,FALSE),"")</f>
        <v/>
      </c>
      <c r="F35" s="58" t="str">
        <f>IF(VLOOKUP(B35,RespD!$B$12:$AA$51,5,FALSE)&lt;&gt;0,VLOOKUP(B35,RespD!$B$12:$AA$51,6,FALSE),"")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IF(RespD!H33=0,"",IF(RespD!H33=ResA!$G$11,ResA!$G$12,0))</f>
        <v/>
      </c>
      <c r="AI35" s="16" t="str">
        <f>IF(RespD!I33=0,"",IF(RespD!I33=ResA!$H$11,ResA!$H$12,0))</f>
        <v/>
      </c>
      <c r="AJ35" s="16" t="str">
        <f>IF(RespD!J33=0,"",IF(RespD!J33=ResA!$I$11,ResA!$I$12,0))</f>
        <v/>
      </c>
      <c r="AK35" s="16" t="str">
        <f>IF(RespD!K33=0,"",IF(RespD!K33=ResA!$J$11,ResA!$J$12,0))</f>
        <v/>
      </c>
      <c r="AL35" s="16" t="str">
        <f>IF(RespD!L33=0,"",IF(RespD!L33=ResA!$K$11,ResA!$K$12,0))</f>
        <v/>
      </c>
      <c r="AM35" s="16" t="str">
        <f>IF(RespD!M33=0,"",IF(RespD!M33=ResA!$L$11,ResA!$L$12,0))</f>
        <v/>
      </c>
      <c r="AN35" s="16" t="str">
        <f>IF(RespD!N33=0,"",IF(RespD!N33=ResA!$M$11,ResA!$M$12,0))</f>
        <v/>
      </c>
      <c r="AO35" s="16" t="str">
        <f>IF(RespD!O33=0,"",IF(RespD!O33=ResA!$N$11,ResA!$N$12,0))</f>
        <v/>
      </c>
      <c r="AP35" s="16" t="str">
        <f>IF(RespD!P33=0,"",IF(RespD!P33=ResA!$O$11,ResA!$O$12,0))</f>
        <v/>
      </c>
      <c r="AQ35" s="16" t="str">
        <f>IF(RespD!Q33=0,"",IF(RespD!Q33=ResA!$P$11,ResA!$P$12,0))</f>
        <v/>
      </c>
      <c r="AR35" s="16" t="str">
        <f>IF(RespD!R33=0,"",IF(RespD!R33=ResA!$Q$11,ResA!$Q$12,0))</f>
        <v/>
      </c>
      <c r="AS35" s="16" t="str">
        <f>IF(RespD!S33=0,"",IF(RespD!S33=ResA!$R$11,ResA!$R$12,0))</f>
        <v/>
      </c>
      <c r="AT35" s="16" t="str">
        <f>IF(RespD!T33=0,"",IF(RespD!T33=ResA!$S$11,ResA!$S$12,0))</f>
        <v/>
      </c>
      <c r="AU35" s="16" t="str">
        <f>IF(RespD!U33=0,"",IF(RespD!U33=ResA!$T$11,ResA!$T$12,0))</f>
        <v/>
      </c>
      <c r="AV35" s="16" t="str">
        <f>IF(RespD!V33=0,"",IF(RespD!V33=ResA!$U$11,ResA!$U$12,0))</f>
        <v/>
      </c>
      <c r="AW35" s="16" t="str">
        <f>IF(RespD!W33=0,"",IF(RespD!W33=ResA!$V$11,ResA!$V$12,0))</f>
        <v/>
      </c>
      <c r="AX35" s="16" t="str">
        <f>IF(RespD!X33=0,"",IF(RespD!X33=ResA!$W$11,ResA!$W$12,0))</f>
        <v/>
      </c>
      <c r="AY35" s="16" t="str">
        <f>IF(RespD!Y33=0,"",IF(RespD!Y33=ResA!$X$11,ResA!$X$12,0))</f>
        <v/>
      </c>
      <c r="AZ35" s="16" t="str">
        <f>IF(RespD!Z33=0,"",IF(RespD!Z33=ResA!$Y$11,ResA!$Y$12,0))</f>
        <v/>
      </c>
      <c r="BA35" s="16" t="str">
        <f>IF(RespD!AA33=0,"",IF(RespD!AA33=ResA!$Z$11,ResA!$Z$12,0))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>
      <c r="B36" s="56">
        <v>23</v>
      </c>
      <c r="C36" s="28" t="str">
        <f>IF(VLOOKUP(B36,RespD!$B$12:$AA$51,2,FALSE)&lt;&gt;0,VLOOKUP(B36,RespD!$B$12:$AA$51,2,FALSE),"")</f>
        <v/>
      </c>
      <c r="D36" s="28" t="str">
        <f>IF(VLOOKUP(B36,RespD!$B$12:$AA$51,3,FALSE)&lt;&gt;0,CONCATENATE(VLOOKUP(B36,RespD!$B$12:$AA$51,3,FALSE)," ",VLOOKUP(B36,RespD!$B$12:$AA$51,4,FALSE)),"")</f>
        <v/>
      </c>
      <c r="E36" s="28" t="str">
        <f>IF(VLOOKUP(B36,RespD!$B$12:$AA$51,4,FALSE)&lt;&gt;0,VLOOKUP(B36,RespD!$B$12:$AA$51,5,FALSE),"")</f>
        <v/>
      </c>
      <c r="F36" s="58" t="str">
        <f>IF(VLOOKUP(B36,RespD!$B$12:$AA$51,5,FALSE)&lt;&gt;0,VLOOKUP(B36,RespD!$B$12:$AA$51,6,FALSE),"")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IF(RespD!H34=0,"",IF(RespD!H34=ResA!$G$11,ResA!$G$12,0))</f>
        <v/>
      </c>
      <c r="AI36" s="16" t="str">
        <f>IF(RespD!I34=0,"",IF(RespD!I34=ResA!$H$11,ResA!$H$12,0))</f>
        <v/>
      </c>
      <c r="AJ36" s="16" t="str">
        <f>IF(RespD!J34=0,"",IF(RespD!J34=ResA!$I$11,ResA!$I$12,0))</f>
        <v/>
      </c>
      <c r="AK36" s="16" t="str">
        <f>IF(RespD!K34=0,"",IF(RespD!K34=ResA!$J$11,ResA!$J$12,0))</f>
        <v/>
      </c>
      <c r="AL36" s="16" t="str">
        <f>IF(RespD!L34=0,"",IF(RespD!L34=ResA!$K$11,ResA!$K$12,0))</f>
        <v/>
      </c>
      <c r="AM36" s="16" t="str">
        <f>IF(RespD!M34=0,"",IF(RespD!M34=ResA!$L$11,ResA!$L$12,0))</f>
        <v/>
      </c>
      <c r="AN36" s="16" t="str">
        <f>IF(RespD!N34=0,"",IF(RespD!N34=ResA!$M$11,ResA!$M$12,0))</f>
        <v/>
      </c>
      <c r="AO36" s="16" t="str">
        <f>IF(RespD!O34=0,"",IF(RespD!O34=ResA!$N$11,ResA!$N$12,0))</f>
        <v/>
      </c>
      <c r="AP36" s="16" t="str">
        <f>IF(RespD!P34=0,"",IF(RespD!P34=ResA!$O$11,ResA!$O$12,0))</f>
        <v/>
      </c>
      <c r="AQ36" s="16" t="str">
        <f>IF(RespD!Q34=0,"",IF(RespD!Q34=ResA!$P$11,ResA!$P$12,0))</f>
        <v/>
      </c>
      <c r="AR36" s="16" t="str">
        <f>IF(RespD!R34=0,"",IF(RespD!R34=ResA!$Q$11,ResA!$Q$12,0))</f>
        <v/>
      </c>
      <c r="AS36" s="16" t="str">
        <f>IF(RespD!S34=0,"",IF(RespD!S34=ResA!$R$11,ResA!$R$12,0))</f>
        <v/>
      </c>
      <c r="AT36" s="16" t="str">
        <f>IF(RespD!T34=0,"",IF(RespD!T34=ResA!$S$11,ResA!$S$12,0))</f>
        <v/>
      </c>
      <c r="AU36" s="16" t="str">
        <f>IF(RespD!U34=0,"",IF(RespD!U34=ResA!$T$11,ResA!$T$12,0))</f>
        <v/>
      </c>
      <c r="AV36" s="16" t="str">
        <f>IF(RespD!V34=0,"",IF(RespD!V34=ResA!$U$11,ResA!$U$12,0))</f>
        <v/>
      </c>
      <c r="AW36" s="16" t="str">
        <f>IF(RespD!W34=0,"",IF(RespD!W34=ResA!$V$11,ResA!$V$12,0))</f>
        <v/>
      </c>
      <c r="AX36" s="16" t="str">
        <f>IF(RespD!X34=0,"",IF(RespD!X34=ResA!$W$11,ResA!$W$12,0))</f>
        <v/>
      </c>
      <c r="AY36" s="16" t="str">
        <f>IF(RespD!Y34=0,"",IF(RespD!Y34=ResA!$X$11,ResA!$X$12,0))</f>
        <v/>
      </c>
      <c r="AZ36" s="16" t="str">
        <f>IF(RespD!Z34=0,"",IF(RespD!Z34=ResA!$Y$11,ResA!$Y$12,0))</f>
        <v/>
      </c>
      <c r="BA36" s="16" t="str">
        <f>IF(RespD!AA34=0,"",IF(RespD!AA34=ResA!$Z$11,ResA!$Z$12,0))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>
      <c r="B37" s="56">
        <v>24</v>
      </c>
      <c r="C37" s="28" t="str">
        <f>IF(VLOOKUP(B37,RespD!$B$12:$AA$51,2,FALSE)&lt;&gt;0,VLOOKUP(B37,RespD!$B$12:$AA$51,2,FALSE),"")</f>
        <v/>
      </c>
      <c r="D37" s="28" t="str">
        <f>IF(VLOOKUP(B37,RespD!$B$12:$AA$51,3,FALSE)&lt;&gt;0,CONCATENATE(VLOOKUP(B37,RespD!$B$12:$AA$51,3,FALSE)," ",VLOOKUP(B37,RespD!$B$12:$AA$51,4,FALSE)),"")</f>
        <v/>
      </c>
      <c r="E37" s="28" t="str">
        <f>IF(VLOOKUP(B37,RespD!$B$12:$AA$51,4,FALSE)&lt;&gt;0,VLOOKUP(B37,RespD!$B$12:$AA$51,5,FALSE),"")</f>
        <v/>
      </c>
      <c r="F37" s="58" t="str">
        <f>IF(VLOOKUP(B37,RespD!$B$12:$AA$51,5,FALSE)&lt;&gt;0,VLOOKUP(B37,RespD!$B$12:$AA$51,6,FALSE),"")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IF(RespD!H35=0,"",IF(RespD!H35=ResA!$G$11,ResA!$G$12,0))</f>
        <v/>
      </c>
      <c r="AI37" s="16" t="str">
        <f>IF(RespD!I35=0,"",IF(RespD!I35=ResA!$H$11,ResA!$H$12,0))</f>
        <v/>
      </c>
      <c r="AJ37" s="16" t="str">
        <f>IF(RespD!J35=0,"",IF(RespD!J35=ResA!$I$11,ResA!$I$12,0))</f>
        <v/>
      </c>
      <c r="AK37" s="16" t="str">
        <f>IF(RespD!K35=0,"",IF(RespD!K35=ResA!$J$11,ResA!$J$12,0))</f>
        <v/>
      </c>
      <c r="AL37" s="16" t="str">
        <f>IF(RespD!L35=0,"",IF(RespD!L35=ResA!$K$11,ResA!$K$12,0))</f>
        <v/>
      </c>
      <c r="AM37" s="16" t="str">
        <f>IF(RespD!M35=0,"",IF(RespD!M35=ResA!$L$11,ResA!$L$12,0))</f>
        <v/>
      </c>
      <c r="AN37" s="16" t="str">
        <f>IF(RespD!N35=0,"",IF(RespD!N35=ResA!$M$11,ResA!$M$12,0))</f>
        <v/>
      </c>
      <c r="AO37" s="16" t="str">
        <f>IF(RespD!O35=0,"",IF(RespD!O35=ResA!$N$11,ResA!$N$12,0))</f>
        <v/>
      </c>
      <c r="AP37" s="16" t="str">
        <f>IF(RespD!P35=0,"",IF(RespD!P35=ResA!$O$11,ResA!$O$12,0))</f>
        <v/>
      </c>
      <c r="AQ37" s="16" t="str">
        <f>IF(RespD!Q35=0,"",IF(RespD!Q35=ResA!$P$11,ResA!$P$12,0))</f>
        <v/>
      </c>
      <c r="AR37" s="16" t="str">
        <f>IF(RespD!R35=0,"",IF(RespD!R35=ResA!$Q$11,ResA!$Q$12,0))</f>
        <v/>
      </c>
      <c r="AS37" s="16" t="str">
        <f>IF(RespD!S35=0,"",IF(RespD!S35=ResA!$R$11,ResA!$R$12,0))</f>
        <v/>
      </c>
      <c r="AT37" s="16" t="str">
        <f>IF(RespD!T35=0,"",IF(RespD!T35=ResA!$S$11,ResA!$S$12,0))</f>
        <v/>
      </c>
      <c r="AU37" s="16" t="str">
        <f>IF(RespD!U35=0,"",IF(RespD!U35=ResA!$T$11,ResA!$T$12,0))</f>
        <v/>
      </c>
      <c r="AV37" s="16" t="str">
        <f>IF(RespD!V35=0,"",IF(RespD!V35=ResA!$U$11,ResA!$U$12,0))</f>
        <v/>
      </c>
      <c r="AW37" s="16" t="str">
        <f>IF(RespD!W35=0,"",IF(RespD!W35=ResA!$V$11,ResA!$V$12,0))</f>
        <v/>
      </c>
      <c r="AX37" s="16" t="str">
        <f>IF(RespD!X35=0,"",IF(RespD!X35=ResA!$W$11,ResA!$W$12,0))</f>
        <v/>
      </c>
      <c r="AY37" s="16" t="str">
        <f>IF(RespD!Y35=0,"",IF(RespD!Y35=ResA!$X$11,ResA!$X$12,0))</f>
        <v/>
      </c>
      <c r="AZ37" s="16" t="str">
        <f>IF(RespD!Z35=0,"",IF(RespD!Z35=ResA!$Y$11,ResA!$Y$12,0))</f>
        <v/>
      </c>
      <c r="BA37" s="16" t="str">
        <f>IF(RespD!AA35=0,"",IF(RespD!AA35=ResA!$Z$11,ResA!$Z$12,0))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>
      <c r="B38" s="56">
        <v>25</v>
      </c>
      <c r="C38" s="28" t="str">
        <f>IF(VLOOKUP(B38,RespD!$B$12:$AA$51,2,FALSE)&lt;&gt;0,VLOOKUP(B38,RespD!$B$12:$AA$51,2,FALSE),"")</f>
        <v/>
      </c>
      <c r="D38" s="28" t="str">
        <f>IF(VLOOKUP(B38,RespD!$B$12:$AA$51,3,FALSE)&lt;&gt;0,CONCATENATE(VLOOKUP(B38,RespD!$B$12:$AA$51,3,FALSE)," ",VLOOKUP(B38,RespD!$B$12:$AA$51,4,FALSE)),"")</f>
        <v/>
      </c>
      <c r="E38" s="28" t="str">
        <f>IF(VLOOKUP(B38,RespD!$B$12:$AA$51,4,FALSE)&lt;&gt;0,VLOOKUP(B38,RespD!$B$12:$AA$51,5,FALSE),"")</f>
        <v/>
      </c>
      <c r="F38" s="58" t="str">
        <f>IF(VLOOKUP(B38,RespD!$B$12:$AA$51,5,FALSE)&lt;&gt;0,VLOOKUP(B38,RespD!$B$12:$AA$51,6,FALSE),"")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IF(RespD!H36=0,"",IF(RespD!H36=ResA!$G$11,ResA!$G$12,0))</f>
        <v/>
      </c>
      <c r="AI38" s="16" t="str">
        <f>IF(RespD!I36=0,"",IF(RespD!I36=ResA!$H$11,ResA!$H$12,0))</f>
        <v/>
      </c>
      <c r="AJ38" s="16" t="str">
        <f>IF(RespD!J36=0,"",IF(RespD!J36=ResA!$I$11,ResA!$I$12,0))</f>
        <v/>
      </c>
      <c r="AK38" s="16" t="str">
        <f>IF(RespD!K36=0,"",IF(RespD!K36=ResA!$J$11,ResA!$J$12,0))</f>
        <v/>
      </c>
      <c r="AL38" s="16" t="str">
        <f>IF(RespD!L36=0,"",IF(RespD!L36=ResA!$K$11,ResA!$K$12,0))</f>
        <v/>
      </c>
      <c r="AM38" s="16" t="str">
        <f>IF(RespD!M36=0,"",IF(RespD!M36=ResA!$L$11,ResA!$L$12,0))</f>
        <v/>
      </c>
      <c r="AN38" s="16" t="str">
        <f>IF(RespD!N36=0,"",IF(RespD!N36=ResA!$M$11,ResA!$M$12,0))</f>
        <v/>
      </c>
      <c r="AO38" s="16" t="str">
        <f>IF(RespD!O36=0,"",IF(RespD!O36=ResA!$N$11,ResA!$N$12,0))</f>
        <v/>
      </c>
      <c r="AP38" s="16" t="str">
        <f>IF(RespD!P36=0,"",IF(RespD!P36=ResA!$O$11,ResA!$O$12,0))</f>
        <v/>
      </c>
      <c r="AQ38" s="16" t="str">
        <f>IF(RespD!Q36=0,"",IF(RespD!Q36=ResA!$P$11,ResA!$P$12,0))</f>
        <v/>
      </c>
      <c r="AR38" s="16" t="str">
        <f>IF(RespD!R36=0,"",IF(RespD!R36=ResA!$Q$11,ResA!$Q$12,0))</f>
        <v/>
      </c>
      <c r="AS38" s="16" t="str">
        <f>IF(RespD!S36=0,"",IF(RespD!S36=ResA!$R$11,ResA!$R$12,0))</f>
        <v/>
      </c>
      <c r="AT38" s="16" t="str">
        <f>IF(RespD!T36=0,"",IF(RespD!T36=ResA!$S$11,ResA!$S$12,0))</f>
        <v/>
      </c>
      <c r="AU38" s="16" t="str">
        <f>IF(RespD!U36=0,"",IF(RespD!U36=ResA!$T$11,ResA!$T$12,0))</f>
        <v/>
      </c>
      <c r="AV38" s="16" t="str">
        <f>IF(RespD!V36=0,"",IF(RespD!V36=ResA!$U$11,ResA!$U$12,0))</f>
        <v/>
      </c>
      <c r="AW38" s="16" t="str">
        <f>IF(RespD!W36=0,"",IF(RespD!W36=ResA!$V$11,ResA!$V$12,0))</f>
        <v/>
      </c>
      <c r="AX38" s="16" t="str">
        <f>IF(RespD!X36=0,"",IF(RespD!X36=ResA!$W$11,ResA!$W$12,0))</f>
        <v/>
      </c>
      <c r="AY38" s="16" t="str">
        <f>IF(RespD!Y36=0,"",IF(RespD!Y36=ResA!$X$11,ResA!$X$12,0))</f>
        <v/>
      </c>
      <c r="AZ38" s="16" t="str">
        <f>IF(RespD!Z36=0,"",IF(RespD!Z36=ResA!$Y$11,ResA!$Y$12,0))</f>
        <v/>
      </c>
      <c r="BA38" s="16" t="str">
        <f>IF(RespD!AA36=0,"",IF(RespD!AA36=ResA!$Z$11,ResA!$Z$12,0))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>
      <c r="B39" s="56">
        <v>26</v>
      </c>
      <c r="C39" s="28" t="str">
        <f>IF(VLOOKUP(B39,RespD!$B$12:$AA$51,2,FALSE)&lt;&gt;0,VLOOKUP(B39,RespD!$B$12:$AA$51,2,FALSE),"")</f>
        <v/>
      </c>
      <c r="D39" s="28" t="str">
        <f>IF(VLOOKUP(B39,RespD!$B$12:$AA$51,3,FALSE)&lt;&gt;0,CONCATENATE(VLOOKUP(B39,RespD!$B$12:$AA$51,3,FALSE)," ",VLOOKUP(B39,RespD!$B$12:$AA$51,4,FALSE)),"")</f>
        <v/>
      </c>
      <c r="E39" s="28" t="str">
        <f>IF(VLOOKUP(B39,RespD!$B$12:$AA$51,4,FALSE)&lt;&gt;0,VLOOKUP(B39,RespD!$B$12:$AA$51,5,FALSE),"")</f>
        <v/>
      </c>
      <c r="F39" s="58" t="str">
        <f>IF(VLOOKUP(B39,RespD!$B$12:$AA$51,5,FALSE)&lt;&gt;0,VLOOKUP(B39,RespD!$B$12:$AA$51,6,FALSE),"")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IF(RespD!H37=0,"",IF(RespD!H37=ResA!$G$11,ResA!$G$12,0))</f>
        <v/>
      </c>
      <c r="AI39" s="16" t="str">
        <f>IF(RespD!I37=0,"",IF(RespD!I37=ResA!$H$11,ResA!$H$12,0))</f>
        <v/>
      </c>
      <c r="AJ39" s="16" t="str">
        <f>IF(RespD!J37=0,"",IF(RespD!J37=ResA!$I$11,ResA!$I$12,0))</f>
        <v/>
      </c>
      <c r="AK39" s="16" t="str">
        <f>IF(RespD!K37=0,"",IF(RespD!K37=ResA!$J$11,ResA!$J$12,0))</f>
        <v/>
      </c>
      <c r="AL39" s="16" t="str">
        <f>IF(RespD!L37=0,"",IF(RespD!L37=ResA!$K$11,ResA!$K$12,0))</f>
        <v/>
      </c>
      <c r="AM39" s="16" t="str">
        <f>IF(RespD!M37=0,"",IF(RespD!M37=ResA!$L$11,ResA!$L$12,0))</f>
        <v/>
      </c>
      <c r="AN39" s="16" t="str">
        <f>IF(RespD!N37=0,"",IF(RespD!N37=ResA!$M$11,ResA!$M$12,0))</f>
        <v/>
      </c>
      <c r="AO39" s="16" t="str">
        <f>IF(RespD!O37=0,"",IF(RespD!O37=ResA!$N$11,ResA!$N$12,0))</f>
        <v/>
      </c>
      <c r="AP39" s="16" t="str">
        <f>IF(RespD!P37=0,"",IF(RespD!P37=ResA!$O$11,ResA!$O$12,0))</f>
        <v/>
      </c>
      <c r="AQ39" s="16" t="str">
        <f>IF(RespD!Q37=0,"",IF(RespD!Q37=ResA!$P$11,ResA!$P$12,0))</f>
        <v/>
      </c>
      <c r="AR39" s="16" t="str">
        <f>IF(RespD!R37=0,"",IF(RespD!R37=ResA!$Q$11,ResA!$Q$12,0))</f>
        <v/>
      </c>
      <c r="AS39" s="16" t="str">
        <f>IF(RespD!S37=0,"",IF(RespD!S37=ResA!$R$11,ResA!$R$12,0))</f>
        <v/>
      </c>
      <c r="AT39" s="16" t="str">
        <f>IF(RespD!T37=0,"",IF(RespD!T37=ResA!$S$11,ResA!$S$12,0))</f>
        <v/>
      </c>
      <c r="AU39" s="16" t="str">
        <f>IF(RespD!U37=0,"",IF(RespD!U37=ResA!$T$11,ResA!$T$12,0))</f>
        <v/>
      </c>
      <c r="AV39" s="16" t="str">
        <f>IF(RespD!V37=0,"",IF(RespD!V37=ResA!$U$11,ResA!$U$12,0))</f>
        <v/>
      </c>
      <c r="AW39" s="16" t="str">
        <f>IF(RespD!W37=0,"",IF(RespD!W37=ResA!$V$11,ResA!$V$12,0))</f>
        <v/>
      </c>
      <c r="AX39" s="16" t="str">
        <f>IF(RespD!X37=0,"",IF(RespD!X37=ResA!$W$11,ResA!$W$12,0))</f>
        <v/>
      </c>
      <c r="AY39" s="16" t="str">
        <f>IF(RespD!Y37=0,"",IF(RespD!Y37=ResA!$X$11,ResA!$X$12,0))</f>
        <v/>
      </c>
      <c r="AZ39" s="16" t="str">
        <f>IF(RespD!Z37=0,"",IF(RespD!Z37=ResA!$Y$11,ResA!$Y$12,0))</f>
        <v/>
      </c>
      <c r="BA39" s="16" t="str">
        <f>IF(RespD!AA37=0,"",IF(RespD!AA37=ResA!$Z$11,ResA!$Z$12,0))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>
      <c r="B40" s="56">
        <v>27</v>
      </c>
      <c r="C40" s="28" t="str">
        <f>IF(VLOOKUP(B40,RespD!$B$12:$AA$51,2,FALSE)&lt;&gt;0,VLOOKUP(B40,RespD!$B$12:$AA$51,2,FALSE),"")</f>
        <v/>
      </c>
      <c r="D40" s="28" t="str">
        <f>IF(VLOOKUP(B40,RespD!$B$12:$AA$51,3,FALSE)&lt;&gt;0,CONCATENATE(VLOOKUP(B40,RespD!$B$12:$AA$51,3,FALSE)," ",VLOOKUP(B40,RespD!$B$12:$AA$51,4,FALSE)),"")</f>
        <v/>
      </c>
      <c r="E40" s="28" t="str">
        <f>IF(VLOOKUP(B40,RespD!$B$12:$AA$51,4,FALSE)&lt;&gt;0,VLOOKUP(B40,RespD!$B$12:$AA$51,5,FALSE),"")</f>
        <v/>
      </c>
      <c r="F40" s="58" t="str">
        <f>IF(VLOOKUP(B40,RespD!$B$12:$AA$51,5,FALSE)&lt;&gt;0,VLOOKUP(B40,RespD!$B$12:$AA$51,6,FALSE),"")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IF(RespD!H38=0,"",IF(RespD!H38=ResA!$G$11,ResA!$G$12,0))</f>
        <v/>
      </c>
      <c r="AI40" s="16" t="str">
        <f>IF(RespD!I38=0,"",IF(RespD!I38=ResA!$H$11,ResA!$H$12,0))</f>
        <v/>
      </c>
      <c r="AJ40" s="16" t="str">
        <f>IF(RespD!J38=0,"",IF(RespD!J38=ResA!$I$11,ResA!$I$12,0))</f>
        <v/>
      </c>
      <c r="AK40" s="16" t="str">
        <f>IF(RespD!K38=0,"",IF(RespD!K38=ResA!$J$11,ResA!$J$12,0))</f>
        <v/>
      </c>
      <c r="AL40" s="16" t="str">
        <f>IF(RespD!L38=0,"",IF(RespD!L38=ResA!$K$11,ResA!$K$12,0))</f>
        <v/>
      </c>
      <c r="AM40" s="16" t="str">
        <f>IF(RespD!M38=0,"",IF(RespD!M38=ResA!$L$11,ResA!$L$12,0))</f>
        <v/>
      </c>
      <c r="AN40" s="16" t="str">
        <f>IF(RespD!N38=0,"",IF(RespD!N38=ResA!$M$11,ResA!$M$12,0))</f>
        <v/>
      </c>
      <c r="AO40" s="16" t="str">
        <f>IF(RespD!O38=0,"",IF(RespD!O38=ResA!$N$11,ResA!$N$12,0))</f>
        <v/>
      </c>
      <c r="AP40" s="16" t="str">
        <f>IF(RespD!P38=0,"",IF(RespD!P38=ResA!$O$11,ResA!$O$12,0))</f>
        <v/>
      </c>
      <c r="AQ40" s="16" t="str">
        <f>IF(RespD!Q38=0,"",IF(RespD!Q38=ResA!$P$11,ResA!$P$12,0))</f>
        <v/>
      </c>
      <c r="AR40" s="16" t="str">
        <f>IF(RespD!R38=0,"",IF(RespD!R38=ResA!$Q$11,ResA!$Q$12,0))</f>
        <v/>
      </c>
      <c r="AS40" s="16" t="str">
        <f>IF(RespD!S38=0,"",IF(RespD!S38=ResA!$R$11,ResA!$R$12,0))</f>
        <v/>
      </c>
      <c r="AT40" s="16" t="str">
        <f>IF(RespD!T38=0,"",IF(RespD!T38=ResA!$S$11,ResA!$S$12,0))</f>
        <v/>
      </c>
      <c r="AU40" s="16" t="str">
        <f>IF(RespD!U38=0,"",IF(RespD!U38=ResA!$T$11,ResA!$T$12,0))</f>
        <v/>
      </c>
      <c r="AV40" s="16" t="str">
        <f>IF(RespD!V38=0,"",IF(RespD!V38=ResA!$U$11,ResA!$U$12,0))</f>
        <v/>
      </c>
      <c r="AW40" s="16" t="str">
        <f>IF(RespD!W38=0,"",IF(RespD!W38=ResA!$V$11,ResA!$V$12,0))</f>
        <v/>
      </c>
      <c r="AX40" s="16" t="str">
        <f>IF(RespD!X38=0,"",IF(RespD!X38=ResA!$W$11,ResA!$W$12,0))</f>
        <v/>
      </c>
      <c r="AY40" s="16" t="str">
        <f>IF(RespD!Y38=0,"",IF(RespD!Y38=ResA!$X$11,ResA!$X$12,0))</f>
        <v/>
      </c>
      <c r="AZ40" s="16" t="str">
        <f>IF(RespD!Z38=0,"",IF(RespD!Z38=ResA!$Y$11,ResA!$Y$12,0))</f>
        <v/>
      </c>
      <c r="BA40" s="16" t="str">
        <f>IF(RespD!AA38=0,"",IF(RespD!AA38=ResA!$Z$11,ResA!$Z$12,0))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>
      <c r="B41" s="56">
        <v>28</v>
      </c>
      <c r="C41" s="28" t="str">
        <f>IF(VLOOKUP(B41,RespD!$B$12:$AA$51,2,FALSE)&lt;&gt;0,VLOOKUP(B41,RespD!$B$12:$AA$51,2,FALSE),"")</f>
        <v/>
      </c>
      <c r="D41" s="28" t="str">
        <f>IF(VLOOKUP(B41,RespD!$B$12:$AA$51,3,FALSE)&lt;&gt;0,CONCATENATE(VLOOKUP(B41,RespD!$B$12:$AA$51,3,FALSE)," ",VLOOKUP(B41,RespD!$B$12:$AA$51,4,FALSE)),"")</f>
        <v/>
      </c>
      <c r="E41" s="28" t="str">
        <f>IF(VLOOKUP(B41,RespD!$B$12:$AA$51,4,FALSE)&lt;&gt;0,VLOOKUP(B41,RespD!$B$12:$AA$51,5,FALSE),"")</f>
        <v/>
      </c>
      <c r="F41" s="58" t="str">
        <f>IF(VLOOKUP(B41,RespD!$B$12:$AA$51,5,FALSE)&lt;&gt;0,VLOOKUP(B41,RespD!$B$12:$AA$51,6,FALSE),"")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IF(RespD!H39=0,"",IF(RespD!H39=ResA!$G$11,ResA!$G$12,0))</f>
        <v/>
      </c>
      <c r="AI41" s="16" t="str">
        <f>IF(RespD!I39=0,"",IF(RespD!I39=ResA!$H$11,ResA!$H$12,0))</f>
        <v/>
      </c>
      <c r="AJ41" s="16" t="str">
        <f>IF(RespD!J39=0,"",IF(RespD!J39=ResA!$I$11,ResA!$I$12,0))</f>
        <v/>
      </c>
      <c r="AK41" s="16" t="str">
        <f>IF(RespD!K39=0,"",IF(RespD!K39=ResA!$J$11,ResA!$J$12,0))</f>
        <v/>
      </c>
      <c r="AL41" s="16" t="str">
        <f>IF(RespD!L39=0,"",IF(RespD!L39=ResA!$K$11,ResA!$K$12,0))</f>
        <v/>
      </c>
      <c r="AM41" s="16" t="str">
        <f>IF(RespD!M39=0,"",IF(RespD!M39=ResA!$L$11,ResA!$L$12,0))</f>
        <v/>
      </c>
      <c r="AN41" s="16" t="str">
        <f>IF(RespD!N39=0,"",IF(RespD!N39=ResA!$M$11,ResA!$M$12,0))</f>
        <v/>
      </c>
      <c r="AO41" s="16" t="str">
        <f>IF(RespD!O39=0,"",IF(RespD!O39=ResA!$N$11,ResA!$N$12,0))</f>
        <v/>
      </c>
      <c r="AP41" s="16" t="str">
        <f>IF(RespD!P39=0,"",IF(RespD!P39=ResA!$O$11,ResA!$O$12,0))</f>
        <v/>
      </c>
      <c r="AQ41" s="16" t="str">
        <f>IF(RespD!Q39=0,"",IF(RespD!Q39=ResA!$P$11,ResA!$P$12,0))</f>
        <v/>
      </c>
      <c r="AR41" s="16" t="str">
        <f>IF(RespD!R39=0,"",IF(RespD!R39=ResA!$Q$11,ResA!$Q$12,0))</f>
        <v/>
      </c>
      <c r="AS41" s="16" t="str">
        <f>IF(RespD!S39=0,"",IF(RespD!S39=ResA!$R$11,ResA!$R$12,0))</f>
        <v/>
      </c>
      <c r="AT41" s="16" t="str">
        <f>IF(RespD!T39=0,"",IF(RespD!T39=ResA!$S$11,ResA!$S$12,0))</f>
        <v/>
      </c>
      <c r="AU41" s="16" t="str">
        <f>IF(RespD!U39=0,"",IF(RespD!U39=ResA!$T$11,ResA!$T$12,0))</f>
        <v/>
      </c>
      <c r="AV41" s="16" t="str">
        <f>IF(RespD!V39=0,"",IF(RespD!V39=ResA!$U$11,ResA!$U$12,0))</f>
        <v/>
      </c>
      <c r="AW41" s="16" t="str">
        <f>IF(RespD!W39=0,"",IF(RespD!W39=ResA!$V$11,ResA!$V$12,0))</f>
        <v/>
      </c>
      <c r="AX41" s="16" t="str">
        <f>IF(RespD!X39=0,"",IF(RespD!X39=ResA!$W$11,ResA!$W$12,0))</f>
        <v/>
      </c>
      <c r="AY41" s="16" t="str">
        <f>IF(RespD!Y39=0,"",IF(RespD!Y39=ResA!$X$11,ResA!$X$12,0))</f>
        <v/>
      </c>
      <c r="AZ41" s="16" t="str">
        <f>IF(RespD!Z39=0,"",IF(RespD!Z39=ResA!$Y$11,ResA!$Y$12,0))</f>
        <v/>
      </c>
      <c r="BA41" s="16" t="str">
        <f>IF(RespD!AA39=0,"",IF(RespD!AA39=ResA!$Z$11,ResA!$Z$12,0))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>
      <c r="B42" s="56">
        <v>29</v>
      </c>
      <c r="C42" s="28" t="str">
        <f>IF(VLOOKUP(B42,RespD!$B$12:$AA$51,2,FALSE)&lt;&gt;0,VLOOKUP(B42,RespD!$B$12:$AA$51,2,FALSE),"")</f>
        <v/>
      </c>
      <c r="D42" s="28" t="str">
        <f>IF(VLOOKUP(B42,RespD!$B$12:$AA$51,3,FALSE)&lt;&gt;0,CONCATENATE(VLOOKUP(B42,RespD!$B$12:$AA$51,3,FALSE)," ",VLOOKUP(B42,RespD!$B$12:$AA$51,4,FALSE)),"")</f>
        <v/>
      </c>
      <c r="E42" s="28" t="str">
        <f>IF(VLOOKUP(B42,RespD!$B$12:$AA$51,4,FALSE)&lt;&gt;0,VLOOKUP(B42,RespD!$B$12:$AA$51,5,FALSE),"")</f>
        <v/>
      </c>
      <c r="F42" s="58" t="str">
        <f>IF(VLOOKUP(B42,RespD!$B$12:$AA$51,5,FALSE)&lt;&gt;0,VLOOKUP(B42,RespD!$B$12:$AA$51,6,FALSE),"")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IF(RespD!H40=0,"",IF(RespD!H40=ResA!$G$11,ResA!$G$12,0))</f>
        <v/>
      </c>
      <c r="AI42" s="16" t="str">
        <f>IF(RespD!I40=0,"",IF(RespD!I40=ResA!$H$11,ResA!$H$12,0))</f>
        <v/>
      </c>
      <c r="AJ42" s="16" t="str">
        <f>IF(RespD!J40=0,"",IF(RespD!J40=ResA!$I$11,ResA!$I$12,0))</f>
        <v/>
      </c>
      <c r="AK42" s="16" t="str">
        <f>IF(RespD!K40=0,"",IF(RespD!K40=ResA!$J$11,ResA!$J$12,0))</f>
        <v/>
      </c>
      <c r="AL42" s="16" t="str">
        <f>IF(RespD!L40=0,"",IF(RespD!L40=ResA!$K$11,ResA!$K$12,0))</f>
        <v/>
      </c>
      <c r="AM42" s="16" t="str">
        <f>IF(RespD!M40=0,"",IF(RespD!M40=ResA!$L$11,ResA!$L$12,0))</f>
        <v/>
      </c>
      <c r="AN42" s="16" t="str">
        <f>IF(RespD!N40=0,"",IF(RespD!N40=ResA!$M$11,ResA!$M$12,0))</f>
        <v/>
      </c>
      <c r="AO42" s="16" t="str">
        <f>IF(RespD!O40=0,"",IF(RespD!O40=ResA!$N$11,ResA!$N$12,0))</f>
        <v/>
      </c>
      <c r="AP42" s="16" t="str">
        <f>IF(RespD!P40=0,"",IF(RespD!P40=ResA!$O$11,ResA!$O$12,0))</f>
        <v/>
      </c>
      <c r="AQ42" s="16" t="str">
        <f>IF(RespD!Q40=0,"",IF(RespD!Q40=ResA!$P$11,ResA!$P$12,0))</f>
        <v/>
      </c>
      <c r="AR42" s="16" t="str">
        <f>IF(RespD!R40=0,"",IF(RespD!R40=ResA!$Q$11,ResA!$Q$12,0))</f>
        <v/>
      </c>
      <c r="AS42" s="16" t="str">
        <f>IF(RespD!S40=0,"",IF(RespD!S40=ResA!$R$11,ResA!$R$12,0))</f>
        <v/>
      </c>
      <c r="AT42" s="16" t="str">
        <f>IF(RespD!T40=0,"",IF(RespD!T40=ResA!$S$11,ResA!$S$12,0))</f>
        <v/>
      </c>
      <c r="AU42" s="16" t="str">
        <f>IF(RespD!U40=0,"",IF(RespD!U40=ResA!$T$11,ResA!$T$12,0))</f>
        <v/>
      </c>
      <c r="AV42" s="16" t="str">
        <f>IF(RespD!V40=0,"",IF(RespD!V40=ResA!$U$11,ResA!$U$12,0))</f>
        <v/>
      </c>
      <c r="AW42" s="16" t="str">
        <f>IF(RespD!W40=0,"",IF(RespD!W40=ResA!$V$11,ResA!$V$12,0))</f>
        <v/>
      </c>
      <c r="AX42" s="16" t="str">
        <f>IF(RespD!X40=0,"",IF(RespD!X40=ResA!$W$11,ResA!$W$12,0))</f>
        <v/>
      </c>
      <c r="AY42" s="16" t="str">
        <f>IF(RespD!Y40=0,"",IF(RespD!Y40=ResA!$X$11,ResA!$X$12,0))</f>
        <v/>
      </c>
      <c r="AZ42" s="16" t="str">
        <f>IF(RespD!Z40=0,"",IF(RespD!Z40=ResA!$Y$11,ResA!$Y$12,0))</f>
        <v/>
      </c>
      <c r="BA42" s="16" t="str">
        <f>IF(RespD!AA40=0,"",IF(RespD!AA40=ResA!$Z$11,ResA!$Z$12,0))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>
      <c r="B43" s="56">
        <v>30</v>
      </c>
      <c r="C43" s="28" t="str">
        <f>IF(VLOOKUP(B43,RespD!$B$12:$AA$51,2,FALSE)&lt;&gt;0,VLOOKUP(B43,RespD!$B$12:$AA$51,2,FALSE),"")</f>
        <v/>
      </c>
      <c r="D43" s="28" t="str">
        <f>IF(VLOOKUP(B43,RespD!$B$12:$AA$51,3,FALSE)&lt;&gt;0,CONCATENATE(VLOOKUP(B43,RespD!$B$12:$AA$51,3,FALSE)," ",VLOOKUP(B43,RespD!$B$12:$AA$51,4,FALSE)),"")</f>
        <v/>
      </c>
      <c r="E43" s="28" t="str">
        <f>IF(VLOOKUP(B43,RespD!$B$12:$AA$51,4,FALSE)&lt;&gt;0,VLOOKUP(B43,RespD!$B$12:$AA$51,5,FALSE),"")</f>
        <v/>
      </c>
      <c r="F43" s="58" t="str">
        <f>IF(VLOOKUP(B43,RespD!$B$12:$AA$51,5,FALSE)&lt;&gt;0,VLOOKUP(B43,RespD!$B$12:$AA$51,6,FALSE),"")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IF(RespD!H41=0,"",IF(RespD!H41=ResA!$G$11,ResA!$G$12,0))</f>
        <v/>
      </c>
      <c r="AI43" s="16" t="str">
        <f>IF(RespD!I41=0,"",IF(RespD!I41=ResA!$H$11,ResA!$H$12,0))</f>
        <v/>
      </c>
      <c r="AJ43" s="16" t="str">
        <f>IF(RespD!J41=0,"",IF(RespD!J41=ResA!$I$11,ResA!$I$12,0))</f>
        <v/>
      </c>
      <c r="AK43" s="16" t="str">
        <f>IF(RespD!K41=0,"",IF(RespD!K41=ResA!$J$11,ResA!$J$12,0))</f>
        <v/>
      </c>
      <c r="AL43" s="16" t="str">
        <f>IF(RespD!L41=0,"",IF(RespD!L41=ResA!$K$11,ResA!$K$12,0))</f>
        <v/>
      </c>
      <c r="AM43" s="16" t="str">
        <f>IF(RespD!M41=0,"",IF(RespD!M41=ResA!$L$11,ResA!$L$12,0))</f>
        <v/>
      </c>
      <c r="AN43" s="16" t="str">
        <f>IF(RespD!N41=0,"",IF(RespD!N41=ResA!$M$11,ResA!$M$12,0))</f>
        <v/>
      </c>
      <c r="AO43" s="16" t="str">
        <f>IF(RespD!O41=0,"",IF(RespD!O41=ResA!$N$11,ResA!$N$12,0))</f>
        <v/>
      </c>
      <c r="AP43" s="16" t="str">
        <f>IF(RespD!P41=0,"",IF(RespD!P41=ResA!$O$11,ResA!$O$12,0))</f>
        <v/>
      </c>
      <c r="AQ43" s="16" t="str">
        <f>IF(RespD!Q41=0,"",IF(RespD!Q41=ResA!$P$11,ResA!$P$12,0))</f>
        <v/>
      </c>
      <c r="AR43" s="16" t="str">
        <f>IF(RespD!R41=0,"",IF(RespD!R41=ResA!$Q$11,ResA!$Q$12,0))</f>
        <v/>
      </c>
      <c r="AS43" s="16" t="str">
        <f>IF(RespD!S41=0,"",IF(RespD!S41=ResA!$R$11,ResA!$R$12,0))</f>
        <v/>
      </c>
      <c r="AT43" s="16" t="str">
        <f>IF(RespD!T41=0,"",IF(RespD!T41=ResA!$S$11,ResA!$S$12,0))</f>
        <v/>
      </c>
      <c r="AU43" s="16" t="str">
        <f>IF(RespD!U41=0,"",IF(RespD!U41=ResA!$T$11,ResA!$T$12,0))</f>
        <v/>
      </c>
      <c r="AV43" s="16" t="str">
        <f>IF(RespD!V41=0,"",IF(RespD!V41=ResA!$U$11,ResA!$U$12,0))</f>
        <v/>
      </c>
      <c r="AW43" s="16" t="str">
        <f>IF(RespD!W41=0,"",IF(RespD!W41=ResA!$V$11,ResA!$V$12,0))</f>
        <v/>
      </c>
      <c r="AX43" s="16" t="str">
        <f>IF(RespD!X41=0,"",IF(RespD!X41=ResA!$W$11,ResA!$W$12,0))</f>
        <v/>
      </c>
      <c r="AY43" s="16" t="str">
        <f>IF(RespD!Y41=0,"",IF(RespD!Y41=ResA!$X$11,ResA!$X$12,0))</f>
        <v/>
      </c>
      <c r="AZ43" s="16" t="str">
        <f>IF(RespD!Z41=0,"",IF(RespD!Z41=ResA!$Y$11,ResA!$Y$12,0))</f>
        <v/>
      </c>
      <c r="BA43" s="16" t="str">
        <f>IF(RespD!AA41=0,"",IF(RespD!AA41=ResA!$Z$11,ResA!$Z$12,0))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>
      <c r="B44" s="56">
        <v>31</v>
      </c>
      <c r="C44" s="28" t="str">
        <f>IF(VLOOKUP(B44,RespD!$B$12:$AA$51,2,FALSE)&lt;&gt;0,VLOOKUP(B44,RespD!$B$12:$AA$51,2,FALSE),"")</f>
        <v/>
      </c>
      <c r="D44" s="28" t="str">
        <f>IF(VLOOKUP(B44,RespD!$B$12:$AA$51,3,FALSE)&lt;&gt;0,CONCATENATE(VLOOKUP(B44,RespD!$B$12:$AA$51,3,FALSE)," ",VLOOKUP(B44,RespD!$B$12:$AA$51,4,FALSE)),"")</f>
        <v/>
      </c>
      <c r="E44" s="28" t="str">
        <f>IF(VLOOKUP(B44,RespD!$B$12:$AA$51,4,FALSE)&lt;&gt;0,VLOOKUP(B44,RespD!$B$12:$AA$51,5,FALSE),"")</f>
        <v/>
      </c>
      <c r="F44" s="58" t="str">
        <f>IF(VLOOKUP(B44,RespD!$B$12:$AA$51,5,FALSE)&lt;&gt;0,VLOOKUP(B44,RespD!$B$12:$AA$51,6,FALSE),"")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IF(RespD!H42=0,"",IF(RespD!H42=ResA!$G$11,ResA!$G$12,0))</f>
        <v/>
      </c>
      <c r="AI44" s="16" t="str">
        <f>IF(RespD!I42=0,"",IF(RespD!I42=ResA!$H$11,ResA!$H$12,0))</f>
        <v/>
      </c>
      <c r="AJ44" s="16" t="str">
        <f>IF(RespD!J42=0,"",IF(RespD!J42=ResA!$I$11,ResA!$I$12,0))</f>
        <v/>
      </c>
      <c r="AK44" s="16" t="str">
        <f>IF(RespD!K42=0,"",IF(RespD!K42=ResA!$J$11,ResA!$J$12,0))</f>
        <v/>
      </c>
      <c r="AL44" s="16" t="str">
        <f>IF(RespD!L42=0,"",IF(RespD!L42=ResA!$K$11,ResA!$K$12,0))</f>
        <v/>
      </c>
      <c r="AM44" s="16" t="str">
        <f>IF(RespD!M42=0,"",IF(RespD!M42=ResA!$L$11,ResA!$L$12,0))</f>
        <v/>
      </c>
      <c r="AN44" s="16" t="str">
        <f>IF(RespD!N42=0,"",IF(RespD!N42=ResA!$M$11,ResA!$M$12,0))</f>
        <v/>
      </c>
      <c r="AO44" s="16" t="str">
        <f>IF(RespD!O42=0,"",IF(RespD!O42=ResA!$N$11,ResA!$N$12,0))</f>
        <v/>
      </c>
      <c r="AP44" s="16" t="str">
        <f>IF(RespD!P42=0,"",IF(RespD!P42=ResA!$O$11,ResA!$O$12,0))</f>
        <v/>
      </c>
      <c r="AQ44" s="16" t="str">
        <f>IF(RespD!Q42=0,"",IF(RespD!Q42=ResA!$P$11,ResA!$P$12,0))</f>
        <v/>
      </c>
      <c r="AR44" s="16" t="str">
        <f>IF(RespD!R42=0,"",IF(RespD!R42=ResA!$Q$11,ResA!$Q$12,0))</f>
        <v/>
      </c>
      <c r="AS44" s="16" t="str">
        <f>IF(RespD!S42=0,"",IF(RespD!S42=ResA!$R$11,ResA!$R$12,0))</f>
        <v/>
      </c>
      <c r="AT44" s="16" t="str">
        <f>IF(RespD!T42=0,"",IF(RespD!T42=ResA!$S$11,ResA!$S$12,0))</f>
        <v/>
      </c>
      <c r="AU44" s="16" t="str">
        <f>IF(RespD!U42=0,"",IF(RespD!U42=ResA!$T$11,ResA!$T$12,0))</f>
        <v/>
      </c>
      <c r="AV44" s="16" t="str">
        <f>IF(RespD!V42=0,"",IF(RespD!V42=ResA!$U$11,ResA!$U$12,0))</f>
        <v/>
      </c>
      <c r="AW44" s="16" t="str">
        <f>IF(RespD!W42=0,"",IF(RespD!W42=ResA!$V$11,ResA!$V$12,0))</f>
        <v/>
      </c>
      <c r="AX44" s="16" t="str">
        <f>IF(RespD!X42=0,"",IF(RespD!X42=ResA!$W$11,ResA!$W$12,0))</f>
        <v/>
      </c>
      <c r="AY44" s="16" t="str">
        <f>IF(RespD!Y42=0,"",IF(RespD!Y42=ResA!$X$11,ResA!$X$12,0))</f>
        <v/>
      </c>
      <c r="AZ44" s="16" t="str">
        <f>IF(RespD!Z42=0,"",IF(RespD!Z42=ResA!$Y$11,ResA!$Y$12,0))</f>
        <v/>
      </c>
      <c r="BA44" s="16" t="str">
        <f>IF(RespD!AA42=0,"",IF(RespD!AA42=ResA!$Z$11,ResA!$Z$12,0))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>
      <c r="B45" s="56">
        <v>32</v>
      </c>
      <c r="C45" s="28" t="str">
        <f>IF(VLOOKUP(B45,RespD!$B$12:$AA$51,2,FALSE)&lt;&gt;0,VLOOKUP(B45,RespD!$B$12:$AA$51,2,FALSE),"")</f>
        <v/>
      </c>
      <c r="D45" s="28" t="str">
        <f>IF(VLOOKUP(B45,RespD!$B$12:$AA$51,3,FALSE)&lt;&gt;0,CONCATENATE(VLOOKUP(B45,RespD!$B$12:$AA$51,3,FALSE)," ",VLOOKUP(B45,RespD!$B$12:$AA$51,4,FALSE)),"")</f>
        <v/>
      </c>
      <c r="E45" s="28" t="str">
        <f>IF(VLOOKUP(B45,RespD!$B$12:$AA$51,4,FALSE)&lt;&gt;0,VLOOKUP(B45,RespD!$B$12:$AA$51,5,FALSE),"")</f>
        <v/>
      </c>
      <c r="F45" s="58" t="str">
        <f>IF(VLOOKUP(B45,RespD!$B$12:$AA$51,5,FALSE)&lt;&gt;0,VLOOKUP(B45,RespD!$B$12:$AA$51,6,FALSE),"")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IF(RespD!H43=0,"",IF(RespD!H43=ResA!$G$11,ResA!$G$12,0))</f>
        <v/>
      </c>
      <c r="AI45" s="16" t="str">
        <f>IF(RespD!I43=0,"",IF(RespD!I43=ResA!$H$11,ResA!$H$12,0))</f>
        <v/>
      </c>
      <c r="AJ45" s="16" t="str">
        <f>IF(RespD!J43=0,"",IF(RespD!J43=ResA!$I$11,ResA!$I$12,0))</f>
        <v/>
      </c>
      <c r="AK45" s="16" t="str">
        <f>IF(RespD!K43=0,"",IF(RespD!K43=ResA!$J$11,ResA!$J$12,0))</f>
        <v/>
      </c>
      <c r="AL45" s="16" t="str">
        <f>IF(RespD!L43=0,"",IF(RespD!L43=ResA!$K$11,ResA!$K$12,0))</f>
        <v/>
      </c>
      <c r="AM45" s="16" t="str">
        <f>IF(RespD!M43=0,"",IF(RespD!M43=ResA!$L$11,ResA!$L$12,0))</f>
        <v/>
      </c>
      <c r="AN45" s="16" t="str">
        <f>IF(RespD!N43=0,"",IF(RespD!N43=ResA!$M$11,ResA!$M$12,0))</f>
        <v/>
      </c>
      <c r="AO45" s="16" t="str">
        <f>IF(RespD!O43=0,"",IF(RespD!O43=ResA!$N$11,ResA!$N$12,0))</f>
        <v/>
      </c>
      <c r="AP45" s="16" t="str">
        <f>IF(RespD!P43=0,"",IF(RespD!P43=ResA!$O$11,ResA!$O$12,0))</f>
        <v/>
      </c>
      <c r="AQ45" s="16" t="str">
        <f>IF(RespD!Q43=0,"",IF(RespD!Q43=ResA!$P$11,ResA!$P$12,0))</f>
        <v/>
      </c>
      <c r="AR45" s="16" t="str">
        <f>IF(RespD!R43=0,"",IF(RespD!R43=ResA!$Q$11,ResA!$Q$12,0))</f>
        <v/>
      </c>
      <c r="AS45" s="16" t="str">
        <f>IF(RespD!S43=0,"",IF(RespD!S43=ResA!$R$11,ResA!$R$12,0))</f>
        <v/>
      </c>
      <c r="AT45" s="16" t="str">
        <f>IF(RespD!T43=0,"",IF(RespD!T43=ResA!$S$11,ResA!$S$12,0))</f>
        <v/>
      </c>
      <c r="AU45" s="16" t="str">
        <f>IF(RespD!U43=0,"",IF(RespD!U43=ResA!$T$11,ResA!$T$12,0))</f>
        <v/>
      </c>
      <c r="AV45" s="16" t="str">
        <f>IF(RespD!V43=0,"",IF(RespD!V43=ResA!$U$11,ResA!$U$12,0))</f>
        <v/>
      </c>
      <c r="AW45" s="16" t="str">
        <f>IF(RespD!W43=0,"",IF(RespD!W43=ResA!$V$11,ResA!$V$12,0))</f>
        <v/>
      </c>
      <c r="AX45" s="16" t="str">
        <f>IF(RespD!X43=0,"",IF(RespD!X43=ResA!$W$11,ResA!$W$12,0))</f>
        <v/>
      </c>
      <c r="AY45" s="16" t="str">
        <f>IF(RespD!Y43=0,"",IF(RespD!Y43=ResA!$X$11,ResA!$X$12,0))</f>
        <v/>
      </c>
      <c r="AZ45" s="16" t="str">
        <f>IF(RespD!Z43=0,"",IF(RespD!Z43=ResA!$Y$11,ResA!$Y$12,0))</f>
        <v/>
      </c>
      <c r="BA45" s="16" t="str">
        <f>IF(RespD!AA43=0,"",IF(RespD!AA43=ResA!$Z$11,ResA!$Z$12,0))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>
      <c r="B46" s="56">
        <v>33</v>
      </c>
      <c r="C46" s="28" t="str">
        <f>IF(VLOOKUP(B46,RespD!$B$12:$AA$51,2,FALSE)&lt;&gt;0,VLOOKUP(B46,RespD!$B$12:$AA$51,2,FALSE),"")</f>
        <v/>
      </c>
      <c r="D46" s="28" t="str">
        <f>IF(VLOOKUP(B46,RespD!$B$12:$AA$51,3,FALSE)&lt;&gt;0,CONCATENATE(VLOOKUP(B46,RespD!$B$12:$AA$51,3,FALSE)," ",VLOOKUP(B46,RespD!$B$12:$AA$51,4,FALSE)),"")</f>
        <v/>
      </c>
      <c r="E46" s="28" t="str">
        <f>IF(VLOOKUP(B46,RespD!$B$12:$AA$51,4,FALSE)&lt;&gt;0,VLOOKUP(B46,RespD!$B$12:$AA$51,5,FALSE),"")</f>
        <v/>
      </c>
      <c r="F46" s="58" t="str">
        <f>IF(VLOOKUP(B46,RespD!$B$12:$AA$51,5,FALSE)&lt;&gt;0,VLOOKUP(B46,RespD!$B$12:$AA$51,6,FALSE),"")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IF(RespD!H44=0,"",IF(RespD!H44=ResA!$G$11,ResA!$G$12,0))</f>
        <v/>
      </c>
      <c r="AI46" s="16" t="str">
        <f>IF(RespD!I44=0,"",IF(RespD!I44=ResA!$H$11,ResA!$H$12,0))</f>
        <v/>
      </c>
      <c r="AJ46" s="16" t="str">
        <f>IF(RespD!J44=0,"",IF(RespD!J44=ResA!$I$11,ResA!$I$12,0))</f>
        <v/>
      </c>
      <c r="AK46" s="16" t="str">
        <f>IF(RespD!K44=0,"",IF(RespD!K44=ResA!$J$11,ResA!$J$12,0))</f>
        <v/>
      </c>
      <c r="AL46" s="16" t="str">
        <f>IF(RespD!L44=0,"",IF(RespD!L44=ResA!$K$11,ResA!$K$12,0))</f>
        <v/>
      </c>
      <c r="AM46" s="16" t="str">
        <f>IF(RespD!M44=0,"",IF(RespD!M44=ResA!$L$11,ResA!$L$12,0))</f>
        <v/>
      </c>
      <c r="AN46" s="16" t="str">
        <f>IF(RespD!N44=0,"",IF(RespD!N44=ResA!$M$11,ResA!$M$12,0))</f>
        <v/>
      </c>
      <c r="AO46" s="16" t="str">
        <f>IF(RespD!O44=0,"",IF(RespD!O44=ResA!$N$11,ResA!$N$12,0))</f>
        <v/>
      </c>
      <c r="AP46" s="16" t="str">
        <f>IF(RespD!P44=0,"",IF(RespD!P44=ResA!$O$11,ResA!$O$12,0))</f>
        <v/>
      </c>
      <c r="AQ46" s="16" t="str">
        <f>IF(RespD!Q44=0,"",IF(RespD!Q44=ResA!$P$11,ResA!$P$12,0))</f>
        <v/>
      </c>
      <c r="AR46" s="16" t="str">
        <f>IF(RespD!R44=0,"",IF(RespD!R44=ResA!$Q$11,ResA!$Q$12,0))</f>
        <v/>
      </c>
      <c r="AS46" s="16" t="str">
        <f>IF(RespD!S44=0,"",IF(RespD!S44=ResA!$R$11,ResA!$R$12,0))</f>
        <v/>
      </c>
      <c r="AT46" s="16" t="str">
        <f>IF(RespD!T44=0,"",IF(RespD!T44=ResA!$S$11,ResA!$S$12,0))</f>
        <v/>
      </c>
      <c r="AU46" s="16" t="str">
        <f>IF(RespD!U44=0,"",IF(RespD!U44=ResA!$T$11,ResA!$T$12,0))</f>
        <v/>
      </c>
      <c r="AV46" s="16" t="str">
        <f>IF(RespD!V44=0,"",IF(RespD!V44=ResA!$U$11,ResA!$U$12,0))</f>
        <v/>
      </c>
      <c r="AW46" s="16" t="str">
        <f>IF(RespD!W44=0,"",IF(RespD!W44=ResA!$V$11,ResA!$V$12,0))</f>
        <v/>
      </c>
      <c r="AX46" s="16" t="str">
        <f>IF(RespD!X44=0,"",IF(RespD!X44=ResA!$W$11,ResA!$W$12,0))</f>
        <v/>
      </c>
      <c r="AY46" s="16" t="str">
        <f>IF(RespD!Y44=0,"",IF(RespD!Y44=ResA!$X$11,ResA!$X$12,0))</f>
        <v/>
      </c>
      <c r="AZ46" s="16" t="str">
        <f>IF(RespD!Z44=0,"",IF(RespD!Z44=ResA!$Y$11,ResA!$Y$12,0))</f>
        <v/>
      </c>
      <c r="BA46" s="16" t="str">
        <f>IF(RespD!AA44=0,"",IF(RespD!AA44=ResA!$Z$11,ResA!$Z$12,0))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>
      <c r="B47" s="56">
        <v>34</v>
      </c>
      <c r="C47" s="28" t="str">
        <f>IF(VLOOKUP(B47,RespD!$B$12:$AA$51,2,FALSE)&lt;&gt;0,VLOOKUP(B47,RespD!$B$12:$AA$51,2,FALSE),"")</f>
        <v/>
      </c>
      <c r="D47" s="28" t="str">
        <f>IF(VLOOKUP(B47,RespD!$B$12:$AA$51,3,FALSE)&lt;&gt;0,CONCATENATE(VLOOKUP(B47,RespD!$B$12:$AA$51,3,FALSE)," ",VLOOKUP(B47,RespD!$B$12:$AA$51,4,FALSE)),"")</f>
        <v/>
      </c>
      <c r="E47" s="28" t="str">
        <f>IF(VLOOKUP(B47,RespD!$B$12:$AA$51,4,FALSE)&lt;&gt;0,VLOOKUP(B47,RespD!$B$12:$AA$51,5,FALSE),"")</f>
        <v/>
      </c>
      <c r="F47" s="58" t="str">
        <f>IF(VLOOKUP(B47,RespD!$B$12:$AA$51,5,FALSE)&lt;&gt;0,VLOOKUP(B47,RespD!$B$12:$AA$51,6,FALSE),"")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IF(RespD!H45=0,"",IF(RespD!H45=ResA!$G$11,ResA!$G$12,0))</f>
        <v/>
      </c>
      <c r="AI47" s="16" t="str">
        <f>IF(RespD!I45=0,"",IF(RespD!I45=ResA!$H$11,ResA!$H$12,0))</f>
        <v/>
      </c>
      <c r="AJ47" s="16" t="str">
        <f>IF(RespD!J45=0,"",IF(RespD!J45=ResA!$I$11,ResA!$I$12,0))</f>
        <v/>
      </c>
      <c r="AK47" s="16" t="str">
        <f>IF(RespD!K45=0,"",IF(RespD!K45=ResA!$J$11,ResA!$J$12,0))</f>
        <v/>
      </c>
      <c r="AL47" s="16" t="str">
        <f>IF(RespD!L45=0,"",IF(RespD!L45=ResA!$K$11,ResA!$K$12,0))</f>
        <v/>
      </c>
      <c r="AM47" s="16" t="str">
        <f>IF(RespD!M45=0,"",IF(RespD!M45=ResA!$L$11,ResA!$L$12,0))</f>
        <v/>
      </c>
      <c r="AN47" s="16" t="str">
        <f>IF(RespD!N45=0,"",IF(RespD!N45=ResA!$M$11,ResA!$M$12,0))</f>
        <v/>
      </c>
      <c r="AO47" s="16" t="str">
        <f>IF(RespD!O45=0,"",IF(RespD!O45=ResA!$N$11,ResA!$N$12,0))</f>
        <v/>
      </c>
      <c r="AP47" s="16" t="str">
        <f>IF(RespD!P45=0,"",IF(RespD!P45=ResA!$O$11,ResA!$O$12,0))</f>
        <v/>
      </c>
      <c r="AQ47" s="16" t="str">
        <f>IF(RespD!Q45=0,"",IF(RespD!Q45=ResA!$P$11,ResA!$P$12,0))</f>
        <v/>
      </c>
      <c r="AR47" s="16" t="str">
        <f>IF(RespD!R45=0,"",IF(RespD!R45=ResA!$Q$11,ResA!$Q$12,0))</f>
        <v/>
      </c>
      <c r="AS47" s="16" t="str">
        <f>IF(RespD!S45=0,"",IF(RespD!S45=ResA!$R$11,ResA!$R$12,0))</f>
        <v/>
      </c>
      <c r="AT47" s="16" t="str">
        <f>IF(RespD!T45=0,"",IF(RespD!T45=ResA!$S$11,ResA!$S$12,0))</f>
        <v/>
      </c>
      <c r="AU47" s="16" t="str">
        <f>IF(RespD!U45=0,"",IF(RespD!U45=ResA!$T$11,ResA!$T$12,0))</f>
        <v/>
      </c>
      <c r="AV47" s="16" t="str">
        <f>IF(RespD!V45=0,"",IF(RespD!V45=ResA!$U$11,ResA!$U$12,0))</f>
        <v/>
      </c>
      <c r="AW47" s="16" t="str">
        <f>IF(RespD!W45=0,"",IF(RespD!W45=ResA!$V$11,ResA!$V$12,0))</f>
        <v/>
      </c>
      <c r="AX47" s="16" t="str">
        <f>IF(RespD!X45=0,"",IF(RespD!X45=ResA!$W$11,ResA!$W$12,0))</f>
        <v/>
      </c>
      <c r="AY47" s="16" t="str">
        <f>IF(RespD!Y45=0,"",IF(RespD!Y45=ResA!$X$11,ResA!$X$12,0))</f>
        <v/>
      </c>
      <c r="AZ47" s="16" t="str">
        <f>IF(RespD!Z45=0,"",IF(RespD!Z45=ResA!$Y$11,ResA!$Y$12,0))</f>
        <v/>
      </c>
      <c r="BA47" s="16" t="str">
        <f>IF(RespD!AA45=0,"",IF(RespD!AA45=ResA!$Z$11,ResA!$Z$12,0))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>
      <c r="B48" s="56">
        <v>35</v>
      </c>
      <c r="C48" s="28" t="str">
        <f>IF(VLOOKUP(B48,RespD!$B$12:$AA$51,2,FALSE)&lt;&gt;0,VLOOKUP(B48,RespD!$B$12:$AA$51,2,FALSE),"")</f>
        <v/>
      </c>
      <c r="D48" s="28" t="str">
        <f>IF(VLOOKUP(B48,RespD!$B$12:$AA$51,3,FALSE)&lt;&gt;0,CONCATENATE(VLOOKUP(B48,RespD!$B$12:$AA$51,3,FALSE)," ",VLOOKUP(B48,RespD!$B$12:$AA$51,4,FALSE)),"")</f>
        <v/>
      </c>
      <c r="E48" s="28" t="str">
        <f>IF(VLOOKUP(B48,RespD!$B$12:$AA$51,4,FALSE)&lt;&gt;0,VLOOKUP(B48,RespD!$B$12:$AA$51,5,FALSE),"")</f>
        <v/>
      </c>
      <c r="F48" s="58" t="str">
        <f>IF(VLOOKUP(B48,RespD!$B$12:$AA$51,5,FALSE)&lt;&gt;0,VLOOKUP(B48,RespD!$B$12:$AA$51,6,FALSE),"")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IF(RespD!H46=0,"",IF(RespD!H46=ResA!$G$11,ResA!$G$12,0))</f>
        <v/>
      </c>
      <c r="AI48" s="16" t="str">
        <f>IF(RespD!I46=0,"",IF(RespD!I46=ResA!$H$11,ResA!$H$12,0))</f>
        <v/>
      </c>
      <c r="AJ48" s="16" t="str">
        <f>IF(RespD!J46=0,"",IF(RespD!J46=ResA!$I$11,ResA!$I$12,0))</f>
        <v/>
      </c>
      <c r="AK48" s="16" t="str">
        <f>IF(RespD!K46=0,"",IF(RespD!K46=ResA!$J$11,ResA!$J$12,0))</f>
        <v/>
      </c>
      <c r="AL48" s="16" t="str">
        <f>IF(RespD!L46=0,"",IF(RespD!L46=ResA!$K$11,ResA!$K$12,0))</f>
        <v/>
      </c>
      <c r="AM48" s="16" t="str">
        <f>IF(RespD!M46=0,"",IF(RespD!M46=ResA!$L$11,ResA!$L$12,0))</f>
        <v/>
      </c>
      <c r="AN48" s="16" t="str">
        <f>IF(RespD!N46=0,"",IF(RespD!N46=ResA!$M$11,ResA!$M$12,0))</f>
        <v/>
      </c>
      <c r="AO48" s="16" t="str">
        <f>IF(RespD!O46=0,"",IF(RespD!O46=ResA!$N$11,ResA!$N$12,0))</f>
        <v/>
      </c>
      <c r="AP48" s="16" t="str">
        <f>IF(RespD!P46=0,"",IF(RespD!P46=ResA!$O$11,ResA!$O$12,0))</f>
        <v/>
      </c>
      <c r="AQ48" s="16" t="str">
        <f>IF(RespD!Q46=0,"",IF(RespD!Q46=ResA!$P$11,ResA!$P$12,0))</f>
        <v/>
      </c>
      <c r="AR48" s="16" t="str">
        <f>IF(RespD!R46=0,"",IF(RespD!R46=ResA!$Q$11,ResA!$Q$12,0))</f>
        <v/>
      </c>
      <c r="AS48" s="16" t="str">
        <f>IF(RespD!S46=0,"",IF(RespD!S46=ResA!$R$11,ResA!$R$12,0))</f>
        <v/>
      </c>
      <c r="AT48" s="16" t="str">
        <f>IF(RespD!T46=0,"",IF(RespD!T46=ResA!$S$11,ResA!$S$12,0))</f>
        <v/>
      </c>
      <c r="AU48" s="16" t="str">
        <f>IF(RespD!U46=0,"",IF(RespD!U46=ResA!$T$11,ResA!$T$12,0))</f>
        <v/>
      </c>
      <c r="AV48" s="16" t="str">
        <f>IF(RespD!V46=0,"",IF(RespD!V46=ResA!$U$11,ResA!$U$12,0))</f>
        <v/>
      </c>
      <c r="AW48" s="16" t="str">
        <f>IF(RespD!W46=0,"",IF(RespD!W46=ResA!$V$11,ResA!$V$12,0))</f>
        <v/>
      </c>
      <c r="AX48" s="16" t="str">
        <f>IF(RespD!X46=0,"",IF(RespD!X46=ResA!$W$11,ResA!$W$12,0))</f>
        <v/>
      </c>
      <c r="AY48" s="16" t="str">
        <f>IF(RespD!Y46=0,"",IF(RespD!Y46=ResA!$X$11,ResA!$X$12,0))</f>
        <v/>
      </c>
      <c r="AZ48" s="16" t="str">
        <f>IF(RespD!Z46=0,"",IF(RespD!Z46=ResA!$Y$11,ResA!$Y$12,0))</f>
        <v/>
      </c>
      <c r="BA48" s="16" t="str">
        <f>IF(RespD!AA46=0,"",IF(RespD!AA46=ResA!$Z$11,ResA!$Z$12,0))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>
      <c r="B49" s="56">
        <v>36</v>
      </c>
      <c r="C49" s="28" t="str">
        <f>IF(VLOOKUP(B49,RespD!$B$12:$AA$51,2,FALSE)&lt;&gt;0,VLOOKUP(B49,RespD!$B$12:$AA$51,2,FALSE),"")</f>
        <v/>
      </c>
      <c r="D49" s="28" t="str">
        <f>IF(VLOOKUP(B49,RespD!$B$12:$AA$51,3,FALSE)&lt;&gt;0,CONCATENATE(VLOOKUP(B49,RespD!$B$12:$AA$51,3,FALSE)," ",VLOOKUP(B49,RespD!$B$12:$AA$51,4,FALSE)),"")</f>
        <v/>
      </c>
      <c r="E49" s="28" t="str">
        <f>IF(VLOOKUP(B49,RespD!$B$12:$AA$51,4,FALSE)&lt;&gt;0,VLOOKUP(B49,RespD!$B$12:$AA$51,5,FALSE),"")</f>
        <v/>
      </c>
      <c r="F49" s="58" t="str">
        <f>IF(VLOOKUP(B49,RespD!$B$12:$AA$51,5,FALSE)&lt;&gt;0,VLOOKUP(B49,RespD!$B$12:$AA$51,6,FALSE),"")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IF(RespD!H47=0,"",IF(RespD!H47=ResA!$G$11,ResA!$G$12,0))</f>
        <v/>
      </c>
      <c r="AI49" s="16" t="str">
        <f>IF(RespD!I47=0,"",IF(RespD!I47=ResA!$H$11,ResA!$H$12,0))</f>
        <v/>
      </c>
      <c r="AJ49" s="16" t="str">
        <f>IF(RespD!J47=0,"",IF(RespD!J47=ResA!$I$11,ResA!$I$12,0))</f>
        <v/>
      </c>
      <c r="AK49" s="16" t="str">
        <f>IF(RespD!K47=0,"",IF(RespD!K47=ResA!$J$11,ResA!$J$12,0))</f>
        <v/>
      </c>
      <c r="AL49" s="16" t="str">
        <f>IF(RespD!L47=0,"",IF(RespD!L47=ResA!$K$11,ResA!$K$12,0))</f>
        <v/>
      </c>
      <c r="AM49" s="16" t="str">
        <f>IF(RespD!M47=0,"",IF(RespD!M47=ResA!$L$11,ResA!$L$12,0))</f>
        <v/>
      </c>
      <c r="AN49" s="16" t="str">
        <f>IF(RespD!N47=0,"",IF(RespD!N47=ResA!$M$11,ResA!$M$12,0))</f>
        <v/>
      </c>
      <c r="AO49" s="16" t="str">
        <f>IF(RespD!O47=0,"",IF(RespD!O47=ResA!$N$11,ResA!$N$12,0))</f>
        <v/>
      </c>
      <c r="AP49" s="16" t="str">
        <f>IF(RespD!P47=0,"",IF(RespD!P47=ResA!$O$11,ResA!$O$12,0))</f>
        <v/>
      </c>
      <c r="AQ49" s="16" t="str">
        <f>IF(RespD!Q47=0,"",IF(RespD!Q47=ResA!$P$11,ResA!$P$12,0))</f>
        <v/>
      </c>
      <c r="AR49" s="16" t="str">
        <f>IF(RespD!R47=0,"",IF(RespD!R47=ResA!$Q$11,ResA!$Q$12,0))</f>
        <v/>
      </c>
      <c r="AS49" s="16" t="str">
        <f>IF(RespD!S47=0,"",IF(RespD!S47=ResA!$R$11,ResA!$R$12,0))</f>
        <v/>
      </c>
      <c r="AT49" s="16" t="str">
        <f>IF(RespD!T47=0,"",IF(RespD!T47=ResA!$S$11,ResA!$S$12,0))</f>
        <v/>
      </c>
      <c r="AU49" s="16" t="str">
        <f>IF(RespD!U47=0,"",IF(RespD!U47=ResA!$T$11,ResA!$T$12,0))</f>
        <v/>
      </c>
      <c r="AV49" s="16" t="str">
        <f>IF(RespD!V47=0,"",IF(RespD!V47=ResA!$U$11,ResA!$U$12,0))</f>
        <v/>
      </c>
      <c r="AW49" s="16" t="str">
        <f>IF(RespD!W47=0,"",IF(RespD!W47=ResA!$V$11,ResA!$V$12,0))</f>
        <v/>
      </c>
      <c r="AX49" s="16" t="str">
        <f>IF(RespD!X47=0,"",IF(RespD!X47=ResA!$W$11,ResA!$W$12,0))</f>
        <v/>
      </c>
      <c r="AY49" s="16" t="str">
        <f>IF(RespD!Y47=0,"",IF(RespD!Y47=ResA!$X$11,ResA!$X$12,0))</f>
        <v/>
      </c>
      <c r="AZ49" s="16" t="str">
        <f>IF(RespD!Z47=0,"",IF(RespD!Z47=ResA!$Y$11,ResA!$Y$12,0))</f>
        <v/>
      </c>
      <c r="BA49" s="16" t="str">
        <f>IF(RespD!AA47=0,"",IF(RespD!AA47=ResA!$Z$11,ResA!$Z$12,0))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>
      <c r="B50" s="56">
        <v>37</v>
      </c>
      <c r="C50" s="28" t="str">
        <f>IF(VLOOKUP(B50,RespD!$B$12:$AA$51,2,FALSE)&lt;&gt;0,VLOOKUP(B50,RespD!$B$12:$AA$51,2,FALSE),"")</f>
        <v/>
      </c>
      <c r="D50" s="28" t="str">
        <f>IF(VLOOKUP(B50,RespD!$B$12:$AA$51,3,FALSE)&lt;&gt;0,CONCATENATE(VLOOKUP(B50,RespD!$B$12:$AA$51,3,FALSE)," ",VLOOKUP(B50,RespD!$B$12:$AA$51,4,FALSE)),"")</f>
        <v/>
      </c>
      <c r="E50" s="28" t="str">
        <f>IF(VLOOKUP(B50,RespD!$B$12:$AA$51,4,FALSE)&lt;&gt;0,VLOOKUP(B50,RespD!$B$12:$AA$51,5,FALSE),"")</f>
        <v/>
      </c>
      <c r="F50" s="58" t="str">
        <f>IF(VLOOKUP(B50,RespD!$B$12:$AA$51,5,FALSE)&lt;&gt;0,VLOOKUP(B50,RespD!$B$12:$AA$51,6,FALSE),"")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IF(RespD!H48=0,"",IF(RespD!H48=ResA!$G$11,ResA!$G$12,0))</f>
        <v/>
      </c>
      <c r="AI50" s="16" t="str">
        <f>IF(RespD!I48=0,"",IF(RespD!I48=ResA!$H$11,ResA!$H$12,0))</f>
        <v/>
      </c>
      <c r="AJ50" s="16" t="str">
        <f>IF(RespD!J48=0,"",IF(RespD!J48=ResA!$I$11,ResA!$I$12,0))</f>
        <v/>
      </c>
      <c r="AK50" s="16" t="str">
        <f>IF(RespD!K48=0,"",IF(RespD!K48=ResA!$J$11,ResA!$J$12,0))</f>
        <v/>
      </c>
      <c r="AL50" s="16" t="str">
        <f>IF(RespD!L48=0,"",IF(RespD!L48=ResA!$K$11,ResA!$K$12,0))</f>
        <v/>
      </c>
      <c r="AM50" s="16" t="str">
        <f>IF(RespD!M48=0,"",IF(RespD!M48=ResA!$L$11,ResA!$L$12,0))</f>
        <v/>
      </c>
      <c r="AN50" s="16" t="str">
        <f>IF(RespD!N48=0,"",IF(RespD!N48=ResA!$M$11,ResA!$M$12,0))</f>
        <v/>
      </c>
      <c r="AO50" s="16" t="str">
        <f>IF(RespD!O48=0,"",IF(RespD!O48=ResA!$N$11,ResA!$N$12,0))</f>
        <v/>
      </c>
      <c r="AP50" s="16" t="str">
        <f>IF(RespD!P48=0,"",IF(RespD!P48=ResA!$O$11,ResA!$O$12,0))</f>
        <v/>
      </c>
      <c r="AQ50" s="16" t="str">
        <f>IF(RespD!Q48=0,"",IF(RespD!Q48=ResA!$P$11,ResA!$P$12,0))</f>
        <v/>
      </c>
      <c r="AR50" s="16" t="str">
        <f>IF(RespD!R48=0,"",IF(RespD!R48=ResA!$Q$11,ResA!$Q$12,0))</f>
        <v/>
      </c>
      <c r="AS50" s="16" t="str">
        <f>IF(RespD!S48=0,"",IF(RespD!S48=ResA!$R$11,ResA!$R$12,0))</f>
        <v/>
      </c>
      <c r="AT50" s="16" t="str">
        <f>IF(RespD!T48=0,"",IF(RespD!T48=ResA!$S$11,ResA!$S$12,0))</f>
        <v/>
      </c>
      <c r="AU50" s="16" t="str">
        <f>IF(RespD!U48=0,"",IF(RespD!U48=ResA!$T$11,ResA!$T$12,0))</f>
        <v/>
      </c>
      <c r="AV50" s="16" t="str">
        <f>IF(RespD!V48=0,"",IF(RespD!V48=ResA!$U$11,ResA!$U$12,0))</f>
        <v/>
      </c>
      <c r="AW50" s="16" t="str">
        <f>IF(RespD!W48=0,"",IF(RespD!W48=ResA!$V$11,ResA!$V$12,0))</f>
        <v/>
      </c>
      <c r="AX50" s="16" t="str">
        <f>IF(RespD!X48=0,"",IF(RespD!X48=ResA!$W$11,ResA!$W$12,0))</f>
        <v/>
      </c>
      <c r="AY50" s="16" t="str">
        <f>IF(RespD!Y48=0,"",IF(RespD!Y48=ResA!$X$11,ResA!$X$12,0))</f>
        <v/>
      </c>
      <c r="AZ50" s="16" t="str">
        <f>IF(RespD!Z48=0,"",IF(RespD!Z48=ResA!$Y$11,ResA!$Y$12,0))</f>
        <v/>
      </c>
      <c r="BA50" s="16" t="str">
        <f>IF(RespD!AA48=0,"",IF(RespD!AA48=ResA!$Z$11,ResA!$Z$12,0))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>
      <c r="B51" s="56">
        <v>38</v>
      </c>
      <c r="C51" s="28" t="str">
        <f>IF(VLOOKUP(B51,RespD!$B$12:$AA$51,2,FALSE)&lt;&gt;0,VLOOKUP(B51,RespD!$B$12:$AA$51,2,FALSE),"")</f>
        <v/>
      </c>
      <c r="D51" s="28" t="str">
        <f>IF(VLOOKUP(B51,RespD!$B$12:$AA$51,3,FALSE)&lt;&gt;0,CONCATENATE(VLOOKUP(B51,RespD!$B$12:$AA$51,3,FALSE)," ",VLOOKUP(B51,RespD!$B$12:$AA$51,4,FALSE)),"")</f>
        <v/>
      </c>
      <c r="E51" s="28" t="str">
        <f>IF(VLOOKUP(B51,RespD!$B$12:$AA$51,4,FALSE)&lt;&gt;0,VLOOKUP(B51,RespD!$B$12:$AA$51,5,FALSE),"")</f>
        <v/>
      </c>
      <c r="F51" s="58" t="str">
        <f>IF(VLOOKUP(B51,RespD!$B$12:$AA$51,5,FALSE)&lt;&gt;0,VLOOKUP(B51,RespD!$B$12:$AA$51,6,FALSE),"")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IF(RespD!H49=0,"",IF(RespD!H49=ResA!$G$11,ResA!$G$12,0))</f>
        <v/>
      </c>
      <c r="AI51" s="16" t="str">
        <f>IF(RespD!I49=0,"",IF(RespD!I49=ResA!$H$11,ResA!$H$12,0))</f>
        <v/>
      </c>
      <c r="AJ51" s="16" t="str">
        <f>IF(RespD!J49=0,"",IF(RespD!J49=ResA!$I$11,ResA!$I$12,0))</f>
        <v/>
      </c>
      <c r="AK51" s="16" t="str">
        <f>IF(RespD!K49=0,"",IF(RespD!K49=ResA!$J$11,ResA!$J$12,0))</f>
        <v/>
      </c>
      <c r="AL51" s="16" t="str">
        <f>IF(RespD!L49=0,"",IF(RespD!L49=ResA!$K$11,ResA!$K$12,0))</f>
        <v/>
      </c>
      <c r="AM51" s="16" t="str">
        <f>IF(RespD!M49=0,"",IF(RespD!M49=ResA!$L$11,ResA!$L$12,0))</f>
        <v/>
      </c>
      <c r="AN51" s="16" t="str">
        <f>IF(RespD!N49=0,"",IF(RespD!N49=ResA!$M$11,ResA!$M$12,0))</f>
        <v/>
      </c>
      <c r="AO51" s="16" t="str">
        <f>IF(RespD!O49=0,"",IF(RespD!O49=ResA!$N$11,ResA!$N$12,0))</f>
        <v/>
      </c>
      <c r="AP51" s="16" t="str">
        <f>IF(RespD!P49=0,"",IF(RespD!P49=ResA!$O$11,ResA!$O$12,0))</f>
        <v/>
      </c>
      <c r="AQ51" s="16" t="str">
        <f>IF(RespD!Q49=0,"",IF(RespD!Q49=ResA!$P$11,ResA!$P$12,0))</f>
        <v/>
      </c>
      <c r="AR51" s="16" t="str">
        <f>IF(RespD!R49=0,"",IF(RespD!R49=ResA!$Q$11,ResA!$Q$12,0))</f>
        <v/>
      </c>
      <c r="AS51" s="16" t="str">
        <f>IF(RespD!S49=0,"",IF(RespD!S49=ResA!$R$11,ResA!$R$12,0))</f>
        <v/>
      </c>
      <c r="AT51" s="16" t="str">
        <f>IF(RespD!T49=0,"",IF(RespD!T49=ResA!$S$11,ResA!$S$12,0))</f>
        <v/>
      </c>
      <c r="AU51" s="16" t="str">
        <f>IF(RespD!U49=0,"",IF(RespD!U49=ResA!$T$11,ResA!$T$12,0))</f>
        <v/>
      </c>
      <c r="AV51" s="16" t="str">
        <f>IF(RespD!V49=0,"",IF(RespD!V49=ResA!$U$11,ResA!$U$12,0))</f>
        <v/>
      </c>
      <c r="AW51" s="16" t="str">
        <f>IF(RespD!W49=0,"",IF(RespD!W49=ResA!$V$11,ResA!$V$12,0))</f>
        <v/>
      </c>
      <c r="AX51" s="16" t="str">
        <f>IF(RespD!X49=0,"",IF(RespD!X49=ResA!$W$11,ResA!$W$12,0))</f>
        <v/>
      </c>
      <c r="AY51" s="16" t="str">
        <f>IF(RespD!Y49=0,"",IF(RespD!Y49=ResA!$X$11,ResA!$X$12,0))</f>
        <v/>
      </c>
      <c r="AZ51" s="16" t="str">
        <f>IF(RespD!Z49=0,"",IF(RespD!Z49=ResA!$Y$11,ResA!$Y$12,0))</f>
        <v/>
      </c>
      <c r="BA51" s="16" t="str">
        <f>IF(RespD!AA49=0,"",IF(RespD!AA49=ResA!$Z$11,ResA!$Z$12,0))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>
      <c r="B52" s="56">
        <v>39</v>
      </c>
      <c r="C52" s="28" t="str">
        <f>IF(VLOOKUP(B52,RespD!$B$12:$AA$51,2,FALSE)&lt;&gt;0,VLOOKUP(B52,RespD!$B$12:$AA$51,2,FALSE),"")</f>
        <v/>
      </c>
      <c r="D52" s="28" t="str">
        <f>IF(VLOOKUP(B52,RespD!$B$12:$AA$51,3,FALSE)&lt;&gt;0,CONCATENATE(VLOOKUP(B52,RespD!$B$12:$AA$51,3,FALSE)," ",VLOOKUP(B52,RespD!$B$12:$AA$51,4,FALSE)),"")</f>
        <v/>
      </c>
      <c r="E52" s="28" t="str">
        <f>IF(VLOOKUP(B52,RespD!$B$12:$AA$51,4,FALSE)&lt;&gt;0,VLOOKUP(B52,RespD!$B$12:$AA$51,5,FALSE),"")</f>
        <v/>
      </c>
      <c r="F52" s="58" t="str">
        <f>IF(VLOOKUP(B52,RespD!$B$12:$AA$51,5,FALSE)&lt;&gt;0,VLOOKUP(B52,RespD!$B$12:$AA$51,6,FALSE),"")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IF(RespD!H50=0,"",IF(RespD!H50=ResA!$G$11,ResA!$G$12,0))</f>
        <v/>
      </c>
      <c r="AI52" s="16" t="str">
        <f>IF(RespD!I50=0,"",IF(RespD!I50=ResA!$H$11,ResA!$H$12,0))</f>
        <v/>
      </c>
      <c r="AJ52" s="16" t="str">
        <f>IF(RespD!J50=0,"",IF(RespD!J50=ResA!$I$11,ResA!$I$12,0))</f>
        <v/>
      </c>
      <c r="AK52" s="16" t="str">
        <f>IF(RespD!K50=0,"",IF(RespD!K50=ResA!$J$11,ResA!$J$12,0))</f>
        <v/>
      </c>
      <c r="AL52" s="16" t="str">
        <f>IF(RespD!L50=0,"",IF(RespD!L50=ResA!$K$11,ResA!$K$12,0))</f>
        <v/>
      </c>
      <c r="AM52" s="16" t="str">
        <f>IF(RespD!M50=0,"",IF(RespD!M50=ResA!$L$11,ResA!$L$12,0))</f>
        <v/>
      </c>
      <c r="AN52" s="16" t="str">
        <f>IF(RespD!N50=0,"",IF(RespD!N50=ResA!$M$11,ResA!$M$12,0))</f>
        <v/>
      </c>
      <c r="AO52" s="16" t="str">
        <f>IF(RespD!O50=0,"",IF(RespD!O50=ResA!$N$11,ResA!$N$12,0))</f>
        <v/>
      </c>
      <c r="AP52" s="16" t="str">
        <f>IF(RespD!P50=0,"",IF(RespD!P50=ResA!$O$11,ResA!$O$12,0))</f>
        <v/>
      </c>
      <c r="AQ52" s="16" t="str">
        <f>IF(RespD!Q50=0,"",IF(RespD!Q50=ResA!$P$11,ResA!$P$12,0))</f>
        <v/>
      </c>
      <c r="AR52" s="16" t="str">
        <f>IF(RespD!R50=0,"",IF(RespD!R50=ResA!$Q$11,ResA!$Q$12,0))</f>
        <v/>
      </c>
      <c r="AS52" s="16" t="str">
        <f>IF(RespD!S50=0,"",IF(RespD!S50=ResA!$R$11,ResA!$R$12,0))</f>
        <v/>
      </c>
      <c r="AT52" s="16" t="str">
        <f>IF(RespD!T50=0,"",IF(RespD!T50=ResA!$S$11,ResA!$S$12,0))</f>
        <v/>
      </c>
      <c r="AU52" s="16" t="str">
        <f>IF(RespD!U50=0,"",IF(RespD!U50=ResA!$T$11,ResA!$T$12,0))</f>
        <v/>
      </c>
      <c r="AV52" s="16" t="str">
        <f>IF(RespD!V50=0,"",IF(RespD!V50=ResA!$U$11,ResA!$U$12,0))</f>
        <v/>
      </c>
      <c r="AW52" s="16" t="str">
        <f>IF(RespD!W50=0,"",IF(RespD!W50=ResA!$V$11,ResA!$V$12,0))</f>
        <v/>
      </c>
      <c r="AX52" s="16" t="str">
        <f>IF(RespD!X50=0,"",IF(RespD!X50=ResA!$W$11,ResA!$W$12,0))</f>
        <v/>
      </c>
      <c r="AY52" s="16" t="str">
        <f>IF(RespD!Y50=0,"",IF(RespD!Y50=ResA!$X$11,ResA!$X$12,0))</f>
        <v/>
      </c>
      <c r="AZ52" s="16" t="str">
        <f>IF(RespD!Z50=0,"",IF(RespD!Z50=ResA!$Y$11,ResA!$Y$12,0))</f>
        <v/>
      </c>
      <c r="BA52" s="16" t="str">
        <f>IF(RespD!AA50=0,"",IF(RespD!AA50=ResA!$Z$11,ResA!$Z$12,0))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>
      <c r="B53" s="56">
        <v>40</v>
      </c>
      <c r="C53" s="28" t="str">
        <f>IF(VLOOKUP(B53,RespD!$B$12:$AA$51,2,FALSE)&lt;&gt;0,VLOOKUP(B53,RespD!$B$12:$AA$51,2,FALSE),"")</f>
        <v/>
      </c>
      <c r="D53" s="28" t="str">
        <f>IF(VLOOKUP(B53,RespD!$B$12:$AA$51,3,FALSE)&lt;&gt;0,CONCATENATE(VLOOKUP(B53,RespD!$B$12:$AA$51,3,FALSE)," ",VLOOKUP(B53,RespD!$B$12:$AA$51,4,FALSE)),"")</f>
        <v/>
      </c>
      <c r="E53" s="28" t="str">
        <f>IF(VLOOKUP(B53,RespD!$B$12:$AA$51,4,FALSE)&lt;&gt;0,VLOOKUP(B53,RespD!$B$12:$AA$51,5,FALSE),"")</f>
        <v/>
      </c>
      <c r="F53" s="58" t="str">
        <f>IF(VLOOKUP(B53,RespD!$B$12:$AA$51,5,FALSE)&lt;&gt;0,VLOOKUP(B53,RespD!$B$12:$AA$51,6,FALSE),"")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IF(RespD!H51=0,"",IF(RespD!H51=ResA!$G$11,ResA!$G$12,0))</f>
        <v/>
      </c>
      <c r="AI53" s="16" t="str">
        <f>IF(RespD!I51=0,"",IF(RespD!I51=ResA!$H$11,ResA!$H$12,0))</f>
        <v/>
      </c>
      <c r="AJ53" s="16" t="str">
        <f>IF(RespD!J51=0,"",IF(RespD!J51=ResA!$I$11,ResA!$I$12,0))</f>
        <v/>
      </c>
      <c r="AK53" s="16" t="str">
        <f>IF(RespD!K51=0,"",IF(RespD!K51=ResA!$J$11,ResA!$J$12,0))</f>
        <v/>
      </c>
      <c r="AL53" s="16" t="str">
        <f>IF(RespD!L51=0,"",IF(RespD!L51=ResA!$K$11,ResA!$K$12,0))</f>
        <v/>
      </c>
      <c r="AM53" s="16" t="str">
        <f>IF(RespD!M51=0,"",IF(RespD!M51=ResA!$L$11,ResA!$L$12,0))</f>
        <v/>
      </c>
      <c r="AN53" s="16" t="str">
        <f>IF(RespD!N51=0,"",IF(RespD!N51=ResA!$M$11,ResA!$M$12,0))</f>
        <v/>
      </c>
      <c r="AO53" s="16" t="str">
        <f>IF(RespD!O51=0,"",IF(RespD!O51=ResA!$N$11,ResA!$N$12,0))</f>
        <v/>
      </c>
      <c r="AP53" s="16" t="str">
        <f>IF(RespD!P51=0,"",IF(RespD!P51=ResA!$O$11,ResA!$O$12,0))</f>
        <v/>
      </c>
      <c r="AQ53" s="16" t="str">
        <f>IF(RespD!Q51=0,"",IF(RespD!Q51=ResA!$P$11,ResA!$P$12,0))</f>
        <v/>
      </c>
      <c r="AR53" s="16" t="str">
        <f>IF(RespD!R51=0,"",IF(RespD!R51=ResA!$Q$11,ResA!$Q$12,0))</f>
        <v/>
      </c>
      <c r="AS53" s="16" t="str">
        <f>IF(RespD!S51=0,"",IF(RespD!S51=ResA!$R$11,ResA!$R$12,0))</f>
        <v/>
      </c>
      <c r="AT53" s="16" t="str">
        <f>IF(RespD!T51=0,"",IF(RespD!T51=ResA!$S$11,ResA!$S$12,0))</f>
        <v/>
      </c>
      <c r="AU53" s="16" t="str">
        <f>IF(RespD!U51=0,"",IF(RespD!U51=ResA!$T$11,ResA!$T$12,0))</f>
        <v/>
      </c>
      <c r="AV53" s="16" t="str">
        <f>IF(RespD!V51=0,"",IF(RespD!V51=ResA!$U$11,ResA!$U$12,0))</f>
        <v/>
      </c>
      <c r="AW53" s="16" t="str">
        <f>IF(RespD!W51=0,"",IF(RespD!W51=ResA!$V$11,ResA!$V$12,0))</f>
        <v/>
      </c>
      <c r="AX53" s="16" t="str">
        <f>IF(RespD!X51=0,"",IF(RespD!X51=ResA!$W$11,ResA!$W$12,0))</f>
        <v/>
      </c>
      <c r="AY53" s="16" t="str">
        <f>IF(RespD!Y51=0,"",IF(RespD!Y51=ResA!$X$11,ResA!$X$12,0))</f>
        <v/>
      </c>
      <c r="AZ53" s="16" t="str">
        <f>IF(RespD!Z51=0,"",IF(RespD!Z51=ResA!$Y$11,ResA!$Y$12,0))</f>
        <v/>
      </c>
      <c r="BA53" s="16" t="str">
        <f>IF(RespD!AA51=0,"",IF(RespD!AA51=ResA!$Z$11,ResA!$Z$12,0))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>
      <c r="AD54" s="38"/>
      <c r="BC54" s="36"/>
      <c r="BD54" s="36"/>
    </row>
    <row r="55" spans="2:57">
      <c r="B55" s="167" t="s">
        <v>193</v>
      </c>
      <c r="C55" s="167"/>
      <c r="D55" s="167"/>
      <c r="E55" s="167"/>
      <c r="F55" s="167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2" t="s">
        <v>38</v>
      </c>
      <c r="AB55" s="172"/>
      <c r="AC55" s="172"/>
      <c r="AD55" s="172"/>
      <c r="BC55" s="36"/>
      <c r="BD55" s="36"/>
    </row>
    <row r="56" spans="2:57">
      <c r="B56" s="167" t="s">
        <v>169</v>
      </c>
      <c r="C56" s="167"/>
      <c r="D56" s="167"/>
      <c r="E56" s="167"/>
      <c r="F56" s="167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6" t="str">
        <f>Matriz!$I$3</f>
        <v>Inicio</v>
      </c>
      <c r="AB56" s="166" t="str">
        <f>Matriz!$I$4</f>
        <v>Proceso</v>
      </c>
      <c r="AC56" s="166" t="str">
        <f>Matriz!$I$5</f>
        <v>Satisfactorio</v>
      </c>
      <c r="AD56" s="166">
        <f>Matriz!$I$6</f>
        <v>0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>
      <c r="B57" s="167" t="s">
        <v>170</v>
      </c>
      <c r="C57" s="167"/>
      <c r="D57" s="167"/>
      <c r="E57" s="167"/>
      <c r="F57" s="167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6"/>
      <c r="AB57" s="166"/>
      <c r="AC57" s="166"/>
      <c r="AD57" s="166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>
      <c r="B58" s="167" t="s">
        <v>190</v>
      </c>
      <c r="C58" s="167"/>
      <c r="D58" s="167"/>
      <c r="E58" s="167"/>
      <c r="F58" s="167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TW2u/zo++sOn0naOK6CGvkB4Cb2C+dliCFpwyOneOnHMexxfUG+ihl1tXHLan8cUNEvKFPzX2FCqqVtL3XMHuQ==" saltValue="itJJATlqIbpC0wtFehwicw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123" priority="7" operator="containsText" text="✖">
      <formula>NOT(ISERROR(SEARCH("✖",M4)))</formula>
    </cfRule>
    <cfRule type="containsText" dxfId="122" priority="8" operator="containsText" text="✔">
      <formula>NOT(ISERROR(SEARCH("✔",M4)))</formula>
    </cfRule>
    <cfRule type="cellIs" dxfId="121" priority="9" operator="equal">
      <formula>0</formula>
    </cfRule>
    <cfRule type="cellIs" dxfId="120" priority="10" operator="equal">
      <formula>1</formula>
    </cfRule>
  </conditionalFormatting>
  <conditionalFormatting sqref="G14:Z53 G56:Z57">
    <cfRule type="cellIs" dxfId="119" priority="5" operator="equal">
      <formula>"✖"</formula>
    </cfRule>
    <cfRule type="cellIs" dxfId="118" priority="6" operator="equal">
      <formula>"✔"</formula>
    </cfRule>
  </conditionalFormatting>
  <conditionalFormatting sqref="AD14:AD53">
    <cfRule type="cellIs" dxfId="117" priority="1" operator="equal">
      <formula>"Satisfactorio"</formula>
    </cfRule>
    <cfRule type="cellIs" dxfId="116" priority="2" operator="equal">
      <formula>"Proceso"</formula>
    </cfRule>
    <cfRule type="cellIs" dxfId="115" priority="3" operator="equal">
      <formula>"Inicio"</formula>
    </cfRule>
    <cfRule type="cellIs" dxfId="114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289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12289" r:id="rId3" name="CommandButton1"/>
      </mc:Fallback>
    </mc:AlternateContent>
    <mc:AlternateContent xmlns:mc="http://schemas.openxmlformats.org/markup-compatibility/2006">
      <mc:Choice Requires="x14">
        <control shapeId="12290" r:id="rId5" name="CommandButton2">
          <controlPr defaultSize="0" autoLine="0" r:id="rId6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12290" r:id="rId5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5B9CC6-D4D9-4B4C-B9D6-00FB5F1CCA0A}">
  <sheetPr codeName="Hoja16">
    <tabColor theme="9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>
      <c r="B5" s="146" t="s">
        <v>180</v>
      </c>
      <c r="C5" s="146"/>
      <c r="D5" s="180" t="str">
        <f>Inicio!C10</f>
        <v>0708610</v>
      </c>
      <c r="E5" s="180"/>
      <c r="F5" s="44" t="s">
        <v>37</v>
      </c>
      <c r="G5" s="181" t="str">
        <f>VLOOKUP(D5,Data!$A$2:$F$201,6,FALSE)</f>
        <v>SAN IGNACIO DE LOYOLA</v>
      </c>
      <c r="H5" s="181"/>
      <c r="I5" s="181"/>
      <c r="J5" s="181"/>
      <c r="K5" s="161" t="s">
        <v>38</v>
      </c>
      <c r="L5" s="161"/>
      <c r="M5" s="181" t="str">
        <f>VLOOKUP(D5,Data!$A$2:$F$201,5,FALSE)</f>
        <v>PRIMARIA</v>
      </c>
      <c r="N5" s="181"/>
      <c r="O5" s="182" t="s">
        <v>184</v>
      </c>
      <c r="P5" s="182"/>
      <c r="Q5" s="181" t="str">
        <f>VLOOKUP(D5,Data!$A$2:$H$201,7,FALSE)</f>
        <v>RURAL</v>
      </c>
      <c r="R5" s="181"/>
      <c r="S5" s="182" t="s">
        <v>36</v>
      </c>
      <c r="T5" s="182"/>
      <c r="U5" s="181" t="str">
        <f>VLOOKUP(D5,Data!$A$2:$F$201,3,FALSE)</f>
        <v>ICHUÑA</v>
      </c>
      <c r="V5" s="181"/>
      <c r="W5" s="181"/>
    </row>
    <row r="6" spans="2:2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>
      <c r="B7" s="143" t="s">
        <v>181</v>
      </c>
      <c r="C7" s="143"/>
      <c r="D7" s="144" t="str">
        <f>VLOOKUP(D5,Data!$A$2:$E$201,2,FALSE)</f>
        <v xml:space="preserve"> FERNANDO BELAUNDE TERRY</v>
      </c>
      <c r="E7" s="144"/>
      <c r="F7" s="184" t="s">
        <v>182</v>
      </c>
      <c r="G7" s="133" t="str">
        <f>ResD!H7</f>
        <v>Matematica</v>
      </c>
      <c r="H7" s="133"/>
      <c r="I7" s="133"/>
      <c r="J7" s="133"/>
      <c r="K7" s="185" t="s">
        <v>183</v>
      </c>
      <c r="L7" s="185"/>
      <c r="M7" s="186">
        <f>ResD!Q7</f>
        <v>2</v>
      </c>
      <c r="N7" s="186"/>
      <c r="O7" s="187" t="s">
        <v>5</v>
      </c>
      <c r="P7" s="187"/>
      <c r="Q7" s="186" t="str">
        <f>ResD!W7</f>
        <v>D</v>
      </c>
      <c r="R7" s="186"/>
      <c r="S7" s="182" t="s">
        <v>185</v>
      </c>
      <c r="T7" s="182"/>
      <c r="U7" s="183" t="str">
        <f>VLOOKUP(D5,Data!$A$2:$H$201,8,FALSE)</f>
        <v>PÚBLICA</v>
      </c>
      <c r="V7" s="183"/>
      <c r="W7" s="183"/>
    </row>
    <row r="8" spans="2:23">
      <c r="B8" s="143"/>
      <c r="C8" s="143"/>
      <c r="D8" s="144"/>
      <c r="E8" s="144"/>
      <c r="F8" s="184"/>
      <c r="G8" s="133"/>
      <c r="H8" s="133"/>
      <c r="I8" s="133"/>
      <c r="J8" s="133"/>
      <c r="K8" s="185"/>
      <c r="L8" s="185"/>
      <c r="M8" s="186"/>
      <c r="N8" s="186"/>
      <c r="O8" s="187"/>
      <c r="P8" s="187"/>
      <c r="Q8" s="186"/>
      <c r="R8" s="186"/>
      <c r="T8" s="45"/>
      <c r="U8" s="45"/>
    </row>
    <row r="9" spans="2:23">
      <c r="B9" s="143"/>
      <c r="C9" s="143"/>
      <c r="D9" s="145"/>
      <c r="E9" s="145"/>
      <c r="F9" s="184"/>
      <c r="G9" s="133"/>
      <c r="H9" s="133"/>
      <c r="I9" s="133"/>
      <c r="J9" s="133"/>
      <c r="K9" s="185"/>
      <c r="L9" s="185"/>
      <c r="M9" s="186"/>
      <c r="N9" s="186"/>
      <c r="O9" s="187"/>
      <c r="P9" s="187"/>
      <c r="Q9" s="186"/>
      <c r="R9" s="186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21" t="s">
        <v>192</v>
      </c>
      <c r="C12" s="122"/>
      <c r="D12" s="122"/>
      <c r="E12" s="177"/>
    </row>
    <row r="13" spans="2:23">
      <c r="B13" s="178" t="s">
        <v>407</v>
      </c>
      <c r="C13" s="178"/>
      <c r="D13" s="57" t="s">
        <v>408</v>
      </c>
      <c r="E13" s="57" t="s">
        <v>409</v>
      </c>
    </row>
    <row r="14" spans="2:23" ht="21">
      <c r="B14" s="176" t="str">
        <f>Matriz!$I$3</f>
        <v>Inicio</v>
      </c>
      <c r="C14" s="176"/>
      <c r="D14" s="59">
        <f>COUNTIF(ResD!$AD$14:$AD$53,GrafA!B14)</f>
        <v>0</v>
      </c>
      <c r="E14" s="103" t="e">
        <f>(D14*100%)/$D$18</f>
        <v>#DIV/0!</v>
      </c>
    </row>
    <row r="15" spans="2:23" ht="21">
      <c r="B15" s="176" t="str">
        <f>Matriz!$I$4</f>
        <v>Proceso</v>
      </c>
      <c r="C15" s="176"/>
      <c r="D15" s="59">
        <f>COUNTIF(ResD!$AD$14:$AD$53,GrafA!B15)</f>
        <v>0</v>
      </c>
      <c r="E15" s="103" t="e">
        <f>(D15*100%)/$D$18</f>
        <v>#DIV/0!</v>
      </c>
    </row>
    <row r="16" spans="2:23" ht="21">
      <c r="B16" s="176" t="str">
        <f>Matriz!$I$5</f>
        <v>Satisfactorio</v>
      </c>
      <c r="C16" s="176"/>
      <c r="D16" s="59">
        <f>COUNTIF(ResD!$AD$14:$AD$53,GrafA!B16)</f>
        <v>0</v>
      </c>
      <c r="E16" s="103" t="e">
        <f>(D16*100%)/$D$18</f>
        <v>#DIV/0!</v>
      </c>
    </row>
    <row r="17" spans="2:5" ht="21">
      <c r="B17" s="176" t="str">
        <f>IF(Matriz!$I$6=0,"",Matriz!$I$6)</f>
        <v/>
      </c>
      <c r="C17" s="176"/>
      <c r="D17" s="59" t="str">
        <f>IF($B$17="","",COUNTIF(ResD!$AD$14:$AD$53,GrafA!B17))</f>
        <v/>
      </c>
      <c r="E17" s="103" t="str">
        <f>IF(B17="","",(D17*100%)/$D$18)</f>
        <v/>
      </c>
    </row>
    <row r="18" spans="2:5" ht="23.4">
      <c r="B18" s="175" t="s">
        <v>39</v>
      </c>
      <c r="C18" s="175"/>
      <c r="D18" s="64">
        <f>SUM(D14:D17)</f>
        <v>0</v>
      </c>
      <c r="E18" s="65" t="e">
        <f>SUM(E14:E17)</f>
        <v>#DIV/0!</v>
      </c>
    </row>
  </sheetData>
  <sheetProtection algorithmName="SHA-512" hashValue="7/cblpeMYvkq7lw/CGTg0VWHKzX1v40CnIw/qq5+wz2J+lMulSVV8yrUnX0cb8wL7rSp9u3I7MbIn9+efz258A==" saltValue="yemBF5Jdl9rutC0Z2N62MA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113" priority="1" operator="containsText" text="✖">
      <formula>NOT(ISERROR(SEARCH("✖",K4)))</formula>
    </cfRule>
    <cfRule type="containsText" dxfId="112" priority="2" operator="containsText" text="✔">
      <formula>NOT(ISERROR(SEARCH("✔",K4)))</formula>
    </cfRule>
    <cfRule type="cellIs" dxfId="111" priority="3" operator="equal">
      <formula>0</formula>
    </cfRule>
    <cfRule type="cellIs" dxfId="110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313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13313" r:id="rId3" name="CommandButton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5F35A-7602-4198-B80A-099FCA1707C8}">
  <sheetPr codeName="Hoja17">
    <tabColor theme="4" tint="-0.249977111117893"/>
  </sheetPr>
  <dimension ref="B2:AD59"/>
  <sheetViews>
    <sheetView showGridLines="0" workbookViewId="0">
      <selection activeCell="G7" sqref="G7:L9"/>
    </sheetView>
  </sheetViews>
  <sheetFormatPr baseColWidth="10" defaultRowHeight="14.4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</row>
    <row r="3" spans="2:27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</row>
    <row r="5" spans="2:27" ht="18">
      <c r="B5" s="146" t="s">
        <v>180</v>
      </c>
      <c r="C5" s="146"/>
      <c r="D5" s="189" t="str">
        <f>Inicio!C10</f>
        <v>0708610</v>
      </c>
      <c r="E5" s="190"/>
      <c r="F5" s="44" t="s">
        <v>37</v>
      </c>
      <c r="G5" s="188" t="str">
        <f>VLOOKUP(D5,Data!$A$2:$F$201,6,FALSE)</f>
        <v>SAN IGNACIO DE LOYOLA</v>
      </c>
      <c r="H5" s="188"/>
      <c r="I5" s="188"/>
      <c r="J5" s="188"/>
      <c r="K5" s="188"/>
      <c r="L5" s="188"/>
      <c r="M5" s="161" t="s">
        <v>38</v>
      </c>
      <c r="N5" s="161"/>
      <c r="O5" s="188" t="str">
        <f>VLOOKUP(D5,Data!$A$2:$F$201,5,FALSE)</f>
        <v>PRIMARIA</v>
      </c>
      <c r="P5" s="188"/>
      <c r="Q5" s="188"/>
      <c r="R5" s="188"/>
      <c r="S5" s="188"/>
      <c r="T5" s="156" t="s">
        <v>184</v>
      </c>
      <c r="U5" s="156"/>
      <c r="V5" s="156"/>
      <c r="W5" s="188" t="str">
        <f>VLOOKUP(D5,Data!$A$2:$H$201,7,FALSE)</f>
        <v>RURAL</v>
      </c>
      <c r="X5" s="188"/>
      <c r="Y5" s="188"/>
      <c r="Z5" s="188"/>
      <c r="AA5" s="188"/>
    </row>
    <row r="6" spans="2:27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>
      <c r="B7" s="143" t="s">
        <v>181</v>
      </c>
      <c r="C7" s="143"/>
      <c r="D7" s="144" t="str">
        <f>VLOOKUP(D5,Data!$A$2:$E$201,2,FALSE)</f>
        <v xml:space="preserve"> FERNANDO BELAUNDE TERRY</v>
      </c>
      <c r="E7" s="144"/>
      <c r="F7" s="26" t="s">
        <v>182</v>
      </c>
      <c r="G7" s="130" t="str">
        <f>Inicio!F8</f>
        <v>Matematica</v>
      </c>
      <c r="H7" s="130"/>
      <c r="I7" s="130"/>
      <c r="J7" s="130"/>
      <c r="K7" s="130"/>
      <c r="L7" s="130"/>
      <c r="M7" s="156" t="s">
        <v>36</v>
      </c>
      <c r="N7" s="156"/>
      <c r="O7" s="188" t="str">
        <f>VLOOKUP(D5,Data!$A$2:$F$201,3,FALSE)</f>
        <v>ICHUÑA</v>
      </c>
      <c r="P7" s="188"/>
      <c r="Q7" s="188"/>
      <c r="R7" s="188"/>
      <c r="S7" s="188"/>
      <c r="T7" s="156" t="s">
        <v>183</v>
      </c>
      <c r="U7" s="156"/>
      <c r="V7" s="156"/>
      <c r="W7" s="188">
        <f>Inicio!K8</f>
        <v>2</v>
      </c>
      <c r="X7" s="188"/>
      <c r="Y7" s="188"/>
      <c r="Z7" s="188"/>
      <c r="AA7" s="188"/>
    </row>
    <row r="8" spans="2:27">
      <c r="B8" s="143"/>
      <c r="C8" s="143"/>
      <c r="D8" s="144"/>
      <c r="E8" s="144"/>
      <c r="F8" s="67"/>
      <c r="G8" s="130"/>
      <c r="H8" s="130"/>
      <c r="I8" s="130"/>
      <c r="J8" s="130"/>
      <c r="K8" s="130"/>
      <c r="L8" s="130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>
      <c r="B9" s="143"/>
      <c r="C9" s="143"/>
      <c r="D9" s="145"/>
      <c r="E9" s="145"/>
      <c r="F9" s="67"/>
      <c r="G9" s="142"/>
      <c r="H9" s="142"/>
      <c r="I9" s="142"/>
      <c r="J9" s="142"/>
      <c r="K9" s="142"/>
      <c r="L9" s="142"/>
      <c r="M9" s="156" t="s">
        <v>185</v>
      </c>
      <c r="N9" s="156"/>
      <c r="O9" s="188" t="str">
        <f>VLOOKUP(D5,Data!$A$2:$H$201,8,FALSE)</f>
        <v>PÚBLICA</v>
      </c>
      <c r="P9" s="188"/>
      <c r="Q9" s="188"/>
      <c r="R9" s="188"/>
      <c r="S9" s="188"/>
      <c r="T9" s="156" t="s">
        <v>5</v>
      </c>
      <c r="U9" s="156"/>
      <c r="V9" s="156"/>
      <c r="W9" s="188" t="s">
        <v>458</v>
      </c>
      <c r="X9" s="188"/>
      <c r="Y9" s="188"/>
      <c r="Z9" s="188"/>
      <c r="AA9" s="188"/>
    </row>
    <row r="11" spans="2:27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>
      <c r="B12" s="42">
        <v>1</v>
      </c>
      <c r="C12" s="98"/>
      <c r="D12" s="98"/>
      <c r="E12" s="98"/>
      <c r="F12" s="98"/>
      <c r="G12" s="98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8" t="s">
        <v>479</v>
      </c>
      <c r="AC18" s="148"/>
      <c r="AD18" s="148"/>
    </row>
    <row r="19" spans="2:30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9">
        <f>ResumenTotal!N48</f>
        <v>0</v>
      </c>
      <c r="AC19" s="149"/>
      <c r="AD19" s="149"/>
    </row>
    <row r="20" spans="2:30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9"/>
      <c r="AC20" s="149"/>
      <c r="AD20" s="149"/>
    </row>
    <row r="21" spans="2:30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9"/>
      <c r="AC21" s="149"/>
      <c r="AD21" s="149"/>
    </row>
    <row r="22" spans="2:30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>
      <c r="B53" s="150" t="s">
        <v>477</v>
      </c>
      <c r="C53" s="150"/>
      <c r="D53" s="150"/>
      <c r="E53" s="157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7"/>
      <c r="U53" s="157"/>
      <c r="V53" s="157"/>
      <c r="W53" s="157"/>
      <c r="X53" s="157"/>
      <c r="Y53" s="157"/>
      <c r="Z53" s="157"/>
      <c r="AA53" s="157"/>
    </row>
    <row r="54" spans="2:27">
      <c r="B54" s="150"/>
      <c r="C54" s="150"/>
      <c r="D54" s="150"/>
      <c r="E54" s="157"/>
      <c r="F54" s="151"/>
      <c r="G54" s="151"/>
      <c r="H54" s="151"/>
      <c r="I54" s="151"/>
      <c r="J54" s="151"/>
      <c r="K54" s="151"/>
      <c r="L54" s="151"/>
      <c r="M54" s="151"/>
      <c r="N54" s="151"/>
      <c r="O54" s="151"/>
      <c r="P54" s="151"/>
      <c r="Q54" s="151"/>
      <c r="R54" s="151"/>
      <c r="S54" s="151"/>
      <c r="T54" s="157"/>
      <c r="U54" s="157"/>
      <c r="V54" s="157"/>
      <c r="W54" s="157"/>
      <c r="X54" s="157"/>
      <c r="Y54" s="157"/>
      <c r="Z54" s="157"/>
      <c r="AA54" s="157"/>
    </row>
    <row r="55" spans="2:27">
      <c r="B55" s="150"/>
      <c r="C55" s="150"/>
      <c r="D55" s="150"/>
      <c r="E55" s="56" t="s">
        <v>161</v>
      </c>
      <c r="F55" s="152" t="s">
        <v>412</v>
      </c>
      <c r="G55" s="152"/>
      <c r="H55" s="152"/>
      <c r="I55" s="152"/>
      <c r="J55" s="152"/>
      <c r="K55" s="152"/>
      <c r="L55" s="153" t="s">
        <v>411</v>
      </c>
      <c r="M55" s="154"/>
      <c r="N55" s="154"/>
      <c r="O55" s="154"/>
      <c r="P55" s="154"/>
      <c r="Q55" s="154"/>
      <c r="R55" s="154"/>
      <c r="S55" s="155"/>
      <c r="T55" s="153" t="s">
        <v>159</v>
      </c>
      <c r="U55" s="154"/>
      <c r="V55" s="154"/>
      <c r="W55" s="154"/>
      <c r="X55" s="154"/>
      <c r="Y55" s="154"/>
      <c r="Z55" s="154"/>
      <c r="AA55" s="155"/>
    </row>
    <row r="57" spans="2:27">
      <c r="B57" s="150" t="s">
        <v>478</v>
      </c>
      <c r="C57" s="150"/>
      <c r="D57" s="150"/>
      <c r="E57" s="151"/>
      <c r="F57" s="151"/>
      <c r="G57" s="151"/>
      <c r="H57" s="151"/>
      <c r="I57" s="151"/>
      <c r="J57" s="151"/>
      <c r="K57" s="151"/>
      <c r="L57" s="151"/>
      <c r="M57" s="151"/>
      <c r="N57" s="151"/>
      <c r="O57" s="151"/>
      <c r="P57" s="151"/>
      <c r="Q57" s="151"/>
      <c r="R57" s="151"/>
      <c r="S57" s="151"/>
      <c r="T57" s="151"/>
      <c r="U57" s="151"/>
      <c r="V57" s="151"/>
      <c r="W57" s="151"/>
      <c r="X57" s="151"/>
      <c r="Y57" s="151"/>
      <c r="Z57" s="151"/>
      <c r="AA57" s="151"/>
    </row>
    <row r="58" spans="2:27">
      <c r="B58" s="150"/>
      <c r="C58" s="150"/>
      <c r="D58" s="150"/>
      <c r="E58" s="151"/>
      <c r="F58" s="151"/>
      <c r="G58" s="151"/>
      <c r="H58" s="151"/>
      <c r="I58" s="151"/>
      <c r="J58" s="151"/>
      <c r="K58" s="151"/>
      <c r="L58" s="151"/>
      <c r="M58" s="151"/>
      <c r="N58" s="151"/>
      <c r="O58" s="151"/>
      <c r="P58" s="151"/>
      <c r="Q58" s="151"/>
      <c r="R58" s="151"/>
      <c r="S58" s="151"/>
      <c r="T58" s="151"/>
      <c r="U58" s="151"/>
      <c r="V58" s="151"/>
      <c r="W58" s="151"/>
      <c r="X58" s="151"/>
      <c r="Y58" s="151"/>
      <c r="Z58" s="151"/>
      <c r="AA58" s="151"/>
    </row>
    <row r="59" spans="2:27">
      <c r="B59" s="150"/>
      <c r="C59" s="150"/>
      <c r="D59" s="150"/>
      <c r="E59" s="56" t="s">
        <v>161</v>
      </c>
      <c r="F59" s="152" t="s">
        <v>412</v>
      </c>
      <c r="G59" s="152"/>
      <c r="H59" s="152"/>
      <c r="I59" s="152"/>
      <c r="J59" s="152"/>
      <c r="K59" s="152"/>
      <c r="L59" s="153" t="s">
        <v>411</v>
      </c>
      <c r="M59" s="154"/>
      <c r="N59" s="154"/>
      <c r="O59" s="154"/>
      <c r="P59" s="154"/>
      <c r="Q59" s="154"/>
      <c r="R59" s="154"/>
      <c r="S59" s="155"/>
      <c r="T59" s="153" t="s">
        <v>159</v>
      </c>
      <c r="U59" s="154"/>
      <c r="V59" s="154"/>
      <c r="W59" s="154"/>
      <c r="X59" s="154"/>
      <c r="Y59" s="154"/>
      <c r="Z59" s="154"/>
      <c r="AA59" s="155"/>
    </row>
  </sheetData>
  <sheetProtection algorithmName="SHA-512" hashValue="rvE4HB2mwiPpCq0B2+poav9gujEJ7umftzvT+p/yWLyeAjO06zZWep0DUA+1zSDLQqblom4vDV4b0t0GmR23VQ==" saltValue="etOUrBWOYuYpIc1UVCQ56w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40" r:id="rId3" name="CommandButton1">
          <controlPr defaultSize="0" autoLine="0" r:id="rId4">
            <anchor moveWithCells="1">
              <from>
                <xdr:col>27</xdr:col>
                <xdr:colOff>129540</xdr:colOff>
                <xdr:row>1</xdr:row>
                <xdr:rowOff>22860</xdr:rowOff>
              </from>
              <to>
                <xdr:col>29</xdr:col>
                <xdr:colOff>525780</xdr:colOff>
                <xdr:row>6</xdr:row>
                <xdr:rowOff>53340</xdr:rowOff>
              </to>
            </anchor>
          </controlPr>
        </control>
      </mc:Choice>
      <mc:Fallback>
        <control shapeId="14340" r:id="rId3" name="CommandButton1"/>
      </mc:Fallback>
    </mc:AlternateContent>
    <mc:AlternateContent xmlns:mc="http://schemas.openxmlformats.org/markup-compatibility/2006">
      <mc:Choice Requires="x14">
        <control shapeId="14341" r:id="rId5" name="CommandButton2">
          <controlPr defaultSize="0" disabled="1" autoLine="0" r:id="rId6">
            <anchor moveWithCells="1">
              <from>
                <xdr:col>27</xdr:col>
                <xdr:colOff>129540</xdr:colOff>
                <xdr:row>6</xdr:row>
                <xdr:rowOff>38100</xdr:rowOff>
              </from>
              <to>
                <xdr:col>29</xdr:col>
                <xdr:colOff>525780</xdr:colOff>
                <xdr:row>11</xdr:row>
                <xdr:rowOff>106680</xdr:rowOff>
              </to>
            </anchor>
          </controlPr>
        </control>
      </mc:Choice>
      <mc:Fallback>
        <control shapeId="14341" r:id="rId5" name="CommandButton2"/>
      </mc:Fallback>
    </mc:AlternateContent>
    <mc:AlternateContent xmlns:mc="http://schemas.openxmlformats.org/markup-compatibility/2006">
      <mc:Choice Requires="x14">
        <control shapeId="14342" r:id="rId7" name="CommandButton3">
          <controlPr defaultSize="0" autoLine="0" r:id="rId8">
            <anchor moveWithCells="1">
              <from>
                <xdr:col>27</xdr:col>
                <xdr:colOff>129540</xdr:colOff>
                <xdr:row>11</xdr:row>
                <xdr:rowOff>106680</xdr:rowOff>
              </from>
              <to>
                <xdr:col>29</xdr:col>
                <xdr:colOff>525780</xdr:colOff>
                <xdr:row>16</xdr:row>
                <xdr:rowOff>175260</xdr:rowOff>
              </to>
            </anchor>
          </controlPr>
        </control>
      </mc:Choice>
      <mc:Fallback>
        <control shapeId="14342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F316BD3-696A-4862-AB02-A19A0FA64B8D}">
          <x14:formula1>
            <xm:f>Configuracion!$H$3:$H$5</xm:f>
          </x14:formula1>
          <xm:sqref>G12:G51</xm:sqref>
        </x14:dataValidation>
        <x14:dataValidation type="list" allowBlank="1" showInputMessage="1" showErrorMessage="1" xr:uid="{10DB054E-7B32-4079-9FB1-9911872721C2}">
          <x14:formula1>
            <xm:f>Configuracion!$J$3:$J$7</xm:f>
          </x14:formula1>
          <xm:sqref>H12:AA51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CAD60-4D12-4FC4-8242-B8BFA87DDAFD}">
  <sheetPr codeName="Hoja18">
    <tabColor theme="4" tint="-0.249977111117893"/>
  </sheetPr>
  <dimension ref="B2:BE58"/>
  <sheetViews>
    <sheetView showGridLines="0" workbookViewId="0">
      <selection activeCell="B4" sqref="B4"/>
    </sheetView>
  </sheetViews>
  <sheetFormatPr baseColWidth="10" defaultRowHeight="14.4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8" width="10.77734375" customWidth="1"/>
  </cols>
  <sheetData>
    <row r="2" spans="2:57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</row>
    <row r="3" spans="2:57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</row>
    <row r="5" spans="2:57" ht="25.8">
      <c r="B5" s="146" t="s">
        <v>180</v>
      </c>
      <c r="C5" s="146"/>
      <c r="D5" s="147" t="str">
        <f>Inicio!C10</f>
        <v>0708610</v>
      </c>
      <c r="E5" s="147"/>
      <c r="F5" s="132" t="s">
        <v>37</v>
      </c>
      <c r="G5" s="132"/>
      <c r="H5" s="142" t="str">
        <f>VLOOKUP(D5,Data!$A$2:$F$201,6,FALSE)</f>
        <v>SAN IGNACIO DE LOYOLA</v>
      </c>
      <c r="I5" s="142"/>
      <c r="J5" s="142"/>
      <c r="K5" s="142"/>
      <c r="L5" s="142"/>
      <c r="M5" s="132" t="s">
        <v>38</v>
      </c>
      <c r="N5" s="132"/>
      <c r="O5" s="142" t="str">
        <f>VLOOKUP(D5,Data!$A$2:$F$201,5,FALSE)</f>
        <v>PRIMARIA</v>
      </c>
      <c r="P5" s="142"/>
      <c r="Q5" s="142"/>
      <c r="R5" s="142"/>
      <c r="S5" s="142"/>
      <c r="T5" s="132" t="s">
        <v>184</v>
      </c>
      <c r="U5" s="132"/>
      <c r="V5" s="132"/>
      <c r="W5" s="142" t="str">
        <f>VLOOKUP(D5,Data!$A$2:$H$201,7,FALSE)</f>
        <v>RURAL</v>
      </c>
      <c r="X5" s="142"/>
      <c r="Y5" s="142"/>
      <c r="Z5" s="142"/>
      <c r="AA5" s="132" t="s">
        <v>36</v>
      </c>
      <c r="AB5" s="132"/>
      <c r="AC5" s="142" t="str">
        <f>VLOOKUP(D5,Data!$A$2:$F$201,3,FALSE)</f>
        <v>ICHUÑA</v>
      </c>
      <c r="AD5" s="142"/>
    </row>
    <row r="6" spans="2:57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>
      <c r="B7" s="143" t="s">
        <v>181</v>
      </c>
      <c r="C7" s="143"/>
      <c r="D7" s="144" t="str">
        <f>VLOOKUP(D5,Data!$A$2:$E$201,2,FALSE)</f>
        <v xml:space="preserve"> FERNANDO BELAUNDE TERRY</v>
      </c>
      <c r="E7" s="144"/>
      <c r="F7" s="132" t="s">
        <v>182</v>
      </c>
      <c r="G7" s="132"/>
      <c r="H7" s="133" t="str">
        <f>RespE!G7</f>
        <v>Matematica</v>
      </c>
      <c r="I7" s="133"/>
      <c r="J7" s="133"/>
      <c r="K7" s="133"/>
      <c r="L7" s="133"/>
      <c r="M7" s="47"/>
      <c r="N7" s="135" t="s">
        <v>183</v>
      </c>
      <c r="O7" s="135"/>
      <c r="P7" s="135"/>
      <c r="Q7" s="136">
        <f>Inicio!K8</f>
        <v>2</v>
      </c>
      <c r="R7" s="136"/>
      <c r="S7" s="136"/>
      <c r="T7" s="138" t="s">
        <v>5</v>
      </c>
      <c r="U7" s="138"/>
      <c r="V7" s="138"/>
      <c r="W7" s="169" t="str">
        <f>RespE!W9</f>
        <v>E</v>
      </c>
      <c r="X7" s="169"/>
      <c r="Y7" s="169"/>
      <c r="Z7" s="169"/>
      <c r="AA7" s="132" t="s">
        <v>185</v>
      </c>
      <c r="AB7" s="132"/>
      <c r="AC7" s="168" t="str">
        <f>VLOOKUP(D5,Data!$A$2:$H$201,8,FALSE)</f>
        <v>PÚBLICA</v>
      </c>
      <c r="AD7" s="168"/>
    </row>
    <row r="8" spans="2:57">
      <c r="B8" s="143"/>
      <c r="C8" s="143"/>
      <c r="D8" s="144"/>
      <c r="E8" s="144"/>
      <c r="F8" s="132"/>
      <c r="G8" s="132"/>
      <c r="H8" s="133"/>
      <c r="I8" s="133"/>
      <c r="J8" s="133"/>
      <c r="K8" s="133"/>
      <c r="L8" s="133"/>
      <c r="M8" s="54"/>
      <c r="N8" s="135"/>
      <c r="O8" s="135"/>
      <c r="P8" s="135"/>
      <c r="Q8" s="136"/>
      <c r="R8" s="136"/>
      <c r="S8" s="136"/>
      <c r="T8" s="138"/>
      <c r="U8" s="138"/>
      <c r="V8" s="138"/>
      <c r="W8" s="169"/>
      <c r="X8" s="169"/>
      <c r="Y8" s="169"/>
      <c r="Z8" s="169"/>
      <c r="AA8" s="47"/>
      <c r="AB8" s="47"/>
      <c r="AC8" s="47"/>
      <c r="AD8" s="47"/>
    </row>
    <row r="9" spans="2:57">
      <c r="B9" s="143"/>
      <c r="C9" s="143"/>
      <c r="D9" s="145"/>
      <c r="E9" s="145"/>
      <c r="F9" s="132"/>
      <c r="G9" s="132"/>
      <c r="H9" s="134"/>
      <c r="I9" s="134"/>
      <c r="J9" s="134"/>
      <c r="K9" s="134"/>
      <c r="L9" s="134"/>
      <c r="M9" s="54"/>
      <c r="N9" s="135"/>
      <c r="O9" s="135"/>
      <c r="P9" s="135"/>
      <c r="Q9" s="137"/>
      <c r="R9" s="137"/>
      <c r="S9" s="137"/>
      <c r="T9" s="138"/>
      <c r="U9" s="138"/>
      <c r="V9" s="138"/>
      <c r="W9" s="170"/>
      <c r="X9" s="170"/>
      <c r="Y9" s="170"/>
      <c r="Z9" s="170"/>
      <c r="AA9" s="47"/>
      <c r="AB9" s="47"/>
      <c r="AC9" s="47"/>
      <c r="AD9" s="47"/>
    </row>
    <row r="10" spans="2:57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>
      <c r="B11" s="195" t="s">
        <v>157</v>
      </c>
      <c r="C11" s="195" t="s">
        <v>161</v>
      </c>
      <c r="D11" s="195" t="s">
        <v>160</v>
      </c>
      <c r="E11" s="195" t="s">
        <v>159</v>
      </c>
      <c r="F11" s="195" t="s">
        <v>162</v>
      </c>
      <c r="G11" s="35" t="str">
        <f>VLOOKUP(G13,Tabla101[],3,FALSE)</f>
        <v>b</v>
      </c>
      <c r="H11" s="35" t="str">
        <f>VLOOKUP(H13,Tabla101[],3,FALSE)</f>
        <v>b</v>
      </c>
      <c r="I11" s="35" t="str">
        <f>VLOOKUP(I13,Tabla101[],3,FALSE)</f>
        <v>b</v>
      </c>
      <c r="J11" s="35" t="str">
        <f>VLOOKUP(J13,Tabla101[],3,FALSE)</f>
        <v>c</v>
      </c>
      <c r="K11" s="35" t="str">
        <f>VLOOKUP(K13,Tabla101[],3,FALSE)</f>
        <v>c</v>
      </c>
      <c r="L11" s="35" t="str">
        <f>VLOOKUP(L13,Tabla101[],3,FALSE)</f>
        <v>b</v>
      </c>
      <c r="M11" s="35" t="str">
        <f>VLOOKUP(M13,Tabla101[],3,FALSE)</f>
        <v>c</v>
      </c>
      <c r="N11" s="35" t="str">
        <f>VLOOKUP(N13,Tabla101[],3,FALSE)</f>
        <v>a</v>
      </c>
      <c r="O11" s="35" t="str">
        <f>VLOOKUP(O13,Tabla101[],3,FALSE)</f>
        <v>c</v>
      </c>
      <c r="P11" s="35" t="str">
        <f>VLOOKUP(P13,Tabla101[],3,FALSE)</f>
        <v>a</v>
      </c>
      <c r="Q11" s="35" t="str">
        <f>VLOOKUP(Q13,Tabla101[],3,FALSE)</f>
        <v>a</v>
      </c>
      <c r="R11" s="35" t="str">
        <f>VLOOKUP(R13,Tabla101[],3,FALSE)</f>
        <v>c</v>
      </c>
      <c r="S11" s="35" t="str">
        <f>VLOOKUP(S13,Tabla101[],3,FALSE)</f>
        <v>b</v>
      </c>
      <c r="T11" s="35" t="str">
        <f>VLOOKUP(T13,Tabla101[],3,FALSE)</f>
        <v>b</v>
      </c>
      <c r="U11" s="35" t="str">
        <f>VLOOKUP(U13,Tabla101[],3,FALSE)</f>
        <v>b</v>
      </c>
      <c r="V11" s="35" t="str">
        <f>VLOOKUP(V13,Tabla101[],3,FALSE)</f>
        <v>a</v>
      </c>
      <c r="W11" s="35" t="str">
        <f>VLOOKUP(W13,Tabla101[],3,FALSE)</f>
        <v>b</v>
      </c>
      <c r="X11" s="35" t="str">
        <f>VLOOKUP(X13,Tabla101[],3,FALSE)</f>
        <v>c</v>
      </c>
      <c r="Y11" s="35" t="str">
        <f>VLOOKUP(Y13,Tabla101[],3,FALSE)</f>
        <v>c</v>
      </c>
      <c r="Z11" s="35" t="str">
        <f>VLOOKUP(Z13,Tabla101[],3,FALSE)</f>
        <v>a</v>
      </c>
      <c r="AA11" s="191" t="s">
        <v>169</v>
      </c>
      <c r="AB11" s="191" t="s">
        <v>170</v>
      </c>
      <c r="AC11" s="192" t="s">
        <v>189</v>
      </c>
      <c r="AD11" s="191" t="s">
        <v>38</v>
      </c>
      <c r="AH11" s="171" t="s">
        <v>191</v>
      </c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">
        <f>COUNT(BB14:BB53)</f>
        <v>0</v>
      </c>
    </row>
    <row r="12" spans="2:57" hidden="1">
      <c r="B12" s="196"/>
      <c r="C12" s="196"/>
      <c r="D12" s="196"/>
      <c r="E12" s="196"/>
      <c r="F12" s="196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191"/>
      <c r="AB12" s="191"/>
      <c r="AC12" s="193"/>
      <c r="AD12" s="191"/>
    </row>
    <row r="13" spans="2:57" ht="45" customHeight="1">
      <c r="B13" s="197"/>
      <c r="C13" s="197"/>
      <c r="D13" s="197"/>
      <c r="E13" s="197"/>
      <c r="F13" s="197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1"/>
      <c r="AB13" s="191"/>
      <c r="AC13" s="194"/>
      <c r="AD13" s="191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>
      <c r="B14" s="56">
        <v>1</v>
      </c>
      <c r="C14" s="28" t="str">
        <f>IF(VLOOKUP(B14,RespE!$B$12:$AA$51,2,FALSE)&lt;&gt;0,VLOOKUP(B14,RespE!$B$12:$AA$51,2,FALSE),"")</f>
        <v/>
      </c>
      <c r="D14" s="28" t="str">
        <f>IF(VLOOKUP(B14,RespE!$B$12:$AA$51,3,FALSE)&lt;&gt;0,CONCATENATE(VLOOKUP(B14,RespE!$B$12:$AA$51,3,FALSE)," ",VLOOKUP(B14,RespE!$B$12:$AA$51,4,FALSE)),"")</f>
        <v/>
      </c>
      <c r="E14" s="28" t="str">
        <f>IF(VLOOKUP(B14,RespE!$B$12:$AA$51,4,FALSE)&lt;&gt;0,VLOOKUP(B14,RespE!$B$12:$AA$51,5,FALSE),"")</f>
        <v/>
      </c>
      <c r="F14" s="58" t="str">
        <f>IF(VLOOKUP(B14,RespE!$B$12:$AA$51,5,FALSE)&lt;&gt;0,VLOOKUP(B14,RespE!$B$12:$AA$51,6,FALSE),"")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IF(RespE!H12=0,"",IF(RespE!H12=ResA!$G$11,ResA!$G$12,0))</f>
        <v/>
      </c>
      <c r="AI14" s="16" t="str">
        <f>IF(RespE!I12=0,"",IF(RespE!I12=ResA!$H$11,ResA!$H$12,0))</f>
        <v/>
      </c>
      <c r="AJ14" s="16" t="str">
        <f>IF(RespE!J12=0,"",IF(RespE!J12=ResA!$I$11,ResA!$I$12,0))</f>
        <v/>
      </c>
      <c r="AK14" s="16" t="str">
        <f>IF(RespE!K12=0,"",IF(RespE!K12=ResA!$J$11,ResA!$J$12,0))</f>
        <v/>
      </c>
      <c r="AL14" s="16" t="str">
        <f>IF(RespE!L12=0,"",IF(RespE!L12=ResA!$K$11,ResA!$K$12,0))</f>
        <v/>
      </c>
      <c r="AM14" s="16" t="str">
        <f>IF(RespE!M12=0,"",IF(RespE!M12=ResA!$L$11,ResA!$L$12,0))</f>
        <v/>
      </c>
      <c r="AN14" s="16" t="str">
        <f>IF(RespE!N12=0,"",IF(RespE!N12=ResA!$M$11,ResA!$M$12,0))</f>
        <v/>
      </c>
      <c r="AO14" s="16" t="str">
        <f>IF(RespE!O12=0,"",IF(RespE!O12=ResA!$N$11,ResA!$N$12,0))</f>
        <v/>
      </c>
      <c r="AP14" s="16" t="str">
        <f>IF(RespE!P12=0,"",IF(RespE!P12=ResA!$O$11,ResA!$O$12,0))</f>
        <v/>
      </c>
      <c r="AQ14" s="16" t="str">
        <f>IF(RespE!Q12=0,"",IF(RespE!Q12=ResA!$P$11,ResA!$P$12,0))</f>
        <v/>
      </c>
      <c r="AR14" s="16" t="str">
        <f>IF(RespE!R12=0,"",IF(RespE!R12=ResA!$Q$11,ResA!$Q$12,0))</f>
        <v/>
      </c>
      <c r="AS14" s="16" t="str">
        <f>IF(RespE!S12=0,"",IF(RespE!S12=ResA!$R$11,ResA!$R$12,0))</f>
        <v/>
      </c>
      <c r="AT14" s="16" t="str">
        <f>IF(RespE!T12=0,"",IF(RespE!T12=ResA!$S$11,ResA!$S$12,0))</f>
        <v/>
      </c>
      <c r="AU14" s="16" t="str">
        <f>IF(RespE!U12=0,"",IF(RespE!U12=ResA!$T$11,ResA!$T$12,0))</f>
        <v/>
      </c>
      <c r="AV14" s="16" t="str">
        <f>IF(RespE!V12=0,"",IF(RespE!V12=ResA!$U$11,ResA!$U$12,0))</f>
        <v/>
      </c>
      <c r="AW14" s="16" t="str">
        <f>IF(RespE!W12=0,"",IF(RespE!W12=ResA!$V$11,ResA!$V$12,0))</f>
        <v/>
      </c>
      <c r="AX14" s="16" t="str">
        <f>IF(RespE!X12=0,"",IF(RespE!X12=ResA!$W$11,ResA!$W$12,0))</f>
        <v/>
      </c>
      <c r="AY14" s="16" t="str">
        <f>IF(RespE!Y12=0,"",IF(RespE!Y12=ResA!$X$11,ResA!$X$12,0))</f>
        <v/>
      </c>
      <c r="AZ14" s="16" t="str">
        <f>IF(RespE!Z12=0,"",IF(RespE!Z12=ResA!$Y$11,ResA!$Y$12,0))</f>
        <v/>
      </c>
      <c r="BA14" s="16" t="str">
        <f>IF(RespE!AA12=0,"",IF(RespE!AA12=ResA!$Z$11,ResA!$Z$12,0))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>
      <c r="B15" s="56">
        <v>2</v>
      </c>
      <c r="C15" s="28" t="str">
        <f>IF(VLOOKUP(B15,RespE!$B$12:$AA$51,2,FALSE)&lt;&gt;0,VLOOKUP(B15,RespE!$B$12:$AA$51,2,FALSE),"")</f>
        <v/>
      </c>
      <c r="D15" s="28" t="str">
        <f>IF(VLOOKUP(B15,RespE!$B$12:$AA$51,3,FALSE)&lt;&gt;0,CONCATENATE(VLOOKUP(B15,RespE!$B$12:$AA$51,3,FALSE)," ",VLOOKUP(B15,RespE!$B$12:$AA$51,4,FALSE)),"")</f>
        <v/>
      </c>
      <c r="E15" s="28" t="str">
        <f>IF(VLOOKUP(B15,RespE!$B$12:$AA$51,4,FALSE)&lt;&gt;0,VLOOKUP(B15,RespE!$B$12:$AA$51,5,FALSE),"")</f>
        <v/>
      </c>
      <c r="F15" s="58" t="str">
        <f>IF(VLOOKUP(B15,RespE!$B$12:$AA$51,5,FALSE)&lt;&gt;0,VLOOKUP(B15,RespE!$B$12:$AA$51,6,FALSE),"")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IF(RespE!H13=0,"",IF(RespE!H13=ResA!$G$11,ResA!$G$12,0))</f>
        <v/>
      </c>
      <c r="AI15" s="16" t="str">
        <f>IF(RespE!I13=0,"",IF(RespE!I13=ResA!$H$11,ResA!$H$12,0))</f>
        <v/>
      </c>
      <c r="AJ15" s="16" t="str">
        <f>IF(RespE!J13=0,"",IF(RespE!J13=ResA!$I$11,ResA!$I$12,0))</f>
        <v/>
      </c>
      <c r="AK15" s="16" t="str">
        <f>IF(RespE!K13=0,"",IF(RespE!K13=ResA!$J$11,ResA!$J$12,0))</f>
        <v/>
      </c>
      <c r="AL15" s="16" t="str">
        <f>IF(RespE!L13=0,"",IF(RespE!L13=ResA!$K$11,ResA!$K$12,0))</f>
        <v/>
      </c>
      <c r="AM15" s="16" t="str">
        <f>IF(RespE!M13=0,"",IF(RespE!M13=ResA!$L$11,ResA!$L$12,0))</f>
        <v/>
      </c>
      <c r="AN15" s="16" t="str">
        <f>IF(RespE!N13=0,"",IF(RespE!N13=ResA!$M$11,ResA!$M$12,0))</f>
        <v/>
      </c>
      <c r="AO15" s="16" t="str">
        <f>IF(RespE!O13=0,"",IF(RespE!O13=ResA!$N$11,ResA!$N$12,0))</f>
        <v/>
      </c>
      <c r="AP15" s="16" t="str">
        <f>IF(RespE!P13=0,"",IF(RespE!P13=ResA!$O$11,ResA!$O$12,0))</f>
        <v/>
      </c>
      <c r="AQ15" s="16" t="str">
        <f>IF(RespE!Q13=0,"",IF(RespE!Q13=ResA!$P$11,ResA!$P$12,0))</f>
        <v/>
      </c>
      <c r="AR15" s="16" t="str">
        <f>IF(RespE!R13=0,"",IF(RespE!R13=ResA!$Q$11,ResA!$Q$12,0))</f>
        <v/>
      </c>
      <c r="AS15" s="16" t="str">
        <f>IF(RespE!S13=0,"",IF(RespE!S13=ResA!$R$11,ResA!$R$12,0))</f>
        <v/>
      </c>
      <c r="AT15" s="16" t="str">
        <f>IF(RespE!T13=0,"",IF(RespE!T13=ResA!$S$11,ResA!$S$12,0))</f>
        <v/>
      </c>
      <c r="AU15" s="16" t="str">
        <f>IF(RespE!U13=0,"",IF(RespE!U13=ResA!$T$11,ResA!$T$12,0))</f>
        <v/>
      </c>
      <c r="AV15" s="16" t="str">
        <f>IF(RespE!V13=0,"",IF(RespE!V13=ResA!$U$11,ResA!$U$12,0))</f>
        <v/>
      </c>
      <c r="AW15" s="16" t="str">
        <f>IF(RespE!W13=0,"",IF(RespE!W13=ResA!$V$11,ResA!$V$12,0))</f>
        <v/>
      </c>
      <c r="AX15" s="16" t="str">
        <f>IF(RespE!X13=0,"",IF(RespE!X13=ResA!$W$11,ResA!$W$12,0))</f>
        <v/>
      </c>
      <c r="AY15" s="16" t="str">
        <f>IF(RespE!Y13=0,"",IF(RespE!Y13=ResA!$X$11,ResA!$X$12,0))</f>
        <v/>
      </c>
      <c r="AZ15" s="16" t="str">
        <f>IF(RespE!Z13=0,"",IF(RespE!Z13=ResA!$Y$11,ResA!$Y$12,0))</f>
        <v/>
      </c>
      <c r="BA15" s="16" t="str">
        <f>IF(RespE!AA13=0,"",IF(RespE!AA13=ResA!$Z$11,ResA!$Z$12,0))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>
      <c r="B16" s="56">
        <v>3</v>
      </c>
      <c r="C16" s="28" t="str">
        <f>IF(VLOOKUP(B16,RespE!$B$12:$AA$51,2,FALSE)&lt;&gt;0,VLOOKUP(B16,RespE!$B$12:$AA$51,2,FALSE),"")</f>
        <v/>
      </c>
      <c r="D16" s="28" t="str">
        <f>IF(VLOOKUP(B16,RespE!$B$12:$AA$51,3,FALSE)&lt;&gt;0,CONCATENATE(VLOOKUP(B16,RespE!$B$12:$AA$51,3,FALSE)," ",VLOOKUP(B16,RespE!$B$12:$AA$51,4,FALSE)),"")</f>
        <v/>
      </c>
      <c r="E16" s="28" t="str">
        <f>IF(VLOOKUP(B16,RespE!$B$12:$AA$51,4,FALSE)&lt;&gt;0,VLOOKUP(B16,RespE!$B$12:$AA$51,5,FALSE),"")</f>
        <v/>
      </c>
      <c r="F16" s="58" t="str">
        <f>IF(VLOOKUP(B16,RespE!$B$12:$AA$51,5,FALSE)&lt;&gt;0,VLOOKUP(B16,RespE!$B$12:$AA$51,6,FALSE),"")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IF(RespE!H14=0,"",IF(RespE!H14=ResA!$G$11,ResA!$G$12,0))</f>
        <v/>
      </c>
      <c r="AI16" s="16" t="str">
        <f>IF(RespE!I14=0,"",IF(RespE!I14=ResA!$H$11,ResA!$H$12,0))</f>
        <v/>
      </c>
      <c r="AJ16" s="16" t="str">
        <f>IF(RespE!J14=0,"",IF(RespE!J14=ResA!$I$11,ResA!$I$12,0))</f>
        <v/>
      </c>
      <c r="AK16" s="16" t="str">
        <f>IF(RespE!K14=0,"",IF(RespE!K14=ResA!$J$11,ResA!$J$12,0))</f>
        <v/>
      </c>
      <c r="AL16" s="16" t="str">
        <f>IF(RespE!L14=0,"",IF(RespE!L14=ResA!$K$11,ResA!$K$12,0))</f>
        <v/>
      </c>
      <c r="AM16" s="16" t="str">
        <f>IF(RespE!M14=0,"",IF(RespE!M14=ResA!$L$11,ResA!$L$12,0))</f>
        <v/>
      </c>
      <c r="AN16" s="16" t="str">
        <f>IF(RespE!N14=0,"",IF(RespE!N14=ResA!$M$11,ResA!$M$12,0))</f>
        <v/>
      </c>
      <c r="AO16" s="16" t="str">
        <f>IF(RespE!O14=0,"",IF(RespE!O14=ResA!$N$11,ResA!$N$12,0))</f>
        <v/>
      </c>
      <c r="AP16" s="16" t="str">
        <f>IF(RespE!P14=0,"",IF(RespE!P14=ResA!$O$11,ResA!$O$12,0))</f>
        <v/>
      </c>
      <c r="AQ16" s="16" t="str">
        <f>IF(RespE!Q14=0,"",IF(RespE!Q14=ResA!$P$11,ResA!$P$12,0))</f>
        <v/>
      </c>
      <c r="AR16" s="16" t="str">
        <f>IF(RespE!R14=0,"",IF(RespE!R14=ResA!$Q$11,ResA!$Q$12,0))</f>
        <v/>
      </c>
      <c r="AS16" s="16" t="str">
        <f>IF(RespE!S14=0,"",IF(RespE!S14=ResA!$R$11,ResA!$R$12,0))</f>
        <v/>
      </c>
      <c r="AT16" s="16" t="str">
        <f>IF(RespE!T14=0,"",IF(RespE!T14=ResA!$S$11,ResA!$S$12,0))</f>
        <v/>
      </c>
      <c r="AU16" s="16" t="str">
        <f>IF(RespE!U14=0,"",IF(RespE!U14=ResA!$T$11,ResA!$T$12,0))</f>
        <v/>
      </c>
      <c r="AV16" s="16" t="str">
        <f>IF(RespE!V14=0,"",IF(RespE!V14=ResA!$U$11,ResA!$U$12,0))</f>
        <v/>
      </c>
      <c r="AW16" s="16" t="str">
        <f>IF(RespE!W14=0,"",IF(RespE!W14=ResA!$V$11,ResA!$V$12,0))</f>
        <v/>
      </c>
      <c r="AX16" s="16" t="str">
        <f>IF(RespE!X14=0,"",IF(RespE!X14=ResA!$W$11,ResA!$W$12,0))</f>
        <v/>
      </c>
      <c r="AY16" s="16" t="str">
        <f>IF(RespE!Y14=0,"",IF(RespE!Y14=ResA!$X$11,ResA!$X$12,0))</f>
        <v/>
      </c>
      <c r="AZ16" s="16" t="str">
        <f>IF(RespE!Z14=0,"",IF(RespE!Z14=ResA!$Y$11,ResA!$Y$12,0))</f>
        <v/>
      </c>
      <c r="BA16" s="16" t="str">
        <f>IF(RespE!AA14=0,"",IF(RespE!AA14=ResA!$Z$11,ResA!$Z$12,0))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>
      <c r="B17" s="56">
        <v>4</v>
      </c>
      <c r="C17" s="28" t="str">
        <f>IF(VLOOKUP(B17,RespE!$B$12:$AA$51,2,FALSE)&lt;&gt;0,VLOOKUP(B17,RespE!$B$12:$AA$51,2,FALSE),"")</f>
        <v/>
      </c>
      <c r="D17" s="28" t="str">
        <f>IF(VLOOKUP(B17,RespE!$B$12:$AA$51,3,FALSE)&lt;&gt;0,CONCATENATE(VLOOKUP(B17,RespE!$B$12:$AA$51,3,FALSE)," ",VLOOKUP(B17,RespE!$B$12:$AA$51,4,FALSE)),"")</f>
        <v/>
      </c>
      <c r="E17" s="28" t="str">
        <f>IF(VLOOKUP(B17,RespE!$B$12:$AA$51,4,FALSE)&lt;&gt;0,VLOOKUP(B17,RespE!$B$12:$AA$51,5,FALSE),"")</f>
        <v/>
      </c>
      <c r="F17" s="58" t="str">
        <f>IF(VLOOKUP(B17,RespE!$B$12:$AA$51,5,FALSE)&lt;&gt;0,VLOOKUP(B17,RespE!$B$12:$AA$51,6,FALSE),"")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IF(RespE!H15=0,"",IF(RespE!H15=ResA!$G$11,ResA!$G$12,0))</f>
        <v/>
      </c>
      <c r="AI17" s="16" t="str">
        <f>IF(RespE!I15=0,"",IF(RespE!I15=ResA!$H$11,ResA!$H$12,0))</f>
        <v/>
      </c>
      <c r="AJ17" s="16" t="str">
        <f>IF(RespE!J15=0,"",IF(RespE!J15=ResA!$I$11,ResA!$I$12,0))</f>
        <v/>
      </c>
      <c r="AK17" s="16" t="str">
        <f>IF(RespE!K15=0,"",IF(RespE!K15=ResA!$J$11,ResA!$J$12,0))</f>
        <v/>
      </c>
      <c r="AL17" s="16" t="str">
        <f>IF(RespE!L15=0,"",IF(RespE!L15=ResA!$K$11,ResA!$K$12,0))</f>
        <v/>
      </c>
      <c r="AM17" s="16" t="str">
        <f>IF(RespE!M15=0,"",IF(RespE!M15=ResA!$L$11,ResA!$L$12,0))</f>
        <v/>
      </c>
      <c r="AN17" s="16" t="str">
        <f>IF(RespE!N15=0,"",IF(RespE!N15=ResA!$M$11,ResA!$M$12,0))</f>
        <v/>
      </c>
      <c r="AO17" s="16" t="str">
        <f>IF(RespE!O15=0,"",IF(RespE!O15=ResA!$N$11,ResA!$N$12,0))</f>
        <v/>
      </c>
      <c r="AP17" s="16" t="str">
        <f>IF(RespE!P15=0,"",IF(RespE!P15=ResA!$O$11,ResA!$O$12,0))</f>
        <v/>
      </c>
      <c r="AQ17" s="16" t="str">
        <f>IF(RespE!Q15=0,"",IF(RespE!Q15=ResA!$P$11,ResA!$P$12,0))</f>
        <v/>
      </c>
      <c r="AR17" s="16" t="str">
        <f>IF(RespE!R15=0,"",IF(RespE!R15=ResA!$Q$11,ResA!$Q$12,0))</f>
        <v/>
      </c>
      <c r="AS17" s="16" t="str">
        <f>IF(RespE!S15=0,"",IF(RespE!S15=ResA!$R$11,ResA!$R$12,0))</f>
        <v/>
      </c>
      <c r="AT17" s="16" t="str">
        <f>IF(RespE!T15=0,"",IF(RespE!T15=ResA!$S$11,ResA!$S$12,0))</f>
        <v/>
      </c>
      <c r="AU17" s="16" t="str">
        <f>IF(RespE!U15=0,"",IF(RespE!U15=ResA!$T$11,ResA!$T$12,0))</f>
        <v/>
      </c>
      <c r="AV17" s="16" t="str">
        <f>IF(RespE!V15=0,"",IF(RespE!V15=ResA!$U$11,ResA!$U$12,0))</f>
        <v/>
      </c>
      <c r="AW17" s="16" t="str">
        <f>IF(RespE!W15=0,"",IF(RespE!W15=ResA!$V$11,ResA!$V$12,0))</f>
        <v/>
      </c>
      <c r="AX17" s="16" t="str">
        <f>IF(RespE!X15=0,"",IF(RespE!X15=ResA!$W$11,ResA!$W$12,0))</f>
        <v/>
      </c>
      <c r="AY17" s="16" t="str">
        <f>IF(RespE!Y15=0,"",IF(RespE!Y15=ResA!$X$11,ResA!$X$12,0))</f>
        <v/>
      </c>
      <c r="AZ17" s="16" t="str">
        <f>IF(RespE!Z15=0,"",IF(RespE!Z15=ResA!$Y$11,ResA!$Y$12,0))</f>
        <v/>
      </c>
      <c r="BA17" s="16" t="str">
        <f>IF(RespE!AA15=0,"",IF(RespE!AA15=ResA!$Z$11,ResA!$Z$12,0))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>
      <c r="B18" s="56">
        <v>5</v>
      </c>
      <c r="C18" s="28" t="str">
        <f>IF(VLOOKUP(B18,RespE!$B$12:$AA$51,2,FALSE)&lt;&gt;0,VLOOKUP(B18,RespE!$B$12:$AA$51,2,FALSE),"")</f>
        <v/>
      </c>
      <c r="D18" s="28" t="str">
        <f>IF(VLOOKUP(B18,RespE!$B$12:$AA$51,3,FALSE)&lt;&gt;0,CONCATENATE(VLOOKUP(B18,RespE!$B$12:$AA$51,3,FALSE)," ",VLOOKUP(B18,RespE!$B$12:$AA$51,4,FALSE)),"")</f>
        <v/>
      </c>
      <c r="E18" s="28" t="str">
        <f>IF(VLOOKUP(B18,RespE!$B$12:$AA$51,4,FALSE)&lt;&gt;0,VLOOKUP(B18,RespE!$B$12:$AA$51,5,FALSE),"")</f>
        <v/>
      </c>
      <c r="F18" s="58" t="str">
        <f>IF(VLOOKUP(B18,RespE!$B$12:$AA$51,5,FALSE)&lt;&gt;0,VLOOKUP(B18,RespE!$B$12:$AA$51,6,FALSE),"")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IF(RespE!H16=0,"",IF(RespE!H16=ResA!$G$11,ResA!$G$12,0))</f>
        <v/>
      </c>
      <c r="AI18" s="16" t="str">
        <f>IF(RespE!I16=0,"",IF(RespE!I16=ResA!$H$11,ResA!$H$12,0))</f>
        <v/>
      </c>
      <c r="AJ18" s="16" t="str">
        <f>IF(RespE!J16=0,"",IF(RespE!J16=ResA!$I$11,ResA!$I$12,0))</f>
        <v/>
      </c>
      <c r="AK18" s="16" t="str">
        <f>IF(RespE!K16=0,"",IF(RespE!K16=ResA!$J$11,ResA!$J$12,0))</f>
        <v/>
      </c>
      <c r="AL18" s="16" t="str">
        <f>IF(RespE!L16=0,"",IF(RespE!L16=ResA!$K$11,ResA!$K$12,0))</f>
        <v/>
      </c>
      <c r="AM18" s="16" t="str">
        <f>IF(RespE!M16=0,"",IF(RespE!M16=ResA!$L$11,ResA!$L$12,0))</f>
        <v/>
      </c>
      <c r="AN18" s="16" t="str">
        <f>IF(RespE!N16=0,"",IF(RespE!N16=ResA!$M$11,ResA!$M$12,0))</f>
        <v/>
      </c>
      <c r="AO18" s="16" t="str">
        <f>IF(RespE!O16=0,"",IF(RespE!O16=ResA!$N$11,ResA!$N$12,0))</f>
        <v/>
      </c>
      <c r="AP18" s="16" t="str">
        <f>IF(RespE!P16=0,"",IF(RespE!P16=ResA!$O$11,ResA!$O$12,0))</f>
        <v/>
      </c>
      <c r="AQ18" s="16" t="str">
        <f>IF(RespE!Q16=0,"",IF(RespE!Q16=ResA!$P$11,ResA!$P$12,0))</f>
        <v/>
      </c>
      <c r="AR18" s="16" t="str">
        <f>IF(RespE!R16=0,"",IF(RespE!R16=ResA!$Q$11,ResA!$Q$12,0))</f>
        <v/>
      </c>
      <c r="AS18" s="16" t="str">
        <f>IF(RespE!S16=0,"",IF(RespE!S16=ResA!$R$11,ResA!$R$12,0))</f>
        <v/>
      </c>
      <c r="AT18" s="16" t="str">
        <f>IF(RespE!T16=0,"",IF(RespE!T16=ResA!$S$11,ResA!$S$12,0))</f>
        <v/>
      </c>
      <c r="AU18" s="16" t="str">
        <f>IF(RespE!U16=0,"",IF(RespE!U16=ResA!$T$11,ResA!$T$12,0))</f>
        <v/>
      </c>
      <c r="AV18" s="16" t="str">
        <f>IF(RespE!V16=0,"",IF(RespE!V16=ResA!$U$11,ResA!$U$12,0))</f>
        <v/>
      </c>
      <c r="AW18" s="16" t="str">
        <f>IF(RespE!W16=0,"",IF(RespE!W16=ResA!$V$11,ResA!$V$12,0))</f>
        <v/>
      </c>
      <c r="AX18" s="16" t="str">
        <f>IF(RespE!X16=0,"",IF(RespE!X16=ResA!$W$11,ResA!$W$12,0))</f>
        <v/>
      </c>
      <c r="AY18" s="16" t="str">
        <f>IF(RespE!Y16=0,"",IF(RespE!Y16=ResA!$X$11,ResA!$X$12,0))</f>
        <v/>
      </c>
      <c r="AZ18" s="16" t="str">
        <f>IF(RespE!Z16=0,"",IF(RespE!Z16=ResA!$Y$11,ResA!$Y$12,0))</f>
        <v/>
      </c>
      <c r="BA18" s="16" t="str">
        <f>IF(RespE!AA16=0,"",IF(RespE!AA16=ResA!$Z$11,ResA!$Z$12,0))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>
      <c r="B19" s="56">
        <v>6</v>
      </c>
      <c r="C19" s="28" t="str">
        <f>IF(VLOOKUP(B19,RespE!$B$12:$AA$51,2,FALSE)&lt;&gt;0,VLOOKUP(B19,RespE!$B$12:$AA$51,2,FALSE),"")</f>
        <v/>
      </c>
      <c r="D19" s="28" t="str">
        <f>IF(VLOOKUP(B19,RespE!$B$12:$AA$51,3,FALSE)&lt;&gt;0,CONCATENATE(VLOOKUP(B19,RespE!$B$12:$AA$51,3,FALSE)," ",VLOOKUP(B19,RespE!$B$12:$AA$51,4,FALSE)),"")</f>
        <v/>
      </c>
      <c r="E19" s="28" t="str">
        <f>IF(VLOOKUP(B19,RespE!$B$12:$AA$51,4,FALSE)&lt;&gt;0,VLOOKUP(B19,RespE!$B$12:$AA$51,5,FALSE),"")</f>
        <v/>
      </c>
      <c r="F19" s="58" t="str">
        <f>IF(VLOOKUP(B19,RespE!$B$12:$AA$51,5,FALSE)&lt;&gt;0,VLOOKUP(B19,RespE!$B$12:$AA$51,6,FALSE),"")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IF(RespE!H17=0,"",IF(RespE!H17=ResA!$G$11,ResA!$G$12,0))</f>
        <v/>
      </c>
      <c r="AI19" s="16" t="str">
        <f>IF(RespE!I17=0,"",IF(RespE!I17=ResA!$H$11,ResA!$H$12,0))</f>
        <v/>
      </c>
      <c r="AJ19" s="16" t="str">
        <f>IF(RespE!J17=0,"",IF(RespE!J17=ResA!$I$11,ResA!$I$12,0))</f>
        <v/>
      </c>
      <c r="AK19" s="16" t="str">
        <f>IF(RespE!K17=0,"",IF(RespE!K17=ResA!$J$11,ResA!$J$12,0))</f>
        <v/>
      </c>
      <c r="AL19" s="16" t="str">
        <f>IF(RespE!L17=0,"",IF(RespE!L17=ResA!$K$11,ResA!$K$12,0))</f>
        <v/>
      </c>
      <c r="AM19" s="16" t="str">
        <f>IF(RespE!M17=0,"",IF(RespE!M17=ResA!$L$11,ResA!$L$12,0))</f>
        <v/>
      </c>
      <c r="AN19" s="16" t="str">
        <f>IF(RespE!N17=0,"",IF(RespE!N17=ResA!$M$11,ResA!$M$12,0))</f>
        <v/>
      </c>
      <c r="AO19" s="16" t="str">
        <f>IF(RespE!O17=0,"",IF(RespE!O17=ResA!$N$11,ResA!$N$12,0))</f>
        <v/>
      </c>
      <c r="AP19" s="16" t="str">
        <f>IF(RespE!P17=0,"",IF(RespE!P17=ResA!$O$11,ResA!$O$12,0))</f>
        <v/>
      </c>
      <c r="AQ19" s="16" t="str">
        <f>IF(RespE!Q17=0,"",IF(RespE!Q17=ResA!$P$11,ResA!$P$12,0))</f>
        <v/>
      </c>
      <c r="AR19" s="16" t="str">
        <f>IF(RespE!R17=0,"",IF(RespE!R17=ResA!$Q$11,ResA!$Q$12,0))</f>
        <v/>
      </c>
      <c r="AS19" s="16" t="str">
        <f>IF(RespE!S17=0,"",IF(RespE!S17=ResA!$R$11,ResA!$R$12,0))</f>
        <v/>
      </c>
      <c r="AT19" s="16" t="str">
        <f>IF(RespE!T17=0,"",IF(RespE!T17=ResA!$S$11,ResA!$S$12,0))</f>
        <v/>
      </c>
      <c r="AU19" s="16" t="str">
        <f>IF(RespE!U17=0,"",IF(RespE!U17=ResA!$T$11,ResA!$T$12,0))</f>
        <v/>
      </c>
      <c r="AV19" s="16" t="str">
        <f>IF(RespE!V17=0,"",IF(RespE!V17=ResA!$U$11,ResA!$U$12,0))</f>
        <v/>
      </c>
      <c r="AW19" s="16" t="str">
        <f>IF(RespE!W17=0,"",IF(RespE!W17=ResA!$V$11,ResA!$V$12,0))</f>
        <v/>
      </c>
      <c r="AX19" s="16" t="str">
        <f>IF(RespE!X17=0,"",IF(RespE!X17=ResA!$W$11,ResA!$W$12,0))</f>
        <v/>
      </c>
      <c r="AY19" s="16" t="str">
        <f>IF(RespE!Y17=0,"",IF(RespE!Y17=ResA!$X$11,ResA!$X$12,0))</f>
        <v/>
      </c>
      <c r="AZ19" s="16" t="str">
        <f>IF(RespE!Z17=0,"",IF(RespE!Z17=ResA!$Y$11,ResA!$Y$12,0))</f>
        <v/>
      </c>
      <c r="BA19" s="16" t="str">
        <f>IF(RespE!AA17=0,"",IF(RespE!AA17=ResA!$Z$11,ResA!$Z$12,0))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>
      <c r="B20" s="56">
        <v>7</v>
      </c>
      <c r="C20" s="28" t="str">
        <f>IF(VLOOKUP(B20,RespE!$B$12:$AA$51,2,FALSE)&lt;&gt;0,VLOOKUP(B20,RespE!$B$12:$AA$51,2,FALSE),"")</f>
        <v/>
      </c>
      <c r="D20" s="28" t="str">
        <f>IF(VLOOKUP(B20,RespE!$B$12:$AA$51,3,FALSE)&lt;&gt;0,CONCATENATE(VLOOKUP(B20,RespE!$B$12:$AA$51,3,FALSE)," ",VLOOKUP(B20,RespE!$B$12:$AA$51,4,FALSE)),"")</f>
        <v/>
      </c>
      <c r="E20" s="28" t="str">
        <f>IF(VLOOKUP(B20,RespE!$B$12:$AA$51,4,FALSE)&lt;&gt;0,VLOOKUP(B20,RespE!$B$12:$AA$51,5,FALSE),"")</f>
        <v/>
      </c>
      <c r="F20" s="58" t="str">
        <f>IF(VLOOKUP(B20,RespE!$B$12:$AA$51,5,FALSE)&lt;&gt;0,VLOOKUP(B20,RespE!$B$12:$AA$51,6,FALSE),"")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IF(RespE!H18=0,"",IF(RespE!H18=ResA!$G$11,ResA!$G$12,0))</f>
        <v/>
      </c>
      <c r="AI20" s="16" t="str">
        <f>IF(RespE!I18=0,"",IF(RespE!I18=ResA!$H$11,ResA!$H$12,0))</f>
        <v/>
      </c>
      <c r="AJ20" s="16" t="str">
        <f>IF(RespE!J18=0,"",IF(RespE!J18=ResA!$I$11,ResA!$I$12,0))</f>
        <v/>
      </c>
      <c r="AK20" s="16" t="str">
        <f>IF(RespE!K18=0,"",IF(RespE!K18=ResA!$J$11,ResA!$J$12,0))</f>
        <v/>
      </c>
      <c r="AL20" s="16" t="str">
        <f>IF(RespE!L18=0,"",IF(RespE!L18=ResA!$K$11,ResA!$K$12,0))</f>
        <v/>
      </c>
      <c r="AM20" s="16" t="str">
        <f>IF(RespE!M18=0,"",IF(RespE!M18=ResA!$L$11,ResA!$L$12,0))</f>
        <v/>
      </c>
      <c r="AN20" s="16" t="str">
        <f>IF(RespE!N18=0,"",IF(RespE!N18=ResA!$M$11,ResA!$M$12,0))</f>
        <v/>
      </c>
      <c r="AO20" s="16" t="str">
        <f>IF(RespE!O18=0,"",IF(RespE!O18=ResA!$N$11,ResA!$N$12,0))</f>
        <v/>
      </c>
      <c r="AP20" s="16" t="str">
        <f>IF(RespE!P18=0,"",IF(RespE!P18=ResA!$O$11,ResA!$O$12,0))</f>
        <v/>
      </c>
      <c r="AQ20" s="16" t="str">
        <f>IF(RespE!Q18=0,"",IF(RespE!Q18=ResA!$P$11,ResA!$P$12,0))</f>
        <v/>
      </c>
      <c r="AR20" s="16" t="str">
        <f>IF(RespE!R18=0,"",IF(RespE!R18=ResA!$Q$11,ResA!$Q$12,0))</f>
        <v/>
      </c>
      <c r="AS20" s="16" t="str">
        <f>IF(RespE!S18=0,"",IF(RespE!S18=ResA!$R$11,ResA!$R$12,0))</f>
        <v/>
      </c>
      <c r="AT20" s="16" t="str">
        <f>IF(RespE!T18=0,"",IF(RespE!T18=ResA!$S$11,ResA!$S$12,0))</f>
        <v/>
      </c>
      <c r="AU20" s="16" t="str">
        <f>IF(RespE!U18=0,"",IF(RespE!U18=ResA!$T$11,ResA!$T$12,0))</f>
        <v/>
      </c>
      <c r="AV20" s="16" t="str">
        <f>IF(RespE!V18=0,"",IF(RespE!V18=ResA!$U$11,ResA!$U$12,0))</f>
        <v/>
      </c>
      <c r="AW20" s="16" t="str">
        <f>IF(RespE!W18=0,"",IF(RespE!W18=ResA!$V$11,ResA!$V$12,0))</f>
        <v/>
      </c>
      <c r="AX20" s="16" t="str">
        <f>IF(RespE!X18=0,"",IF(RespE!X18=ResA!$W$11,ResA!$W$12,0))</f>
        <v/>
      </c>
      <c r="AY20" s="16" t="str">
        <f>IF(RespE!Y18=0,"",IF(RespE!Y18=ResA!$X$11,ResA!$X$12,0))</f>
        <v/>
      </c>
      <c r="AZ20" s="16" t="str">
        <f>IF(RespE!Z18=0,"",IF(RespE!Z18=ResA!$Y$11,ResA!$Y$12,0))</f>
        <v/>
      </c>
      <c r="BA20" s="16" t="str">
        <f>IF(RespE!AA18=0,"",IF(RespE!AA18=ResA!$Z$11,ResA!$Z$12,0))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>
      <c r="B21" s="56">
        <v>8</v>
      </c>
      <c r="C21" s="28" t="str">
        <f>IF(VLOOKUP(B21,RespE!$B$12:$AA$51,2,FALSE)&lt;&gt;0,VLOOKUP(B21,RespE!$B$12:$AA$51,2,FALSE),"")</f>
        <v/>
      </c>
      <c r="D21" s="28" t="str">
        <f>IF(VLOOKUP(B21,RespE!$B$12:$AA$51,3,FALSE)&lt;&gt;0,CONCATENATE(VLOOKUP(B21,RespE!$B$12:$AA$51,3,FALSE)," ",VLOOKUP(B21,RespE!$B$12:$AA$51,4,FALSE)),"")</f>
        <v/>
      </c>
      <c r="E21" s="28" t="str">
        <f>IF(VLOOKUP(B21,RespE!$B$12:$AA$51,4,FALSE)&lt;&gt;0,VLOOKUP(B21,RespE!$B$12:$AA$51,5,FALSE),"")</f>
        <v/>
      </c>
      <c r="F21" s="58" t="str">
        <f>IF(VLOOKUP(B21,RespE!$B$12:$AA$51,5,FALSE)&lt;&gt;0,VLOOKUP(B21,RespE!$B$12:$AA$51,6,FALSE),"")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IF(RespE!H19=0,"",IF(RespE!H19=ResA!$G$11,ResA!$G$12,0))</f>
        <v/>
      </c>
      <c r="AI21" s="16" t="str">
        <f>IF(RespE!I19=0,"",IF(RespE!I19=ResA!$H$11,ResA!$H$12,0))</f>
        <v/>
      </c>
      <c r="AJ21" s="16" t="str">
        <f>IF(RespE!J19=0,"",IF(RespE!J19=ResA!$I$11,ResA!$I$12,0))</f>
        <v/>
      </c>
      <c r="AK21" s="16" t="str">
        <f>IF(RespE!K19=0,"",IF(RespE!K19=ResA!$J$11,ResA!$J$12,0))</f>
        <v/>
      </c>
      <c r="AL21" s="16" t="str">
        <f>IF(RespE!L19=0,"",IF(RespE!L19=ResA!$K$11,ResA!$K$12,0))</f>
        <v/>
      </c>
      <c r="AM21" s="16" t="str">
        <f>IF(RespE!M19=0,"",IF(RespE!M19=ResA!$L$11,ResA!$L$12,0))</f>
        <v/>
      </c>
      <c r="AN21" s="16" t="str">
        <f>IF(RespE!N19=0,"",IF(RespE!N19=ResA!$M$11,ResA!$M$12,0))</f>
        <v/>
      </c>
      <c r="AO21" s="16" t="str">
        <f>IF(RespE!O19=0,"",IF(RespE!O19=ResA!$N$11,ResA!$N$12,0))</f>
        <v/>
      </c>
      <c r="AP21" s="16" t="str">
        <f>IF(RespE!P19=0,"",IF(RespE!P19=ResA!$O$11,ResA!$O$12,0))</f>
        <v/>
      </c>
      <c r="AQ21" s="16" t="str">
        <f>IF(RespE!Q19=0,"",IF(RespE!Q19=ResA!$P$11,ResA!$P$12,0))</f>
        <v/>
      </c>
      <c r="AR21" s="16" t="str">
        <f>IF(RespE!R19=0,"",IF(RespE!R19=ResA!$Q$11,ResA!$Q$12,0))</f>
        <v/>
      </c>
      <c r="AS21" s="16" t="str">
        <f>IF(RespE!S19=0,"",IF(RespE!S19=ResA!$R$11,ResA!$R$12,0))</f>
        <v/>
      </c>
      <c r="AT21" s="16" t="str">
        <f>IF(RespE!T19=0,"",IF(RespE!T19=ResA!$S$11,ResA!$S$12,0))</f>
        <v/>
      </c>
      <c r="AU21" s="16" t="str">
        <f>IF(RespE!U19=0,"",IF(RespE!U19=ResA!$T$11,ResA!$T$12,0))</f>
        <v/>
      </c>
      <c r="AV21" s="16" t="str">
        <f>IF(RespE!V19=0,"",IF(RespE!V19=ResA!$U$11,ResA!$U$12,0))</f>
        <v/>
      </c>
      <c r="AW21" s="16" t="str">
        <f>IF(RespE!W19=0,"",IF(RespE!W19=ResA!$V$11,ResA!$V$12,0))</f>
        <v/>
      </c>
      <c r="AX21" s="16" t="str">
        <f>IF(RespE!X19=0,"",IF(RespE!X19=ResA!$W$11,ResA!$W$12,0))</f>
        <v/>
      </c>
      <c r="AY21" s="16" t="str">
        <f>IF(RespE!Y19=0,"",IF(RespE!Y19=ResA!$X$11,ResA!$X$12,0))</f>
        <v/>
      </c>
      <c r="AZ21" s="16" t="str">
        <f>IF(RespE!Z19=0,"",IF(RespE!Z19=ResA!$Y$11,ResA!$Y$12,0))</f>
        <v/>
      </c>
      <c r="BA21" s="16" t="str">
        <f>IF(RespE!AA19=0,"",IF(RespE!AA19=ResA!$Z$11,ResA!$Z$12,0))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>
      <c r="B22" s="56">
        <v>9</v>
      </c>
      <c r="C22" s="28" t="str">
        <f>IF(VLOOKUP(B22,RespE!$B$12:$AA$51,2,FALSE)&lt;&gt;0,VLOOKUP(B22,RespE!$B$12:$AA$51,2,FALSE),"")</f>
        <v/>
      </c>
      <c r="D22" s="28" t="str">
        <f>IF(VLOOKUP(B22,RespE!$B$12:$AA$51,3,FALSE)&lt;&gt;0,CONCATENATE(VLOOKUP(B22,RespE!$B$12:$AA$51,3,FALSE)," ",VLOOKUP(B22,RespE!$B$12:$AA$51,4,FALSE)),"")</f>
        <v/>
      </c>
      <c r="E22" s="28" t="str">
        <f>IF(VLOOKUP(B22,RespE!$B$12:$AA$51,4,FALSE)&lt;&gt;0,VLOOKUP(B22,RespE!$B$12:$AA$51,5,FALSE),"")</f>
        <v/>
      </c>
      <c r="F22" s="58" t="str">
        <f>IF(VLOOKUP(B22,RespE!$B$12:$AA$51,5,FALSE)&lt;&gt;0,VLOOKUP(B22,RespE!$B$12:$AA$51,6,FALSE),"")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IF(RespE!H20=0,"",IF(RespE!H20=ResA!$G$11,ResA!$G$12,0))</f>
        <v/>
      </c>
      <c r="AI22" s="16" t="str">
        <f>IF(RespE!I20=0,"",IF(RespE!I20=ResA!$H$11,ResA!$H$12,0))</f>
        <v/>
      </c>
      <c r="AJ22" s="16" t="str">
        <f>IF(RespE!J20=0,"",IF(RespE!J20=ResA!$I$11,ResA!$I$12,0))</f>
        <v/>
      </c>
      <c r="AK22" s="16" t="str">
        <f>IF(RespE!K20=0,"",IF(RespE!K20=ResA!$J$11,ResA!$J$12,0))</f>
        <v/>
      </c>
      <c r="AL22" s="16" t="str">
        <f>IF(RespE!L20=0,"",IF(RespE!L20=ResA!$K$11,ResA!$K$12,0))</f>
        <v/>
      </c>
      <c r="AM22" s="16" t="str">
        <f>IF(RespE!M20=0,"",IF(RespE!M20=ResA!$L$11,ResA!$L$12,0))</f>
        <v/>
      </c>
      <c r="AN22" s="16" t="str">
        <f>IF(RespE!N20=0,"",IF(RespE!N20=ResA!$M$11,ResA!$M$12,0))</f>
        <v/>
      </c>
      <c r="AO22" s="16" t="str">
        <f>IF(RespE!O20=0,"",IF(RespE!O20=ResA!$N$11,ResA!$N$12,0))</f>
        <v/>
      </c>
      <c r="AP22" s="16" t="str">
        <f>IF(RespE!P20=0,"",IF(RespE!P20=ResA!$O$11,ResA!$O$12,0))</f>
        <v/>
      </c>
      <c r="AQ22" s="16" t="str">
        <f>IF(RespE!Q20=0,"",IF(RespE!Q20=ResA!$P$11,ResA!$P$12,0))</f>
        <v/>
      </c>
      <c r="AR22" s="16" t="str">
        <f>IF(RespE!R20=0,"",IF(RespE!R20=ResA!$Q$11,ResA!$Q$12,0))</f>
        <v/>
      </c>
      <c r="AS22" s="16" t="str">
        <f>IF(RespE!S20=0,"",IF(RespE!S20=ResA!$R$11,ResA!$R$12,0))</f>
        <v/>
      </c>
      <c r="AT22" s="16" t="str">
        <f>IF(RespE!T20=0,"",IF(RespE!T20=ResA!$S$11,ResA!$S$12,0))</f>
        <v/>
      </c>
      <c r="AU22" s="16" t="str">
        <f>IF(RespE!U20=0,"",IF(RespE!U20=ResA!$T$11,ResA!$T$12,0))</f>
        <v/>
      </c>
      <c r="AV22" s="16" t="str">
        <f>IF(RespE!V20=0,"",IF(RespE!V20=ResA!$U$11,ResA!$U$12,0))</f>
        <v/>
      </c>
      <c r="AW22" s="16" t="str">
        <f>IF(RespE!W20=0,"",IF(RespE!W20=ResA!$V$11,ResA!$V$12,0))</f>
        <v/>
      </c>
      <c r="AX22" s="16" t="str">
        <f>IF(RespE!X20=0,"",IF(RespE!X20=ResA!$W$11,ResA!$W$12,0))</f>
        <v/>
      </c>
      <c r="AY22" s="16" t="str">
        <f>IF(RespE!Y20=0,"",IF(RespE!Y20=ResA!$X$11,ResA!$X$12,0))</f>
        <v/>
      </c>
      <c r="AZ22" s="16" t="str">
        <f>IF(RespE!Z20=0,"",IF(RespE!Z20=ResA!$Y$11,ResA!$Y$12,0))</f>
        <v/>
      </c>
      <c r="BA22" s="16" t="str">
        <f>IF(RespE!AA20=0,"",IF(RespE!AA20=ResA!$Z$11,ResA!$Z$12,0))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>
      <c r="B23" s="56">
        <v>10</v>
      </c>
      <c r="C23" s="28" t="str">
        <f>IF(VLOOKUP(B23,RespE!$B$12:$AA$51,2,FALSE)&lt;&gt;0,VLOOKUP(B23,RespE!$B$12:$AA$51,2,FALSE),"")</f>
        <v/>
      </c>
      <c r="D23" s="28" t="str">
        <f>IF(VLOOKUP(B23,RespE!$B$12:$AA$51,3,FALSE)&lt;&gt;0,CONCATENATE(VLOOKUP(B23,RespE!$B$12:$AA$51,3,FALSE)," ",VLOOKUP(B23,RespE!$B$12:$AA$51,4,FALSE)),"")</f>
        <v/>
      </c>
      <c r="E23" s="28" t="str">
        <f>IF(VLOOKUP(B23,RespE!$B$12:$AA$51,4,FALSE)&lt;&gt;0,VLOOKUP(B23,RespE!$B$12:$AA$51,5,FALSE),"")</f>
        <v/>
      </c>
      <c r="F23" s="58" t="str">
        <f>IF(VLOOKUP(B23,RespE!$B$12:$AA$51,5,FALSE)&lt;&gt;0,VLOOKUP(B23,RespE!$B$12:$AA$51,6,FALSE),"")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IF(RespE!H21=0,"",IF(RespE!H21=ResA!$G$11,ResA!$G$12,0))</f>
        <v/>
      </c>
      <c r="AI23" s="16" t="str">
        <f>IF(RespE!I21=0,"",IF(RespE!I21=ResA!$H$11,ResA!$H$12,0))</f>
        <v/>
      </c>
      <c r="AJ23" s="16" t="str">
        <f>IF(RespE!J21=0,"",IF(RespE!J21=ResA!$I$11,ResA!$I$12,0))</f>
        <v/>
      </c>
      <c r="AK23" s="16" t="str">
        <f>IF(RespE!K21=0,"",IF(RespE!K21=ResA!$J$11,ResA!$J$12,0))</f>
        <v/>
      </c>
      <c r="AL23" s="16" t="str">
        <f>IF(RespE!L21=0,"",IF(RespE!L21=ResA!$K$11,ResA!$K$12,0))</f>
        <v/>
      </c>
      <c r="AM23" s="16" t="str">
        <f>IF(RespE!M21=0,"",IF(RespE!M21=ResA!$L$11,ResA!$L$12,0))</f>
        <v/>
      </c>
      <c r="AN23" s="16" t="str">
        <f>IF(RespE!N21=0,"",IF(RespE!N21=ResA!$M$11,ResA!$M$12,0))</f>
        <v/>
      </c>
      <c r="AO23" s="16" t="str">
        <f>IF(RespE!O21=0,"",IF(RespE!O21=ResA!$N$11,ResA!$N$12,0))</f>
        <v/>
      </c>
      <c r="AP23" s="16" t="str">
        <f>IF(RespE!P21=0,"",IF(RespE!P21=ResA!$O$11,ResA!$O$12,0))</f>
        <v/>
      </c>
      <c r="AQ23" s="16" t="str">
        <f>IF(RespE!Q21=0,"",IF(RespE!Q21=ResA!$P$11,ResA!$P$12,0))</f>
        <v/>
      </c>
      <c r="AR23" s="16" t="str">
        <f>IF(RespE!R21=0,"",IF(RespE!R21=ResA!$Q$11,ResA!$Q$12,0))</f>
        <v/>
      </c>
      <c r="AS23" s="16" t="str">
        <f>IF(RespE!S21=0,"",IF(RespE!S21=ResA!$R$11,ResA!$R$12,0))</f>
        <v/>
      </c>
      <c r="AT23" s="16" t="str">
        <f>IF(RespE!T21=0,"",IF(RespE!T21=ResA!$S$11,ResA!$S$12,0))</f>
        <v/>
      </c>
      <c r="AU23" s="16" t="str">
        <f>IF(RespE!U21=0,"",IF(RespE!U21=ResA!$T$11,ResA!$T$12,0))</f>
        <v/>
      </c>
      <c r="AV23" s="16" t="str">
        <f>IF(RespE!V21=0,"",IF(RespE!V21=ResA!$U$11,ResA!$U$12,0))</f>
        <v/>
      </c>
      <c r="AW23" s="16" t="str">
        <f>IF(RespE!W21=0,"",IF(RespE!W21=ResA!$V$11,ResA!$V$12,0))</f>
        <v/>
      </c>
      <c r="AX23" s="16" t="str">
        <f>IF(RespE!X21=0,"",IF(RespE!X21=ResA!$W$11,ResA!$W$12,0))</f>
        <v/>
      </c>
      <c r="AY23" s="16" t="str">
        <f>IF(RespE!Y21=0,"",IF(RespE!Y21=ResA!$X$11,ResA!$X$12,0))</f>
        <v/>
      </c>
      <c r="AZ23" s="16" t="str">
        <f>IF(RespE!Z21=0,"",IF(RespE!Z21=ResA!$Y$11,ResA!$Y$12,0))</f>
        <v/>
      </c>
      <c r="BA23" s="16" t="str">
        <f>IF(RespE!AA21=0,"",IF(RespE!AA21=ResA!$Z$11,ResA!$Z$12,0))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>
      <c r="B24" s="56">
        <v>11</v>
      </c>
      <c r="C24" s="28" t="str">
        <f>IF(VLOOKUP(B24,RespE!$B$12:$AA$51,2,FALSE)&lt;&gt;0,VLOOKUP(B24,RespE!$B$12:$AA$51,2,FALSE),"")</f>
        <v/>
      </c>
      <c r="D24" s="28" t="str">
        <f>IF(VLOOKUP(B24,RespE!$B$12:$AA$51,3,FALSE)&lt;&gt;0,CONCATENATE(VLOOKUP(B24,RespE!$B$12:$AA$51,3,FALSE)," ",VLOOKUP(B24,RespE!$B$12:$AA$51,4,FALSE)),"")</f>
        <v/>
      </c>
      <c r="E24" s="28" t="str">
        <f>IF(VLOOKUP(B24,RespE!$B$12:$AA$51,4,FALSE)&lt;&gt;0,VLOOKUP(B24,RespE!$B$12:$AA$51,5,FALSE),"")</f>
        <v/>
      </c>
      <c r="F24" s="58" t="str">
        <f>IF(VLOOKUP(B24,RespE!$B$12:$AA$51,5,FALSE)&lt;&gt;0,VLOOKUP(B24,RespE!$B$12:$AA$51,6,FALSE),"")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IF(RespE!H22=0,"",IF(RespE!H22=ResA!$G$11,ResA!$G$12,0))</f>
        <v/>
      </c>
      <c r="AI24" s="16" t="str">
        <f>IF(RespE!I22=0,"",IF(RespE!I22=ResA!$H$11,ResA!$H$12,0))</f>
        <v/>
      </c>
      <c r="AJ24" s="16" t="str">
        <f>IF(RespE!J22=0,"",IF(RespE!J22=ResA!$I$11,ResA!$I$12,0))</f>
        <v/>
      </c>
      <c r="AK24" s="16" t="str">
        <f>IF(RespE!K22=0,"",IF(RespE!K22=ResA!$J$11,ResA!$J$12,0))</f>
        <v/>
      </c>
      <c r="AL24" s="16" t="str">
        <f>IF(RespE!L22=0,"",IF(RespE!L22=ResA!$K$11,ResA!$K$12,0))</f>
        <v/>
      </c>
      <c r="AM24" s="16" t="str">
        <f>IF(RespE!M22=0,"",IF(RespE!M22=ResA!$L$11,ResA!$L$12,0))</f>
        <v/>
      </c>
      <c r="AN24" s="16" t="str">
        <f>IF(RespE!N22=0,"",IF(RespE!N22=ResA!$M$11,ResA!$M$12,0))</f>
        <v/>
      </c>
      <c r="AO24" s="16" t="str">
        <f>IF(RespE!O22=0,"",IF(RespE!O22=ResA!$N$11,ResA!$N$12,0))</f>
        <v/>
      </c>
      <c r="AP24" s="16" t="str">
        <f>IF(RespE!P22=0,"",IF(RespE!P22=ResA!$O$11,ResA!$O$12,0))</f>
        <v/>
      </c>
      <c r="AQ24" s="16" t="str">
        <f>IF(RespE!Q22=0,"",IF(RespE!Q22=ResA!$P$11,ResA!$P$12,0))</f>
        <v/>
      </c>
      <c r="AR24" s="16" t="str">
        <f>IF(RespE!R22=0,"",IF(RespE!R22=ResA!$Q$11,ResA!$Q$12,0))</f>
        <v/>
      </c>
      <c r="AS24" s="16" t="str">
        <f>IF(RespE!S22=0,"",IF(RespE!S22=ResA!$R$11,ResA!$R$12,0))</f>
        <v/>
      </c>
      <c r="AT24" s="16" t="str">
        <f>IF(RespE!T22=0,"",IF(RespE!T22=ResA!$S$11,ResA!$S$12,0))</f>
        <v/>
      </c>
      <c r="AU24" s="16" t="str">
        <f>IF(RespE!U22=0,"",IF(RespE!U22=ResA!$T$11,ResA!$T$12,0))</f>
        <v/>
      </c>
      <c r="AV24" s="16" t="str">
        <f>IF(RespE!V22=0,"",IF(RespE!V22=ResA!$U$11,ResA!$U$12,0))</f>
        <v/>
      </c>
      <c r="AW24" s="16" t="str">
        <f>IF(RespE!W22=0,"",IF(RespE!W22=ResA!$V$11,ResA!$V$12,0))</f>
        <v/>
      </c>
      <c r="AX24" s="16" t="str">
        <f>IF(RespE!X22=0,"",IF(RespE!X22=ResA!$W$11,ResA!$W$12,0))</f>
        <v/>
      </c>
      <c r="AY24" s="16" t="str">
        <f>IF(RespE!Y22=0,"",IF(RespE!Y22=ResA!$X$11,ResA!$X$12,0))</f>
        <v/>
      </c>
      <c r="AZ24" s="16" t="str">
        <f>IF(RespE!Z22=0,"",IF(RespE!Z22=ResA!$Y$11,ResA!$Y$12,0))</f>
        <v/>
      </c>
      <c r="BA24" s="16" t="str">
        <f>IF(RespE!AA22=0,"",IF(RespE!AA22=ResA!$Z$11,ResA!$Z$12,0))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>
      <c r="B25" s="56">
        <v>12</v>
      </c>
      <c r="C25" s="28" t="str">
        <f>IF(VLOOKUP(B25,RespE!$B$12:$AA$51,2,FALSE)&lt;&gt;0,VLOOKUP(B25,RespE!$B$12:$AA$51,2,FALSE),"")</f>
        <v/>
      </c>
      <c r="D25" s="28" t="str">
        <f>IF(VLOOKUP(B25,RespE!$B$12:$AA$51,3,FALSE)&lt;&gt;0,CONCATENATE(VLOOKUP(B25,RespE!$B$12:$AA$51,3,FALSE)," ",VLOOKUP(B25,RespE!$B$12:$AA$51,4,FALSE)),"")</f>
        <v/>
      </c>
      <c r="E25" s="28" t="str">
        <f>IF(VLOOKUP(B25,RespE!$B$12:$AA$51,4,FALSE)&lt;&gt;0,VLOOKUP(B25,RespE!$B$12:$AA$51,5,FALSE),"")</f>
        <v/>
      </c>
      <c r="F25" s="58" t="str">
        <f>IF(VLOOKUP(B25,RespE!$B$12:$AA$51,5,FALSE)&lt;&gt;0,VLOOKUP(B25,RespE!$B$12:$AA$51,6,FALSE),"")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IF(RespE!H23=0,"",IF(RespE!H23=ResA!$G$11,ResA!$G$12,0))</f>
        <v/>
      </c>
      <c r="AI25" s="16" t="str">
        <f>IF(RespE!I23=0,"",IF(RespE!I23=ResA!$H$11,ResA!$H$12,0))</f>
        <v/>
      </c>
      <c r="AJ25" s="16" t="str">
        <f>IF(RespE!J23=0,"",IF(RespE!J23=ResA!$I$11,ResA!$I$12,0))</f>
        <v/>
      </c>
      <c r="AK25" s="16" t="str">
        <f>IF(RespE!K23=0,"",IF(RespE!K23=ResA!$J$11,ResA!$J$12,0))</f>
        <v/>
      </c>
      <c r="AL25" s="16" t="str">
        <f>IF(RespE!L23=0,"",IF(RespE!L23=ResA!$K$11,ResA!$K$12,0))</f>
        <v/>
      </c>
      <c r="AM25" s="16" t="str">
        <f>IF(RespE!M23=0,"",IF(RespE!M23=ResA!$L$11,ResA!$L$12,0))</f>
        <v/>
      </c>
      <c r="AN25" s="16" t="str">
        <f>IF(RespE!N23=0,"",IF(RespE!N23=ResA!$M$11,ResA!$M$12,0))</f>
        <v/>
      </c>
      <c r="AO25" s="16" t="str">
        <f>IF(RespE!O23=0,"",IF(RespE!O23=ResA!$N$11,ResA!$N$12,0))</f>
        <v/>
      </c>
      <c r="AP25" s="16" t="str">
        <f>IF(RespE!P23=0,"",IF(RespE!P23=ResA!$O$11,ResA!$O$12,0))</f>
        <v/>
      </c>
      <c r="AQ25" s="16" t="str">
        <f>IF(RespE!Q23=0,"",IF(RespE!Q23=ResA!$P$11,ResA!$P$12,0))</f>
        <v/>
      </c>
      <c r="AR25" s="16" t="str">
        <f>IF(RespE!R23=0,"",IF(RespE!R23=ResA!$Q$11,ResA!$Q$12,0))</f>
        <v/>
      </c>
      <c r="AS25" s="16" t="str">
        <f>IF(RespE!S23=0,"",IF(RespE!S23=ResA!$R$11,ResA!$R$12,0))</f>
        <v/>
      </c>
      <c r="AT25" s="16" t="str">
        <f>IF(RespE!T23=0,"",IF(RespE!T23=ResA!$S$11,ResA!$S$12,0))</f>
        <v/>
      </c>
      <c r="AU25" s="16" t="str">
        <f>IF(RespE!U23=0,"",IF(RespE!U23=ResA!$T$11,ResA!$T$12,0))</f>
        <v/>
      </c>
      <c r="AV25" s="16" t="str">
        <f>IF(RespE!V23=0,"",IF(RespE!V23=ResA!$U$11,ResA!$U$12,0))</f>
        <v/>
      </c>
      <c r="AW25" s="16" t="str">
        <f>IF(RespE!W23=0,"",IF(RespE!W23=ResA!$V$11,ResA!$V$12,0))</f>
        <v/>
      </c>
      <c r="AX25" s="16" t="str">
        <f>IF(RespE!X23=0,"",IF(RespE!X23=ResA!$W$11,ResA!$W$12,0))</f>
        <v/>
      </c>
      <c r="AY25" s="16" t="str">
        <f>IF(RespE!Y23=0,"",IF(RespE!Y23=ResA!$X$11,ResA!$X$12,0))</f>
        <v/>
      </c>
      <c r="AZ25" s="16" t="str">
        <f>IF(RespE!Z23=0,"",IF(RespE!Z23=ResA!$Y$11,ResA!$Y$12,0))</f>
        <v/>
      </c>
      <c r="BA25" s="16" t="str">
        <f>IF(RespE!AA23=0,"",IF(RespE!AA23=ResA!$Z$11,ResA!$Z$12,0))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>
      <c r="B26" s="56">
        <v>13</v>
      </c>
      <c r="C26" s="28" t="str">
        <f>IF(VLOOKUP(B26,RespE!$B$12:$AA$51,2,FALSE)&lt;&gt;0,VLOOKUP(B26,RespE!$B$12:$AA$51,2,FALSE),"")</f>
        <v/>
      </c>
      <c r="D26" s="28" t="str">
        <f>IF(VLOOKUP(B26,RespE!$B$12:$AA$51,3,FALSE)&lt;&gt;0,CONCATENATE(VLOOKUP(B26,RespE!$B$12:$AA$51,3,FALSE)," ",VLOOKUP(B26,RespE!$B$12:$AA$51,4,FALSE)),"")</f>
        <v/>
      </c>
      <c r="E26" s="28" t="str">
        <f>IF(VLOOKUP(B26,RespE!$B$12:$AA$51,4,FALSE)&lt;&gt;0,VLOOKUP(B26,RespE!$B$12:$AA$51,5,FALSE),"")</f>
        <v/>
      </c>
      <c r="F26" s="58" t="str">
        <f>IF(VLOOKUP(B26,RespE!$B$12:$AA$51,5,FALSE)&lt;&gt;0,VLOOKUP(B26,RespE!$B$12:$AA$51,6,FALSE),"")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IF(RespE!H24=0,"",IF(RespE!H24=ResA!$G$11,ResA!$G$12,0))</f>
        <v/>
      </c>
      <c r="AI26" s="16" t="str">
        <f>IF(RespE!I24=0,"",IF(RespE!I24=ResA!$H$11,ResA!$H$12,0))</f>
        <v/>
      </c>
      <c r="AJ26" s="16" t="str">
        <f>IF(RespE!J24=0,"",IF(RespE!J24=ResA!$I$11,ResA!$I$12,0))</f>
        <v/>
      </c>
      <c r="AK26" s="16" t="str">
        <f>IF(RespE!K24=0,"",IF(RespE!K24=ResA!$J$11,ResA!$J$12,0))</f>
        <v/>
      </c>
      <c r="AL26" s="16" t="str">
        <f>IF(RespE!L24=0,"",IF(RespE!L24=ResA!$K$11,ResA!$K$12,0))</f>
        <v/>
      </c>
      <c r="AM26" s="16" t="str">
        <f>IF(RespE!M24=0,"",IF(RespE!M24=ResA!$L$11,ResA!$L$12,0))</f>
        <v/>
      </c>
      <c r="AN26" s="16" t="str">
        <f>IF(RespE!N24=0,"",IF(RespE!N24=ResA!$M$11,ResA!$M$12,0))</f>
        <v/>
      </c>
      <c r="AO26" s="16" t="str">
        <f>IF(RespE!O24=0,"",IF(RespE!O24=ResA!$N$11,ResA!$N$12,0))</f>
        <v/>
      </c>
      <c r="AP26" s="16" t="str">
        <f>IF(RespE!P24=0,"",IF(RespE!P24=ResA!$O$11,ResA!$O$12,0))</f>
        <v/>
      </c>
      <c r="AQ26" s="16" t="str">
        <f>IF(RespE!Q24=0,"",IF(RespE!Q24=ResA!$P$11,ResA!$P$12,0))</f>
        <v/>
      </c>
      <c r="AR26" s="16" t="str">
        <f>IF(RespE!R24=0,"",IF(RespE!R24=ResA!$Q$11,ResA!$Q$12,0))</f>
        <v/>
      </c>
      <c r="AS26" s="16" t="str">
        <f>IF(RespE!S24=0,"",IF(RespE!S24=ResA!$R$11,ResA!$R$12,0))</f>
        <v/>
      </c>
      <c r="AT26" s="16" t="str">
        <f>IF(RespE!T24=0,"",IF(RespE!T24=ResA!$S$11,ResA!$S$12,0))</f>
        <v/>
      </c>
      <c r="AU26" s="16" t="str">
        <f>IF(RespE!U24=0,"",IF(RespE!U24=ResA!$T$11,ResA!$T$12,0))</f>
        <v/>
      </c>
      <c r="AV26" s="16" t="str">
        <f>IF(RespE!V24=0,"",IF(RespE!V24=ResA!$U$11,ResA!$U$12,0))</f>
        <v/>
      </c>
      <c r="AW26" s="16" t="str">
        <f>IF(RespE!W24=0,"",IF(RespE!W24=ResA!$V$11,ResA!$V$12,0))</f>
        <v/>
      </c>
      <c r="AX26" s="16" t="str">
        <f>IF(RespE!X24=0,"",IF(RespE!X24=ResA!$W$11,ResA!$W$12,0))</f>
        <v/>
      </c>
      <c r="AY26" s="16" t="str">
        <f>IF(RespE!Y24=0,"",IF(RespE!Y24=ResA!$X$11,ResA!$X$12,0))</f>
        <v/>
      </c>
      <c r="AZ26" s="16" t="str">
        <f>IF(RespE!Z24=0,"",IF(RespE!Z24=ResA!$Y$11,ResA!$Y$12,0))</f>
        <v/>
      </c>
      <c r="BA26" s="16" t="str">
        <f>IF(RespE!AA24=0,"",IF(RespE!AA24=ResA!$Z$11,ResA!$Z$12,0))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>
      <c r="B27" s="56">
        <v>14</v>
      </c>
      <c r="C27" s="28" t="str">
        <f>IF(VLOOKUP(B27,RespE!$B$12:$AA$51,2,FALSE)&lt;&gt;0,VLOOKUP(B27,RespE!$B$12:$AA$51,2,FALSE),"")</f>
        <v/>
      </c>
      <c r="D27" s="28" t="str">
        <f>IF(VLOOKUP(B27,RespE!$B$12:$AA$51,3,FALSE)&lt;&gt;0,CONCATENATE(VLOOKUP(B27,RespE!$B$12:$AA$51,3,FALSE)," ",VLOOKUP(B27,RespE!$B$12:$AA$51,4,FALSE)),"")</f>
        <v/>
      </c>
      <c r="E27" s="28" t="str">
        <f>IF(VLOOKUP(B27,RespE!$B$12:$AA$51,4,FALSE)&lt;&gt;0,VLOOKUP(B27,RespE!$B$12:$AA$51,5,FALSE),"")</f>
        <v/>
      </c>
      <c r="F27" s="58" t="str">
        <f>IF(VLOOKUP(B27,RespE!$B$12:$AA$51,5,FALSE)&lt;&gt;0,VLOOKUP(B27,RespE!$B$12:$AA$51,6,FALSE),"")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IF(RespE!H25=0,"",IF(RespE!H25=ResA!$G$11,ResA!$G$12,0))</f>
        <v/>
      </c>
      <c r="AI27" s="16" t="str">
        <f>IF(RespE!I25=0,"",IF(RespE!I25=ResA!$H$11,ResA!$H$12,0))</f>
        <v/>
      </c>
      <c r="AJ27" s="16" t="str">
        <f>IF(RespE!J25=0,"",IF(RespE!J25=ResA!$I$11,ResA!$I$12,0))</f>
        <v/>
      </c>
      <c r="AK27" s="16" t="str">
        <f>IF(RespE!K25=0,"",IF(RespE!K25=ResA!$J$11,ResA!$J$12,0))</f>
        <v/>
      </c>
      <c r="AL27" s="16" t="str">
        <f>IF(RespE!L25=0,"",IF(RespE!L25=ResA!$K$11,ResA!$K$12,0))</f>
        <v/>
      </c>
      <c r="AM27" s="16" t="str">
        <f>IF(RespE!M25=0,"",IF(RespE!M25=ResA!$L$11,ResA!$L$12,0))</f>
        <v/>
      </c>
      <c r="AN27" s="16" t="str">
        <f>IF(RespE!N25=0,"",IF(RespE!N25=ResA!$M$11,ResA!$M$12,0))</f>
        <v/>
      </c>
      <c r="AO27" s="16" t="str">
        <f>IF(RespE!O25=0,"",IF(RespE!O25=ResA!$N$11,ResA!$N$12,0))</f>
        <v/>
      </c>
      <c r="AP27" s="16" t="str">
        <f>IF(RespE!P25=0,"",IF(RespE!P25=ResA!$O$11,ResA!$O$12,0))</f>
        <v/>
      </c>
      <c r="AQ27" s="16" t="str">
        <f>IF(RespE!Q25=0,"",IF(RespE!Q25=ResA!$P$11,ResA!$P$12,0))</f>
        <v/>
      </c>
      <c r="AR27" s="16" t="str">
        <f>IF(RespE!R25=0,"",IF(RespE!R25=ResA!$Q$11,ResA!$Q$12,0))</f>
        <v/>
      </c>
      <c r="AS27" s="16" t="str">
        <f>IF(RespE!S25=0,"",IF(RespE!S25=ResA!$R$11,ResA!$R$12,0))</f>
        <v/>
      </c>
      <c r="AT27" s="16" t="str">
        <f>IF(RespE!T25=0,"",IF(RespE!T25=ResA!$S$11,ResA!$S$12,0))</f>
        <v/>
      </c>
      <c r="AU27" s="16" t="str">
        <f>IF(RespE!U25=0,"",IF(RespE!U25=ResA!$T$11,ResA!$T$12,0))</f>
        <v/>
      </c>
      <c r="AV27" s="16" t="str">
        <f>IF(RespE!V25=0,"",IF(RespE!V25=ResA!$U$11,ResA!$U$12,0))</f>
        <v/>
      </c>
      <c r="AW27" s="16" t="str">
        <f>IF(RespE!W25=0,"",IF(RespE!W25=ResA!$V$11,ResA!$V$12,0))</f>
        <v/>
      </c>
      <c r="AX27" s="16" t="str">
        <f>IF(RespE!X25=0,"",IF(RespE!X25=ResA!$W$11,ResA!$W$12,0))</f>
        <v/>
      </c>
      <c r="AY27" s="16" t="str">
        <f>IF(RespE!Y25=0,"",IF(RespE!Y25=ResA!$X$11,ResA!$X$12,0))</f>
        <v/>
      </c>
      <c r="AZ27" s="16" t="str">
        <f>IF(RespE!Z25=0,"",IF(RespE!Z25=ResA!$Y$11,ResA!$Y$12,0))</f>
        <v/>
      </c>
      <c r="BA27" s="16" t="str">
        <f>IF(RespE!AA25=0,"",IF(RespE!AA25=ResA!$Z$11,ResA!$Z$12,0))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>
      <c r="B28" s="56">
        <v>15</v>
      </c>
      <c r="C28" s="28" t="str">
        <f>IF(VLOOKUP(B28,RespE!$B$12:$AA$51,2,FALSE)&lt;&gt;0,VLOOKUP(B28,RespE!$B$12:$AA$51,2,FALSE),"")</f>
        <v/>
      </c>
      <c r="D28" s="28" t="str">
        <f>IF(VLOOKUP(B28,RespE!$B$12:$AA$51,3,FALSE)&lt;&gt;0,CONCATENATE(VLOOKUP(B28,RespE!$B$12:$AA$51,3,FALSE)," ",VLOOKUP(B28,RespE!$B$12:$AA$51,4,FALSE)),"")</f>
        <v/>
      </c>
      <c r="E28" s="28" t="str">
        <f>IF(VLOOKUP(B28,RespE!$B$12:$AA$51,4,FALSE)&lt;&gt;0,VLOOKUP(B28,RespE!$B$12:$AA$51,5,FALSE),"")</f>
        <v/>
      </c>
      <c r="F28" s="58" t="str">
        <f>IF(VLOOKUP(B28,RespE!$B$12:$AA$51,5,FALSE)&lt;&gt;0,VLOOKUP(B28,RespE!$B$12:$AA$51,6,FALSE),"")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IF(RespE!H26=0,"",IF(RespE!H26=ResA!$G$11,ResA!$G$12,0))</f>
        <v/>
      </c>
      <c r="AI28" s="16" t="str">
        <f>IF(RespE!I26=0,"",IF(RespE!I26=ResA!$H$11,ResA!$H$12,0))</f>
        <v/>
      </c>
      <c r="AJ28" s="16" t="str">
        <f>IF(RespE!J26=0,"",IF(RespE!J26=ResA!$I$11,ResA!$I$12,0))</f>
        <v/>
      </c>
      <c r="AK28" s="16" t="str">
        <f>IF(RespE!K26=0,"",IF(RespE!K26=ResA!$J$11,ResA!$J$12,0))</f>
        <v/>
      </c>
      <c r="AL28" s="16" t="str">
        <f>IF(RespE!L26=0,"",IF(RespE!L26=ResA!$K$11,ResA!$K$12,0))</f>
        <v/>
      </c>
      <c r="AM28" s="16" t="str">
        <f>IF(RespE!M26=0,"",IF(RespE!M26=ResA!$L$11,ResA!$L$12,0))</f>
        <v/>
      </c>
      <c r="AN28" s="16" t="str">
        <f>IF(RespE!N26=0,"",IF(RespE!N26=ResA!$M$11,ResA!$M$12,0))</f>
        <v/>
      </c>
      <c r="AO28" s="16" t="str">
        <f>IF(RespE!O26=0,"",IF(RespE!O26=ResA!$N$11,ResA!$N$12,0))</f>
        <v/>
      </c>
      <c r="AP28" s="16" t="str">
        <f>IF(RespE!P26=0,"",IF(RespE!P26=ResA!$O$11,ResA!$O$12,0))</f>
        <v/>
      </c>
      <c r="AQ28" s="16" t="str">
        <f>IF(RespE!Q26=0,"",IF(RespE!Q26=ResA!$P$11,ResA!$P$12,0))</f>
        <v/>
      </c>
      <c r="AR28" s="16" t="str">
        <f>IF(RespE!R26=0,"",IF(RespE!R26=ResA!$Q$11,ResA!$Q$12,0))</f>
        <v/>
      </c>
      <c r="AS28" s="16" t="str">
        <f>IF(RespE!S26=0,"",IF(RespE!S26=ResA!$R$11,ResA!$R$12,0))</f>
        <v/>
      </c>
      <c r="AT28" s="16" t="str">
        <f>IF(RespE!T26=0,"",IF(RespE!T26=ResA!$S$11,ResA!$S$12,0))</f>
        <v/>
      </c>
      <c r="AU28" s="16" t="str">
        <f>IF(RespE!U26=0,"",IF(RespE!U26=ResA!$T$11,ResA!$T$12,0))</f>
        <v/>
      </c>
      <c r="AV28" s="16" t="str">
        <f>IF(RespE!V26=0,"",IF(RespE!V26=ResA!$U$11,ResA!$U$12,0))</f>
        <v/>
      </c>
      <c r="AW28" s="16" t="str">
        <f>IF(RespE!W26=0,"",IF(RespE!W26=ResA!$V$11,ResA!$V$12,0))</f>
        <v/>
      </c>
      <c r="AX28" s="16" t="str">
        <f>IF(RespE!X26=0,"",IF(RespE!X26=ResA!$W$11,ResA!$W$12,0))</f>
        <v/>
      </c>
      <c r="AY28" s="16" t="str">
        <f>IF(RespE!Y26=0,"",IF(RespE!Y26=ResA!$X$11,ResA!$X$12,0))</f>
        <v/>
      </c>
      <c r="AZ28" s="16" t="str">
        <f>IF(RespE!Z26=0,"",IF(RespE!Z26=ResA!$Y$11,ResA!$Y$12,0))</f>
        <v/>
      </c>
      <c r="BA28" s="16" t="str">
        <f>IF(RespE!AA26=0,"",IF(RespE!AA26=ResA!$Z$11,ResA!$Z$12,0))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>
      <c r="B29" s="56">
        <v>16</v>
      </c>
      <c r="C29" s="28" t="str">
        <f>IF(VLOOKUP(B29,RespE!$B$12:$AA$51,2,FALSE)&lt;&gt;0,VLOOKUP(B29,RespE!$B$12:$AA$51,2,FALSE),"")</f>
        <v/>
      </c>
      <c r="D29" s="28" t="str">
        <f>IF(VLOOKUP(B29,RespE!$B$12:$AA$51,3,FALSE)&lt;&gt;0,CONCATENATE(VLOOKUP(B29,RespE!$B$12:$AA$51,3,FALSE)," ",VLOOKUP(B29,RespE!$B$12:$AA$51,4,FALSE)),"")</f>
        <v/>
      </c>
      <c r="E29" s="28" t="str">
        <f>IF(VLOOKUP(B29,RespE!$B$12:$AA$51,4,FALSE)&lt;&gt;0,VLOOKUP(B29,RespE!$B$12:$AA$51,5,FALSE),"")</f>
        <v/>
      </c>
      <c r="F29" s="58" t="str">
        <f>IF(VLOOKUP(B29,RespE!$B$12:$AA$51,5,FALSE)&lt;&gt;0,VLOOKUP(B29,RespE!$B$12:$AA$51,6,FALSE),"")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IF(RespE!H27=0,"",IF(RespE!H27=ResA!$G$11,ResA!$G$12,0))</f>
        <v/>
      </c>
      <c r="AI29" s="16" t="str">
        <f>IF(RespE!I27=0,"",IF(RespE!I27=ResA!$H$11,ResA!$H$12,0))</f>
        <v/>
      </c>
      <c r="AJ29" s="16" t="str">
        <f>IF(RespE!J27=0,"",IF(RespE!J27=ResA!$I$11,ResA!$I$12,0))</f>
        <v/>
      </c>
      <c r="AK29" s="16" t="str">
        <f>IF(RespE!K27=0,"",IF(RespE!K27=ResA!$J$11,ResA!$J$12,0))</f>
        <v/>
      </c>
      <c r="AL29" s="16" t="str">
        <f>IF(RespE!L27=0,"",IF(RespE!L27=ResA!$K$11,ResA!$K$12,0))</f>
        <v/>
      </c>
      <c r="AM29" s="16" t="str">
        <f>IF(RespE!M27=0,"",IF(RespE!M27=ResA!$L$11,ResA!$L$12,0))</f>
        <v/>
      </c>
      <c r="AN29" s="16" t="str">
        <f>IF(RespE!N27=0,"",IF(RespE!N27=ResA!$M$11,ResA!$M$12,0))</f>
        <v/>
      </c>
      <c r="AO29" s="16" t="str">
        <f>IF(RespE!O27=0,"",IF(RespE!O27=ResA!$N$11,ResA!$N$12,0))</f>
        <v/>
      </c>
      <c r="AP29" s="16" t="str">
        <f>IF(RespE!P27=0,"",IF(RespE!P27=ResA!$O$11,ResA!$O$12,0))</f>
        <v/>
      </c>
      <c r="AQ29" s="16" t="str">
        <f>IF(RespE!Q27=0,"",IF(RespE!Q27=ResA!$P$11,ResA!$P$12,0))</f>
        <v/>
      </c>
      <c r="AR29" s="16" t="str">
        <f>IF(RespE!R27=0,"",IF(RespE!R27=ResA!$Q$11,ResA!$Q$12,0))</f>
        <v/>
      </c>
      <c r="AS29" s="16" t="str">
        <f>IF(RespE!S27=0,"",IF(RespE!S27=ResA!$R$11,ResA!$R$12,0))</f>
        <v/>
      </c>
      <c r="AT29" s="16" t="str">
        <f>IF(RespE!T27=0,"",IF(RespE!T27=ResA!$S$11,ResA!$S$12,0))</f>
        <v/>
      </c>
      <c r="AU29" s="16" t="str">
        <f>IF(RespE!U27=0,"",IF(RespE!U27=ResA!$T$11,ResA!$T$12,0))</f>
        <v/>
      </c>
      <c r="AV29" s="16" t="str">
        <f>IF(RespE!V27=0,"",IF(RespE!V27=ResA!$U$11,ResA!$U$12,0))</f>
        <v/>
      </c>
      <c r="AW29" s="16" t="str">
        <f>IF(RespE!W27=0,"",IF(RespE!W27=ResA!$V$11,ResA!$V$12,0))</f>
        <v/>
      </c>
      <c r="AX29" s="16" t="str">
        <f>IF(RespE!X27=0,"",IF(RespE!X27=ResA!$W$11,ResA!$W$12,0))</f>
        <v/>
      </c>
      <c r="AY29" s="16" t="str">
        <f>IF(RespE!Y27=0,"",IF(RespE!Y27=ResA!$X$11,ResA!$X$12,0))</f>
        <v/>
      </c>
      <c r="AZ29" s="16" t="str">
        <f>IF(RespE!Z27=0,"",IF(RespE!Z27=ResA!$Y$11,ResA!$Y$12,0))</f>
        <v/>
      </c>
      <c r="BA29" s="16" t="str">
        <f>IF(RespE!AA27=0,"",IF(RespE!AA27=ResA!$Z$11,ResA!$Z$12,0))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>
      <c r="B30" s="56">
        <v>17</v>
      </c>
      <c r="C30" s="28" t="str">
        <f>IF(VLOOKUP(B30,RespE!$B$12:$AA$51,2,FALSE)&lt;&gt;0,VLOOKUP(B30,RespE!$B$12:$AA$51,2,FALSE),"")</f>
        <v/>
      </c>
      <c r="D30" s="28" t="str">
        <f>IF(VLOOKUP(B30,RespE!$B$12:$AA$51,3,FALSE)&lt;&gt;0,CONCATENATE(VLOOKUP(B30,RespE!$B$12:$AA$51,3,FALSE)," ",VLOOKUP(B30,RespE!$B$12:$AA$51,4,FALSE)),"")</f>
        <v/>
      </c>
      <c r="E30" s="28" t="str">
        <f>IF(VLOOKUP(B30,RespE!$B$12:$AA$51,4,FALSE)&lt;&gt;0,VLOOKUP(B30,RespE!$B$12:$AA$51,5,FALSE),"")</f>
        <v/>
      </c>
      <c r="F30" s="58" t="str">
        <f>IF(VLOOKUP(B30,RespE!$B$12:$AA$51,5,FALSE)&lt;&gt;0,VLOOKUP(B30,RespE!$B$12:$AA$51,6,FALSE),"")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IF(RespE!H28=0,"",IF(RespE!H28=ResA!$G$11,ResA!$G$12,0))</f>
        <v/>
      </c>
      <c r="AI30" s="16" t="str">
        <f>IF(RespE!I28=0,"",IF(RespE!I28=ResA!$H$11,ResA!$H$12,0))</f>
        <v/>
      </c>
      <c r="AJ30" s="16" t="str">
        <f>IF(RespE!J28=0,"",IF(RespE!J28=ResA!$I$11,ResA!$I$12,0))</f>
        <v/>
      </c>
      <c r="AK30" s="16" t="str">
        <f>IF(RespE!K28=0,"",IF(RespE!K28=ResA!$J$11,ResA!$J$12,0))</f>
        <v/>
      </c>
      <c r="AL30" s="16" t="str">
        <f>IF(RespE!L28=0,"",IF(RespE!L28=ResA!$K$11,ResA!$K$12,0))</f>
        <v/>
      </c>
      <c r="AM30" s="16" t="str">
        <f>IF(RespE!M28=0,"",IF(RespE!M28=ResA!$L$11,ResA!$L$12,0))</f>
        <v/>
      </c>
      <c r="AN30" s="16" t="str">
        <f>IF(RespE!N28=0,"",IF(RespE!N28=ResA!$M$11,ResA!$M$12,0))</f>
        <v/>
      </c>
      <c r="AO30" s="16" t="str">
        <f>IF(RespE!O28=0,"",IF(RespE!O28=ResA!$N$11,ResA!$N$12,0))</f>
        <v/>
      </c>
      <c r="AP30" s="16" t="str">
        <f>IF(RespE!P28=0,"",IF(RespE!P28=ResA!$O$11,ResA!$O$12,0))</f>
        <v/>
      </c>
      <c r="AQ30" s="16" t="str">
        <f>IF(RespE!Q28=0,"",IF(RespE!Q28=ResA!$P$11,ResA!$P$12,0))</f>
        <v/>
      </c>
      <c r="AR30" s="16" t="str">
        <f>IF(RespE!R28=0,"",IF(RespE!R28=ResA!$Q$11,ResA!$Q$12,0))</f>
        <v/>
      </c>
      <c r="AS30" s="16" t="str">
        <f>IF(RespE!S28=0,"",IF(RespE!S28=ResA!$R$11,ResA!$R$12,0))</f>
        <v/>
      </c>
      <c r="AT30" s="16" t="str">
        <f>IF(RespE!T28=0,"",IF(RespE!T28=ResA!$S$11,ResA!$S$12,0))</f>
        <v/>
      </c>
      <c r="AU30" s="16" t="str">
        <f>IF(RespE!U28=0,"",IF(RespE!U28=ResA!$T$11,ResA!$T$12,0))</f>
        <v/>
      </c>
      <c r="AV30" s="16" t="str">
        <f>IF(RespE!V28=0,"",IF(RespE!V28=ResA!$U$11,ResA!$U$12,0))</f>
        <v/>
      </c>
      <c r="AW30" s="16" t="str">
        <f>IF(RespE!W28=0,"",IF(RespE!W28=ResA!$V$11,ResA!$V$12,0))</f>
        <v/>
      </c>
      <c r="AX30" s="16" t="str">
        <f>IF(RespE!X28=0,"",IF(RespE!X28=ResA!$W$11,ResA!$W$12,0))</f>
        <v/>
      </c>
      <c r="AY30" s="16" t="str">
        <f>IF(RespE!Y28=0,"",IF(RespE!Y28=ResA!$X$11,ResA!$X$12,0))</f>
        <v/>
      </c>
      <c r="AZ30" s="16" t="str">
        <f>IF(RespE!Z28=0,"",IF(RespE!Z28=ResA!$Y$11,ResA!$Y$12,0))</f>
        <v/>
      </c>
      <c r="BA30" s="16" t="str">
        <f>IF(RespE!AA28=0,"",IF(RespE!AA28=ResA!$Z$11,ResA!$Z$12,0))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>
      <c r="B31" s="56">
        <v>18</v>
      </c>
      <c r="C31" s="28" t="str">
        <f>IF(VLOOKUP(B31,RespE!$B$12:$AA$51,2,FALSE)&lt;&gt;0,VLOOKUP(B31,RespE!$B$12:$AA$51,2,FALSE),"")</f>
        <v/>
      </c>
      <c r="D31" s="28" t="str">
        <f>IF(VLOOKUP(B31,RespE!$B$12:$AA$51,3,FALSE)&lt;&gt;0,CONCATENATE(VLOOKUP(B31,RespE!$B$12:$AA$51,3,FALSE)," ",VLOOKUP(B31,RespE!$B$12:$AA$51,4,FALSE)),"")</f>
        <v/>
      </c>
      <c r="E31" s="28" t="str">
        <f>IF(VLOOKUP(B31,RespE!$B$12:$AA$51,4,FALSE)&lt;&gt;0,VLOOKUP(B31,RespE!$B$12:$AA$51,5,FALSE),"")</f>
        <v/>
      </c>
      <c r="F31" s="58" t="str">
        <f>IF(VLOOKUP(B31,RespE!$B$12:$AA$51,5,FALSE)&lt;&gt;0,VLOOKUP(B31,RespE!$B$12:$AA$51,6,FALSE),"")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IF(RespE!H29=0,"",IF(RespE!H29=ResA!$G$11,ResA!$G$12,0))</f>
        <v/>
      </c>
      <c r="AI31" s="16" t="str">
        <f>IF(RespE!I29=0,"",IF(RespE!I29=ResA!$H$11,ResA!$H$12,0))</f>
        <v/>
      </c>
      <c r="AJ31" s="16" t="str">
        <f>IF(RespE!J29=0,"",IF(RespE!J29=ResA!$I$11,ResA!$I$12,0))</f>
        <v/>
      </c>
      <c r="AK31" s="16" t="str">
        <f>IF(RespE!K29=0,"",IF(RespE!K29=ResA!$J$11,ResA!$J$12,0))</f>
        <v/>
      </c>
      <c r="AL31" s="16" t="str">
        <f>IF(RespE!L29=0,"",IF(RespE!L29=ResA!$K$11,ResA!$K$12,0))</f>
        <v/>
      </c>
      <c r="AM31" s="16" t="str">
        <f>IF(RespE!M29=0,"",IF(RespE!M29=ResA!$L$11,ResA!$L$12,0))</f>
        <v/>
      </c>
      <c r="AN31" s="16" t="str">
        <f>IF(RespE!N29=0,"",IF(RespE!N29=ResA!$M$11,ResA!$M$12,0))</f>
        <v/>
      </c>
      <c r="AO31" s="16" t="str">
        <f>IF(RespE!O29=0,"",IF(RespE!O29=ResA!$N$11,ResA!$N$12,0))</f>
        <v/>
      </c>
      <c r="AP31" s="16" t="str">
        <f>IF(RespE!P29=0,"",IF(RespE!P29=ResA!$O$11,ResA!$O$12,0))</f>
        <v/>
      </c>
      <c r="AQ31" s="16" t="str">
        <f>IF(RespE!Q29=0,"",IF(RespE!Q29=ResA!$P$11,ResA!$P$12,0))</f>
        <v/>
      </c>
      <c r="AR31" s="16" t="str">
        <f>IF(RespE!R29=0,"",IF(RespE!R29=ResA!$Q$11,ResA!$Q$12,0))</f>
        <v/>
      </c>
      <c r="AS31" s="16" t="str">
        <f>IF(RespE!S29=0,"",IF(RespE!S29=ResA!$R$11,ResA!$R$12,0))</f>
        <v/>
      </c>
      <c r="AT31" s="16" t="str">
        <f>IF(RespE!T29=0,"",IF(RespE!T29=ResA!$S$11,ResA!$S$12,0))</f>
        <v/>
      </c>
      <c r="AU31" s="16" t="str">
        <f>IF(RespE!U29=0,"",IF(RespE!U29=ResA!$T$11,ResA!$T$12,0))</f>
        <v/>
      </c>
      <c r="AV31" s="16" t="str">
        <f>IF(RespE!V29=0,"",IF(RespE!V29=ResA!$U$11,ResA!$U$12,0))</f>
        <v/>
      </c>
      <c r="AW31" s="16" t="str">
        <f>IF(RespE!W29=0,"",IF(RespE!W29=ResA!$V$11,ResA!$V$12,0))</f>
        <v/>
      </c>
      <c r="AX31" s="16" t="str">
        <f>IF(RespE!X29=0,"",IF(RespE!X29=ResA!$W$11,ResA!$W$12,0))</f>
        <v/>
      </c>
      <c r="AY31" s="16" t="str">
        <f>IF(RespE!Y29=0,"",IF(RespE!Y29=ResA!$X$11,ResA!$X$12,0))</f>
        <v/>
      </c>
      <c r="AZ31" s="16" t="str">
        <f>IF(RespE!Z29=0,"",IF(RespE!Z29=ResA!$Y$11,ResA!$Y$12,0))</f>
        <v/>
      </c>
      <c r="BA31" s="16" t="str">
        <f>IF(RespE!AA29=0,"",IF(RespE!AA29=ResA!$Z$11,ResA!$Z$12,0))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>
      <c r="B32" s="56">
        <v>19</v>
      </c>
      <c r="C32" s="28" t="str">
        <f>IF(VLOOKUP(B32,RespE!$B$12:$AA$51,2,FALSE)&lt;&gt;0,VLOOKUP(B32,RespE!$B$12:$AA$51,2,FALSE),"")</f>
        <v/>
      </c>
      <c r="D32" s="28" t="str">
        <f>IF(VLOOKUP(B32,RespE!$B$12:$AA$51,3,FALSE)&lt;&gt;0,CONCATENATE(VLOOKUP(B32,RespE!$B$12:$AA$51,3,FALSE)," ",VLOOKUP(B32,RespE!$B$12:$AA$51,4,FALSE)),"")</f>
        <v/>
      </c>
      <c r="E32" s="28" t="str">
        <f>IF(VLOOKUP(B32,RespE!$B$12:$AA$51,4,FALSE)&lt;&gt;0,VLOOKUP(B32,RespE!$B$12:$AA$51,5,FALSE),"")</f>
        <v/>
      </c>
      <c r="F32" s="58" t="str">
        <f>IF(VLOOKUP(B32,RespE!$B$12:$AA$51,5,FALSE)&lt;&gt;0,VLOOKUP(B32,RespE!$B$12:$AA$51,6,FALSE),"")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IF(RespE!H30=0,"",IF(RespE!H30=ResA!$G$11,ResA!$G$12,0))</f>
        <v/>
      </c>
      <c r="AI32" s="16" t="str">
        <f>IF(RespE!I30=0,"",IF(RespE!I30=ResA!$H$11,ResA!$H$12,0))</f>
        <v/>
      </c>
      <c r="AJ32" s="16" t="str">
        <f>IF(RespE!J30=0,"",IF(RespE!J30=ResA!$I$11,ResA!$I$12,0))</f>
        <v/>
      </c>
      <c r="AK32" s="16" t="str">
        <f>IF(RespE!K30=0,"",IF(RespE!K30=ResA!$J$11,ResA!$J$12,0))</f>
        <v/>
      </c>
      <c r="AL32" s="16" t="str">
        <f>IF(RespE!L30=0,"",IF(RespE!L30=ResA!$K$11,ResA!$K$12,0))</f>
        <v/>
      </c>
      <c r="AM32" s="16" t="str">
        <f>IF(RespE!M30=0,"",IF(RespE!M30=ResA!$L$11,ResA!$L$12,0))</f>
        <v/>
      </c>
      <c r="AN32" s="16" t="str">
        <f>IF(RespE!N30=0,"",IF(RespE!N30=ResA!$M$11,ResA!$M$12,0))</f>
        <v/>
      </c>
      <c r="AO32" s="16" t="str">
        <f>IF(RespE!O30=0,"",IF(RespE!O30=ResA!$N$11,ResA!$N$12,0))</f>
        <v/>
      </c>
      <c r="AP32" s="16" t="str">
        <f>IF(RespE!P30=0,"",IF(RespE!P30=ResA!$O$11,ResA!$O$12,0))</f>
        <v/>
      </c>
      <c r="AQ32" s="16" t="str">
        <f>IF(RespE!Q30=0,"",IF(RespE!Q30=ResA!$P$11,ResA!$P$12,0))</f>
        <v/>
      </c>
      <c r="AR32" s="16" t="str">
        <f>IF(RespE!R30=0,"",IF(RespE!R30=ResA!$Q$11,ResA!$Q$12,0))</f>
        <v/>
      </c>
      <c r="AS32" s="16" t="str">
        <f>IF(RespE!S30=0,"",IF(RespE!S30=ResA!$R$11,ResA!$R$12,0))</f>
        <v/>
      </c>
      <c r="AT32" s="16" t="str">
        <f>IF(RespE!T30=0,"",IF(RespE!T30=ResA!$S$11,ResA!$S$12,0))</f>
        <v/>
      </c>
      <c r="AU32" s="16" t="str">
        <f>IF(RespE!U30=0,"",IF(RespE!U30=ResA!$T$11,ResA!$T$12,0))</f>
        <v/>
      </c>
      <c r="AV32" s="16" t="str">
        <f>IF(RespE!V30=0,"",IF(RespE!V30=ResA!$U$11,ResA!$U$12,0))</f>
        <v/>
      </c>
      <c r="AW32" s="16" t="str">
        <f>IF(RespE!W30=0,"",IF(RespE!W30=ResA!$V$11,ResA!$V$12,0))</f>
        <v/>
      </c>
      <c r="AX32" s="16" t="str">
        <f>IF(RespE!X30=0,"",IF(RespE!X30=ResA!$W$11,ResA!$W$12,0))</f>
        <v/>
      </c>
      <c r="AY32" s="16" t="str">
        <f>IF(RespE!Y30=0,"",IF(RespE!Y30=ResA!$X$11,ResA!$X$12,0))</f>
        <v/>
      </c>
      <c r="AZ32" s="16" t="str">
        <f>IF(RespE!Z30=0,"",IF(RespE!Z30=ResA!$Y$11,ResA!$Y$12,0))</f>
        <v/>
      </c>
      <c r="BA32" s="16" t="str">
        <f>IF(RespE!AA30=0,"",IF(RespE!AA30=ResA!$Z$11,ResA!$Z$12,0))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>
      <c r="B33" s="56">
        <v>20</v>
      </c>
      <c r="C33" s="28" t="str">
        <f>IF(VLOOKUP(B33,RespE!$B$12:$AA$51,2,FALSE)&lt;&gt;0,VLOOKUP(B33,RespE!$B$12:$AA$51,2,FALSE),"")</f>
        <v/>
      </c>
      <c r="D33" s="28" t="str">
        <f>IF(VLOOKUP(B33,RespE!$B$12:$AA$51,3,FALSE)&lt;&gt;0,CONCATENATE(VLOOKUP(B33,RespE!$B$12:$AA$51,3,FALSE)," ",VLOOKUP(B33,RespE!$B$12:$AA$51,4,FALSE)),"")</f>
        <v/>
      </c>
      <c r="E33" s="28" t="str">
        <f>IF(VLOOKUP(B33,RespE!$B$12:$AA$51,4,FALSE)&lt;&gt;0,VLOOKUP(B33,RespE!$B$12:$AA$51,5,FALSE),"")</f>
        <v/>
      </c>
      <c r="F33" s="58" t="str">
        <f>IF(VLOOKUP(B33,RespE!$B$12:$AA$51,5,FALSE)&lt;&gt;0,VLOOKUP(B33,RespE!$B$12:$AA$51,6,FALSE),"")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IF(RespE!H31=0,"",IF(RespE!H31=ResA!$G$11,ResA!$G$12,0))</f>
        <v/>
      </c>
      <c r="AI33" s="16" t="str">
        <f>IF(RespE!I31=0,"",IF(RespE!I31=ResA!$H$11,ResA!$H$12,0))</f>
        <v/>
      </c>
      <c r="AJ33" s="16" t="str">
        <f>IF(RespE!J31=0,"",IF(RespE!J31=ResA!$I$11,ResA!$I$12,0))</f>
        <v/>
      </c>
      <c r="AK33" s="16" t="str">
        <f>IF(RespE!K31=0,"",IF(RespE!K31=ResA!$J$11,ResA!$J$12,0))</f>
        <v/>
      </c>
      <c r="AL33" s="16" t="str">
        <f>IF(RespE!L31=0,"",IF(RespE!L31=ResA!$K$11,ResA!$K$12,0))</f>
        <v/>
      </c>
      <c r="AM33" s="16" t="str">
        <f>IF(RespE!M31=0,"",IF(RespE!M31=ResA!$L$11,ResA!$L$12,0))</f>
        <v/>
      </c>
      <c r="AN33" s="16" t="str">
        <f>IF(RespE!N31=0,"",IF(RespE!N31=ResA!$M$11,ResA!$M$12,0))</f>
        <v/>
      </c>
      <c r="AO33" s="16" t="str">
        <f>IF(RespE!O31=0,"",IF(RespE!O31=ResA!$N$11,ResA!$N$12,0))</f>
        <v/>
      </c>
      <c r="AP33" s="16" t="str">
        <f>IF(RespE!P31=0,"",IF(RespE!P31=ResA!$O$11,ResA!$O$12,0))</f>
        <v/>
      </c>
      <c r="AQ33" s="16" t="str">
        <f>IF(RespE!Q31=0,"",IF(RespE!Q31=ResA!$P$11,ResA!$P$12,0))</f>
        <v/>
      </c>
      <c r="AR33" s="16" t="str">
        <f>IF(RespE!R31=0,"",IF(RespE!R31=ResA!$Q$11,ResA!$Q$12,0))</f>
        <v/>
      </c>
      <c r="AS33" s="16" t="str">
        <f>IF(RespE!S31=0,"",IF(RespE!S31=ResA!$R$11,ResA!$R$12,0))</f>
        <v/>
      </c>
      <c r="AT33" s="16" t="str">
        <f>IF(RespE!T31=0,"",IF(RespE!T31=ResA!$S$11,ResA!$S$12,0))</f>
        <v/>
      </c>
      <c r="AU33" s="16" t="str">
        <f>IF(RespE!U31=0,"",IF(RespE!U31=ResA!$T$11,ResA!$T$12,0))</f>
        <v/>
      </c>
      <c r="AV33" s="16" t="str">
        <f>IF(RespE!V31=0,"",IF(RespE!V31=ResA!$U$11,ResA!$U$12,0))</f>
        <v/>
      </c>
      <c r="AW33" s="16" t="str">
        <f>IF(RespE!W31=0,"",IF(RespE!W31=ResA!$V$11,ResA!$V$12,0))</f>
        <v/>
      </c>
      <c r="AX33" s="16" t="str">
        <f>IF(RespE!X31=0,"",IF(RespE!X31=ResA!$W$11,ResA!$W$12,0))</f>
        <v/>
      </c>
      <c r="AY33" s="16" t="str">
        <f>IF(RespE!Y31=0,"",IF(RespE!Y31=ResA!$X$11,ResA!$X$12,0))</f>
        <v/>
      </c>
      <c r="AZ33" s="16" t="str">
        <f>IF(RespE!Z31=0,"",IF(RespE!Z31=ResA!$Y$11,ResA!$Y$12,0))</f>
        <v/>
      </c>
      <c r="BA33" s="16" t="str">
        <f>IF(RespE!AA31=0,"",IF(RespE!AA31=ResA!$Z$11,ResA!$Z$12,0))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>
      <c r="B34" s="56">
        <v>21</v>
      </c>
      <c r="C34" s="28" t="str">
        <f>IF(VLOOKUP(B34,RespE!$B$12:$AA$51,2,FALSE)&lt;&gt;0,VLOOKUP(B34,RespE!$B$12:$AA$51,2,FALSE),"")</f>
        <v/>
      </c>
      <c r="D34" s="28" t="str">
        <f>IF(VLOOKUP(B34,RespE!$B$12:$AA$51,3,FALSE)&lt;&gt;0,CONCATENATE(VLOOKUP(B34,RespE!$B$12:$AA$51,3,FALSE)," ",VLOOKUP(B34,RespE!$B$12:$AA$51,4,FALSE)),"")</f>
        <v/>
      </c>
      <c r="E34" s="28" t="str">
        <f>IF(VLOOKUP(B34,RespE!$B$12:$AA$51,4,FALSE)&lt;&gt;0,VLOOKUP(B34,RespE!$B$12:$AA$51,5,FALSE),"")</f>
        <v/>
      </c>
      <c r="F34" s="58" t="str">
        <f>IF(VLOOKUP(B34,RespE!$B$12:$AA$51,5,FALSE)&lt;&gt;0,VLOOKUP(B34,RespE!$B$12:$AA$51,6,FALSE),"")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IF(RespE!H32=0,"",IF(RespE!H32=ResA!$G$11,ResA!$G$12,0))</f>
        <v/>
      </c>
      <c r="AI34" s="16" t="str">
        <f>IF(RespE!I32=0,"",IF(RespE!I32=ResA!$H$11,ResA!$H$12,0))</f>
        <v/>
      </c>
      <c r="AJ34" s="16" t="str">
        <f>IF(RespE!J32=0,"",IF(RespE!J32=ResA!$I$11,ResA!$I$12,0))</f>
        <v/>
      </c>
      <c r="AK34" s="16" t="str">
        <f>IF(RespE!K32=0,"",IF(RespE!K32=ResA!$J$11,ResA!$J$12,0))</f>
        <v/>
      </c>
      <c r="AL34" s="16" t="str">
        <f>IF(RespE!L32=0,"",IF(RespE!L32=ResA!$K$11,ResA!$K$12,0))</f>
        <v/>
      </c>
      <c r="AM34" s="16" t="str">
        <f>IF(RespE!M32=0,"",IF(RespE!M32=ResA!$L$11,ResA!$L$12,0))</f>
        <v/>
      </c>
      <c r="AN34" s="16" t="str">
        <f>IF(RespE!N32=0,"",IF(RespE!N32=ResA!$M$11,ResA!$M$12,0))</f>
        <v/>
      </c>
      <c r="AO34" s="16" t="str">
        <f>IF(RespE!O32=0,"",IF(RespE!O32=ResA!$N$11,ResA!$N$12,0))</f>
        <v/>
      </c>
      <c r="AP34" s="16" t="str">
        <f>IF(RespE!P32=0,"",IF(RespE!P32=ResA!$O$11,ResA!$O$12,0))</f>
        <v/>
      </c>
      <c r="AQ34" s="16" t="str">
        <f>IF(RespE!Q32=0,"",IF(RespE!Q32=ResA!$P$11,ResA!$P$12,0))</f>
        <v/>
      </c>
      <c r="AR34" s="16" t="str">
        <f>IF(RespE!R32=0,"",IF(RespE!R32=ResA!$Q$11,ResA!$Q$12,0))</f>
        <v/>
      </c>
      <c r="AS34" s="16" t="str">
        <f>IF(RespE!S32=0,"",IF(RespE!S32=ResA!$R$11,ResA!$R$12,0))</f>
        <v/>
      </c>
      <c r="AT34" s="16" t="str">
        <f>IF(RespE!T32=0,"",IF(RespE!T32=ResA!$S$11,ResA!$S$12,0))</f>
        <v/>
      </c>
      <c r="AU34" s="16" t="str">
        <f>IF(RespE!U32=0,"",IF(RespE!U32=ResA!$T$11,ResA!$T$12,0))</f>
        <v/>
      </c>
      <c r="AV34" s="16" t="str">
        <f>IF(RespE!V32=0,"",IF(RespE!V32=ResA!$U$11,ResA!$U$12,0))</f>
        <v/>
      </c>
      <c r="AW34" s="16" t="str">
        <f>IF(RespE!W32=0,"",IF(RespE!W32=ResA!$V$11,ResA!$V$12,0))</f>
        <v/>
      </c>
      <c r="AX34" s="16" t="str">
        <f>IF(RespE!X32=0,"",IF(RespE!X32=ResA!$W$11,ResA!$W$12,0))</f>
        <v/>
      </c>
      <c r="AY34" s="16" t="str">
        <f>IF(RespE!Y32=0,"",IF(RespE!Y32=ResA!$X$11,ResA!$X$12,0))</f>
        <v/>
      </c>
      <c r="AZ34" s="16" t="str">
        <f>IF(RespE!Z32=0,"",IF(RespE!Z32=ResA!$Y$11,ResA!$Y$12,0))</f>
        <v/>
      </c>
      <c r="BA34" s="16" t="str">
        <f>IF(RespE!AA32=0,"",IF(RespE!AA32=ResA!$Z$11,ResA!$Z$12,0))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>
      <c r="B35" s="56">
        <v>22</v>
      </c>
      <c r="C35" s="28" t="str">
        <f>IF(VLOOKUP(B35,RespE!$B$12:$AA$51,2,FALSE)&lt;&gt;0,VLOOKUP(B35,RespE!$B$12:$AA$51,2,FALSE),"")</f>
        <v/>
      </c>
      <c r="D35" s="28" t="str">
        <f>IF(VLOOKUP(B35,RespE!$B$12:$AA$51,3,FALSE)&lt;&gt;0,CONCATENATE(VLOOKUP(B35,RespE!$B$12:$AA$51,3,FALSE)," ",VLOOKUP(B35,RespE!$B$12:$AA$51,4,FALSE)),"")</f>
        <v/>
      </c>
      <c r="E35" s="28" t="str">
        <f>IF(VLOOKUP(B35,RespE!$B$12:$AA$51,4,FALSE)&lt;&gt;0,VLOOKUP(B35,RespE!$B$12:$AA$51,5,FALSE),"")</f>
        <v/>
      </c>
      <c r="F35" s="58" t="str">
        <f>IF(VLOOKUP(B35,RespE!$B$12:$AA$51,5,FALSE)&lt;&gt;0,VLOOKUP(B35,RespE!$B$12:$AA$51,6,FALSE),"")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IF(RespE!H33=0,"",IF(RespE!H33=ResA!$G$11,ResA!$G$12,0))</f>
        <v/>
      </c>
      <c r="AI35" s="16" t="str">
        <f>IF(RespE!I33=0,"",IF(RespE!I33=ResA!$H$11,ResA!$H$12,0))</f>
        <v/>
      </c>
      <c r="AJ35" s="16" t="str">
        <f>IF(RespE!J33=0,"",IF(RespE!J33=ResA!$I$11,ResA!$I$12,0))</f>
        <v/>
      </c>
      <c r="AK35" s="16" t="str">
        <f>IF(RespE!K33=0,"",IF(RespE!K33=ResA!$J$11,ResA!$J$12,0))</f>
        <v/>
      </c>
      <c r="AL35" s="16" t="str">
        <f>IF(RespE!L33=0,"",IF(RespE!L33=ResA!$K$11,ResA!$K$12,0))</f>
        <v/>
      </c>
      <c r="AM35" s="16" t="str">
        <f>IF(RespE!M33=0,"",IF(RespE!M33=ResA!$L$11,ResA!$L$12,0))</f>
        <v/>
      </c>
      <c r="AN35" s="16" t="str">
        <f>IF(RespE!N33=0,"",IF(RespE!N33=ResA!$M$11,ResA!$M$12,0))</f>
        <v/>
      </c>
      <c r="AO35" s="16" t="str">
        <f>IF(RespE!O33=0,"",IF(RespE!O33=ResA!$N$11,ResA!$N$12,0))</f>
        <v/>
      </c>
      <c r="AP35" s="16" t="str">
        <f>IF(RespE!P33=0,"",IF(RespE!P33=ResA!$O$11,ResA!$O$12,0))</f>
        <v/>
      </c>
      <c r="AQ35" s="16" t="str">
        <f>IF(RespE!Q33=0,"",IF(RespE!Q33=ResA!$P$11,ResA!$P$12,0))</f>
        <v/>
      </c>
      <c r="AR35" s="16" t="str">
        <f>IF(RespE!R33=0,"",IF(RespE!R33=ResA!$Q$11,ResA!$Q$12,0))</f>
        <v/>
      </c>
      <c r="AS35" s="16" t="str">
        <f>IF(RespE!S33=0,"",IF(RespE!S33=ResA!$R$11,ResA!$R$12,0))</f>
        <v/>
      </c>
      <c r="AT35" s="16" t="str">
        <f>IF(RespE!T33=0,"",IF(RespE!T33=ResA!$S$11,ResA!$S$12,0))</f>
        <v/>
      </c>
      <c r="AU35" s="16" t="str">
        <f>IF(RespE!U33=0,"",IF(RespE!U33=ResA!$T$11,ResA!$T$12,0))</f>
        <v/>
      </c>
      <c r="AV35" s="16" t="str">
        <f>IF(RespE!V33=0,"",IF(RespE!V33=ResA!$U$11,ResA!$U$12,0))</f>
        <v/>
      </c>
      <c r="AW35" s="16" t="str">
        <f>IF(RespE!W33=0,"",IF(RespE!W33=ResA!$V$11,ResA!$V$12,0))</f>
        <v/>
      </c>
      <c r="AX35" s="16" t="str">
        <f>IF(RespE!X33=0,"",IF(RespE!X33=ResA!$W$11,ResA!$W$12,0))</f>
        <v/>
      </c>
      <c r="AY35" s="16" t="str">
        <f>IF(RespE!Y33=0,"",IF(RespE!Y33=ResA!$X$11,ResA!$X$12,0))</f>
        <v/>
      </c>
      <c r="AZ35" s="16" t="str">
        <f>IF(RespE!Z33=0,"",IF(RespE!Z33=ResA!$Y$11,ResA!$Y$12,0))</f>
        <v/>
      </c>
      <c r="BA35" s="16" t="str">
        <f>IF(RespE!AA33=0,"",IF(RespE!AA33=ResA!$Z$11,ResA!$Z$12,0))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>
      <c r="B36" s="56">
        <v>23</v>
      </c>
      <c r="C36" s="28" t="str">
        <f>IF(VLOOKUP(B36,RespE!$B$12:$AA$51,2,FALSE)&lt;&gt;0,VLOOKUP(B36,RespE!$B$12:$AA$51,2,FALSE),"")</f>
        <v/>
      </c>
      <c r="D36" s="28" t="str">
        <f>IF(VLOOKUP(B36,RespE!$B$12:$AA$51,3,FALSE)&lt;&gt;0,CONCATENATE(VLOOKUP(B36,RespE!$B$12:$AA$51,3,FALSE)," ",VLOOKUP(B36,RespE!$B$12:$AA$51,4,FALSE)),"")</f>
        <v/>
      </c>
      <c r="E36" s="28" t="str">
        <f>IF(VLOOKUP(B36,RespE!$B$12:$AA$51,4,FALSE)&lt;&gt;0,VLOOKUP(B36,RespE!$B$12:$AA$51,5,FALSE),"")</f>
        <v/>
      </c>
      <c r="F36" s="58" t="str">
        <f>IF(VLOOKUP(B36,RespE!$B$12:$AA$51,5,FALSE)&lt;&gt;0,VLOOKUP(B36,RespE!$B$12:$AA$51,6,FALSE),"")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IF(RespE!H34=0,"",IF(RespE!H34=ResA!$G$11,ResA!$G$12,0))</f>
        <v/>
      </c>
      <c r="AI36" s="16" t="str">
        <f>IF(RespE!I34=0,"",IF(RespE!I34=ResA!$H$11,ResA!$H$12,0))</f>
        <v/>
      </c>
      <c r="AJ36" s="16" t="str">
        <f>IF(RespE!J34=0,"",IF(RespE!J34=ResA!$I$11,ResA!$I$12,0))</f>
        <v/>
      </c>
      <c r="AK36" s="16" t="str">
        <f>IF(RespE!K34=0,"",IF(RespE!K34=ResA!$J$11,ResA!$J$12,0))</f>
        <v/>
      </c>
      <c r="AL36" s="16" t="str">
        <f>IF(RespE!L34=0,"",IF(RespE!L34=ResA!$K$11,ResA!$K$12,0))</f>
        <v/>
      </c>
      <c r="AM36" s="16" t="str">
        <f>IF(RespE!M34=0,"",IF(RespE!M34=ResA!$L$11,ResA!$L$12,0))</f>
        <v/>
      </c>
      <c r="AN36" s="16" t="str">
        <f>IF(RespE!N34=0,"",IF(RespE!N34=ResA!$M$11,ResA!$M$12,0))</f>
        <v/>
      </c>
      <c r="AO36" s="16" t="str">
        <f>IF(RespE!O34=0,"",IF(RespE!O34=ResA!$N$11,ResA!$N$12,0))</f>
        <v/>
      </c>
      <c r="AP36" s="16" t="str">
        <f>IF(RespE!P34=0,"",IF(RespE!P34=ResA!$O$11,ResA!$O$12,0))</f>
        <v/>
      </c>
      <c r="AQ36" s="16" t="str">
        <f>IF(RespE!Q34=0,"",IF(RespE!Q34=ResA!$P$11,ResA!$P$12,0))</f>
        <v/>
      </c>
      <c r="AR36" s="16" t="str">
        <f>IF(RespE!R34=0,"",IF(RespE!R34=ResA!$Q$11,ResA!$Q$12,0))</f>
        <v/>
      </c>
      <c r="AS36" s="16" t="str">
        <f>IF(RespE!S34=0,"",IF(RespE!S34=ResA!$R$11,ResA!$R$12,0))</f>
        <v/>
      </c>
      <c r="AT36" s="16" t="str">
        <f>IF(RespE!T34=0,"",IF(RespE!T34=ResA!$S$11,ResA!$S$12,0))</f>
        <v/>
      </c>
      <c r="AU36" s="16" t="str">
        <f>IF(RespE!U34=0,"",IF(RespE!U34=ResA!$T$11,ResA!$T$12,0))</f>
        <v/>
      </c>
      <c r="AV36" s="16" t="str">
        <f>IF(RespE!V34=0,"",IF(RespE!V34=ResA!$U$11,ResA!$U$12,0))</f>
        <v/>
      </c>
      <c r="AW36" s="16" t="str">
        <f>IF(RespE!W34=0,"",IF(RespE!W34=ResA!$V$11,ResA!$V$12,0))</f>
        <v/>
      </c>
      <c r="AX36" s="16" t="str">
        <f>IF(RespE!X34=0,"",IF(RespE!X34=ResA!$W$11,ResA!$W$12,0))</f>
        <v/>
      </c>
      <c r="AY36" s="16" t="str">
        <f>IF(RespE!Y34=0,"",IF(RespE!Y34=ResA!$X$11,ResA!$X$12,0))</f>
        <v/>
      </c>
      <c r="AZ36" s="16" t="str">
        <f>IF(RespE!Z34=0,"",IF(RespE!Z34=ResA!$Y$11,ResA!$Y$12,0))</f>
        <v/>
      </c>
      <c r="BA36" s="16" t="str">
        <f>IF(RespE!AA34=0,"",IF(RespE!AA34=ResA!$Z$11,ResA!$Z$12,0))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>
      <c r="B37" s="56">
        <v>24</v>
      </c>
      <c r="C37" s="28" t="str">
        <f>IF(VLOOKUP(B37,RespE!$B$12:$AA$51,2,FALSE)&lt;&gt;0,VLOOKUP(B37,RespE!$B$12:$AA$51,2,FALSE),"")</f>
        <v/>
      </c>
      <c r="D37" s="28" t="str">
        <f>IF(VLOOKUP(B37,RespE!$B$12:$AA$51,3,FALSE)&lt;&gt;0,CONCATENATE(VLOOKUP(B37,RespE!$B$12:$AA$51,3,FALSE)," ",VLOOKUP(B37,RespE!$B$12:$AA$51,4,FALSE)),"")</f>
        <v/>
      </c>
      <c r="E37" s="28" t="str">
        <f>IF(VLOOKUP(B37,RespE!$B$12:$AA$51,4,FALSE)&lt;&gt;0,VLOOKUP(B37,RespE!$B$12:$AA$51,5,FALSE),"")</f>
        <v/>
      </c>
      <c r="F37" s="58" t="str">
        <f>IF(VLOOKUP(B37,RespE!$B$12:$AA$51,5,FALSE)&lt;&gt;0,VLOOKUP(B37,RespE!$B$12:$AA$51,6,FALSE),"")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IF(RespE!H35=0,"",IF(RespE!H35=ResA!$G$11,ResA!$G$12,0))</f>
        <v/>
      </c>
      <c r="AI37" s="16" t="str">
        <f>IF(RespE!I35=0,"",IF(RespE!I35=ResA!$H$11,ResA!$H$12,0))</f>
        <v/>
      </c>
      <c r="AJ37" s="16" t="str">
        <f>IF(RespE!J35=0,"",IF(RespE!J35=ResA!$I$11,ResA!$I$12,0))</f>
        <v/>
      </c>
      <c r="AK37" s="16" t="str">
        <f>IF(RespE!K35=0,"",IF(RespE!K35=ResA!$J$11,ResA!$J$12,0))</f>
        <v/>
      </c>
      <c r="AL37" s="16" t="str">
        <f>IF(RespE!L35=0,"",IF(RespE!L35=ResA!$K$11,ResA!$K$12,0))</f>
        <v/>
      </c>
      <c r="AM37" s="16" t="str">
        <f>IF(RespE!M35=0,"",IF(RespE!M35=ResA!$L$11,ResA!$L$12,0))</f>
        <v/>
      </c>
      <c r="AN37" s="16" t="str">
        <f>IF(RespE!N35=0,"",IF(RespE!N35=ResA!$M$11,ResA!$M$12,0))</f>
        <v/>
      </c>
      <c r="AO37" s="16" t="str">
        <f>IF(RespE!O35=0,"",IF(RespE!O35=ResA!$N$11,ResA!$N$12,0))</f>
        <v/>
      </c>
      <c r="AP37" s="16" t="str">
        <f>IF(RespE!P35=0,"",IF(RespE!P35=ResA!$O$11,ResA!$O$12,0))</f>
        <v/>
      </c>
      <c r="AQ37" s="16" t="str">
        <f>IF(RespE!Q35=0,"",IF(RespE!Q35=ResA!$P$11,ResA!$P$12,0))</f>
        <v/>
      </c>
      <c r="AR37" s="16" t="str">
        <f>IF(RespE!R35=0,"",IF(RespE!R35=ResA!$Q$11,ResA!$Q$12,0))</f>
        <v/>
      </c>
      <c r="AS37" s="16" t="str">
        <f>IF(RespE!S35=0,"",IF(RespE!S35=ResA!$R$11,ResA!$R$12,0))</f>
        <v/>
      </c>
      <c r="AT37" s="16" t="str">
        <f>IF(RespE!T35=0,"",IF(RespE!T35=ResA!$S$11,ResA!$S$12,0))</f>
        <v/>
      </c>
      <c r="AU37" s="16" t="str">
        <f>IF(RespE!U35=0,"",IF(RespE!U35=ResA!$T$11,ResA!$T$12,0))</f>
        <v/>
      </c>
      <c r="AV37" s="16" t="str">
        <f>IF(RespE!V35=0,"",IF(RespE!V35=ResA!$U$11,ResA!$U$12,0))</f>
        <v/>
      </c>
      <c r="AW37" s="16" t="str">
        <f>IF(RespE!W35=0,"",IF(RespE!W35=ResA!$V$11,ResA!$V$12,0))</f>
        <v/>
      </c>
      <c r="AX37" s="16" t="str">
        <f>IF(RespE!X35=0,"",IF(RespE!X35=ResA!$W$11,ResA!$W$12,0))</f>
        <v/>
      </c>
      <c r="AY37" s="16" t="str">
        <f>IF(RespE!Y35=0,"",IF(RespE!Y35=ResA!$X$11,ResA!$X$12,0))</f>
        <v/>
      </c>
      <c r="AZ37" s="16" t="str">
        <f>IF(RespE!Z35=0,"",IF(RespE!Z35=ResA!$Y$11,ResA!$Y$12,0))</f>
        <v/>
      </c>
      <c r="BA37" s="16" t="str">
        <f>IF(RespE!AA35=0,"",IF(RespE!AA35=ResA!$Z$11,ResA!$Z$12,0))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>
      <c r="B38" s="56">
        <v>25</v>
      </c>
      <c r="C38" s="28" t="str">
        <f>IF(VLOOKUP(B38,RespE!$B$12:$AA$51,2,FALSE)&lt;&gt;0,VLOOKUP(B38,RespE!$B$12:$AA$51,2,FALSE),"")</f>
        <v/>
      </c>
      <c r="D38" s="28" t="str">
        <f>IF(VLOOKUP(B38,RespE!$B$12:$AA$51,3,FALSE)&lt;&gt;0,CONCATENATE(VLOOKUP(B38,RespE!$B$12:$AA$51,3,FALSE)," ",VLOOKUP(B38,RespE!$B$12:$AA$51,4,FALSE)),"")</f>
        <v/>
      </c>
      <c r="E38" s="28" t="str">
        <f>IF(VLOOKUP(B38,RespE!$B$12:$AA$51,4,FALSE)&lt;&gt;0,VLOOKUP(B38,RespE!$B$12:$AA$51,5,FALSE),"")</f>
        <v/>
      </c>
      <c r="F38" s="58" t="str">
        <f>IF(VLOOKUP(B38,RespE!$B$12:$AA$51,5,FALSE)&lt;&gt;0,VLOOKUP(B38,RespE!$B$12:$AA$51,6,FALSE),"")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IF(RespE!H36=0,"",IF(RespE!H36=ResA!$G$11,ResA!$G$12,0))</f>
        <v/>
      </c>
      <c r="AI38" s="16" t="str">
        <f>IF(RespE!I36=0,"",IF(RespE!I36=ResA!$H$11,ResA!$H$12,0))</f>
        <v/>
      </c>
      <c r="AJ38" s="16" t="str">
        <f>IF(RespE!J36=0,"",IF(RespE!J36=ResA!$I$11,ResA!$I$12,0))</f>
        <v/>
      </c>
      <c r="AK38" s="16" t="str">
        <f>IF(RespE!K36=0,"",IF(RespE!K36=ResA!$J$11,ResA!$J$12,0))</f>
        <v/>
      </c>
      <c r="AL38" s="16" t="str">
        <f>IF(RespE!L36=0,"",IF(RespE!L36=ResA!$K$11,ResA!$K$12,0))</f>
        <v/>
      </c>
      <c r="AM38" s="16" t="str">
        <f>IF(RespE!M36=0,"",IF(RespE!M36=ResA!$L$11,ResA!$L$12,0))</f>
        <v/>
      </c>
      <c r="AN38" s="16" t="str">
        <f>IF(RespE!N36=0,"",IF(RespE!N36=ResA!$M$11,ResA!$M$12,0))</f>
        <v/>
      </c>
      <c r="AO38" s="16" t="str">
        <f>IF(RespE!O36=0,"",IF(RespE!O36=ResA!$N$11,ResA!$N$12,0))</f>
        <v/>
      </c>
      <c r="AP38" s="16" t="str">
        <f>IF(RespE!P36=0,"",IF(RespE!P36=ResA!$O$11,ResA!$O$12,0))</f>
        <v/>
      </c>
      <c r="AQ38" s="16" t="str">
        <f>IF(RespE!Q36=0,"",IF(RespE!Q36=ResA!$P$11,ResA!$P$12,0))</f>
        <v/>
      </c>
      <c r="AR38" s="16" t="str">
        <f>IF(RespE!R36=0,"",IF(RespE!R36=ResA!$Q$11,ResA!$Q$12,0))</f>
        <v/>
      </c>
      <c r="AS38" s="16" t="str">
        <f>IF(RespE!S36=0,"",IF(RespE!S36=ResA!$R$11,ResA!$R$12,0))</f>
        <v/>
      </c>
      <c r="AT38" s="16" t="str">
        <f>IF(RespE!T36=0,"",IF(RespE!T36=ResA!$S$11,ResA!$S$12,0))</f>
        <v/>
      </c>
      <c r="AU38" s="16" t="str">
        <f>IF(RespE!U36=0,"",IF(RespE!U36=ResA!$T$11,ResA!$T$12,0))</f>
        <v/>
      </c>
      <c r="AV38" s="16" t="str">
        <f>IF(RespE!V36=0,"",IF(RespE!V36=ResA!$U$11,ResA!$U$12,0))</f>
        <v/>
      </c>
      <c r="AW38" s="16" t="str">
        <f>IF(RespE!W36=0,"",IF(RespE!W36=ResA!$V$11,ResA!$V$12,0))</f>
        <v/>
      </c>
      <c r="AX38" s="16" t="str">
        <f>IF(RespE!X36=0,"",IF(RespE!X36=ResA!$W$11,ResA!$W$12,0))</f>
        <v/>
      </c>
      <c r="AY38" s="16" t="str">
        <f>IF(RespE!Y36=0,"",IF(RespE!Y36=ResA!$X$11,ResA!$X$12,0))</f>
        <v/>
      </c>
      <c r="AZ38" s="16" t="str">
        <f>IF(RespE!Z36=0,"",IF(RespE!Z36=ResA!$Y$11,ResA!$Y$12,0))</f>
        <v/>
      </c>
      <c r="BA38" s="16" t="str">
        <f>IF(RespE!AA36=0,"",IF(RespE!AA36=ResA!$Z$11,ResA!$Z$12,0))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>
      <c r="B39" s="56">
        <v>26</v>
      </c>
      <c r="C39" s="28" t="str">
        <f>IF(VLOOKUP(B39,RespE!$B$12:$AA$51,2,FALSE)&lt;&gt;0,VLOOKUP(B39,RespE!$B$12:$AA$51,2,FALSE),"")</f>
        <v/>
      </c>
      <c r="D39" s="28" t="str">
        <f>IF(VLOOKUP(B39,RespE!$B$12:$AA$51,3,FALSE)&lt;&gt;0,CONCATENATE(VLOOKUP(B39,RespE!$B$12:$AA$51,3,FALSE)," ",VLOOKUP(B39,RespE!$B$12:$AA$51,4,FALSE)),"")</f>
        <v/>
      </c>
      <c r="E39" s="28" t="str">
        <f>IF(VLOOKUP(B39,RespE!$B$12:$AA$51,4,FALSE)&lt;&gt;0,VLOOKUP(B39,RespE!$B$12:$AA$51,5,FALSE),"")</f>
        <v/>
      </c>
      <c r="F39" s="58" t="str">
        <f>IF(VLOOKUP(B39,RespE!$B$12:$AA$51,5,FALSE)&lt;&gt;0,VLOOKUP(B39,RespE!$B$12:$AA$51,6,FALSE),"")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IF(RespE!H37=0,"",IF(RespE!H37=ResA!$G$11,ResA!$G$12,0))</f>
        <v/>
      </c>
      <c r="AI39" s="16" t="str">
        <f>IF(RespE!I37=0,"",IF(RespE!I37=ResA!$H$11,ResA!$H$12,0))</f>
        <v/>
      </c>
      <c r="AJ39" s="16" t="str">
        <f>IF(RespE!J37=0,"",IF(RespE!J37=ResA!$I$11,ResA!$I$12,0))</f>
        <v/>
      </c>
      <c r="AK39" s="16" t="str">
        <f>IF(RespE!K37=0,"",IF(RespE!K37=ResA!$J$11,ResA!$J$12,0))</f>
        <v/>
      </c>
      <c r="AL39" s="16" t="str">
        <f>IF(RespE!L37=0,"",IF(RespE!L37=ResA!$K$11,ResA!$K$12,0))</f>
        <v/>
      </c>
      <c r="AM39" s="16" t="str">
        <f>IF(RespE!M37=0,"",IF(RespE!M37=ResA!$L$11,ResA!$L$12,0))</f>
        <v/>
      </c>
      <c r="AN39" s="16" t="str">
        <f>IF(RespE!N37=0,"",IF(RespE!N37=ResA!$M$11,ResA!$M$12,0))</f>
        <v/>
      </c>
      <c r="AO39" s="16" t="str">
        <f>IF(RespE!O37=0,"",IF(RespE!O37=ResA!$N$11,ResA!$N$12,0))</f>
        <v/>
      </c>
      <c r="AP39" s="16" t="str">
        <f>IF(RespE!P37=0,"",IF(RespE!P37=ResA!$O$11,ResA!$O$12,0))</f>
        <v/>
      </c>
      <c r="AQ39" s="16" t="str">
        <f>IF(RespE!Q37=0,"",IF(RespE!Q37=ResA!$P$11,ResA!$P$12,0))</f>
        <v/>
      </c>
      <c r="AR39" s="16" t="str">
        <f>IF(RespE!R37=0,"",IF(RespE!R37=ResA!$Q$11,ResA!$Q$12,0))</f>
        <v/>
      </c>
      <c r="AS39" s="16" t="str">
        <f>IF(RespE!S37=0,"",IF(RespE!S37=ResA!$R$11,ResA!$R$12,0))</f>
        <v/>
      </c>
      <c r="AT39" s="16" t="str">
        <f>IF(RespE!T37=0,"",IF(RespE!T37=ResA!$S$11,ResA!$S$12,0))</f>
        <v/>
      </c>
      <c r="AU39" s="16" t="str">
        <f>IF(RespE!U37=0,"",IF(RespE!U37=ResA!$T$11,ResA!$T$12,0))</f>
        <v/>
      </c>
      <c r="AV39" s="16" t="str">
        <f>IF(RespE!V37=0,"",IF(RespE!V37=ResA!$U$11,ResA!$U$12,0))</f>
        <v/>
      </c>
      <c r="AW39" s="16" t="str">
        <f>IF(RespE!W37=0,"",IF(RespE!W37=ResA!$V$11,ResA!$V$12,0))</f>
        <v/>
      </c>
      <c r="AX39" s="16" t="str">
        <f>IF(RespE!X37=0,"",IF(RespE!X37=ResA!$W$11,ResA!$W$12,0))</f>
        <v/>
      </c>
      <c r="AY39" s="16" t="str">
        <f>IF(RespE!Y37=0,"",IF(RespE!Y37=ResA!$X$11,ResA!$X$12,0))</f>
        <v/>
      </c>
      <c r="AZ39" s="16" t="str">
        <f>IF(RespE!Z37=0,"",IF(RespE!Z37=ResA!$Y$11,ResA!$Y$12,0))</f>
        <v/>
      </c>
      <c r="BA39" s="16" t="str">
        <f>IF(RespE!AA37=0,"",IF(RespE!AA37=ResA!$Z$11,ResA!$Z$12,0))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>
      <c r="B40" s="56">
        <v>27</v>
      </c>
      <c r="C40" s="28" t="str">
        <f>IF(VLOOKUP(B40,RespE!$B$12:$AA$51,2,FALSE)&lt;&gt;0,VLOOKUP(B40,RespE!$B$12:$AA$51,2,FALSE),"")</f>
        <v/>
      </c>
      <c r="D40" s="28" t="str">
        <f>IF(VLOOKUP(B40,RespE!$B$12:$AA$51,3,FALSE)&lt;&gt;0,CONCATENATE(VLOOKUP(B40,RespE!$B$12:$AA$51,3,FALSE)," ",VLOOKUP(B40,RespE!$B$12:$AA$51,4,FALSE)),"")</f>
        <v/>
      </c>
      <c r="E40" s="28" t="str">
        <f>IF(VLOOKUP(B40,RespE!$B$12:$AA$51,4,FALSE)&lt;&gt;0,VLOOKUP(B40,RespE!$B$12:$AA$51,5,FALSE),"")</f>
        <v/>
      </c>
      <c r="F40" s="58" t="str">
        <f>IF(VLOOKUP(B40,RespE!$B$12:$AA$51,5,FALSE)&lt;&gt;0,VLOOKUP(B40,RespE!$B$12:$AA$51,6,FALSE),"")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IF(RespE!H38=0,"",IF(RespE!H38=ResA!$G$11,ResA!$G$12,0))</f>
        <v/>
      </c>
      <c r="AI40" s="16" t="str">
        <f>IF(RespE!I38=0,"",IF(RespE!I38=ResA!$H$11,ResA!$H$12,0))</f>
        <v/>
      </c>
      <c r="AJ40" s="16" t="str">
        <f>IF(RespE!J38=0,"",IF(RespE!J38=ResA!$I$11,ResA!$I$12,0))</f>
        <v/>
      </c>
      <c r="AK40" s="16" t="str">
        <f>IF(RespE!K38=0,"",IF(RespE!K38=ResA!$J$11,ResA!$J$12,0))</f>
        <v/>
      </c>
      <c r="AL40" s="16" t="str">
        <f>IF(RespE!L38=0,"",IF(RespE!L38=ResA!$K$11,ResA!$K$12,0))</f>
        <v/>
      </c>
      <c r="AM40" s="16" t="str">
        <f>IF(RespE!M38=0,"",IF(RespE!M38=ResA!$L$11,ResA!$L$12,0))</f>
        <v/>
      </c>
      <c r="AN40" s="16" t="str">
        <f>IF(RespE!N38=0,"",IF(RespE!N38=ResA!$M$11,ResA!$M$12,0))</f>
        <v/>
      </c>
      <c r="AO40" s="16" t="str">
        <f>IF(RespE!O38=0,"",IF(RespE!O38=ResA!$N$11,ResA!$N$12,0))</f>
        <v/>
      </c>
      <c r="AP40" s="16" t="str">
        <f>IF(RespE!P38=0,"",IF(RespE!P38=ResA!$O$11,ResA!$O$12,0))</f>
        <v/>
      </c>
      <c r="AQ40" s="16" t="str">
        <f>IF(RespE!Q38=0,"",IF(RespE!Q38=ResA!$P$11,ResA!$P$12,0))</f>
        <v/>
      </c>
      <c r="AR40" s="16" t="str">
        <f>IF(RespE!R38=0,"",IF(RespE!R38=ResA!$Q$11,ResA!$Q$12,0))</f>
        <v/>
      </c>
      <c r="AS40" s="16" t="str">
        <f>IF(RespE!S38=0,"",IF(RespE!S38=ResA!$R$11,ResA!$R$12,0))</f>
        <v/>
      </c>
      <c r="AT40" s="16" t="str">
        <f>IF(RespE!T38=0,"",IF(RespE!T38=ResA!$S$11,ResA!$S$12,0))</f>
        <v/>
      </c>
      <c r="AU40" s="16" t="str">
        <f>IF(RespE!U38=0,"",IF(RespE!U38=ResA!$T$11,ResA!$T$12,0))</f>
        <v/>
      </c>
      <c r="AV40" s="16" t="str">
        <f>IF(RespE!V38=0,"",IF(RespE!V38=ResA!$U$11,ResA!$U$12,0))</f>
        <v/>
      </c>
      <c r="AW40" s="16" t="str">
        <f>IF(RespE!W38=0,"",IF(RespE!W38=ResA!$V$11,ResA!$V$12,0))</f>
        <v/>
      </c>
      <c r="AX40" s="16" t="str">
        <f>IF(RespE!X38=0,"",IF(RespE!X38=ResA!$W$11,ResA!$W$12,0))</f>
        <v/>
      </c>
      <c r="AY40" s="16" t="str">
        <f>IF(RespE!Y38=0,"",IF(RespE!Y38=ResA!$X$11,ResA!$X$12,0))</f>
        <v/>
      </c>
      <c r="AZ40" s="16" t="str">
        <f>IF(RespE!Z38=0,"",IF(RespE!Z38=ResA!$Y$11,ResA!$Y$12,0))</f>
        <v/>
      </c>
      <c r="BA40" s="16" t="str">
        <f>IF(RespE!AA38=0,"",IF(RespE!AA38=ResA!$Z$11,ResA!$Z$12,0))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>
      <c r="B41" s="56">
        <v>28</v>
      </c>
      <c r="C41" s="28" t="str">
        <f>IF(VLOOKUP(B41,RespE!$B$12:$AA$51,2,FALSE)&lt;&gt;0,VLOOKUP(B41,RespE!$B$12:$AA$51,2,FALSE),"")</f>
        <v/>
      </c>
      <c r="D41" s="28" t="str">
        <f>IF(VLOOKUP(B41,RespE!$B$12:$AA$51,3,FALSE)&lt;&gt;0,CONCATENATE(VLOOKUP(B41,RespE!$B$12:$AA$51,3,FALSE)," ",VLOOKUP(B41,RespE!$B$12:$AA$51,4,FALSE)),"")</f>
        <v/>
      </c>
      <c r="E41" s="28" t="str">
        <f>IF(VLOOKUP(B41,RespE!$B$12:$AA$51,4,FALSE)&lt;&gt;0,VLOOKUP(B41,RespE!$B$12:$AA$51,5,FALSE),"")</f>
        <v/>
      </c>
      <c r="F41" s="58" t="str">
        <f>IF(VLOOKUP(B41,RespE!$B$12:$AA$51,5,FALSE)&lt;&gt;0,VLOOKUP(B41,RespE!$B$12:$AA$51,6,FALSE),"")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IF(RespE!H39=0,"",IF(RespE!H39=ResA!$G$11,ResA!$G$12,0))</f>
        <v/>
      </c>
      <c r="AI41" s="16" t="str">
        <f>IF(RespE!I39=0,"",IF(RespE!I39=ResA!$H$11,ResA!$H$12,0))</f>
        <v/>
      </c>
      <c r="AJ41" s="16" t="str">
        <f>IF(RespE!J39=0,"",IF(RespE!J39=ResA!$I$11,ResA!$I$12,0))</f>
        <v/>
      </c>
      <c r="AK41" s="16" t="str">
        <f>IF(RespE!K39=0,"",IF(RespE!K39=ResA!$J$11,ResA!$J$12,0))</f>
        <v/>
      </c>
      <c r="AL41" s="16" t="str">
        <f>IF(RespE!L39=0,"",IF(RespE!L39=ResA!$K$11,ResA!$K$12,0))</f>
        <v/>
      </c>
      <c r="AM41" s="16" t="str">
        <f>IF(RespE!M39=0,"",IF(RespE!M39=ResA!$L$11,ResA!$L$12,0))</f>
        <v/>
      </c>
      <c r="AN41" s="16" t="str">
        <f>IF(RespE!N39=0,"",IF(RespE!N39=ResA!$M$11,ResA!$M$12,0))</f>
        <v/>
      </c>
      <c r="AO41" s="16" t="str">
        <f>IF(RespE!O39=0,"",IF(RespE!O39=ResA!$N$11,ResA!$N$12,0))</f>
        <v/>
      </c>
      <c r="AP41" s="16" t="str">
        <f>IF(RespE!P39=0,"",IF(RespE!P39=ResA!$O$11,ResA!$O$12,0))</f>
        <v/>
      </c>
      <c r="AQ41" s="16" t="str">
        <f>IF(RespE!Q39=0,"",IF(RespE!Q39=ResA!$P$11,ResA!$P$12,0))</f>
        <v/>
      </c>
      <c r="AR41" s="16" t="str">
        <f>IF(RespE!R39=0,"",IF(RespE!R39=ResA!$Q$11,ResA!$Q$12,0))</f>
        <v/>
      </c>
      <c r="AS41" s="16" t="str">
        <f>IF(RespE!S39=0,"",IF(RespE!S39=ResA!$R$11,ResA!$R$12,0))</f>
        <v/>
      </c>
      <c r="AT41" s="16" t="str">
        <f>IF(RespE!T39=0,"",IF(RespE!T39=ResA!$S$11,ResA!$S$12,0))</f>
        <v/>
      </c>
      <c r="AU41" s="16" t="str">
        <f>IF(RespE!U39=0,"",IF(RespE!U39=ResA!$T$11,ResA!$T$12,0))</f>
        <v/>
      </c>
      <c r="AV41" s="16" t="str">
        <f>IF(RespE!V39=0,"",IF(RespE!V39=ResA!$U$11,ResA!$U$12,0))</f>
        <v/>
      </c>
      <c r="AW41" s="16" t="str">
        <f>IF(RespE!W39=0,"",IF(RespE!W39=ResA!$V$11,ResA!$V$12,0))</f>
        <v/>
      </c>
      <c r="AX41" s="16" t="str">
        <f>IF(RespE!X39=0,"",IF(RespE!X39=ResA!$W$11,ResA!$W$12,0))</f>
        <v/>
      </c>
      <c r="AY41" s="16" t="str">
        <f>IF(RespE!Y39=0,"",IF(RespE!Y39=ResA!$X$11,ResA!$X$12,0))</f>
        <v/>
      </c>
      <c r="AZ41" s="16" t="str">
        <f>IF(RespE!Z39=0,"",IF(RespE!Z39=ResA!$Y$11,ResA!$Y$12,0))</f>
        <v/>
      </c>
      <c r="BA41" s="16" t="str">
        <f>IF(RespE!AA39=0,"",IF(RespE!AA39=ResA!$Z$11,ResA!$Z$12,0))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>
      <c r="B42" s="56">
        <v>29</v>
      </c>
      <c r="C42" s="28" t="str">
        <f>IF(VLOOKUP(B42,RespE!$B$12:$AA$51,2,FALSE)&lt;&gt;0,VLOOKUP(B42,RespE!$B$12:$AA$51,2,FALSE),"")</f>
        <v/>
      </c>
      <c r="D42" s="28" t="str">
        <f>IF(VLOOKUP(B42,RespE!$B$12:$AA$51,3,FALSE)&lt;&gt;0,CONCATENATE(VLOOKUP(B42,RespE!$B$12:$AA$51,3,FALSE)," ",VLOOKUP(B42,RespE!$B$12:$AA$51,4,FALSE)),"")</f>
        <v/>
      </c>
      <c r="E42" s="28" t="str">
        <f>IF(VLOOKUP(B42,RespE!$B$12:$AA$51,4,FALSE)&lt;&gt;0,VLOOKUP(B42,RespE!$B$12:$AA$51,5,FALSE),"")</f>
        <v/>
      </c>
      <c r="F42" s="58" t="str">
        <f>IF(VLOOKUP(B42,RespE!$B$12:$AA$51,5,FALSE)&lt;&gt;0,VLOOKUP(B42,RespE!$B$12:$AA$51,6,FALSE),"")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IF(RespE!H40=0,"",IF(RespE!H40=ResA!$G$11,ResA!$G$12,0))</f>
        <v/>
      </c>
      <c r="AI42" s="16" t="str">
        <f>IF(RespE!I40=0,"",IF(RespE!I40=ResA!$H$11,ResA!$H$12,0))</f>
        <v/>
      </c>
      <c r="AJ42" s="16" t="str">
        <f>IF(RespE!J40=0,"",IF(RespE!J40=ResA!$I$11,ResA!$I$12,0))</f>
        <v/>
      </c>
      <c r="AK42" s="16" t="str">
        <f>IF(RespE!K40=0,"",IF(RespE!K40=ResA!$J$11,ResA!$J$12,0))</f>
        <v/>
      </c>
      <c r="AL42" s="16" t="str">
        <f>IF(RespE!L40=0,"",IF(RespE!L40=ResA!$K$11,ResA!$K$12,0))</f>
        <v/>
      </c>
      <c r="AM42" s="16" t="str">
        <f>IF(RespE!M40=0,"",IF(RespE!M40=ResA!$L$11,ResA!$L$12,0))</f>
        <v/>
      </c>
      <c r="AN42" s="16" t="str">
        <f>IF(RespE!N40=0,"",IF(RespE!N40=ResA!$M$11,ResA!$M$12,0))</f>
        <v/>
      </c>
      <c r="AO42" s="16" t="str">
        <f>IF(RespE!O40=0,"",IF(RespE!O40=ResA!$N$11,ResA!$N$12,0))</f>
        <v/>
      </c>
      <c r="AP42" s="16" t="str">
        <f>IF(RespE!P40=0,"",IF(RespE!P40=ResA!$O$11,ResA!$O$12,0))</f>
        <v/>
      </c>
      <c r="AQ42" s="16" t="str">
        <f>IF(RespE!Q40=0,"",IF(RespE!Q40=ResA!$P$11,ResA!$P$12,0))</f>
        <v/>
      </c>
      <c r="AR42" s="16" t="str">
        <f>IF(RespE!R40=0,"",IF(RespE!R40=ResA!$Q$11,ResA!$Q$12,0))</f>
        <v/>
      </c>
      <c r="AS42" s="16" t="str">
        <f>IF(RespE!S40=0,"",IF(RespE!S40=ResA!$R$11,ResA!$R$12,0))</f>
        <v/>
      </c>
      <c r="AT42" s="16" t="str">
        <f>IF(RespE!T40=0,"",IF(RespE!T40=ResA!$S$11,ResA!$S$12,0))</f>
        <v/>
      </c>
      <c r="AU42" s="16" t="str">
        <f>IF(RespE!U40=0,"",IF(RespE!U40=ResA!$T$11,ResA!$T$12,0))</f>
        <v/>
      </c>
      <c r="AV42" s="16" t="str">
        <f>IF(RespE!V40=0,"",IF(RespE!V40=ResA!$U$11,ResA!$U$12,0))</f>
        <v/>
      </c>
      <c r="AW42" s="16" t="str">
        <f>IF(RespE!W40=0,"",IF(RespE!W40=ResA!$V$11,ResA!$V$12,0))</f>
        <v/>
      </c>
      <c r="AX42" s="16" t="str">
        <f>IF(RespE!X40=0,"",IF(RespE!X40=ResA!$W$11,ResA!$W$12,0))</f>
        <v/>
      </c>
      <c r="AY42" s="16" t="str">
        <f>IF(RespE!Y40=0,"",IF(RespE!Y40=ResA!$X$11,ResA!$X$12,0))</f>
        <v/>
      </c>
      <c r="AZ42" s="16" t="str">
        <f>IF(RespE!Z40=0,"",IF(RespE!Z40=ResA!$Y$11,ResA!$Y$12,0))</f>
        <v/>
      </c>
      <c r="BA42" s="16" t="str">
        <f>IF(RespE!AA40=0,"",IF(RespE!AA40=ResA!$Z$11,ResA!$Z$12,0))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>
      <c r="B43" s="56">
        <v>30</v>
      </c>
      <c r="C43" s="28" t="str">
        <f>IF(VLOOKUP(B43,RespE!$B$12:$AA$51,2,FALSE)&lt;&gt;0,VLOOKUP(B43,RespE!$B$12:$AA$51,2,FALSE),"")</f>
        <v/>
      </c>
      <c r="D43" s="28" t="str">
        <f>IF(VLOOKUP(B43,RespE!$B$12:$AA$51,3,FALSE)&lt;&gt;0,CONCATENATE(VLOOKUP(B43,RespE!$B$12:$AA$51,3,FALSE)," ",VLOOKUP(B43,RespE!$B$12:$AA$51,4,FALSE)),"")</f>
        <v/>
      </c>
      <c r="E43" s="28" t="str">
        <f>IF(VLOOKUP(B43,RespE!$B$12:$AA$51,4,FALSE)&lt;&gt;0,VLOOKUP(B43,RespE!$B$12:$AA$51,5,FALSE),"")</f>
        <v/>
      </c>
      <c r="F43" s="58" t="str">
        <f>IF(VLOOKUP(B43,RespE!$B$12:$AA$51,5,FALSE)&lt;&gt;0,VLOOKUP(B43,RespE!$B$12:$AA$51,6,FALSE),"")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IF(RespE!H41=0,"",IF(RespE!H41=ResA!$G$11,ResA!$G$12,0))</f>
        <v/>
      </c>
      <c r="AI43" s="16" t="str">
        <f>IF(RespE!I41=0,"",IF(RespE!I41=ResA!$H$11,ResA!$H$12,0))</f>
        <v/>
      </c>
      <c r="AJ43" s="16" t="str">
        <f>IF(RespE!J41=0,"",IF(RespE!J41=ResA!$I$11,ResA!$I$12,0))</f>
        <v/>
      </c>
      <c r="AK43" s="16" t="str">
        <f>IF(RespE!K41=0,"",IF(RespE!K41=ResA!$J$11,ResA!$J$12,0))</f>
        <v/>
      </c>
      <c r="AL43" s="16" t="str">
        <f>IF(RespE!L41=0,"",IF(RespE!L41=ResA!$K$11,ResA!$K$12,0))</f>
        <v/>
      </c>
      <c r="AM43" s="16" t="str">
        <f>IF(RespE!M41=0,"",IF(RespE!M41=ResA!$L$11,ResA!$L$12,0))</f>
        <v/>
      </c>
      <c r="AN43" s="16" t="str">
        <f>IF(RespE!N41=0,"",IF(RespE!N41=ResA!$M$11,ResA!$M$12,0))</f>
        <v/>
      </c>
      <c r="AO43" s="16" t="str">
        <f>IF(RespE!O41=0,"",IF(RespE!O41=ResA!$N$11,ResA!$N$12,0))</f>
        <v/>
      </c>
      <c r="AP43" s="16" t="str">
        <f>IF(RespE!P41=0,"",IF(RespE!P41=ResA!$O$11,ResA!$O$12,0))</f>
        <v/>
      </c>
      <c r="AQ43" s="16" t="str">
        <f>IF(RespE!Q41=0,"",IF(RespE!Q41=ResA!$P$11,ResA!$P$12,0))</f>
        <v/>
      </c>
      <c r="AR43" s="16" t="str">
        <f>IF(RespE!R41=0,"",IF(RespE!R41=ResA!$Q$11,ResA!$Q$12,0))</f>
        <v/>
      </c>
      <c r="AS43" s="16" t="str">
        <f>IF(RespE!S41=0,"",IF(RespE!S41=ResA!$R$11,ResA!$R$12,0))</f>
        <v/>
      </c>
      <c r="AT43" s="16" t="str">
        <f>IF(RespE!T41=0,"",IF(RespE!T41=ResA!$S$11,ResA!$S$12,0))</f>
        <v/>
      </c>
      <c r="AU43" s="16" t="str">
        <f>IF(RespE!U41=0,"",IF(RespE!U41=ResA!$T$11,ResA!$T$12,0))</f>
        <v/>
      </c>
      <c r="AV43" s="16" t="str">
        <f>IF(RespE!V41=0,"",IF(RespE!V41=ResA!$U$11,ResA!$U$12,0))</f>
        <v/>
      </c>
      <c r="AW43" s="16" t="str">
        <f>IF(RespE!W41=0,"",IF(RespE!W41=ResA!$V$11,ResA!$V$12,0))</f>
        <v/>
      </c>
      <c r="AX43" s="16" t="str">
        <f>IF(RespE!X41=0,"",IF(RespE!X41=ResA!$W$11,ResA!$W$12,0))</f>
        <v/>
      </c>
      <c r="AY43" s="16" t="str">
        <f>IF(RespE!Y41=0,"",IF(RespE!Y41=ResA!$X$11,ResA!$X$12,0))</f>
        <v/>
      </c>
      <c r="AZ43" s="16" t="str">
        <f>IF(RespE!Z41=0,"",IF(RespE!Z41=ResA!$Y$11,ResA!$Y$12,0))</f>
        <v/>
      </c>
      <c r="BA43" s="16" t="str">
        <f>IF(RespE!AA41=0,"",IF(RespE!AA41=ResA!$Z$11,ResA!$Z$12,0))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>
      <c r="B44" s="56">
        <v>31</v>
      </c>
      <c r="C44" s="28" t="str">
        <f>IF(VLOOKUP(B44,RespE!$B$12:$AA$51,2,FALSE)&lt;&gt;0,VLOOKUP(B44,RespE!$B$12:$AA$51,2,FALSE),"")</f>
        <v/>
      </c>
      <c r="D44" s="28" t="str">
        <f>IF(VLOOKUP(B44,RespE!$B$12:$AA$51,3,FALSE)&lt;&gt;0,CONCATENATE(VLOOKUP(B44,RespE!$B$12:$AA$51,3,FALSE)," ",VLOOKUP(B44,RespE!$B$12:$AA$51,4,FALSE)),"")</f>
        <v/>
      </c>
      <c r="E44" s="28" t="str">
        <f>IF(VLOOKUP(B44,RespE!$B$12:$AA$51,4,FALSE)&lt;&gt;0,VLOOKUP(B44,RespE!$B$12:$AA$51,5,FALSE),"")</f>
        <v/>
      </c>
      <c r="F44" s="58" t="str">
        <f>IF(VLOOKUP(B44,RespE!$B$12:$AA$51,5,FALSE)&lt;&gt;0,VLOOKUP(B44,RespE!$B$12:$AA$51,6,FALSE),"")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IF(RespE!H42=0,"",IF(RespE!H42=ResA!$G$11,ResA!$G$12,0))</f>
        <v/>
      </c>
      <c r="AI44" s="16" t="str">
        <f>IF(RespE!I42=0,"",IF(RespE!I42=ResA!$H$11,ResA!$H$12,0))</f>
        <v/>
      </c>
      <c r="AJ44" s="16" t="str">
        <f>IF(RespE!J42=0,"",IF(RespE!J42=ResA!$I$11,ResA!$I$12,0))</f>
        <v/>
      </c>
      <c r="AK44" s="16" t="str">
        <f>IF(RespE!K42=0,"",IF(RespE!K42=ResA!$J$11,ResA!$J$12,0))</f>
        <v/>
      </c>
      <c r="AL44" s="16" t="str">
        <f>IF(RespE!L42=0,"",IF(RespE!L42=ResA!$K$11,ResA!$K$12,0))</f>
        <v/>
      </c>
      <c r="AM44" s="16" t="str">
        <f>IF(RespE!M42=0,"",IF(RespE!M42=ResA!$L$11,ResA!$L$12,0))</f>
        <v/>
      </c>
      <c r="AN44" s="16" t="str">
        <f>IF(RespE!N42=0,"",IF(RespE!N42=ResA!$M$11,ResA!$M$12,0))</f>
        <v/>
      </c>
      <c r="AO44" s="16" t="str">
        <f>IF(RespE!O42=0,"",IF(RespE!O42=ResA!$N$11,ResA!$N$12,0))</f>
        <v/>
      </c>
      <c r="AP44" s="16" t="str">
        <f>IF(RespE!P42=0,"",IF(RespE!P42=ResA!$O$11,ResA!$O$12,0))</f>
        <v/>
      </c>
      <c r="AQ44" s="16" t="str">
        <f>IF(RespE!Q42=0,"",IF(RespE!Q42=ResA!$P$11,ResA!$P$12,0))</f>
        <v/>
      </c>
      <c r="AR44" s="16" t="str">
        <f>IF(RespE!R42=0,"",IF(RespE!R42=ResA!$Q$11,ResA!$Q$12,0))</f>
        <v/>
      </c>
      <c r="AS44" s="16" t="str">
        <f>IF(RespE!S42=0,"",IF(RespE!S42=ResA!$R$11,ResA!$R$12,0))</f>
        <v/>
      </c>
      <c r="AT44" s="16" t="str">
        <f>IF(RespE!T42=0,"",IF(RespE!T42=ResA!$S$11,ResA!$S$12,0))</f>
        <v/>
      </c>
      <c r="AU44" s="16" t="str">
        <f>IF(RespE!U42=0,"",IF(RespE!U42=ResA!$T$11,ResA!$T$12,0))</f>
        <v/>
      </c>
      <c r="AV44" s="16" t="str">
        <f>IF(RespE!V42=0,"",IF(RespE!V42=ResA!$U$11,ResA!$U$12,0))</f>
        <v/>
      </c>
      <c r="AW44" s="16" t="str">
        <f>IF(RespE!W42=0,"",IF(RespE!W42=ResA!$V$11,ResA!$V$12,0))</f>
        <v/>
      </c>
      <c r="AX44" s="16" t="str">
        <f>IF(RespE!X42=0,"",IF(RespE!X42=ResA!$W$11,ResA!$W$12,0))</f>
        <v/>
      </c>
      <c r="AY44" s="16" t="str">
        <f>IF(RespE!Y42=0,"",IF(RespE!Y42=ResA!$X$11,ResA!$X$12,0))</f>
        <v/>
      </c>
      <c r="AZ44" s="16" t="str">
        <f>IF(RespE!Z42=0,"",IF(RespE!Z42=ResA!$Y$11,ResA!$Y$12,0))</f>
        <v/>
      </c>
      <c r="BA44" s="16" t="str">
        <f>IF(RespE!AA42=0,"",IF(RespE!AA42=ResA!$Z$11,ResA!$Z$12,0))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>
      <c r="B45" s="56">
        <v>32</v>
      </c>
      <c r="C45" s="28" t="str">
        <f>IF(VLOOKUP(B45,RespE!$B$12:$AA$51,2,FALSE)&lt;&gt;0,VLOOKUP(B45,RespE!$B$12:$AA$51,2,FALSE),"")</f>
        <v/>
      </c>
      <c r="D45" s="28" t="str">
        <f>IF(VLOOKUP(B45,RespE!$B$12:$AA$51,3,FALSE)&lt;&gt;0,CONCATENATE(VLOOKUP(B45,RespE!$B$12:$AA$51,3,FALSE)," ",VLOOKUP(B45,RespE!$B$12:$AA$51,4,FALSE)),"")</f>
        <v/>
      </c>
      <c r="E45" s="28" t="str">
        <f>IF(VLOOKUP(B45,RespE!$B$12:$AA$51,4,FALSE)&lt;&gt;0,VLOOKUP(B45,RespE!$B$12:$AA$51,5,FALSE),"")</f>
        <v/>
      </c>
      <c r="F45" s="58" t="str">
        <f>IF(VLOOKUP(B45,RespE!$B$12:$AA$51,5,FALSE)&lt;&gt;0,VLOOKUP(B45,RespE!$B$12:$AA$51,6,FALSE),"")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IF(RespE!H43=0,"",IF(RespE!H43=ResA!$G$11,ResA!$G$12,0))</f>
        <v/>
      </c>
      <c r="AI45" s="16" t="str">
        <f>IF(RespE!I43=0,"",IF(RespE!I43=ResA!$H$11,ResA!$H$12,0))</f>
        <v/>
      </c>
      <c r="AJ45" s="16" t="str">
        <f>IF(RespE!J43=0,"",IF(RespE!J43=ResA!$I$11,ResA!$I$12,0))</f>
        <v/>
      </c>
      <c r="AK45" s="16" t="str">
        <f>IF(RespE!K43=0,"",IF(RespE!K43=ResA!$J$11,ResA!$J$12,0))</f>
        <v/>
      </c>
      <c r="AL45" s="16" t="str">
        <f>IF(RespE!L43=0,"",IF(RespE!L43=ResA!$K$11,ResA!$K$12,0))</f>
        <v/>
      </c>
      <c r="AM45" s="16" t="str">
        <f>IF(RespE!M43=0,"",IF(RespE!M43=ResA!$L$11,ResA!$L$12,0))</f>
        <v/>
      </c>
      <c r="AN45" s="16" t="str">
        <f>IF(RespE!N43=0,"",IF(RespE!N43=ResA!$M$11,ResA!$M$12,0))</f>
        <v/>
      </c>
      <c r="AO45" s="16" t="str">
        <f>IF(RespE!O43=0,"",IF(RespE!O43=ResA!$N$11,ResA!$N$12,0))</f>
        <v/>
      </c>
      <c r="AP45" s="16" t="str">
        <f>IF(RespE!P43=0,"",IF(RespE!P43=ResA!$O$11,ResA!$O$12,0))</f>
        <v/>
      </c>
      <c r="AQ45" s="16" t="str">
        <f>IF(RespE!Q43=0,"",IF(RespE!Q43=ResA!$P$11,ResA!$P$12,0))</f>
        <v/>
      </c>
      <c r="AR45" s="16" t="str">
        <f>IF(RespE!R43=0,"",IF(RespE!R43=ResA!$Q$11,ResA!$Q$12,0))</f>
        <v/>
      </c>
      <c r="AS45" s="16" t="str">
        <f>IF(RespE!S43=0,"",IF(RespE!S43=ResA!$R$11,ResA!$R$12,0))</f>
        <v/>
      </c>
      <c r="AT45" s="16" t="str">
        <f>IF(RespE!T43=0,"",IF(RespE!T43=ResA!$S$11,ResA!$S$12,0))</f>
        <v/>
      </c>
      <c r="AU45" s="16" t="str">
        <f>IF(RespE!U43=0,"",IF(RespE!U43=ResA!$T$11,ResA!$T$12,0))</f>
        <v/>
      </c>
      <c r="AV45" s="16" t="str">
        <f>IF(RespE!V43=0,"",IF(RespE!V43=ResA!$U$11,ResA!$U$12,0))</f>
        <v/>
      </c>
      <c r="AW45" s="16" t="str">
        <f>IF(RespE!W43=0,"",IF(RespE!W43=ResA!$V$11,ResA!$V$12,0))</f>
        <v/>
      </c>
      <c r="AX45" s="16" t="str">
        <f>IF(RespE!X43=0,"",IF(RespE!X43=ResA!$W$11,ResA!$W$12,0))</f>
        <v/>
      </c>
      <c r="AY45" s="16" t="str">
        <f>IF(RespE!Y43=0,"",IF(RespE!Y43=ResA!$X$11,ResA!$X$12,0))</f>
        <v/>
      </c>
      <c r="AZ45" s="16" t="str">
        <f>IF(RespE!Z43=0,"",IF(RespE!Z43=ResA!$Y$11,ResA!$Y$12,0))</f>
        <v/>
      </c>
      <c r="BA45" s="16" t="str">
        <f>IF(RespE!AA43=0,"",IF(RespE!AA43=ResA!$Z$11,ResA!$Z$12,0))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>
      <c r="B46" s="56">
        <v>33</v>
      </c>
      <c r="C46" s="28" t="str">
        <f>IF(VLOOKUP(B46,RespE!$B$12:$AA$51,2,FALSE)&lt;&gt;0,VLOOKUP(B46,RespE!$B$12:$AA$51,2,FALSE),"")</f>
        <v/>
      </c>
      <c r="D46" s="28" t="str">
        <f>IF(VLOOKUP(B46,RespE!$B$12:$AA$51,3,FALSE)&lt;&gt;0,CONCATENATE(VLOOKUP(B46,RespE!$B$12:$AA$51,3,FALSE)," ",VLOOKUP(B46,RespE!$B$12:$AA$51,4,FALSE)),"")</f>
        <v/>
      </c>
      <c r="E46" s="28" t="str">
        <f>IF(VLOOKUP(B46,RespE!$B$12:$AA$51,4,FALSE)&lt;&gt;0,VLOOKUP(B46,RespE!$B$12:$AA$51,5,FALSE),"")</f>
        <v/>
      </c>
      <c r="F46" s="58" t="str">
        <f>IF(VLOOKUP(B46,RespE!$B$12:$AA$51,5,FALSE)&lt;&gt;0,VLOOKUP(B46,RespE!$B$12:$AA$51,6,FALSE),"")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IF(RespE!H44=0,"",IF(RespE!H44=ResA!$G$11,ResA!$G$12,0))</f>
        <v/>
      </c>
      <c r="AI46" s="16" t="str">
        <f>IF(RespE!I44=0,"",IF(RespE!I44=ResA!$H$11,ResA!$H$12,0))</f>
        <v/>
      </c>
      <c r="AJ46" s="16" t="str">
        <f>IF(RespE!J44=0,"",IF(RespE!J44=ResA!$I$11,ResA!$I$12,0))</f>
        <v/>
      </c>
      <c r="AK46" s="16" t="str">
        <f>IF(RespE!K44=0,"",IF(RespE!K44=ResA!$J$11,ResA!$J$12,0))</f>
        <v/>
      </c>
      <c r="AL46" s="16" t="str">
        <f>IF(RespE!L44=0,"",IF(RespE!L44=ResA!$K$11,ResA!$K$12,0))</f>
        <v/>
      </c>
      <c r="AM46" s="16" t="str">
        <f>IF(RespE!M44=0,"",IF(RespE!M44=ResA!$L$11,ResA!$L$12,0))</f>
        <v/>
      </c>
      <c r="AN46" s="16" t="str">
        <f>IF(RespE!N44=0,"",IF(RespE!N44=ResA!$M$11,ResA!$M$12,0))</f>
        <v/>
      </c>
      <c r="AO46" s="16" t="str">
        <f>IF(RespE!O44=0,"",IF(RespE!O44=ResA!$N$11,ResA!$N$12,0))</f>
        <v/>
      </c>
      <c r="AP46" s="16" t="str">
        <f>IF(RespE!P44=0,"",IF(RespE!P44=ResA!$O$11,ResA!$O$12,0))</f>
        <v/>
      </c>
      <c r="AQ46" s="16" t="str">
        <f>IF(RespE!Q44=0,"",IF(RespE!Q44=ResA!$P$11,ResA!$P$12,0))</f>
        <v/>
      </c>
      <c r="AR46" s="16" t="str">
        <f>IF(RespE!R44=0,"",IF(RespE!R44=ResA!$Q$11,ResA!$Q$12,0))</f>
        <v/>
      </c>
      <c r="AS46" s="16" t="str">
        <f>IF(RespE!S44=0,"",IF(RespE!S44=ResA!$R$11,ResA!$R$12,0))</f>
        <v/>
      </c>
      <c r="AT46" s="16" t="str">
        <f>IF(RespE!T44=0,"",IF(RespE!T44=ResA!$S$11,ResA!$S$12,0))</f>
        <v/>
      </c>
      <c r="AU46" s="16" t="str">
        <f>IF(RespE!U44=0,"",IF(RespE!U44=ResA!$T$11,ResA!$T$12,0))</f>
        <v/>
      </c>
      <c r="AV46" s="16" t="str">
        <f>IF(RespE!V44=0,"",IF(RespE!V44=ResA!$U$11,ResA!$U$12,0))</f>
        <v/>
      </c>
      <c r="AW46" s="16" t="str">
        <f>IF(RespE!W44=0,"",IF(RespE!W44=ResA!$V$11,ResA!$V$12,0))</f>
        <v/>
      </c>
      <c r="AX46" s="16" t="str">
        <f>IF(RespE!X44=0,"",IF(RespE!X44=ResA!$W$11,ResA!$W$12,0))</f>
        <v/>
      </c>
      <c r="AY46" s="16" t="str">
        <f>IF(RespE!Y44=0,"",IF(RespE!Y44=ResA!$X$11,ResA!$X$12,0))</f>
        <v/>
      </c>
      <c r="AZ46" s="16" t="str">
        <f>IF(RespE!Z44=0,"",IF(RespE!Z44=ResA!$Y$11,ResA!$Y$12,0))</f>
        <v/>
      </c>
      <c r="BA46" s="16" t="str">
        <f>IF(RespE!AA44=0,"",IF(RespE!AA44=ResA!$Z$11,ResA!$Z$12,0))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>
      <c r="B47" s="56">
        <v>34</v>
      </c>
      <c r="C47" s="28" t="str">
        <f>IF(VLOOKUP(B47,RespE!$B$12:$AA$51,2,FALSE)&lt;&gt;0,VLOOKUP(B47,RespE!$B$12:$AA$51,2,FALSE),"")</f>
        <v/>
      </c>
      <c r="D47" s="28" t="str">
        <f>IF(VLOOKUP(B47,RespE!$B$12:$AA$51,3,FALSE)&lt;&gt;0,CONCATENATE(VLOOKUP(B47,RespE!$B$12:$AA$51,3,FALSE)," ",VLOOKUP(B47,RespE!$B$12:$AA$51,4,FALSE)),"")</f>
        <v/>
      </c>
      <c r="E47" s="28" t="str">
        <f>IF(VLOOKUP(B47,RespE!$B$12:$AA$51,4,FALSE)&lt;&gt;0,VLOOKUP(B47,RespE!$B$12:$AA$51,5,FALSE),"")</f>
        <v/>
      </c>
      <c r="F47" s="58" t="str">
        <f>IF(VLOOKUP(B47,RespE!$B$12:$AA$51,5,FALSE)&lt;&gt;0,VLOOKUP(B47,RespE!$B$12:$AA$51,6,FALSE),"")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IF(RespE!H45=0,"",IF(RespE!H45=ResA!$G$11,ResA!$G$12,0))</f>
        <v/>
      </c>
      <c r="AI47" s="16" t="str">
        <f>IF(RespE!I45=0,"",IF(RespE!I45=ResA!$H$11,ResA!$H$12,0))</f>
        <v/>
      </c>
      <c r="AJ47" s="16" t="str">
        <f>IF(RespE!J45=0,"",IF(RespE!J45=ResA!$I$11,ResA!$I$12,0))</f>
        <v/>
      </c>
      <c r="AK47" s="16" t="str">
        <f>IF(RespE!K45=0,"",IF(RespE!K45=ResA!$J$11,ResA!$J$12,0))</f>
        <v/>
      </c>
      <c r="AL47" s="16" t="str">
        <f>IF(RespE!L45=0,"",IF(RespE!L45=ResA!$K$11,ResA!$K$12,0))</f>
        <v/>
      </c>
      <c r="AM47" s="16" t="str">
        <f>IF(RespE!M45=0,"",IF(RespE!M45=ResA!$L$11,ResA!$L$12,0))</f>
        <v/>
      </c>
      <c r="AN47" s="16" t="str">
        <f>IF(RespE!N45=0,"",IF(RespE!N45=ResA!$M$11,ResA!$M$12,0))</f>
        <v/>
      </c>
      <c r="AO47" s="16" t="str">
        <f>IF(RespE!O45=0,"",IF(RespE!O45=ResA!$N$11,ResA!$N$12,0))</f>
        <v/>
      </c>
      <c r="AP47" s="16" t="str">
        <f>IF(RespE!P45=0,"",IF(RespE!P45=ResA!$O$11,ResA!$O$12,0))</f>
        <v/>
      </c>
      <c r="AQ47" s="16" t="str">
        <f>IF(RespE!Q45=0,"",IF(RespE!Q45=ResA!$P$11,ResA!$P$12,0))</f>
        <v/>
      </c>
      <c r="AR47" s="16" t="str">
        <f>IF(RespE!R45=0,"",IF(RespE!R45=ResA!$Q$11,ResA!$Q$12,0))</f>
        <v/>
      </c>
      <c r="AS47" s="16" t="str">
        <f>IF(RespE!S45=0,"",IF(RespE!S45=ResA!$R$11,ResA!$R$12,0))</f>
        <v/>
      </c>
      <c r="AT47" s="16" t="str">
        <f>IF(RespE!T45=0,"",IF(RespE!T45=ResA!$S$11,ResA!$S$12,0))</f>
        <v/>
      </c>
      <c r="AU47" s="16" t="str">
        <f>IF(RespE!U45=0,"",IF(RespE!U45=ResA!$T$11,ResA!$T$12,0))</f>
        <v/>
      </c>
      <c r="AV47" s="16" t="str">
        <f>IF(RespE!V45=0,"",IF(RespE!V45=ResA!$U$11,ResA!$U$12,0))</f>
        <v/>
      </c>
      <c r="AW47" s="16" t="str">
        <f>IF(RespE!W45=0,"",IF(RespE!W45=ResA!$V$11,ResA!$V$12,0))</f>
        <v/>
      </c>
      <c r="AX47" s="16" t="str">
        <f>IF(RespE!X45=0,"",IF(RespE!X45=ResA!$W$11,ResA!$W$12,0))</f>
        <v/>
      </c>
      <c r="AY47" s="16" t="str">
        <f>IF(RespE!Y45=0,"",IF(RespE!Y45=ResA!$X$11,ResA!$X$12,0))</f>
        <v/>
      </c>
      <c r="AZ47" s="16" t="str">
        <f>IF(RespE!Z45=0,"",IF(RespE!Z45=ResA!$Y$11,ResA!$Y$12,0))</f>
        <v/>
      </c>
      <c r="BA47" s="16" t="str">
        <f>IF(RespE!AA45=0,"",IF(RespE!AA45=ResA!$Z$11,ResA!$Z$12,0))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>
      <c r="B48" s="56">
        <v>35</v>
      </c>
      <c r="C48" s="28" t="str">
        <f>IF(VLOOKUP(B48,RespE!$B$12:$AA$51,2,FALSE)&lt;&gt;0,VLOOKUP(B48,RespE!$B$12:$AA$51,2,FALSE),"")</f>
        <v/>
      </c>
      <c r="D48" s="28" t="str">
        <f>IF(VLOOKUP(B48,RespE!$B$12:$AA$51,3,FALSE)&lt;&gt;0,CONCATENATE(VLOOKUP(B48,RespE!$B$12:$AA$51,3,FALSE)," ",VLOOKUP(B48,RespE!$B$12:$AA$51,4,FALSE)),"")</f>
        <v/>
      </c>
      <c r="E48" s="28" t="str">
        <f>IF(VLOOKUP(B48,RespE!$B$12:$AA$51,4,FALSE)&lt;&gt;0,VLOOKUP(B48,RespE!$B$12:$AA$51,5,FALSE),"")</f>
        <v/>
      </c>
      <c r="F48" s="58" t="str">
        <f>IF(VLOOKUP(B48,RespE!$B$12:$AA$51,5,FALSE)&lt;&gt;0,VLOOKUP(B48,RespE!$B$12:$AA$51,6,FALSE),"")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IF(RespE!H46=0,"",IF(RespE!H46=ResA!$G$11,ResA!$G$12,0))</f>
        <v/>
      </c>
      <c r="AI48" s="16" t="str">
        <f>IF(RespE!I46=0,"",IF(RespE!I46=ResA!$H$11,ResA!$H$12,0))</f>
        <v/>
      </c>
      <c r="AJ48" s="16" t="str">
        <f>IF(RespE!J46=0,"",IF(RespE!J46=ResA!$I$11,ResA!$I$12,0))</f>
        <v/>
      </c>
      <c r="AK48" s="16" t="str">
        <f>IF(RespE!K46=0,"",IF(RespE!K46=ResA!$J$11,ResA!$J$12,0))</f>
        <v/>
      </c>
      <c r="AL48" s="16" t="str">
        <f>IF(RespE!L46=0,"",IF(RespE!L46=ResA!$K$11,ResA!$K$12,0))</f>
        <v/>
      </c>
      <c r="AM48" s="16" t="str">
        <f>IF(RespE!M46=0,"",IF(RespE!M46=ResA!$L$11,ResA!$L$12,0))</f>
        <v/>
      </c>
      <c r="AN48" s="16" t="str">
        <f>IF(RespE!N46=0,"",IF(RespE!N46=ResA!$M$11,ResA!$M$12,0))</f>
        <v/>
      </c>
      <c r="AO48" s="16" t="str">
        <f>IF(RespE!O46=0,"",IF(RespE!O46=ResA!$N$11,ResA!$N$12,0))</f>
        <v/>
      </c>
      <c r="AP48" s="16" t="str">
        <f>IF(RespE!P46=0,"",IF(RespE!P46=ResA!$O$11,ResA!$O$12,0))</f>
        <v/>
      </c>
      <c r="AQ48" s="16" t="str">
        <f>IF(RespE!Q46=0,"",IF(RespE!Q46=ResA!$P$11,ResA!$P$12,0))</f>
        <v/>
      </c>
      <c r="AR48" s="16" t="str">
        <f>IF(RespE!R46=0,"",IF(RespE!R46=ResA!$Q$11,ResA!$Q$12,0))</f>
        <v/>
      </c>
      <c r="AS48" s="16" t="str">
        <f>IF(RespE!S46=0,"",IF(RespE!S46=ResA!$R$11,ResA!$R$12,0))</f>
        <v/>
      </c>
      <c r="AT48" s="16" t="str">
        <f>IF(RespE!T46=0,"",IF(RespE!T46=ResA!$S$11,ResA!$S$12,0))</f>
        <v/>
      </c>
      <c r="AU48" s="16" t="str">
        <f>IF(RespE!U46=0,"",IF(RespE!U46=ResA!$T$11,ResA!$T$12,0))</f>
        <v/>
      </c>
      <c r="AV48" s="16" t="str">
        <f>IF(RespE!V46=0,"",IF(RespE!V46=ResA!$U$11,ResA!$U$12,0))</f>
        <v/>
      </c>
      <c r="AW48" s="16" t="str">
        <f>IF(RespE!W46=0,"",IF(RespE!W46=ResA!$V$11,ResA!$V$12,0))</f>
        <v/>
      </c>
      <c r="AX48" s="16" t="str">
        <f>IF(RespE!X46=0,"",IF(RespE!X46=ResA!$W$11,ResA!$W$12,0))</f>
        <v/>
      </c>
      <c r="AY48" s="16" t="str">
        <f>IF(RespE!Y46=0,"",IF(RespE!Y46=ResA!$X$11,ResA!$X$12,0))</f>
        <v/>
      </c>
      <c r="AZ48" s="16" t="str">
        <f>IF(RespE!Z46=0,"",IF(RespE!Z46=ResA!$Y$11,ResA!$Y$12,0))</f>
        <v/>
      </c>
      <c r="BA48" s="16" t="str">
        <f>IF(RespE!AA46=0,"",IF(RespE!AA46=ResA!$Z$11,ResA!$Z$12,0))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>
      <c r="B49" s="56">
        <v>36</v>
      </c>
      <c r="C49" s="28" t="str">
        <f>IF(VLOOKUP(B49,RespE!$B$12:$AA$51,2,FALSE)&lt;&gt;0,VLOOKUP(B49,RespE!$B$12:$AA$51,2,FALSE),"")</f>
        <v/>
      </c>
      <c r="D49" s="28" t="str">
        <f>IF(VLOOKUP(B49,RespE!$B$12:$AA$51,3,FALSE)&lt;&gt;0,CONCATENATE(VLOOKUP(B49,RespE!$B$12:$AA$51,3,FALSE)," ",VLOOKUP(B49,RespE!$B$12:$AA$51,4,FALSE)),"")</f>
        <v/>
      </c>
      <c r="E49" s="28" t="str">
        <f>IF(VLOOKUP(B49,RespE!$B$12:$AA$51,4,FALSE)&lt;&gt;0,VLOOKUP(B49,RespE!$B$12:$AA$51,5,FALSE),"")</f>
        <v/>
      </c>
      <c r="F49" s="58" t="str">
        <f>IF(VLOOKUP(B49,RespE!$B$12:$AA$51,5,FALSE)&lt;&gt;0,VLOOKUP(B49,RespE!$B$12:$AA$51,6,FALSE),"")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IF(RespE!H47=0,"",IF(RespE!H47=ResA!$G$11,ResA!$G$12,0))</f>
        <v/>
      </c>
      <c r="AI49" s="16" t="str">
        <f>IF(RespE!I47=0,"",IF(RespE!I47=ResA!$H$11,ResA!$H$12,0))</f>
        <v/>
      </c>
      <c r="AJ49" s="16" t="str">
        <f>IF(RespE!J47=0,"",IF(RespE!J47=ResA!$I$11,ResA!$I$12,0))</f>
        <v/>
      </c>
      <c r="AK49" s="16" t="str">
        <f>IF(RespE!K47=0,"",IF(RespE!K47=ResA!$J$11,ResA!$J$12,0))</f>
        <v/>
      </c>
      <c r="AL49" s="16" t="str">
        <f>IF(RespE!L47=0,"",IF(RespE!L47=ResA!$K$11,ResA!$K$12,0))</f>
        <v/>
      </c>
      <c r="AM49" s="16" t="str">
        <f>IF(RespE!M47=0,"",IF(RespE!M47=ResA!$L$11,ResA!$L$12,0))</f>
        <v/>
      </c>
      <c r="AN49" s="16" t="str">
        <f>IF(RespE!N47=0,"",IF(RespE!N47=ResA!$M$11,ResA!$M$12,0))</f>
        <v/>
      </c>
      <c r="AO49" s="16" t="str">
        <f>IF(RespE!O47=0,"",IF(RespE!O47=ResA!$N$11,ResA!$N$12,0))</f>
        <v/>
      </c>
      <c r="AP49" s="16" t="str">
        <f>IF(RespE!P47=0,"",IF(RespE!P47=ResA!$O$11,ResA!$O$12,0))</f>
        <v/>
      </c>
      <c r="AQ49" s="16" t="str">
        <f>IF(RespE!Q47=0,"",IF(RespE!Q47=ResA!$P$11,ResA!$P$12,0))</f>
        <v/>
      </c>
      <c r="AR49" s="16" t="str">
        <f>IF(RespE!R47=0,"",IF(RespE!R47=ResA!$Q$11,ResA!$Q$12,0))</f>
        <v/>
      </c>
      <c r="AS49" s="16" t="str">
        <f>IF(RespE!S47=0,"",IF(RespE!S47=ResA!$R$11,ResA!$R$12,0))</f>
        <v/>
      </c>
      <c r="AT49" s="16" t="str">
        <f>IF(RespE!T47=0,"",IF(RespE!T47=ResA!$S$11,ResA!$S$12,0))</f>
        <v/>
      </c>
      <c r="AU49" s="16" t="str">
        <f>IF(RespE!U47=0,"",IF(RespE!U47=ResA!$T$11,ResA!$T$12,0))</f>
        <v/>
      </c>
      <c r="AV49" s="16" t="str">
        <f>IF(RespE!V47=0,"",IF(RespE!V47=ResA!$U$11,ResA!$U$12,0))</f>
        <v/>
      </c>
      <c r="AW49" s="16" t="str">
        <f>IF(RespE!W47=0,"",IF(RespE!W47=ResA!$V$11,ResA!$V$12,0))</f>
        <v/>
      </c>
      <c r="AX49" s="16" t="str">
        <f>IF(RespE!X47=0,"",IF(RespE!X47=ResA!$W$11,ResA!$W$12,0))</f>
        <v/>
      </c>
      <c r="AY49" s="16" t="str">
        <f>IF(RespE!Y47=0,"",IF(RespE!Y47=ResA!$X$11,ResA!$X$12,0))</f>
        <v/>
      </c>
      <c r="AZ49" s="16" t="str">
        <f>IF(RespE!Z47=0,"",IF(RespE!Z47=ResA!$Y$11,ResA!$Y$12,0))</f>
        <v/>
      </c>
      <c r="BA49" s="16" t="str">
        <f>IF(RespE!AA47=0,"",IF(RespE!AA47=ResA!$Z$11,ResA!$Z$12,0))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>
      <c r="B50" s="56">
        <v>37</v>
      </c>
      <c r="C50" s="28" t="str">
        <f>IF(VLOOKUP(B50,RespE!$B$12:$AA$51,2,FALSE)&lt;&gt;0,VLOOKUP(B50,RespE!$B$12:$AA$51,2,FALSE),"")</f>
        <v/>
      </c>
      <c r="D50" s="28" t="str">
        <f>IF(VLOOKUP(B50,RespE!$B$12:$AA$51,3,FALSE)&lt;&gt;0,CONCATENATE(VLOOKUP(B50,RespE!$B$12:$AA$51,3,FALSE)," ",VLOOKUP(B50,RespE!$B$12:$AA$51,4,FALSE)),"")</f>
        <v/>
      </c>
      <c r="E50" s="28" t="str">
        <f>IF(VLOOKUP(B50,RespE!$B$12:$AA$51,4,FALSE)&lt;&gt;0,VLOOKUP(B50,RespE!$B$12:$AA$51,5,FALSE),"")</f>
        <v/>
      </c>
      <c r="F50" s="58" t="str">
        <f>IF(VLOOKUP(B50,RespE!$B$12:$AA$51,5,FALSE)&lt;&gt;0,VLOOKUP(B50,RespE!$B$12:$AA$51,6,FALSE),"")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IF(RespE!H48=0,"",IF(RespE!H48=ResA!$G$11,ResA!$G$12,0))</f>
        <v/>
      </c>
      <c r="AI50" s="16" t="str">
        <f>IF(RespE!I48=0,"",IF(RespE!I48=ResA!$H$11,ResA!$H$12,0))</f>
        <v/>
      </c>
      <c r="AJ50" s="16" t="str">
        <f>IF(RespE!J48=0,"",IF(RespE!J48=ResA!$I$11,ResA!$I$12,0))</f>
        <v/>
      </c>
      <c r="AK50" s="16" t="str">
        <f>IF(RespE!K48=0,"",IF(RespE!K48=ResA!$J$11,ResA!$J$12,0))</f>
        <v/>
      </c>
      <c r="AL50" s="16" t="str">
        <f>IF(RespE!L48=0,"",IF(RespE!L48=ResA!$K$11,ResA!$K$12,0))</f>
        <v/>
      </c>
      <c r="AM50" s="16" t="str">
        <f>IF(RespE!M48=0,"",IF(RespE!M48=ResA!$L$11,ResA!$L$12,0))</f>
        <v/>
      </c>
      <c r="AN50" s="16" t="str">
        <f>IF(RespE!N48=0,"",IF(RespE!N48=ResA!$M$11,ResA!$M$12,0))</f>
        <v/>
      </c>
      <c r="AO50" s="16" t="str">
        <f>IF(RespE!O48=0,"",IF(RespE!O48=ResA!$N$11,ResA!$N$12,0))</f>
        <v/>
      </c>
      <c r="AP50" s="16" t="str">
        <f>IF(RespE!P48=0,"",IF(RespE!P48=ResA!$O$11,ResA!$O$12,0))</f>
        <v/>
      </c>
      <c r="AQ50" s="16" t="str">
        <f>IF(RespE!Q48=0,"",IF(RespE!Q48=ResA!$P$11,ResA!$P$12,0))</f>
        <v/>
      </c>
      <c r="AR50" s="16" t="str">
        <f>IF(RespE!R48=0,"",IF(RespE!R48=ResA!$Q$11,ResA!$Q$12,0))</f>
        <v/>
      </c>
      <c r="AS50" s="16" t="str">
        <f>IF(RespE!S48=0,"",IF(RespE!S48=ResA!$R$11,ResA!$R$12,0))</f>
        <v/>
      </c>
      <c r="AT50" s="16" t="str">
        <f>IF(RespE!T48=0,"",IF(RespE!T48=ResA!$S$11,ResA!$S$12,0))</f>
        <v/>
      </c>
      <c r="AU50" s="16" t="str">
        <f>IF(RespE!U48=0,"",IF(RespE!U48=ResA!$T$11,ResA!$T$12,0))</f>
        <v/>
      </c>
      <c r="AV50" s="16" t="str">
        <f>IF(RespE!V48=0,"",IF(RespE!V48=ResA!$U$11,ResA!$U$12,0))</f>
        <v/>
      </c>
      <c r="AW50" s="16" t="str">
        <f>IF(RespE!W48=0,"",IF(RespE!W48=ResA!$V$11,ResA!$V$12,0))</f>
        <v/>
      </c>
      <c r="AX50" s="16" t="str">
        <f>IF(RespE!X48=0,"",IF(RespE!X48=ResA!$W$11,ResA!$W$12,0))</f>
        <v/>
      </c>
      <c r="AY50" s="16" t="str">
        <f>IF(RespE!Y48=0,"",IF(RespE!Y48=ResA!$X$11,ResA!$X$12,0))</f>
        <v/>
      </c>
      <c r="AZ50" s="16" t="str">
        <f>IF(RespE!Z48=0,"",IF(RespE!Z48=ResA!$Y$11,ResA!$Y$12,0))</f>
        <v/>
      </c>
      <c r="BA50" s="16" t="str">
        <f>IF(RespE!AA48=0,"",IF(RespE!AA48=ResA!$Z$11,ResA!$Z$12,0))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>
      <c r="B51" s="56">
        <v>38</v>
      </c>
      <c r="C51" s="28" t="str">
        <f>IF(VLOOKUP(B51,RespE!$B$12:$AA$51,2,FALSE)&lt;&gt;0,VLOOKUP(B51,RespE!$B$12:$AA$51,2,FALSE),"")</f>
        <v/>
      </c>
      <c r="D51" s="28" t="str">
        <f>IF(VLOOKUP(B51,RespE!$B$12:$AA$51,3,FALSE)&lt;&gt;0,CONCATENATE(VLOOKUP(B51,RespE!$B$12:$AA$51,3,FALSE)," ",VLOOKUP(B51,RespE!$B$12:$AA$51,4,FALSE)),"")</f>
        <v/>
      </c>
      <c r="E51" s="28" t="str">
        <f>IF(VLOOKUP(B51,RespE!$B$12:$AA$51,4,FALSE)&lt;&gt;0,VLOOKUP(B51,RespE!$B$12:$AA$51,5,FALSE),"")</f>
        <v/>
      </c>
      <c r="F51" s="58" t="str">
        <f>IF(VLOOKUP(B51,RespE!$B$12:$AA$51,5,FALSE)&lt;&gt;0,VLOOKUP(B51,RespE!$B$12:$AA$51,6,FALSE),"")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IF(RespE!H49=0,"",IF(RespE!H49=ResA!$G$11,ResA!$G$12,0))</f>
        <v/>
      </c>
      <c r="AI51" s="16" t="str">
        <f>IF(RespE!I49=0,"",IF(RespE!I49=ResA!$H$11,ResA!$H$12,0))</f>
        <v/>
      </c>
      <c r="AJ51" s="16" t="str">
        <f>IF(RespE!J49=0,"",IF(RespE!J49=ResA!$I$11,ResA!$I$12,0))</f>
        <v/>
      </c>
      <c r="AK51" s="16" t="str">
        <f>IF(RespE!K49=0,"",IF(RespE!K49=ResA!$J$11,ResA!$J$12,0))</f>
        <v/>
      </c>
      <c r="AL51" s="16" t="str">
        <f>IF(RespE!L49=0,"",IF(RespE!L49=ResA!$K$11,ResA!$K$12,0))</f>
        <v/>
      </c>
      <c r="AM51" s="16" t="str">
        <f>IF(RespE!M49=0,"",IF(RespE!M49=ResA!$L$11,ResA!$L$12,0))</f>
        <v/>
      </c>
      <c r="AN51" s="16" t="str">
        <f>IF(RespE!N49=0,"",IF(RespE!N49=ResA!$M$11,ResA!$M$12,0))</f>
        <v/>
      </c>
      <c r="AO51" s="16" t="str">
        <f>IF(RespE!O49=0,"",IF(RespE!O49=ResA!$N$11,ResA!$N$12,0))</f>
        <v/>
      </c>
      <c r="AP51" s="16" t="str">
        <f>IF(RespE!P49=0,"",IF(RespE!P49=ResA!$O$11,ResA!$O$12,0))</f>
        <v/>
      </c>
      <c r="AQ51" s="16" t="str">
        <f>IF(RespE!Q49=0,"",IF(RespE!Q49=ResA!$P$11,ResA!$P$12,0))</f>
        <v/>
      </c>
      <c r="AR51" s="16" t="str">
        <f>IF(RespE!R49=0,"",IF(RespE!R49=ResA!$Q$11,ResA!$Q$12,0))</f>
        <v/>
      </c>
      <c r="AS51" s="16" t="str">
        <f>IF(RespE!S49=0,"",IF(RespE!S49=ResA!$R$11,ResA!$R$12,0))</f>
        <v/>
      </c>
      <c r="AT51" s="16" t="str">
        <f>IF(RespE!T49=0,"",IF(RespE!T49=ResA!$S$11,ResA!$S$12,0))</f>
        <v/>
      </c>
      <c r="AU51" s="16" t="str">
        <f>IF(RespE!U49=0,"",IF(RespE!U49=ResA!$T$11,ResA!$T$12,0))</f>
        <v/>
      </c>
      <c r="AV51" s="16" t="str">
        <f>IF(RespE!V49=0,"",IF(RespE!V49=ResA!$U$11,ResA!$U$12,0))</f>
        <v/>
      </c>
      <c r="AW51" s="16" t="str">
        <f>IF(RespE!W49=0,"",IF(RespE!W49=ResA!$V$11,ResA!$V$12,0))</f>
        <v/>
      </c>
      <c r="AX51" s="16" t="str">
        <f>IF(RespE!X49=0,"",IF(RespE!X49=ResA!$W$11,ResA!$W$12,0))</f>
        <v/>
      </c>
      <c r="AY51" s="16" t="str">
        <f>IF(RespE!Y49=0,"",IF(RespE!Y49=ResA!$X$11,ResA!$X$12,0))</f>
        <v/>
      </c>
      <c r="AZ51" s="16" t="str">
        <f>IF(RespE!Z49=0,"",IF(RespE!Z49=ResA!$Y$11,ResA!$Y$12,0))</f>
        <v/>
      </c>
      <c r="BA51" s="16" t="str">
        <f>IF(RespE!AA49=0,"",IF(RespE!AA49=ResA!$Z$11,ResA!$Z$12,0))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>
      <c r="B52" s="56">
        <v>39</v>
      </c>
      <c r="C52" s="28" t="str">
        <f>IF(VLOOKUP(B52,RespE!$B$12:$AA$51,2,FALSE)&lt;&gt;0,VLOOKUP(B52,RespE!$B$12:$AA$51,2,FALSE),"")</f>
        <v/>
      </c>
      <c r="D52" s="28" t="str">
        <f>IF(VLOOKUP(B52,RespE!$B$12:$AA$51,3,FALSE)&lt;&gt;0,CONCATENATE(VLOOKUP(B52,RespE!$B$12:$AA$51,3,FALSE)," ",VLOOKUP(B52,RespE!$B$12:$AA$51,4,FALSE)),"")</f>
        <v/>
      </c>
      <c r="E52" s="28" t="str">
        <f>IF(VLOOKUP(B52,RespE!$B$12:$AA$51,4,FALSE)&lt;&gt;0,VLOOKUP(B52,RespE!$B$12:$AA$51,5,FALSE),"")</f>
        <v/>
      </c>
      <c r="F52" s="58" t="str">
        <f>IF(VLOOKUP(B52,RespE!$B$12:$AA$51,5,FALSE)&lt;&gt;0,VLOOKUP(B52,RespE!$B$12:$AA$51,6,FALSE),"")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IF(RespE!H50=0,"",IF(RespE!H50=ResA!$G$11,ResA!$G$12,0))</f>
        <v/>
      </c>
      <c r="AI52" s="16" t="str">
        <f>IF(RespE!I50=0,"",IF(RespE!I50=ResA!$H$11,ResA!$H$12,0))</f>
        <v/>
      </c>
      <c r="AJ52" s="16" t="str">
        <f>IF(RespE!J50=0,"",IF(RespE!J50=ResA!$I$11,ResA!$I$12,0))</f>
        <v/>
      </c>
      <c r="AK52" s="16" t="str">
        <f>IF(RespE!K50=0,"",IF(RespE!K50=ResA!$J$11,ResA!$J$12,0))</f>
        <v/>
      </c>
      <c r="AL52" s="16" t="str">
        <f>IF(RespE!L50=0,"",IF(RespE!L50=ResA!$K$11,ResA!$K$12,0))</f>
        <v/>
      </c>
      <c r="AM52" s="16" t="str">
        <f>IF(RespE!M50=0,"",IF(RespE!M50=ResA!$L$11,ResA!$L$12,0))</f>
        <v/>
      </c>
      <c r="AN52" s="16" t="str">
        <f>IF(RespE!N50=0,"",IF(RespE!N50=ResA!$M$11,ResA!$M$12,0))</f>
        <v/>
      </c>
      <c r="AO52" s="16" t="str">
        <f>IF(RespE!O50=0,"",IF(RespE!O50=ResA!$N$11,ResA!$N$12,0))</f>
        <v/>
      </c>
      <c r="AP52" s="16" t="str">
        <f>IF(RespE!P50=0,"",IF(RespE!P50=ResA!$O$11,ResA!$O$12,0))</f>
        <v/>
      </c>
      <c r="AQ52" s="16" t="str">
        <f>IF(RespE!Q50=0,"",IF(RespE!Q50=ResA!$P$11,ResA!$P$12,0))</f>
        <v/>
      </c>
      <c r="AR52" s="16" t="str">
        <f>IF(RespE!R50=0,"",IF(RespE!R50=ResA!$Q$11,ResA!$Q$12,0))</f>
        <v/>
      </c>
      <c r="AS52" s="16" t="str">
        <f>IF(RespE!S50=0,"",IF(RespE!S50=ResA!$R$11,ResA!$R$12,0))</f>
        <v/>
      </c>
      <c r="AT52" s="16" t="str">
        <f>IF(RespE!T50=0,"",IF(RespE!T50=ResA!$S$11,ResA!$S$12,0))</f>
        <v/>
      </c>
      <c r="AU52" s="16" t="str">
        <f>IF(RespE!U50=0,"",IF(RespE!U50=ResA!$T$11,ResA!$T$12,0))</f>
        <v/>
      </c>
      <c r="AV52" s="16" t="str">
        <f>IF(RespE!V50=0,"",IF(RespE!V50=ResA!$U$11,ResA!$U$12,0))</f>
        <v/>
      </c>
      <c r="AW52" s="16" t="str">
        <f>IF(RespE!W50=0,"",IF(RespE!W50=ResA!$V$11,ResA!$V$12,0))</f>
        <v/>
      </c>
      <c r="AX52" s="16" t="str">
        <f>IF(RespE!X50=0,"",IF(RespE!X50=ResA!$W$11,ResA!$W$12,0))</f>
        <v/>
      </c>
      <c r="AY52" s="16" t="str">
        <f>IF(RespE!Y50=0,"",IF(RespE!Y50=ResA!$X$11,ResA!$X$12,0))</f>
        <v/>
      </c>
      <c r="AZ52" s="16" t="str">
        <f>IF(RespE!Z50=0,"",IF(RespE!Z50=ResA!$Y$11,ResA!$Y$12,0))</f>
        <v/>
      </c>
      <c r="BA52" s="16" t="str">
        <f>IF(RespE!AA50=0,"",IF(RespE!AA50=ResA!$Z$11,ResA!$Z$12,0))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>
      <c r="B53" s="56">
        <v>40</v>
      </c>
      <c r="C53" s="28" t="str">
        <f>IF(VLOOKUP(B53,RespE!$B$12:$AA$51,2,FALSE)&lt;&gt;0,VLOOKUP(B53,RespE!$B$12:$AA$51,2,FALSE),"")</f>
        <v/>
      </c>
      <c r="D53" s="28" t="str">
        <f>IF(VLOOKUP(B53,RespE!$B$12:$AA$51,3,FALSE)&lt;&gt;0,CONCATENATE(VLOOKUP(B53,RespE!$B$12:$AA$51,3,FALSE)," ",VLOOKUP(B53,RespE!$B$12:$AA$51,4,FALSE)),"")</f>
        <v/>
      </c>
      <c r="E53" s="28" t="str">
        <f>IF(VLOOKUP(B53,RespE!$B$12:$AA$51,4,FALSE)&lt;&gt;0,VLOOKUP(B53,RespE!$B$12:$AA$51,5,FALSE),"")</f>
        <v/>
      </c>
      <c r="F53" s="58" t="str">
        <f>IF(VLOOKUP(B53,RespE!$B$12:$AA$51,5,FALSE)&lt;&gt;0,VLOOKUP(B53,RespE!$B$12:$AA$51,6,FALSE),"")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IF(RespE!H51=0,"",IF(RespE!H51=ResA!$G$11,ResA!$G$12,0))</f>
        <v/>
      </c>
      <c r="AI53" s="16" t="str">
        <f>IF(RespE!I51=0,"",IF(RespE!I51=ResA!$H$11,ResA!$H$12,0))</f>
        <v/>
      </c>
      <c r="AJ53" s="16" t="str">
        <f>IF(RespE!J51=0,"",IF(RespE!J51=ResA!$I$11,ResA!$I$12,0))</f>
        <v/>
      </c>
      <c r="AK53" s="16" t="str">
        <f>IF(RespE!K51=0,"",IF(RespE!K51=ResA!$J$11,ResA!$J$12,0))</f>
        <v/>
      </c>
      <c r="AL53" s="16" t="str">
        <f>IF(RespE!L51=0,"",IF(RespE!L51=ResA!$K$11,ResA!$K$12,0))</f>
        <v/>
      </c>
      <c r="AM53" s="16" t="str">
        <f>IF(RespE!M51=0,"",IF(RespE!M51=ResA!$L$11,ResA!$L$12,0))</f>
        <v/>
      </c>
      <c r="AN53" s="16" t="str">
        <f>IF(RespE!N51=0,"",IF(RespE!N51=ResA!$M$11,ResA!$M$12,0))</f>
        <v/>
      </c>
      <c r="AO53" s="16" t="str">
        <f>IF(RespE!O51=0,"",IF(RespE!O51=ResA!$N$11,ResA!$N$12,0))</f>
        <v/>
      </c>
      <c r="AP53" s="16" t="str">
        <f>IF(RespE!P51=0,"",IF(RespE!P51=ResA!$O$11,ResA!$O$12,0))</f>
        <v/>
      </c>
      <c r="AQ53" s="16" t="str">
        <f>IF(RespE!Q51=0,"",IF(RespE!Q51=ResA!$P$11,ResA!$P$12,0))</f>
        <v/>
      </c>
      <c r="AR53" s="16" t="str">
        <f>IF(RespE!R51=0,"",IF(RespE!R51=ResA!$Q$11,ResA!$Q$12,0))</f>
        <v/>
      </c>
      <c r="AS53" s="16" t="str">
        <f>IF(RespE!S51=0,"",IF(RespE!S51=ResA!$R$11,ResA!$R$12,0))</f>
        <v/>
      </c>
      <c r="AT53" s="16" t="str">
        <f>IF(RespE!T51=0,"",IF(RespE!T51=ResA!$S$11,ResA!$S$12,0))</f>
        <v/>
      </c>
      <c r="AU53" s="16" t="str">
        <f>IF(RespE!U51=0,"",IF(RespE!U51=ResA!$T$11,ResA!$T$12,0))</f>
        <v/>
      </c>
      <c r="AV53" s="16" t="str">
        <f>IF(RespE!V51=0,"",IF(RespE!V51=ResA!$U$11,ResA!$U$12,0))</f>
        <v/>
      </c>
      <c r="AW53" s="16" t="str">
        <f>IF(RespE!W51=0,"",IF(RespE!W51=ResA!$V$11,ResA!$V$12,0))</f>
        <v/>
      </c>
      <c r="AX53" s="16" t="str">
        <f>IF(RespE!X51=0,"",IF(RespE!X51=ResA!$W$11,ResA!$W$12,0))</f>
        <v/>
      </c>
      <c r="AY53" s="16" t="str">
        <f>IF(RespE!Y51=0,"",IF(RespE!Y51=ResA!$X$11,ResA!$X$12,0))</f>
        <v/>
      </c>
      <c r="AZ53" s="16" t="str">
        <f>IF(RespE!Z51=0,"",IF(RespE!Z51=ResA!$Y$11,ResA!$Y$12,0))</f>
        <v/>
      </c>
      <c r="BA53" s="16" t="str">
        <f>IF(RespE!AA51=0,"",IF(RespE!AA51=ResA!$Z$11,ResA!$Z$12,0))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>
      <c r="AD54" s="38"/>
      <c r="BC54" s="36"/>
      <c r="BD54" s="36"/>
    </row>
    <row r="55" spans="2:57">
      <c r="B55" s="167" t="s">
        <v>193</v>
      </c>
      <c r="C55" s="167"/>
      <c r="D55" s="167"/>
      <c r="E55" s="167"/>
      <c r="F55" s="167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2" t="s">
        <v>38</v>
      </c>
      <c r="AB55" s="172"/>
      <c r="AC55" s="172"/>
      <c r="AD55" s="172"/>
      <c r="BC55" s="36"/>
      <c r="BD55" s="36"/>
    </row>
    <row r="56" spans="2:57">
      <c r="B56" s="167" t="s">
        <v>169</v>
      </c>
      <c r="C56" s="167"/>
      <c r="D56" s="167"/>
      <c r="E56" s="167"/>
      <c r="F56" s="167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6" t="str">
        <f>Matriz!$I$3</f>
        <v>Inicio</v>
      </c>
      <c r="AB56" s="166" t="str">
        <f>Matriz!$I$4</f>
        <v>Proceso</v>
      </c>
      <c r="AC56" s="166" t="str">
        <f>Matriz!$I$5</f>
        <v>Satisfactorio</v>
      </c>
      <c r="AD56" s="166">
        <f>Matriz!$I$6</f>
        <v>0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>
      <c r="B57" s="167" t="s">
        <v>170</v>
      </c>
      <c r="C57" s="167"/>
      <c r="D57" s="167"/>
      <c r="E57" s="167"/>
      <c r="F57" s="167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6"/>
      <c r="AB57" s="166"/>
      <c r="AC57" s="166"/>
      <c r="AD57" s="166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>
      <c r="B58" s="167" t="s">
        <v>190</v>
      </c>
      <c r="C58" s="167"/>
      <c r="D58" s="167"/>
      <c r="E58" s="167"/>
      <c r="F58" s="167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ubgjeb0PjOs/JUnM8d0Dsp8OFisYLsF9ZCALcW7KY2Qe08XWgyHD7lUvwgDBQeJ8FY5f5S4EZqeJ9G+IzBnvFw==" saltValue="6iUf8yvGbTR4o+CBKB9Z9A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109" priority="7" operator="containsText" text="✖">
      <formula>NOT(ISERROR(SEARCH("✖",M4)))</formula>
    </cfRule>
    <cfRule type="containsText" dxfId="108" priority="8" operator="containsText" text="✔">
      <formula>NOT(ISERROR(SEARCH("✔",M4)))</formula>
    </cfRule>
    <cfRule type="cellIs" dxfId="107" priority="9" operator="equal">
      <formula>0</formula>
    </cfRule>
    <cfRule type="cellIs" dxfId="106" priority="10" operator="equal">
      <formula>1</formula>
    </cfRule>
  </conditionalFormatting>
  <conditionalFormatting sqref="G14:Z53 G56:Z57">
    <cfRule type="cellIs" dxfId="105" priority="5" operator="equal">
      <formula>"✖"</formula>
    </cfRule>
    <cfRule type="cellIs" dxfId="104" priority="6" operator="equal">
      <formula>"✔"</formula>
    </cfRule>
  </conditionalFormatting>
  <conditionalFormatting sqref="AD14:AD53">
    <cfRule type="cellIs" dxfId="103" priority="1" operator="equal">
      <formula>"Satisfactorio"</formula>
    </cfRule>
    <cfRule type="cellIs" dxfId="102" priority="2" operator="equal">
      <formula>"Proceso"</formula>
    </cfRule>
    <cfRule type="cellIs" dxfId="101" priority="3" operator="equal">
      <formula>"Inicio"</formula>
    </cfRule>
    <cfRule type="cellIs" dxfId="100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5361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15361" r:id="rId3" name="CommandButton1"/>
      </mc:Fallback>
    </mc:AlternateContent>
    <mc:AlternateContent xmlns:mc="http://schemas.openxmlformats.org/markup-compatibility/2006">
      <mc:Choice Requires="x14">
        <control shapeId="15362" r:id="rId5" name="CommandButton2">
          <controlPr defaultSize="0" autoLine="0" r:id="rId6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15362" r:id="rId5" name="CommandButton2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70023-233E-4845-8C53-C9CEDB037C8F}">
  <sheetPr codeName="Hoja19">
    <tabColor theme="4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>
      <c r="B5" s="146" t="s">
        <v>180</v>
      </c>
      <c r="C5" s="146"/>
      <c r="D5" s="180" t="str">
        <f>Inicio!C10</f>
        <v>0708610</v>
      </c>
      <c r="E5" s="180"/>
      <c r="F5" s="44" t="s">
        <v>37</v>
      </c>
      <c r="G5" s="181" t="str">
        <f>VLOOKUP(D5,Data!$A$2:$F$201,6,FALSE)</f>
        <v>SAN IGNACIO DE LOYOLA</v>
      </c>
      <c r="H5" s="181"/>
      <c r="I5" s="181"/>
      <c r="J5" s="181"/>
      <c r="K5" s="161" t="s">
        <v>38</v>
      </c>
      <c r="L5" s="161"/>
      <c r="M5" s="181" t="str">
        <f>VLOOKUP(D5,Data!$A$2:$F$201,5,FALSE)</f>
        <v>PRIMARIA</v>
      </c>
      <c r="N5" s="181"/>
      <c r="O5" s="182" t="s">
        <v>184</v>
      </c>
      <c r="P5" s="182"/>
      <c r="Q5" s="181" t="str">
        <f>VLOOKUP(D5,Data!$A$2:$H$201,7,FALSE)</f>
        <v>RURAL</v>
      </c>
      <c r="R5" s="181"/>
      <c r="S5" s="182" t="s">
        <v>36</v>
      </c>
      <c r="T5" s="182"/>
      <c r="U5" s="181" t="str">
        <f>VLOOKUP(D5,Data!$A$2:$F$201,3,FALSE)</f>
        <v>ICHUÑA</v>
      </c>
      <c r="V5" s="181"/>
      <c r="W5" s="181"/>
    </row>
    <row r="6" spans="2:2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>
      <c r="B7" s="143" t="s">
        <v>181</v>
      </c>
      <c r="C7" s="143"/>
      <c r="D7" s="144" t="str">
        <f>VLOOKUP(D5,Data!$A$2:$E$201,2,FALSE)</f>
        <v xml:space="preserve"> FERNANDO BELAUNDE TERRY</v>
      </c>
      <c r="E7" s="144"/>
      <c r="F7" s="184" t="s">
        <v>182</v>
      </c>
      <c r="G7" s="133" t="str">
        <f>ResE!H7</f>
        <v>Matematica</v>
      </c>
      <c r="H7" s="133"/>
      <c r="I7" s="133"/>
      <c r="J7" s="133"/>
      <c r="K7" s="185" t="s">
        <v>183</v>
      </c>
      <c r="L7" s="185"/>
      <c r="M7" s="186">
        <f>ResE!Q7</f>
        <v>2</v>
      </c>
      <c r="N7" s="186"/>
      <c r="O7" s="187" t="s">
        <v>5</v>
      </c>
      <c r="P7" s="187"/>
      <c r="Q7" s="186" t="str">
        <f>ResE!W7</f>
        <v>E</v>
      </c>
      <c r="R7" s="186"/>
      <c r="S7" s="182" t="s">
        <v>185</v>
      </c>
      <c r="T7" s="182"/>
      <c r="U7" s="183" t="str">
        <f>VLOOKUP(D5,Data!$A$2:$H$201,8,FALSE)</f>
        <v>PÚBLICA</v>
      </c>
      <c r="V7" s="183"/>
      <c r="W7" s="183"/>
    </row>
    <row r="8" spans="2:23">
      <c r="B8" s="143"/>
      <c r="C8" s="143"/>
      <c r="D8" s="144"/>
      <c r="E8" s="144"/>
      <c r="F8" s="184"/>
      <c r="G8" s="133"/>
      <c r="H8" s="133"/>
      <c r="I8" s="133"/>
      <c r="J8" s="133"/>
      <c r="K8" s="185"/>
      <c r="L8" s="185"/>
      <c r="M8" s="186"/>
      <c r="N8" s="186"/>
      <c r="O8" s="187"/>
      <c r="P8" s="187"/>
      <c r="Q8" s="186"/>
      <c r="R8" s="186"/>
      <c r="T8" s="45"/>
      <c r="U8" s="45"/>
    </row>
    <row r="9" spans="2:23">
      <c r="B9" s="143"/>
      <c r="C9" s="143"/>
      <c r="D9" s="145"/>
      <c r="E9" s="145"/>
      <c r="F9" s="184"/>
      <c r="G9" s="133"/>
      <c r="H9" s="133"/>
      <c r="I9" s="133"/>
      <c r="J9" s="133"/>
      <c r="K9" s="185"/>
      <c r="L9" s="185"/>
      <c r="M9" s="186"/>
      <c r="N9" s="186"/>
      <c r="O9" s="187"/>
      <c r="P9" s="187"/>
      <c r="Q9" s="186"/>
      <c r="R9" s="186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21" t="s">
        <v>192</v>
      </c>
      <c r="C12" s="122"/>
      <c r="D12" s="122"/>
      <c r="E12" s="177"/>
    </row>
    <row r="13" spans="2:23">
      <c r="B13" s="178" t="s">
        <v>407</v>
      </c>
      <c r="C13" s="178"/>
      <c r="D13" s="57" t="s">
        <v>408</v>
      </c>
      <c r="E13" s="57" t="s">
        <v>409</v>
      </c>
    </row>
    <row r="14" spans="2:23" ht="21">
      <c r="B14" s="176" t="str">
        <f>Matriz!$I$3</f>
        <v>Inicio</v>
      </c>
      <c r="C14" s="176"/>
      <c r="D14" s="59">
        <f>COUNTIF(ResE!$AD$14:$AD$53,GrafA!B14)</f>
        <v>0</v>
      </c>
      <c r="E14" s="103" t="e">
        <f>(D14*100%)/$D$18</f>
        <v>#DIV/0!</v>
      </c>
    </row>
    <row r="15" spans="2:23" ht="21">
      <c r="B15" s="176" t="str">
        <f>Matriz!$I$4</f>
        <v>Proceso</v>
      </c>
      <c r="C15" s="176"/>
      <c r="D15" s="59">
        <f>COUNTIF(ResE!$AD$14:$AD$53,GrafA!B15)</f>
        <v>0</v>
      </c>
      <c r="E15" s="103" t="e">
        <f>(D15*100%)/$D$18</f>
        <v>#DIV/0!</v>
      </c>
    </row>
    <row r="16" spans="2:23" ht="21">
      <c r="B16" s="176" t="str">
        <f>Matriz!$I$5</f>
        <v>Satisfactorio</v>
      </c>
      <c r="C16" s="176"/>
      <c r="D16" s="59">
        <f>COUNTIF(ResE!$AD$14:$AD$53,GrafA!B16)</f>
        <v>0</v>
      </c>
      <c r="E16" s="103" t="e">
        <f>(D16*100%)/$D$18</f>
        <v>#DIV/0!</v>
      </c>
    </row>
    <row r="17" spans="2:5" ht="21">
      <c r="B17" s="176" t="str">
        <f>IF(Matriz!$I$6=0,"",Matriz!$I$6)</f>
        <v/>
      </c>
      <c r="C17" s="176"/>
      <c r="D17" s="59" t="str">
        <f>IF($B$17="","",COUNTIF(ResE!$AD$14:$AD$53,GrafA!B17))</f>
        <v/>
      </c>
      <c r="E17" s="103" t="str">
        <f>IF(B17="","",(D17*100%)/$D$18)</f>
        <v/>
      </c>
    </row>
    <row r="18" spans="2:5" ht="23.4">
      <c r="B18" s="175" t="s">
        <v>39</v>
      </c>
      <c r="C18" s="175"/>
      <c r="D18" s="64">
        <f>SUM(D14:D17)</f>
        <v>0</v>
      </c>
      <c r="E18" s="65" t="e">
        <f>SUM(E14:E17)</f>
        <v>#DIV/0!</v>
      </c>
    </row>
  </sheetData>
  <sheetProtection algorithmName="SHA-512" hashValue="fIe+NZZDvKenzaKbkAYR2y+TNbRIFJioQ9P0LaPmYGlAXdKNcy2TRu0K2yQjsQGs5Nabq8v2NbJYi8ncxuwIRw==" saltValue="JDBr0ZvnOS6mBYul3lCxyQ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99" priority="1" operator="containsText" text="✖">
      <formula>NOT(ISERROR(SEARCH("✖",K4)))</formula>
    </cfRule>
    <cfRule type="containsText" dxfId="98" priority="2" operator="containsText" text="✔">
      <formula>NOT(ISERROR(SEARCH("✔",K4)))</formula>
    </cfRule>
    <cfRule type="cellIs" dxfId="97" priority="3" operator="equal">
      <formula>0</formula>
    </cfRule>
    <cfRule type="cellIs" dxfId="96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6385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16385" r:id="rId3" name="CommandButton1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1922E-58E3-46E3-9D30-8FC6BE94A70E}">
  <sheetPr codeName="Hoja20">
    <tabColor theme="7" tint="-0.249977111117893"/>
  </sheetPr>
  <dimension ref="B2:AD59"/>
  <sheetViews>
    <sheetView showGridLines="0" workbookViewId="0">
      <selection activeCell="G11" sqref="G11"/>
    </sheetView>
  </sheetViews>
  <sheetFormatPr baseColWidth="10" defaultRowHeight="14.4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</row>
    <row r="3" spans="2:27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</row>
    <row r="5" spans="2:27" ht="18">
      <c r="B5" s="146" t="s">
        <v>180</v>
      </c>
      <c r="C5" s="146"/>
      <c r="D5" s="189" t="str">
        <f>Inicio!C10</f>
        <v>0708610</v>
      </c>
      <c r="E5" s="190"/>
      <c r="F5" s="44" t="s">
        <v>37</v>
      </c>
      <c r="G5" s="188" t="str">
        <f>VLOOKUP(D5,Data!$A$2:$F$201,6,FALSE)</f>
        <v>SAN IGNACIO DE LOYOLA</v>
      </c>
      <c r="H5" s="188"/>
      <c r="I5" s="188"/>
      <c r="J5" s="188"/>
      <c r="K5" s="188"/>
      <c r="L5" s="188"/>
      <c r="M5" s="161" t="s">
        <v>38</v>
      </c>
      <c r="N5" s="161"/>
      <c r="O5" s="188" t="str">
        <f>VLOOKUP(D5,Data!$A$2:$F$201,5,FALSE)</f>
        <v>PRIMARIA</v>
      </c>
      <c r="P5" s="188"/>
      <c r="Q5" s="188"/>
      <c r="R5" s="188"/>
      <c r="S5" s="188"/>
      <c r="T5" s="156" t="s">
        <v>184</v>
      </c>
      <c r="U5" s="156"/>
      <c r="V5" s="156"/>
      <c r="W5" s="188" t="str">
        <f>VLOOKUP(D5,Data!$A$2:$H$201,7,FALSE)</f>
        <v>RURAL</v>
      </c>
      <c r="X5" s="188"/>
      <c r="Y5" s="188"/>
      <c r="Z5" s="188"/>
      <c r="AA5" s="188"/>
    </row>
    <row r="6" spans="2:27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>
      <c r="B7" s="143" t="s">
        <v>181</v>
      </c>
      <c r="C7" s="143"/>
      <c r="D7" s="144" t="str">
        <f>VLOOKUP(D5,Data!$A$2:$E$201,2,FALSE)</f>
        <v xml:space="preserve"> FERNANDO BELAUNDE TERRY</v>
      </c>
      <c r="E7" s="144"/>
      <c r="F7" s="26" t="s">
        <v>182</v>
      </c>
      <c r="G7" s="130" t="str">
        <f>Inicio!F8</f>
        <v>Matematica</v>
      </c>
      <c r="H7" s="130"/>
      <c r="I7" s="130"/>
      <c r="J7" s="130"/>
      <c r="K7" s="130"/>
      <c r="L7" s="130"/>
      <c r="M7" s="156" t="s">
        <v>36</v>
      </c>
      <c r="N7" s="156"/>
      <c r="O7" s="188" t="str">
        <f>VLOOKUP(D5,Data!$A$2:$F$201,3,FALSE)</f>
        <v>ICHUÑA</v>
      </c>
      <c r="P7" s="188"/>
      <c r="Q7" s="188"/>
      <c r="R7" s="188"/>
      <c r="S7" s="188"/>
      <c r="T7" s="156" t="s">
        <v>183</v>
      </c>
      <c r="U7" s="156"/>
      <c r="V7" s="156"/>
      <c r="W7" s="188">
        <f>Inicio!K8</f>
        <v>2</v>
      </c>
      <c r="X7" s="188"/>
      <c r="Y7" s="188"/>
      <c r="Z7" s="188"/>
      <c r="AA7" s="188"/>
    </row>
    <row r="8" spans="2:27">
      <c r="B8" s="143"/>
      <c r="C8" s="143"/>
      <c r="D8" s="144"/>
      <c r="E8" s="144"/>
      <c r="F8" s="67"/>
      <c r="G8" s="130"/>
      <c r="H8" s="130"/>
      <c r="I8" s="130"/>
      <c r="J8" s="130"/>
      <c r="K8" s="130"/>
      <c r="L8" s="130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>
      <c r="B9" s="143"/>
      <c r="C9" s="143"/>
      <c r="D9" s="145"/>
      <c r="E9" s="145"/>
      <c r="F9" s="67"/>
      <c r="G9" s="142"/>
      <c r="H9" s="142"/>
      <c r="I9" s="142"/>
      <c r="J9" s="142"/>
      <c r="K9" s="142"/>
      <c r="L9" s="142"/>
      <c r="M9" s="156" t="s">
        <v>185</v>
      </c>
      <c r="N9" s="156"/>
      <c r="O9" s="188" t="str">
        <f>VLOOKUP(D5,Data!$A$2:$H$201,8,FALSE)</f>
        <v>PÚBLICA</v>
      </c>
      <c r="P9" s="188"/>
      <c r="Q9" s="188"/>
      <c r="R9" s="188"/>
      <c r="S9" s="188"/>
      <c r="T9" s="156" t="s">
        <v>5</v>
      </c>
      <c r="U9" s="156"/>
      <c r="V9" s="156"/>
      <c r="W9" s="188" t="s">
        <v>459</v>
      </c>
      <c r="X9" s="188"/>
      <c r="Y9" s="188"/>
      <c r="Z9" s="188"/>
      <c r="AA9" s="188"/>
    </row>
    <row r="11" spans="2:27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8" t="s">
        <v>479</v>
      </c>
      <c r="AC18" s="148"/>
      <c r="AD18" s="148"/>
    </row>
    <row r="19" spans="2:30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9">
        <f>ResumenTotal!N49</f>
        <v>0</v>
      </c>
      <c r="AC19" s="149"/>
      <c r="AD19" s="149"/>
    </row>
    <row r="20" spans="2:30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9"/>
      <c r="AC20" s="149"/>
      <c r="AD20" s="149"/>
    </row>
    <row r="21" spans="2:30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9"/>
      <c r="AC21" s="149"/>
      <c r="AD21" s="149"/>
    </row>
    <row r="22" spans="2:30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>
      <c r="B53" s="150" t="s">
        <v>477</v>
      </c>
      <c r="C53" s="150"/>
      <c r="D53" s="150"/>
      <c r="E53" s="157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7"/>
      <c r="U53" s="157"/>
      <c r="V53" s="157"/>
      <c r="W53" s="157"/>
      <c r="X53" s="157"/>
      <c r="Y53" s="157"/>
      <c r="Z53" s="157"/>
      <c r="AA53" s="157"/>
    </row>
    <row r="54" spans="2:27">
      <c r="B54" s="150"/>
      <c r="C54" s="150"/>
      <c r="D54" s="150"/>
      <c r="E54" s="157"/>
      <c r="F54" s="151"/>
      <c r="G54" s="151"/>
      <c r="H54" s="151"/>
      <c r="I54" s="151"/>
      <c r="J54" s="151"/>
      <c r="K54" s="151"/>
      <c r="L54" s="151"/>
      <c r="M54" s="151"/>
      <c r="N54" s="151"/>
      <c r="O54" s="151"/>
      <c r="P54" s="151"/>
      <c r="Q54" s="151"/>
      <c r="R54" s="151"/>
      <c r="S54" s="151"/>
      <c r="T54" s="157"/>
      <c r="U54" s="157"/>
      <c r="V54" s="157"/>
      <c r="W54" s="157"/>
      <c r="X54" s="157"/>
      <c r="Y54" s="157"/>
      <c r="Z54" s="157"/>
      <c r="AA54" s="157"/>
    </row>
    <row r="55" spans="2:27">
      <c r="B55" s="150"/>
      <c r="C55" s="150"/>
      <c r="D55" s="150"/>
      <c r="E55" s="56" t="s">
        <v>161</v>
      </c>
      <c r="F55" s="152" t="s">
        <v>412</v>
      </c>
      <c r="G55" s="152"/>
      <c r="H55" s="152"/>
      <c r="I55" s="152"/>
      <c r="J55" s="152"/>
      <c r="K55" s="152"/>
      <c r="L55" s="153" t="s">
        <v>411</v>
      </c>
      <c r="M55" s="154"/>
      <c r="N55" s="154"/>
      <c r="O55" s="154"/>
      <c r="P55" s="154"/>
      <c r="Q55" s="154"/>
      <c r="R55" s="154"/>
      <c r="S55" s="155"/>
      <c r="T55" s="153" t="s">
        <v>159</v>
      </c>
      <c r="U55" s="154"/>
      <c r="V55" s="154"/>
      <c r="W55" s="154"/>
      <c r="X55" s="154"/>
      <c r="Y55" s="154"/>
      <c r="Z55" s="154"/>
      <c r="AA55" s="155"/>
    </row>
    <row r="57" spans="2:27">
      <c r="B57" s="150" t="s">
        <v>478</v>
      </c>
      <c r="C57" s="150"/>
      <c r="D57" s="150"/>
      <c r="E57" s="151"/>
      <c r="F57" s="151"/>
      <c r="G57" s="151"/>
      <c r="H57" s="151"/>
      <c r="I57" s="151"/>
      <c r="J57" s="151"/>
      <c r="K57" s="151"/>
      <c r="L57" s="151"/>
      <c r="M57" s="151"/>
      <c r="N57" s="151"/>
      <c r="O57" s="151"/>
      <c r="P57" s="151"/>
      <c r="Q57" s="151"/>
      <c r="R57" s="151"/>
      <c r="S57" s="151"/>
      <c r="T57" s="151"/>
      <c r="U57" s="151"/>
      <c r="V57" s="151"/>
      <c r="W57" s="151"/>
      <c r="X57" s="151"/>
      <c r="Y57" s="151"/>
      <c r="Z57" s="151"/>
      <c r="AA57" s="151"/>
    </row>
    <row r="58" spans="2:27">
      <c r="B58" s="150"/>
      <c r="C58" s="150"/>
      <c r="D58" s="150"/>
      <c r="E58" s="151"/>
      <c r="F58" s="151"/>
      <c r="G58" s="151"/>
      <c r="H58" s="151"/>
      <c r="I58" s="151"/>
      <c r="J58" s="151"/>
      <c r="K58" s="151"/>
      <c r="L58" s="151"/>
      <c r="M58" s="151"/>
      <c r="N58" s="151"/>
      <c r="O58" s="151"/>
      <c r="P58" s="151"/>
      <c r="Q58" s="151"/>
      <c r="R58" s="151"/>
      <c r="S58" s="151"/>
      <c r="T58" s="151"/>
      <c r="U58" s="151"/>
      <c r="V58" s="151"/>
      <c r="W58" s="151"/>
      <c r="X58" s="151"/>
      <c r="Y58" s="151"/>
      <c r="Z58" s="151"/>
      <c r="AA58" s="151"/>
    </row>
    <row r="59" spans="2:27">
      <c r="B59" s="150"/>
      <c r="C59" s="150"/>
      <c r="D59" s="150"/>
      <c r="E59" s="56" t="s">
        <v>161</v>
      </c>
      <c r="F59" s="152" t="s">
        <v>412</v>
      </c>
      <c r="G59" s="152"/>
      <c r="H59" s="152"/>
      <c r="I59" s="152"/>
      <c r="J59" s="152"/>
      <c r="K59" s="152"/>
      <c r="L59" s="153" t="s">
        <v>411</v>
      </c>
      <c r="M59" s="154"/>
      <c r="N59" s="154"/>
      <c r="O59" s="154"/>
      <c r="P59" s="154"/>
      <c r="Q59" s="154"/>
      <c r="R59" s="154"/>
      <c r="S59" s="155"/>
      <c r="T59" s="153" t="s">
        <v>159</v>
      </c>
      <c r="U59" s="154"/>
      <c r="V59" s="154"/>
      <c r="W59" s="154"/>
      <c r="X59" s="154"/>
      <c r="Y59" s="154"/>
      <c r="Z59" s="154"/>
      <c r="AA59" s="155"/>
    </row>
  </sheetData>
  <sheetProtection algorithmName="SHA-512" hashValue="8KifO1AQeR9hGt6CWO8mXTHmbWXKzVX9DNEReQ+LTUa/cSjJ0Dvio5FyDKsKLanrnvNFxLZmC8kRUBgyP156fQ==" saltValue="lMeLEHljrqRo+29ddX1XJQ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1508" r:id="rId3" name="CommandButton1">
          <controlPr defaultSize="0" autoLine="0" r:id="rId4">
            <anchor moveWithCells="1">
              <from>
                <xdr:col>27</xdr:col>
                <xdr:colOff>129540</xdr:colOff>
                <xdr:row>1</xdr:row>
                <xdr:rowOff>0</xdr:rowOff>
              </from>
              <to>
                <xdr:col>29</xdr:col>
                <xdr:colOff>525780</xdr:colOff>
                <xdr:row>6</xdr:row>
                <xdr:rowOff>30480</xdr:rowOff>
              </to>
            </anchor>
          </controlPr>
        </control>
      </mc:Choice>
      <mc:Fallback>
        <control shapeId="21508" r:id="rId3" name="CommandButton1"/>
      </mc:Fallback>
    </mc:AlternateContent>
    <mc:AlternateContent xmlns:mc="http://schemas.openxmlformats.org/markup-compatibility/2006">
      <mc:Choice Requires="x14">
        <control shapeId="21509" r:id="rId5" name="CommandButton2">
          <controlPr defaultSize="0" disabled="1" autoLine="0" r:id="rId6">
            <anchor moveWithCells="1">
              <from>
                <xdr:col>27</xdr:col>
                <xdr:colOff>129540</xdr:colOff>
                <xdr:row>6</xdr:row>
                <xdr:rowOff>22860</xdr:rowOff>
              </from>
              <to>
                <xdr:col>29</xdr:col>
                <xdr:colOff>525780</xdr:colOff>
                <xdr:row>11</xdr:row>
                <xdr:rowOff>91440</xdr:rowOff>
              </to>
            </anchor>
          </controlPr>
        </control>
      </mc:Choice>
      <mc:Fallback>
        <control shapeId="21509" r:id="rId5" name="CommandButton2"/>
      </mc:Fallback>
    </mc:AlternateContent>
    <mc:AlternateContent xmlns:mc="http://schemas.openxmlformats.org/markup-compatibility/2006">
      <mc:Choice Requires="x14">
        <control shapeId="21510" r:id="rId7" name="CommandButton3">
          <controlPr defaultSize="0" autoLine="0" r:id="rId8">
            <anchor moveWithCells="1">
              <from>
                <xdr:col>27</xdr:col>
                <xdr:colOff>129540</xdr:colOff>
                <xdr:row>11</xdr:row>
                <xdr:rowOff>91440</xdr:rowOff>
              </from>
              <to>
                <xdr:col>29</xdr:col>
                <xdr:colOff>525780</xdr:colOff>
                <xdr:row>16</xdr:row>
                <xdr:rowOff>160020</xdr:rowOff>
              </to>
            </anchor>
          </controlPr>
        </control>
      </mc:Choice>
      <mc:Fallback>
        <control shapeId="21510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C3DB657-BF5A-4338-BCC9-0025B7CD8EB0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CA7C7BB4-0270-43E6-BDC5-4A8DE78B6550}">
          <x14:formula1>
            <xm:f>Configuracion!$H$3:$H$5</xm:f>
          </x14:formula1>
          <xm:sqref>G12:G51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3C0B09-9094-4727-95B0-8B938872B8E4}">
  <sheetPr codeName="Hoja21">
    <tabColor theme="7" tint="-0.249977111117893"/>
  </sheetPr>
  <dimension ref="B2:BE58"/>
  <sheetViews>
    <sheetView showGridLines="0" workbookViewId="0">
      <selection activeCell="B4" sqref="B4"/>
    </sheetView>
  </sheetViews>
  <sheetFormatPr baseColWidth="10" defaultRowHeight="14.4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8" width="10.77734375" customWidth="1"/>
  </cols>
  <sheetData>
    <row r="2" spans="2:57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</row>
    <row r="3" spans="2:57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</row>
    <row r="5" spans="2:57" ht="25.8">
      <c r="B5" s="146" t="s">
        <v>180</v>
      </c>
      <c r="C5" s="146"/>
      <c r="D5" s="147" t="str">
        <f>Inicio!C10</f>
        <v>0708610</v>
      </c>
      <c r="E5" s="147"/>
      <c r="F5" s="132" t="s">
        <v>37</v>
      </c>
      <c r="G5" s="132"/>
      <c r="H5" s="142" t="str">
        <f>VLOOKUP(D5,Data!$A$2:$F$201,6,FALSE)</f>
        <v>SAN IGNACIO DE LOYOLA</v>
      </c>
      <c r="I5" s="142"/>
      <c r="J5" s="142"/>
      <c r="K5" s="142"/>
      <c r="L5" s="142"/>
      <c r="M5" s="132" t="s">
        <v>38</v>
      </c>
      <c r="N5" s="132"/>
      <c r="O5" s="142" t="str">
        <f>VLOOKUP(D5,Data!$A$2:$F$201,5,FALSE)</f>
        <v>PRIMARIA</v>
      </c>
      <c r="P5" s="142"/>
      <c r="Q5" s="142"/>
      <c r="R5" s="142"/>
      <c r="S5" s="142"/>
      <c r="T5" s="132" t="s">
        <v>184</v>
      </c>
      <c r="U5" s="132"/>
      <c r="V5" s="132"/>
      <c r="W5" s="142" t="str">
        <f>VLOOKUP(D5,Data!$A$2:$H$201,7,FALSE)</f>
        <v>RURAL</v>
      </c>
      <c r="X5" s="142"/>
      <c r="Y5" s="142"/>
      <c r="Z5" s="142"/>
      <c r="AA5" s="132" t="s">
        <v>36</v>
      </c>
      <c r="AB5" s="132"/>
      <c r="AC5" s="142" t="str">
        <f>VLOOKUP(D5,Data!$A$2:$F$201,3,FALSE)</f>
        <v>ICHUÑA</v>
      </c>
      <c r="AD5" s="142"/>
    </row>
    <row r="6" spans="2:57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>
      <c r="B7" s="143" t="s">
        <v>181</v>
      </c>
      <c r="C7" s="143"/>
      <c r="D7" s="144" t="str">
        <f>VLOOKUP(D5,Data!$A$2:$E$201,2,FALSE)</f>
        <v xml:space="preserve"> FERNANDO BELAUNDE TERRY</v>
      </c>
      <c r="E7" s="144"/>
      <c r="F7" s="132" t="s">
        <v>182</v>
      </c>
      <c r="G7" s="132"/>
      <c r="H7" s="133" t="str">
        <f>RespF!G7</f>
        <v>Matematica</v>
      </c>
      <c r="I7" s="133"/>
      <c r="J7" s="133"/>
      <c r="K7" s="133"/>
      <c r="L7" s="133"/>
      <c r="M7" s="47"/>
      <c r="N7" s="135" t="s">
        <v>183</v>
      </c>
      <c r="O7" s="135"/>
      <c r="P7" s="135"/>
      <c r="Q7" s="136">
        <f>Inicio!K8</f>
        <v>2</v>
      </c>
      <c r="R7" s="136"/>
      <c r="S7" s="136"/>
      <c r="T7" s="138" t="s">
        <v>5</v>
      </c>
      <c r="U7" s="138"/>
      <c r="V7" s="138"/>
      <c r="W7" s="169" t="str">
        <f>RespF!W9</f>
        <v>F</v>
      </c>
      <c r="X7" s="169"/>
      <c r="Y7" s="169"/>
      <c r="Z7" s="169"/>
      <c r="AA7" s="132" t="s">
        <v>185</v>
      </c>
      <c r="AB7" s="132"/>
      <c r="AC7" s="168" t="str">
        <f>VLOOKUP(D5,Data!$A$2:$H$201,8,FALSE)</f>
        <v>PÚBLICA</v>
      </c>
      <c r="AD7" s="168"/>
    </row>
    <row r="8" spans="2:57">
      <c r="B8" s="143"/>
      <c r="C8" s="143"/>
      <c r="D8" s="144"/>
      <c r="E8" s="144"/>
      <c r="F8" s="132"/>
      <c r="G8" s="132"/>
      <c r="H8" s="133"/>
      <c r="I8" s="133"/>
      <c r="J8" s="133"/>
      <c r="K8" s="133"/>
      <c r="L8" s="133"/>
      <c r="M8" s="54"/>
      <c r="N8" s="135"/>
      <c r="O8" s="135"/>
      <c r="P8" s="135"/>
      <c r="Q8" s="136"/>
      <c r="R8" s="136"/>
      <c r="S8" s="136"/>
      <c r="T8" s="138"/>
      <c r="U8" s="138"/>
      <c r="V8" s="138"/>
      <c r="W8" s="169"/>
      <c r="X8" s="169"/>
      <c r="Y8" s="169"/>
      <c r="Z8" s="169"/>
      <c r="AA8" s="47"/>
      <c r="AB8" s="47"/>
      <c r="AC8" s="47"/>
      <c r="AD8" s="47"/>
    </row>
    <row r="9" spans="2:57">
      <c r="B9" s="143"/>
      <c r="C9" s="143"/>
      <c r="D9" s="145"/>
      <c r="E9" s="145"/>
      <c r="F9" s="132"/>
      <c r="G9" s="132"/>
      <c r="H9" s="134"/>
      <c r="I9" s="134"/>
      <c r="J9" s="134"/>
      <c r="K9" s="134"/>
      <c r="L9" s="134"/>
      <c r="M9" s="54"/>
      <c r="N9" s="135"/>
      <c r="O9" s="135"/>
      <c r="P9" s="135"/>
      <c r="Q9" s="137"/>
      <c r="R9" s="137"/>
      <c r="S9" s="137"/>
      <c r="T9" s="138"/>
      <c r="U9" s="138"/>
      <c r="V9" s="138"/>
      <c r="W9" s="170"/>
      <c r="X9" s="170"/>
      <c r="Y9" s="170"/>
      <c r="Z9" s="170"/>
      <c r="AA9" s="47"/>
      <c r="AB9" s="47"/>
      <c r="AC9" s="47"/>
      <c r="AD9" s="47"/>
    </row>
    <row r="10" spans="2:57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>
      <c r="B11" s="195" t="s">
        <v>157</v>
      </c>
      <c r="C11" s="195" t="s">
        <v>161</v>
      </c>
      <c r="D11" s="195" t="s">
        <v>160</v>
      </c>
      <c r="E11" s="195" t="s">
        <v>159</v>
      </c>
      <c r="F11" s="195" t="s">
        <v>162</v>
      </c>
      <c r="G11" s="35" t="str">
        <f>VLOOKUP(G13,Tabla101[],3,FALSE)</f>
        <v>b</v>
      </c>
      <c r="H11" s="35" t="str">
        <f>VLOOKUP(H13,Tabla101[],3,FALSE)</f>
        <v>b</v>
      </c>
      <c r="I11" s="35" t="str">
        <f>VLOOKUP(I13,Tabla101[],3,FALSE)</f>
        <v>b</v>
      </c>
      <c r="J11" s="35" t="str">
        <f>VLOOKUP(J13,Tabla101[],3,FALSE)</f>
        <v>c</v>
      </c>
      <c r="K11" s="35" t="str">
        <f>VLOOKUP(K13,Tabla101[],3,FALSE)</f>
        <v>c</v>
      </c>
      <c r="L11" s="35" t="str">
        <f>VLOOKUP(L13,Tabla101[],3,FALSE)</f>
        <v>b</v>
      </c>
      <c r="M11" s="35" t="str">
        <f>VLOOKUP(M13,Tabla101[],3,FALSE)</f>
        <v>c</v>
      </c>
      <c r="N11" s="35" t="str">
        <f>VLOOKUP(N13,Tabla101[],3,FALSE)</f>
        <v>a</v>
      </c>
      <c r="O11" s="35" t="str">
        <f>VLOOKUP(O13,Tabla101[],3,FALSE)</f>
        <v>c</v>
      </c>
      <c r="P11" s="35" t="str">
        <f>VLOOKUP(P13,Tabla101[],3,FALSE)</f>
        <v>a</v>
      </c>
      <c r="Q11" s="35" t="str">
        <f>VLOOKUP(Q13,Tabla101[],3,FALSE)</f>
        <v>a</v>
      </c>
      <c r="R11" s="35" t="str">
        <f>VLOOKUP(R13,Tabla101[],3,FALSE)</f>
        <v>c</v>
      </c>
      <c r="S11" s="35" t="str">
        <f>VLOOKUP(S13,Tabla101[],3,FALSE)</f>
        <v>b</v>
      </c>
      <c r="T11" s="35" t="str">
        <f>VLOOKUP(T13,Tabla101[],3,FALSE)</f>
        <v>b</v>
      </c>
      <c r="U11" s="35" t="str">
        <f>VLOOKUP(U13,Tabla101[],3,FALSE)</f>
        <v>b</v>
      </c>
      <c r="V11" s="35" t="str">
        <f>VLOOKUP(V13,Tabla101[],3,FALSE)</f>
        <v>a</v>
      </c>
      <c r="W11" s="35" t="str">
        <f>VLOOKUP(W13,Tabla101[],3,FALSE)</f>
        <v>b</v>
      </c>
      <c r="X11" s="35" t="str">
        <f>VLOOKUP(X13,Tabla101[],3,FALSE)</f>
        <v>c</v>
      </c>
      <c r="Y11" s="35" t="str">
        <f>VLOOKUP(Y13,Tabla101[],3,FALSE)</f>
        <v>c</v>
      </c>
      <c r="Z11" s="35" t="str">
        <f>VLOOKUP(Z13,Tabla101[],3,FALSE)</f>
        <v>a</v>
      </c>
      <c r="AA11" s="191" t="s">
        <v>169</v>
      </c>
      <c r="AB11" s="191" t="s">
        <v>170</v>
      </c>
      <c r="AC11" s="192" t="s">
        <v>189</v>
      </c>
      <c r="AD11" s="191" t="s">
        <v>38</v>
      </c>
      <c r="AH11" s="171" t="s">
        <v>191</v>
      </c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">
        <f>COUNT(BB14:BB53)</f>
        <v>0</v>
      </c>
    </row>
    <row r="12" spans="2:57" hidden="1">
      <c r="B12" s="196"/>
      <c r="C12" s="196"/>
      <c r="D12" s="196"/>
      <c r="E12" s="196"/>
      <c r="F12" s="196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191"/>
      <c r="AB12" s="191"/>
      <c r="AC12" s="193"/>
      <c r="AD12" s="191"/>
    </row>
    <row r="13" spans="2:57" ht="45" customHeight="1">
      <c r="B13" s="197"/>
      <c r="C13" s="197"/>
      <c r="D13" s="197"/>
      <c r="E13" s="197"/>
      <c r="F13" s="197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1"/>
      <c r="AB13" s="191"/>
      <c r="AC13" s="194"/>
      <c r="AD13" s="191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>
      <c r="B14" s="56">
        <v>1</v>
      </c>
      <c r="C14" s="28" t="str">
        <f>IF(VLOOKUP(B14,RespF!$B$12:$AA$51,2,FALSE)&lt;&gt;0,VLOOKUP(B14,RespF!$B$12:$AA$51,2,FALSE),"")</f>
        <v/>
      </c>
      <c r="D14" s="28" t="str">
        <f>IF(VLOOKUP(B14,RespF!$B$12:$AA$51,3,FALSE)&lt;&gt;0,CONCATENATE(VLOOKUP(B14,RespF!$B$12:$AA$51,3,FALSE)," ",VLOOKUP(B14,RespF!$B$12:$AA$51,4,FALSE)),"")</f>
        <v/>
      </c>
      <c r="E14" s="28" t="str">
        <f>IF(VLOOKUP(B14,RespF!$B$12:$AA$51,4,FALSE)&lt;&gt;0,VLOOKUP(B14,RespF!$B$12:$AA$51,5,FALSE),"")</f>
        <v/>
      </c>
      <c r="F14" s="58" t="str">
        <f>IF(VLOOKUP(B14,RespF!$B$12:$AA$51,5,FALSE)&lt;&gt;0,VLOOKUP(B14,RespF!$B$12:$AA$51,6,FALSE),"")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IF(RespF!H12=0,"",IF(RespF!H12=ResA!$G$11,ResA!$G$12,0))</f>
        <v/>
      </c>
      <c r="AI14" s="16" t="str">
        <f>IF(RespF!I12=0,"",IF(RespF!I12=ResA!$H$11,ResA!$H$12,0))</f>
        <v/>
      </c>
      <c r="AJ14" s="16" t="str">
        <f>IF(RespF!J12=0,"",IF(RespF!J12=ResA!$I$11,ResA!$I$12,0))</f>
        <v/>
      </c>
      <c r="AK14" s="16" t="str">
        <f>IF(RespF!K12=0,"",IF(RespF!K12=ResA!$J$11,ResA!$J$12,0))</f>
        <v/>
      </c>
      <c r="AL14" s="16" t="str">
        <f>IF(RespF!L12=0,"",IF(RespF!L12=ResA!$K$11,ResA!$K$12,0))</f>
        <v/>
      </c>
      <c r="AM14" s="16" t="str">
        <f>IF(RespF!M12=0,"",IF(RespF!M12=ResA!$L$11,ResA!$L$12,0))</f>
        <v/>
      </c>
      <c r="AN14" s="16" t="str">
        <f>IF(RespF!N12=0,"",IF(RespF!N12=ResA!$M$11,ResA!$M$12,0))</f>
        <v/>
      </c>
      <c r="AO14" s="16" t="str">
        <f>IF(RespF!O12=0,"",IF(RespF!O12=ResA!$N$11,ResA!$N$12,0))</f>
        <v/>
      </c>
      <c r="AP14" s="16" t="str">
        <f>IF(RespF!P12=0,"",IF(RespF!P12=ResA!$O$11,ResA!$O$12,0))</f>
        <v/>
      </c>
      <c r="AQ14" s="16" t="str">
        <f>IF(RespF!Q12=0,"",IF(RespF!Q12=ResA!$P$11,ResA!$P$12,0))</f>
        <v/>
      </c>
      <c r="AR14" s="16" t="str">
        <f>IF(RespF!R12=0,"",IF(RespF!R12=ResA!$Q$11,ResA!$Q$12,0))</f>
        <v/>
      </c>
      <c r="AS14" s="16" t="str">
        <f>IF(RespF!S12=0,"",IF(RespF!S12=ResA!$R$11,ResA!$R$12,0))</f>
        <v/>
      </c>
      <c r="AT14" s="16" t="str">
        <f>IF(RespF!T12=0,"",IF(RespF!T12=ResA!$S$11,ResA!$S$12,0))</f>
        <v/>
      </c>
      <c r="AU14" s="16" t="str">
        <f>IF(RespF!U12=0,"",IF(RespF!U12=ResA!$T$11,ResA!$T$12,0))</f>
        <v/>
      </c>
      <c r="AV14" s="16" t="str">
        <f>IF(RespF!V12=0,"",IF(RespF!V12=ResA!$U$11,ResA!$U$12,0))</f>
        <v/>
      </c>
      <c r="AW14" s="16" t="str">
        <f>IF(RespF!W12=0,"",IF(RespF!W12=ResA!$V$11,ResA!$V$12,0))</f>
        <v/>
      </c>
      <c r="AX14" s="16" t="str">
        <f>IF(RespF!X12=0,"",IF(RespF!X12=ResA!$W$11,ResA!$W$12,0))</f>
        <v/>
      </c>
      <c r="AY14" s="16" t="str">
        <f>IF(RespF!Y12=0,"",IF(RespF!Y12=ResA!$X$11,ResA!$X$12,0))</f>
        <v/>
      </c>
      <c r="AZ14" s="16" t="str">
        <f>IF(RespF!Z12=0,"",IF(RespF!Z12=ResA!$Y$11,ResA!$Y$12,0))</f>
        <v/>
      </c>
      <c r="BA14" s="16" t="str">
        <f>IF(RespF!AA12=0,"",IF(RespF!AA12=ResA!$Z$11,ResA!$Z$12,0))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>
      <c r="B15" s="56">
        <v>2</v>
      </c>
      <c r="C15" s="28" t="str">
        <f>IF(VLOOKUP(B15,RespF!$B$12:$AA$51,2,FALSE)&lt;&gt;0,VLOOKUP(B15,RespF!$B$12:$AA$51,2,FALSE),"")</f>
        <v/>
      </c>
      <c r="D15" s="28" t="str">
        <f>IF(VLOOKUP(B15,RespF!$B$12:$AA$51,3,FALSE)&lt;&gt;0,CONCATENATE(VLOOKUP(B15,RespF!$B$12:$AA$51,3,FALSE)," ",VLOOKUP(B15,RespF!$B$12:$AA$51,4,FALSE)),"")</f>
        <v/>
      </c>
      <c r="E15" s="28" t="str">
        <f>IF(VLOOKUP(B15,RespF!$B$12:$AA$51,4,FALSE)&lt;&gt;0,VLOOKUP(B15,RespF!$B$12:$AA$51,5,FALSE),"")</f>
        <v/>
      </c>
      <c r="F15" s="58" t="str">
        <f>IF(VLOOKUP(B15,RespF!$B$12:$AA$51,5,FALSE)&lt;&gt;0,VLOOKUP(B15,RespF!$B$12:$AA$51,6,FALSE),"")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IF(RespF!H13=0,"",IF(RespF!H13=ResA!$G$11,ResA!$G$12,0))</f>
        <v/>
      </c>
      <c r="AI15" s="16" t="str">
        <f>IF(RespF!I13=0,"",IF(RespF!I13=ResA!$H$11,ResA!$H$12,0))</f>
        <v/>
      </c>
      <c r="AJ15" s="16" t="str">
        <f>IF(RespF!J13=0,"",IF(RespF!J13=ResA!$I$11,ResA!$I$12,0))</f>
        <v/>
      </c>
      <c r="AK15" s="16" t="str">
        <f>IF(RespF!K13=0,"",IF(RespF!K13=ResA!$J$11,ResA!$J$12,0))</f>
        <v/>
      </c>
      <c r="AL15" s="16" t="str">
        <f>IF(RespF!L13=0,"",IF(RespF!L13=ResA!$K$11,ResA!$K$12,0))</f>
        <v/>
      </c>
      <c r="AM15" s="16" t="str">
        <f>IF(RespF!M13=0,"",IF(RespF!M13=ResA!$L$11,ResA!$L$12,0))</f>
        <v/>
      </c>
      <c r="AN15" s="16" t="str">
        <f>IF(RespF!N13=0,"",IF(RespF!N13=ResA!$M$11,ResA!$M$12,0))</f>
        <v/>
      </c>
      <c r="AO15" s="16" t="str">
        <f>IF(RespF!O13=0,"",IF(RespF!O13=ResA!$N$11,ResA!$N$12,0))</f>
        <v/>
      </c>
      <c r="AP15" s="16" t="str">
        <f>IF(RespF!P13=0,"",IF(RespF!P13=ResA!$O$11,ResA!$O$12,0))</f>
        <v/>
      </c>
      <c r="AQ15" s="16" t="str">
        <f>IF(RespF!Q13=0,"",IF(RespF!Q13=ResA!$P$11,ResA!$P$12,0))</f>
        <v/>
      </c>
      <c r="AR15" s="16" t="str">
        <f>IF(RespF!R13=0,"",IF(RespF!R13=ResA!$Q$11,ResA!$Q$12,0))</f>
        <v/>
      </c>
      <c r="AS15" s="16" t="str">
        <f>IF(RespF!S13=0,"",IF(RespF!S13=ResA!$R$11,ResA!$R$12,0))</f>
        <v/>
      </c>
      <c r="AT15" s="16" t="str">
        <f>IF(RespF!T13=0,"",IF(RespF!T13=ResA!$S$11,ResA!$S$12,0))</f>
        <v/>
      </c>
      <c r="AU15" s="16" t="str">
        <f>IF(RespF!U13=0,"",IF(RespF!U13=ResA!$T$11,ResA!$T$12,0))</f>
        <v/>
      </c>
      <c r="AV15" s="16" t="str">
        <f>IF(RespF!V13=0,"",IF(RespF!V13=ResA!$U$11,ResA!$U$12,0))</f>
        <v/>
      </c>
      <c r="AW15" s="16" t="str">
        <f>IF(RespF!W13=0,"",IF(RespF!W13=ResA!$V$11,ResA!$V$12,0))</f>
        <v/>
      </c>
      <c r="AX15" s="16" t="str">
        <f>IF(RespF!X13=0,"",IF(RespF!X13=ResA!$W$11,ResA!$W$12,0))</f>
        <v/>
      </c>
      <c r="AY15" s="16" t="str">
        <f>IF(RespF!Y13=0,"",IF(RespF!Y13=ResA!$X$11,ResA!$X$12,0))</f>
        <v/>
      </c>
      <c r="AZ15" s="16" t="str">
        <f>IF(RespF!Z13=0,"",IF(RespF!Z13=ResA!$Y$11,ResA!$Y$12,0))</f>
        <v/>
      </c>
      <c r="BA15" s="16" t="str">
        <f>IF(RespF!AA13=0,"",IF(RespF!AA13=ResA!$Z$11,ResA!$Z$12,0))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>
      <c r="B16" s="56">
        <v>3</v>
      </c>
      <c r="C16" s="28" t="str">
        <f>IF(VLOOKUP(B16,RespF!$B$12:$AA$51,2,FALSE)&lt;&gt;0,VLOOKUP(B16,RespF!$B$12:$AA$51,2,FALSE),"")</f>
        <v/>
      </c>
      <c r="D16" s="28" t="str">
        <f>IF(VLOOKUP(B16,RespF!$B$12:$AA$51,3,FALSE)&lt;&gt;0,CONCATENATE(VLOOKUP(B16,RespF!$B$12:$AA$51,3,FALSE)," ",VLOOKUP(B16,RespF!$B$12:$AA$51,4,FALSE)),"")</f>
        <v/>
      </c>
      <c r="E16" s="28" t="str">
        <f>IF(VLOOKUP(B16,RespF!$B$12:$AA$51,4,FALSE)&lt;&gt;0,VLOOKUP(B16,RespF!$B$12:$AA$51,5,FALSE),"")</f>
        <v/>
      </c>
      <c r="F16" s="58" t="str">
        <f>IF(VLOOKUP(B16,RespF!$B$12:$AA$51,5,FALSE)&lt;&gt;0,VLOOKUP(B16,RespF!$B$12:$AA$51,6,FALSE),"")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IF(RespF!H14=0,"",IF(RespF!H14=ResA!$G$11,ResA!$G$12,0))</f>
        <v/>
      </c>
      <c r="AI16" s="16" t="str">
        <f>IF(RespF!I14=0,"",IF(RespF!I14=ResA!$H$11,ResA!$H$12,0))</f>
        <v/>
      </c>
      <c r="AJ16" s="16" t="str">
        <f>IF(RespF!J14=0,"",IF(RespF!J14=ResA!$I$11,ResA!$I$12,0))</f>
        <v/>
      </c>
      <c r="AK16" s="16" t="str">
        <f>IF(RespF!K14=0,"",IF(RespF!K14=ResA!$J$11,ResA!$J$12,0))</f>
        <v/>
      </c>
      <c r="AL16" s="16" t="str">
        <f>IF(RespF!L14=0,"",IF(RespF!L14=ResA!$K$11,ResA!$K$12,0))</f>
        <v/>
      </c>
      <c r="AM16" s="16" t="str">
        <f>IF(RespF!M14=0,"",IF(RespF!M14=ResA!$L$11,ResA!$L$12,0))</f>
        <v/>
      </c>
      <c r="AN16" s="16" t="str">
        <f>IF(RespF!N14=0,"",IF(RespF!N14=ResA!$M$11,ResA!$M$12,0))</f>
        <v/>
      </c>
      <c r="AO16" s="16" t="str">
        <f>IF(RespF!O14=0,"",IF(RespF!O14=ResA!$N$11,ResA!$N$12,0))</f>
        <v/>
      </c>
      <c r="AP16" s="16" t="str">
        <f>IF(RespF!P14=0,"",IF(RespF!P14=ResA!$O$11,ResA!$O$12,0))</f>
        <v/>
      </c>
      <c r="AQ16" s="16" t="str">
        <f>IF(RespF!Q14=0,"",IF(RespF!Q14=ResA!$P$11,ResA!$P$12,0))</f>
        <v/>
      </c>
      <c r="AR16" s="16" t="str">
        <f>IF(RespF!R14=0,"",IF(RespF!R14=ResA!$Q$11,ResA!$Q$12,0))</f>
        <v/>
      </c>
      <c r="AS16" s="16" t="str">
        <f>IF(RespF!S14=0,"",IF(RespF!S14=ResA!$R$11,ResA!$R$12,0))</f>
        <v/>
      </c>
      <c r="AT16" s="16" t="str">
        <f>IF(RespF!T14=0,"",IF(RespF!T14=ResA!$S$11,ResA!$S$12,0))</f>
        <v/>
      </c>
      <c r="AU16" s="16" t="str">
        <f>IF(RespF!U14=0,"",IF(RespF!U14=ResA!$T$11,ResA!$T$12,0))</f>
        <v/>
      </c>
      <c r="AV16" s="16" t="str">
        <f>IF(RespF!V14=0,"",IF(RespF!V14=ResA!$U$11,ResA!$U$12,0))</f>
        <v/>
      </c>
      <c r="AW16" s="16" t="str">
        <f>IF(RespF!W14=0,"",IF(RespF!W14=ResA!$V$11,ResA!$V$12,0))</f>
        <v/>
      </c>
      <c r="AX16" s="16" t="str">
        <f>IF(RespF!X14=0,"",IF(RespF!X14=ResA!$W$11,ResA!$W$12,0))</f>
        <v/>
      </c>
      <c r="AY16" s="16" t="str">
        <f>IF(RespF!Y14=0,"",IF(RespF!Y14=ResA!$X$11,ResA!$X$12,0))</f>
        <v/>
      </c>
      <c r="AZ16" s="16" t="str">
        <f>IF(RespF!Z14=0,"",IF(RespF!Z14=ResA!$Y$11,ResA!$Y$12,0))</f>
        <v/>
      </c>
      <c r="BA16" s="16" t="str">
        <f>IF(RespF!AA14=0,"",IF(RespF!AA14=ResA!$Z$11,ResA!$Z$12,0))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>
      <c r="B17" s="56">
        <v>4</v>
      </c>
      <c r="C17" s="28" t="str">
        <f>IF(VLOOKUP(B17,RespF!$B$12:$AA$51,2,FALSE)&lt;&gt;0,VLOOKUP(B17,RespF!$B$12:$AA$51,2,FALSE),"")</f>
        <v/>
      </c>
      <c r="D17" s="28" t="str">
        <f>IF(VLOOKUP(B17,RespF!$B$12:$AA$51,3,FALSE)&lt;&gt;0,CONCATENATE(VLOOKUP(B17,RespF!$B$12:$AA$51,3,FALSE)," ",VLOOKUP(B17,RespF!$B$12:$AA$51,4,FALSE)),"")</f>
        <v/>
      </c>
      <c r="E17" s="28" t="str">
        <f>IF(VLOOKUP(B17,RespF!$B$12:$AA$51,4,FALSE)&lt;&gt;0,VLOOKUP(B17,RespF!$B$12:$AA$51,5,FALSE),"")</f>
        <v/>
      </c>
      <c r="F17" s="58" t="str">
        <f>IF(VLOOKUP(B17,RespF!$B$12:$AA$51,5,FALSE)&lt;&gt;0,VLOOKUP(B17,RespF!$B$12:$AA$51,6,FALSE),"")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IF(RespF!H15=0,"",IF(RespF!H15=ResA!$G$11,ResA!$G$12,0))</f>
        <v/>
      </c>
      <c r="AI17" s="16" t="str">
        <f>IF(RespF!I15=0,"",IF(RespF!I15=ResA!$H$11,ResA!$H$12,0))</f>
        <v/>
      </c>
      <c r="AJ17" s="16" t="str">
        <f>IF(RespF!J15=0,"",IF(RespF!J15=ResA!$I$11,ResA!$I$12,0))</f>
        <v/>
      </c>
      <c r="AK17" s="16" t="str">
        <f>IF(RespF!K15=0,"",IF(RespF!K15=ResA!$J$11,ResA!$J$12,0))</f>
        <v/>
      </c>
      <c r="AL17" s="16" t="str">
        <f>IF(RespF!L15=0,"",IF(RespF!L15=ResA!$K$11,ResA!$K$12,0))</f>
        <v/>
      </c>
      <c r="AM17" s="16" t="str">
        <f>IF(RespF!M15=0,"",IF(RespF!M15=ResA!$L$11,ResA!$L$12,0))</f>
        <v/>
      </c>
      <c r="AN17" s="16" t="str">
        <f>IF(RespF!N15=0,"",IF(RespF!N15=ResA!$M$11,ResA!$M$12,0))</f>
        <v/>
      </c>
      <c r="AO17" s="16" t="str">
        <f>IF(RespF!O15=0,"",IF(RespF!O15=ResA!$N$11,ResA!$N$12,0))</f>
        <v/>
      </c>
      <c r="AP17" s="16" t="str">
        <f>IF(RespF!P15=0,"",IF(RespF!P15=ResA!$O$11,ResA!$O$12,0))</f>
        <v/>
      </c>
      <c r="AQ17" s="16" t="str">
        <f>IF(RespF!Q15=0,"",IF(RespF!Q15=ResA!$P$11,ResA!$P$12,0))</f>
        <v/>
      </c>
      <c r="AR17" s="16" t="str">
        <f>IF(RespF!R15=0,"",IF(RespF!R15=ResA!$Q$11,ResA!$Q$12,0))</f>
        <v/>
      </c>
      <c r="AS17" s="16" t="str">
        <f>IF(RespF!S15=0,"",IF(RespF!S15=ResA!$R$11,ResA!$R$12,0))</f>
        <v/>
      </c>
      <c r="AT17" s="16" t="str">
        <f>IF(RespF!T15=0,"",IF(RespF!T15=ResA!$S$11,ResA!$S$12,0))</f>
        <v/>
      </c>
      <c r="AU17" s="16" t="str">
        <f>IF(RespF!U15=0,"",IF(RespF!U15=ResA!$T$11,ResA!$T$12,0))</f>
        <v/>
      </c>
      <c r="AV17" s="16" t="str">
        <f>IF(RespF!V15=0,"",IF(RespF!V15=ResA!$U$11,ResA!$U$12,0))</f>
        <v/>
      </c>
      <c r="AW17" s="16" t="str">
        <f>IF(RespF!W15=0,"",IF(RespF!W15=ResA!$V$11,ResA!$V$12,0))</f>
        <v/>
      </c>
      <c r="AX17" s="16" t="str">
        <f>IF(RespF!X15=0,"",IF(RespF!X15=ResA!$W$11,ResA!$W$12,0))</f>
        <v/>
      </c>
      <c r="AY17" s="16" t="str">
        <f>IF(RespF!Y15=0,"",IF(RespF!Y15=ResA!$X$11,ResA!$X$12,0))</f>
        <v/>
      </c>
      <c r="AZ17" s="16" t="str">
        <f>IF(RespF!Z15=0,"",IF(RespF!Z15=ResA!$Y$11,ResA!$Y$12,0))</f>
        <v/>
      </c>
      <c r="BA17" s="16" t="str">
        <f>IF(RespF!AA15=0,"",IF(RespF!AA15=ResA!$Z$11,ResA!$Z$12,0))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>
      <c r="B18" s="56">
        <v>5</v>
      </c>
      <c r="C18" s="28" t="str">
        <f>IF(VLOOKUP(B18,RespF!$B$12:$AA$51,2,FALSE)&lt;&gt;0,VLOOKUP(B18,RespF!$B$12:$AA$51,2,FALSE),"")</f>
        <v/>
      </c>
      <c r="D18" s="28" t="str">
        <f>IF(VLOOKUP(B18,RespF!$B$12:$AA$51,3,FALSE)&lt;&gt;0,CONCATENATE(VLOOKUP(B18,RespF!$B$12:$AA$51,3,FALSE)," ",VLOOKUP(B18,RespF!$B$12:$AA$51,4,FALSE)),"")</f>
        <v/>
      </c>
      <c r="E18" s="28" t="str">
        <f>IF(VLOOKUP(B18,RespF!$B$12:$AA$51,4,FALSE)&lt;&gt;0,VLOOKUP(B18,RespF!$B$12:$AA$51,5,FALSE),"")</f>
        <v/>
      </c>
      <c r="F18" s="58" t="str">
        <f>IF(VLOOKUP(B18,RespF!$B$12:$AA$51,5,FALSE)&lt;&gt;0,VLOOKUP(B18,RespF!$B$12:$AA$51,6,FALSE),"")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IF(RespF!H16=0,"",IF(RespF!H16=ResA!$G$11,ResA!$G$12,0))</f>
        <v/>
      </c>
      <c r="AI18" s="16" t="str">
        <f>IF(RespF!I16=0,"",IF(RespF!I16=ResA!$H$11,ResA!$H$12,0))</f>
        <v/>
      </c>
      <c r="AJ18" s="16" t="str">
        <f>IF(RespF!J16=0,"",IF(RespF!J16=ResA!$I$11,ResA!$I$12,0))</f>
        <v/>
      </c>
      <c r="AK18" s="16" t="str">
        <f>IF(RespF!K16=0,"",IF(RespF!K16=ResA!$J$11,ResA!$J$12,0))</f>
        <v/>
      </c>
      <c r="AL18" s="16" t="str">
        <f>IF(RespF!L16=0,"",IF(RespF!L16=ResA!$K$11,ResA!$K$12,0))</f>
        <v/>
      </c>
      <c r="AM18" s="16" t="str">
        <f>IF(RespF!M16=0,"",IF(RespF!M16=ResA!$L$11,ResA!$L$12,0))</f>
        <v/>
      </c>
      <c r="AN18" s="16" t="str">
        <f>IF(RespF!N16=0,"",IF(RespF!N16=ResA!$M$11,ResA!$M$12,0))</f>
        <v/>
      </c>
      <c r="AO18" s="16" t="str">
        <f>IF(RespF!O16=0,"",IF(RespF!O16=ResA!$N$11,ResA!$N$12,0))</f>
        <v/>
      </c>
      <c r="AP18" s="16" t="str">
        <f>IF(RespF!P16=0,"",IF(RespF!P16=ResA!$O$11,ResA!$O$12,0))</f>
        <v/>
      </c>
      <c r="AQ18" s="16" t="str">
        <f>IF(RespF!Q16=0,"",IF(RespF!Q16=ResA!$P$11,ResA!$P$12,0))</f>
        <v/>
      </c>
      <c r="AR18" s="16" t="str">
        <f>IF(RespF!R16=0,"",IF(RespF!R16=ResA!$Q$11,ResA!$Q$12,0))</f>
        <v/>
      </c>
      <c r="AS18" s="16" t="str">
        <f>IF(RespF!S16=0,"",IF(RespF!S16=ResA!$R$11,ResA!$R$12,0))</f>
        <v/>
      </c>
      <c r="AT18" s="16" t="str">
        <f>IF(RespF!T16=0,"",IF(RespF!T16=ResA!$S$11,ResA!$S$12,0))</f>
        <v/>
      </c>
      <c r="AU18" s="16" t="str">
        <f>IF(RespF!U16=0,"",IF(RespF!U16=ResA!$T$11,ResA!$T$12,0))</f>
        <v/>
      </c>
      <c r="AV18" s="16" t="str">
        <f>IF(RespF!V16=0,"",IF(RespF!V16=ResA!$U$11,ResA!$U$12,0))</f>
        <v/>
      </c>
      <c r="AW18" s="16" t="str">
        <f>IF(RespF!W16=0,"",IF(RespF!W16=ResA!$V$11,ResA!$V$12,0))</f>
        <v/>
      </c>
      <c r="AX18" s="16" t="str">
        <f>IF(RespF!X16=0,"",IF(RespF!X16=ResA!$W$11,ResA!$W$12,0))</f>
        <v/>
      </c>
      <c r="AY18" s="16" t="str">
        <f>IF(RespF!Y16=0,"",IF(RespF!Y16=ResA!$X$11,ResA!$X$12,0))</f>
        <v/>
      </c>
      <c r="AZ18" s="16" t="str">
        <f>IF(RespF!Z16=0,"",IF(RespF!Z16=ResA!$Y$11,ResA!$Y$12,0))</f>
        <v/>
      </c>
      <c r="BA18" s="16" t="str">
        <f>IF(RespF!AA16=0,"",IF(RespF!AA16=ResA!$Z$11,ResA!$Z$12,0))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>
      <c r="B19" s="56">
        <v>6</v>
      </c>
      <c r="C19" s="28" t="str">
        <f>IF(VLOOKUP(B19,RespF!$B$12:$AA$51,2,FALSE)&lt;&gt;0,VLOOKUP(B19,RespF!$B$12:$AA$51,2,FALSE),"")</f>
        <v/>
      </c>
      <c r="D19" s="28" t="str">
        <f>IF(VLOOKUP(B19,RespF!$B$12:$AA$51,3,FALSE)&lt;&gt;0,CONCATENATE(VLOOKUP(B19,RespF!$B$12:$AA$51,3,FALSE)," ",VLOOKUP(B19,RespF!$B$12:$AA$51,4,FALSE)),"")</f>
        <v/>
      </c>
      <c r="E19" s="28" t="str">
        <f>IF(VLOOKUP(B19,RespF!$B$12:$AA$51,4,FALSE)&lt;&gt;0,VLOOKUP(B19,RespF!$B$12:$AA$51,5,FALSE),"")</f>
        <v/>
      </c>
      <c r="F19" s="58" t="str">
        <f>IF(VLOOKUP(B19,RespF!$B$12:$AA$51,5,FALSE)&lt;&gt;0,VLOOKUP(B19,RespF!$B$12:$AA$51,6,FALSE),"")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IF(RespF!H17=0,"",IF(RespF!H17=ResA!$G$11,ResA!$G$12,0))</f>
        <v/>
      </c>
      <c r="AI19" s="16" t="str">
        <f>IF(RespF!I17=0,"",IF(RespF!I17=ResA!$H$11,ResA!$H$12,0))</f>
        <v/>
      </c>
      <c r="AJ19" s="16" t="str">
        <f>IF(RespF!J17=0,"",IF(RespF!J17=ResA!$I$11,ResA!$I$12,0))</f>
        <v/>
      </c>
      <c r="AK19" s="16" t="str">
        <f>IF(RespF!K17=0,"",IF(RespF!K17=ResA!$J$11,ResA!$J$12,0))</f>
        <v/>
      </c>
      <c r="AL19" s="16" t="str">
        <f>IF(RespF!L17=0,"",IF(RespF!L17=ResA!$K$11,ResA!$K$12,0))</f>
        <v/>
      </c>
      <c r="AM19" s="16" t="str">
        <f>IF(RespF!M17=0,"",IF(RespF!M17=ResA!$L$11,ResA!$L$12,0))</f>
        <v/>
      </c>
      <c r="AN19" s="16" t="str">
        <f>IF(RespF!N17=0,"",IF(RespF!N17=ResA!$M$11,ResA!$M$12,0))</f>
        <v/>
      </c>
      <c r="AO19" s="16" t="str">
        <f>IF(RespF!O17=0,"",IF(RespF!O17=ResA!$N$11,ResA!$N$12,0))</f>
        <v/>
      </c>
      <c r="AP19" s="16" t="str">
        <f>IF(RespF!P17=0,"",IF(RespF!P17=ResA!$O$11,ResA!$O$12,0))</f>
        <v/>
      </c>
      <c r="AQ19" s="16" t="str">
        <f>IF(RespF!Q17=0,"",IF(RespF!Q17=ResA!$P$11,ResA!$P$12,0))</f>
        <v/>
      </c>
      <c r="AR19" s="16" t="str">
        <f>IF(RespF!R17=0,"",IF(RespF!R17=ResA!$Q$11,ResA!$Q$12,0))</f>
        <v/>
      </c>
      <c r="AS19" s="16" t="str">
        <f>IF(RespF!S17=0,"",IF(RespF!S17=ResA!$R$11,ResA!$R$12,0))</f>
        <v/>
      </c>
      <c r="AT19" s="16" t="str">
        <f>IF(RespF!T17=0,"",IF(RespF!T17=ResA!$S$11,ResA!$S$12,0))</f>
        <v/>
      </c>
      <c r="AU19" s="16" t="str">
        <f>IF(RespF!U17=0,"",IF(RespF!U17=ResA!$T$11,ResA!$T$12,0))</f>
        <v/>
      </c>
      <c r="AV19" s="16" t="str">
        <f>IF(RespF!V17=0,"",IF(RespF!V17=ResA!$U$11,ResA!$U$12,0))</f>
        <v/>
      </c>
      <c r="AW19" s="16" t="str">
        <f>IF(RespF!W17=0,"",IF(RespF!W17=ResA!$V$11,ResA!$V$12,0))</f>
        <v/>
      </c>
      <c r="AX19" s="16" t="str">
        <f>IF(RespF!X17=0,"",IF(RespF!X17=ResA!$W$11,ResA!$W$12,0))</f>
        <v/>
      </c>
      <c r="AY19" s="16" t="str">
        <f>IF(RespF!Y17=0,"",IF(RespF!Y17=ResA!$X$11,ResA!$X$12,0))</f>
        <v/>
      </c>
      <c r="AZ19" s="16" t="str">
        <f>IF(RespF!Z17=0,"",IF(RespF!Z17=ResA!$Y$11,ResA!$Y$12,0))</f>
        <v/>
      </c>
      <c r="BA19" s="16" t="str">
        <f>IF(RespF!AA17=0,"",IF(RespF!AA17=ResA!$Z$11,ResA!$Z$12,0))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>
      <c r="B20" s="56">
        <v>7</v>
      </c>
      <c r="C20" s="28" t="str">
        <f>IF(VLOOKUP(B20,RespF!$B$12:$AA$51,2,FALSE)&lt;&gt;0,VLOOKUP(B20,RespF!$B$12:$AA$51,2,FALSE),"")</f>
        <v/>
      </c>
      <c r="D20" s="28" t="str">
        <f>IF(VLOOKUP(B20,RespF!$B$12:$AA$51,3,FALSE)&lt;&gt;0,CONCATENATE(VLOOKUP(B20,RespF!$B$12:$AA$51,3,FALSE)," ",VLOOKUP(B20,RespF!$B$12:$AA$51,4,FALSE)),"")</f>
        <v/>
      </c>
      <c r="E20" s="28" t="str">
        <f>IF(VLOOKUP(B20,RespF!$B$12:$AA$51,4,FALSE)&lt;&gt;0,VLOOKUP(B20,RespF!$B$12:$AA$51,5,FALSE),"")</f>
        <v/>
      </c>
      <c r="F20" s="58" t="str">
        <f>IF(VLOOKUP(B20,RespF!$B$12:$AA$51,5,FALSE)&lt;&gt;0,VLOOKUP(B20,RespF!$B$12:$AA$51,6,FALSE),"")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IF(RespF!H18=0,"",IF(RespF!H18=ResA!$G$11,ResA!$G$12,0))</f>
        <v/>
      </c>
      <c r="AI20" s="16" t="str">
        <f>IF(RespF!I18=0,"",IF(RespF!I18=ResA!$H$11,ResA!$H$12,0))</f>
        <v/>
      </c>
      <c r="AJ20" s="16" t="str">
        <f>IF(RespF!J18=0,"",IF(RespF!J18=ResA!$I$11,ResA!$I$12,0))</f>
        <v/>
      </c>
      <c r="AK20" s="16" t="str">
        <f>IF(RespF!K18=0,"",IF(RespF!K18=ResA!$J$11,ResA!$J$12,0))</f>
        <v/>
      </c>
      <c r="AL20" s="16" t="str">
        <f>IF(RespF!L18=0,"",IF(RespF!L18=ResA!$K$11,ResA!$K$12,0))</f>
        <v/>
      </c>
      <c r="AM20" s="16" t="str">
        <f>IF(RespF!M18=0,"",IF(RespF!M18=ResA!$L$11,ResA!$L$12,0))</f>
        <v/>
      </c>
      <c r="AN20" s="16" t="str">
        <f>IF(RespF!N18=0,"",IF(RespF!N18=ResA!$M$11,ResA!$M$12,0))</f>
        <v/>
      </c>
      <c r="AO20" s="16" t="str">
        <f>IF(RespF!O18=0,"",IF(RespF!O18=ResA!$N$11,ResA!$N$12,0))</f>
        <v/>
      </c>
      <c r="AP20" s="16" t="str">
        <f>IF(RespF!P18=0,"",IF(RespF!P18=ResA!$O$11,ResA!$O$12,0))</f>
        <v/>
      </c>
      <c r="AQ20" s="16" t="str">
        <f>IF(RespF!Q18=0,"",IF(RespF!Q18=ResA!$P$11,ResA!$P$12,0))</f>
        <v/>
      </c>
      <c r="AR20" s="16" t="str">
        <f>IF(RespF!R18=0,"",IF(RespF!R18=ResA!$Q$11,ResA!$Q$12,0))</f>
        <v/>
      </c>
      <c r="AS20" s="16" t="str">
        <f>IF(RespF!S18=0,"",IF(RespF!S18=ResA!$R$11,ResA!$R$12,0))</f>
        <v/>
      </c>
      <c r="AT20" s="16" t="str">
        <f>IF(RespF!T18=0,"",IF(RespF!T18=ResA!$S$11,ResA!$S$12,0))</f>
        <v/>
      </c>
      <c r="AU20" s="16" t="str">
        <f>IF(RespF!U18=0,"",IF(RespF!U18=ResA!$T$11,ResA!$T$12,0))</f>
        <v/>
      </c>
      <c r="AV20" s="16" t="str">
        <f>IF(RespF!V18=0,"",IF(RespF!V18=ResA!$U$11,ResA!$U$12,0))</f>
        <v/>
      </c>
      <c r="AW20" s="16" t="str">
        <f>IF(RespF!W18=0,"",IF(RespF!W18=ResA!$V$11,ResA!$V$12,0))</f>
        <v/>
      </c>
      <c r="AX20" s="16" t="str">
        <f>IF(RespF!X18=0,"",IF(RespF!X18=ResA!$W$11,ResA!$W$12,0))</f>
        <v/>
      </c>
      <c r="AY20" s="16" t="str">
        <f>IF(RespF!Y18=0,"",IF(RespF!Y18=ResA!$X$11,ResA!$X$12,0))</f>
        <v/>
      </c>
      <c r="AZ20" s="16" t="str">
        <f>IF(RespF!Z18=0,"",IF(RespF!Z18=ResA!$Y$11,ResA!$Y$12,0))</f>
        <v/>
      </c>
      <c r="BA20" s="16" t="str">
        <f>IF(RespF!AA18=0,"",IF(RespF!AA18=ResA!$Z$11,ResA!$Z$12,0))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>
      <c r="B21" s="56">
        <v>8</v>
      </c>
      <c r="C21" s="28" t="str">
        <f>IF(VLOOKUP(B21,RespF!$B$12:$AA$51,2,FALSE)&lt;&gt;0,VLOOKUP(B21,RespF!$B$12:$AA$51,2,FALSE),"")</f>
        <v/>
      </c>
      <c r="D21" s="28" t="str">
        <f>IF(VLOOKUP(B21,RespF!$B$12:$AA$51,3,FALSE)&lt;&gt;0,CONCATENATE(VLOOKUP(B21,RespF!$B$12:$AA$51,3,FALSE)," ",VLOOKUP(B21,RespF!$B$12:$AA$51,4,FALSE)),"")</f>
        <v/>
      </c>
      <c r="E21" s="28" t="str">
        <f>IF(VLOOKUP(B21,RespF!$B$12:$AA$51,4,FALSE)&lt;&gt;0,VLOOKUP(B21,RespF!$B$12:$AA$51,5,FALSE),"")</f>
        <v/>
      </c>
      <c r="F21" s="58" t="str">
        <f>IF(VLOOKUP(B21,RespF!$B$12:$AA$51,5,FALSE)&lt;&gt;0,VLOOKUP(B21,RespF!$B$12:$AA$51,6,FALSE),"")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IF(RespF!H19=0,"",IF(RespF!H19=ResA!$G$11,ResA!$G$12,0))</f>
        <v/>
      </c>
      <c r="AI21" s="16" t="str">
        <f>IF(RespF!I19=0,"",IF(RespF!I19=ResA!$H$11,ResA!$H$12,0))</f>
        <v/>
      </c>
      <c r="AJ21" s="16" t="str">
        <f>IF(RespF!J19=0,"",IF(RespF!J19=ResA!$I$11,ResA!$I$12,0))</f>
        <v/>
      </c>
      <c r="AK21" s="16" t="str">
        <f>IF(RespF!K19=0,"",IF(RespF!K19=ResA!$J$11,ResA!$J$12,0))</f>
        <v/>
      </c>
      <c r="AL21" s="16" t="str">
        <f>IF(RespF!L19=0,"",IF(RespF!L19=ResA!$K$11,ResA!$K$12,0))</f>
        <v/>
      </c>
      <c r="AM21" s="16" t="str">
        <f>IF(RespF!M19=0,"",IF(RespF!M19=ResA!$L$11,ResA!$L$12,0))</f>
        <v/>
      </c>
      <c r="AN21" s="16" t="str">
        <f>IF(RespF!N19=0,"",IF(RespF!N19=ResA!$M$11,ResA!$M$12,0))</f>
        <v/>
      </c>
      <c r="AO21" s="16" t="str">
        <f>IF(RespF!O19=0,"",IF(RespF!O19=ResA!$N$11,ResA!$N$12,0))</f>
        <v/>
      </c>
      <c r="AP21" s="16" t="str">
        <f>IF(RespF!P19=0,"",IF(RespF!P19=ResA!$O$11,ResA!$O$12,0))</f>
        <v/>
      </c>
      <c r="AQ21" s="16" t="str">
        <f>IF(RespF!Q19=0,"",IF(RespF!Q19=ResA!$P$11,ResA!$P$12,0))</f>
        <v/>
      </c>
      <c r="AR21" s="16" t="str">
        <f>IF(RespF!R19=0,"",IF(RespF!R19=ResA!$Q$11,ResA!$Q$12,0))</f>
        <v/>
      </c>
      <c r="AS21" s="16" t="str">
        <f>IF(RespF!S19=0,"",IF(RespF!S19=ResA!$R$11,ResA!$R$12,0))</f>
        <v/>
      </c>
      <c r="AT21" s="16" t="str">
        <f>IF(RespF!T19=0,"",IF(RespF!T19=ResA!$S$11,ResA!$S$12,0))</f>
        <v/>
      </c>
      <c r="AU21" s="16" t="str">
        <f>IF(RespF!U19=0,"",IF(RespF!U19=ResA!$T$11,ResA!$T$12,0))</f>
        <v/>
      </c>
      <c r="AV21" s="16" t="str">
        <f>IF(RespF!V19=0,"",IF(RespF!V19=ResA!$U$11,ResA!$U$12,0))</f>
        <v/>
      </c>
      <c r="AW21" s="16" t="str">
        <f>IF(RespF!W19=0,"",IF(RespF!W19=ResA!$V$11,ResA!$V$12,0))</f>
        <v/>
      </c>
      <c r="AX21" s="16" t="str">
        <f>IF(RespF!X19=0,"",IF(RespF!X19=ResA!$W$11,ResA!$W$12,0))</f>
        <v/>
      </c>
      <c r="AY21" s="16" t="str">
        <f>IF(RespF!Y19=0,"",IF(RespF!Y19=ResA!$X$11,ResA!$X$12,0))</f>
        <v/>
      </c>
      <c r="AZ21" s="16" t="str">
        <f>IF(RespF!Z19=0,"",IF(RespF!Z19=ResA!$Y$11,ResA!$Y$12,0))</f>
        <v/>
      </c>
      <c r="BA21" s="16" t="str">
        <f>IF(RespF!AA19=0,"",IF(RespF!AA19=ResA!$Z$11,ResA!$Z$12,0))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>
      <c r="B22" s="56">
        <v>9</v>
      </c>
      <c r="C22" s="28" t="str">
        <f>IF(VLOOKUP(B22,RespF!$B$12:$AA$51,2,FALSE)&lt;&gt;0,VLOOKUP(B22,RespF!$B$12:$AA$51,2,FALSE),"")</f>
        <v/>
      </c>
      <c r="D22" s="28" t="str">
        <f>IF(VLOOKUP(B22,RespF!$B$12:$AA$51,3,FALSE)&lt;&gt;0,CONCATENATE(VLOOKUP(B22,RespF!$B$12:$AA$51,3,FALSE)," ",VLOOKUP(B22,RespF!$B$12:$AA$51,4,FALSE)),"")</f>
        <v/>
      </c>
      <c r="E22" s="28" t="str">
        <f>IF(VLOOKUP(B22,RespF!$B$12:$AA$51,4,FALSE)&lt;&gt;0,VLOOKUP(B22,RespF!$B$12:$AA$51,5,FALSE),"")</f>
        <v/>
      </c>
      <c r="F22" s="58" t="str">
        <f>IF(VLOOKUP(B22,RespF!$B$12:$AA$51,5,FALSE)&lt;&gt;0,VLOOKUP(B22,RespF!$B$12:$AA$51,6,FALSE),"")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IF(RespF!H20=0,"",IF(RespF!H20=ResA!$G$11,ResA!$G$12,0))</f>
        <v/>
      </c>
      <c r="AI22" s="16" t="str">
        <f>IF(RespF!I20=0,"",IF(RespF!I20=ResA!$H$11,ResA!$H$12,0))</f>
        <v/>
      </c>
      <c r="AJ22" s="16" t="str">
        <f>IF(RespF!J20=0,"",IF(RespF!J20=ResA!$I$11,ResA!$I$12,0))</f>
        <v/>
      </c>
      <c r="AK22" s="16" t="str">
        <f>IF(RespF!K20=0,"",IF(RespF!K20=ResA!$J$11,ResA!$J$12,0))</f>
        <v/>
      </c>
      <c r="AL22" s="16" t="str">
        <f>IF(RespF!L20=0,"",IF(RespF!L20=ResA!$K$11,ResA!$K$12,0))</f>
        <v/>
      </c>
      <c r="AM22" s="16" t="str">
        <f>IF(RespF!M20=0,"",IF(RespF!M20=ResA!$L$11,ResA!$L$12,0))</f>
        <v/>
      </c>
      <c r="AN22" s="16" t="str">
        <f>IF(RespF!N20=0,"",IF(RespF!N20=ResA!$M$11,ResA!$M$12,0))</f>
        <v/>
      </c>
      <c r="AO22" s="16" t="str">
        <f>IF(RespF!O20=0,"",IF(RespF!O20=ResA!$N$11,ResA!$N$12,0))</f>
        <v/>
      </c>
      <c r="AP22" s="16" t="str">
        <f>IF(RespF!P20=0,"",IF(RespF!P20=ResA!$O$11,ResA!$O$12,0))</f>
        <v/>
      </c>
      <c r="AQ22" s="16" t="str">
        <f>IF(RespF!Q20=0,"",IF(RespF!Q20=ResA!$P$11,ResA!$P$12,0))</f>
        <v/>
      </c>
      <c r="AR22" s="16" t="str">
        <f>IF(RespF!R20=0,"",IF(RespF!R20=ResA!$Q$11,ResA!$Q$12,0))</f>
        <v/>
      </c>
      <c r="AS22" s="16" t="str">
        <f>IF(RespF!S20=0,"",IF(RespF!S20=ResA!$R$11,ResA!$R$12,0))</f>
        <v/>
      </c>
      <c r="AT22" s="16" t="str">
        <f>IF(RespF!T20=0,"",IF(RespF!T20=ResA!$S$11,ResA!$S$12,0))</f>
        <v/>
      </c>
      <c r="AU22" s="16" t="str">
        <f>IF(RespF!U20=0,"",IF(RespF!U20=ResA!$T$11,ResA!$T$12,0))</f>
        <v/>
      </c>
      <c r="AV22" s="16" t="str">
        <f>IF(RespF!V20=0,"",IF(RespF!V20=ResA!$U$11,ResA!$U$12,0))</f>
        <v/>
      </c>
      <c r="AW22" s="16" t="str">
        <f>IF(RespF!W20=0,"",IF(RespF!W20=ResA!$V$11,ResA!$V$12,0))</f>
        <v/>
      </c>
      <c r="AX22" s="16" t="str">
        <f>IF(RespF!X20=0,"",IF(RespF!X20=ResA!$W$11,ResA!$W$12,0))</f>
        <v/>
      </c>
      <c r="AY22" s="16" t="str">
        <f>IF(RespF!Y20=0,"",IF(RespF!Y20=ResA!$X$11,ResA!$X$12,0))</f>
        <v/>
      </c>
      <c r="AZ22" s="16" t="str">
        <f>IF(RespF!Z20=0,"",IF(RespF!Z20=ResA!$Y$11,ResA!$Y$12,0))</f>
        <v/>
      </c>
      <c r="BA22" s="16" t="str">
        <f>IF(RespF!AA20=0,"",IF(RespF!AA20=ResA!$Z$11,ResA!$Z$12,0))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>
      <c r="B23" s="56">
        <v>10</v>
      </c>
      <c r="C23" s="28" t="str">
        <f>IF(VLOOKUP(B23,RespF!$B$12:$AA$51,2,FALSE)&lt;&gt;0,VLOOKUP(B23,RespF!$B$12:$AA$51,2,FALSE),"")</f>
        <v/>
      </c>
      <c r="D23" s="28" t="str">
        <f>IF(VLOOKUP(B23,RespF!$B$12:$AA$51,3,FALSE)&lt;&gt;0,CONCATENATE(VLOOKUP(B23,RespF!$B$12:$AA$51,3,FALSE)," ",VLOOKUP(B23,RespF!$B$12:$AA$51,4,FALSE)),"")</f>
        <v/>
      </c>
      <c r="E23" s="28" t="str">
        <f>IF(VLOOKUP(B23,RespF!$B$12:$AA$51,4,FALSE)&lt;&gt;0,VLOOKUP(B23,RespF!$B$12:$AA$51,5,FALSE),"")</f>
        <v/>
      </c>
      <c r="F23" s="58" t="str">
        <f>IF(VLOOKUP(B23,RespF!$B$12:$AA$51,5,FALSE)&lt;&gt;0,VLOOKUP(B23,RespF!$B$12:$AA$51,6,FALSE),"")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IF(RespF!H21=0,"",IF(RespF!H21=ResA!$G$11,ResA!$G$12,0))</f>
        <v/>
      </c>
      <c r="AI23" s="16" t="str">
        <f>IF(RespF!I21=0,"",IF(RespF!I21=ResA!$H$11,ResA!$H$12,0))</f>
        <v/>
      </c>
      <c r="AJ23" s="16" t="str">
        <f>IF(RespF!J21=0,"",IF(RespF!J21=ResA!$I$11,ResA!$I$12,0))</f>
        <v/>
      </c>
      <c r="AK23" s="16" t="str">
        <f>IF(RespF!K21=0,"",IF(RespF!K21=ResA!$J$11,ResA!$J$12,0))</f>
        <v/>
      </c>
      <c r="AL23" s="16" t="str">
        <f>IF(RespF!L21=0,"",IF(RespF!L21=ResA!$K$11,ResA!$K$12,0))</f>
        <v/>
      </c>
      <c r="AM23" s="16" t="str">
        <f>IF(RespF!M21=0,"",IF(RespF!M21=ResA!$L$11,ResA!$L$12,0))</f>
        <v/>
      </c>
      <c r="AN23" s="16" t="str">
        <f>IF(RespF!N21=0,"",IF(RespF!N21=ResA!$M$11,ResA!$M$12,0))</f>
        <v/>
      </c>
      <c r="AO23" s="16" t="str">
        <f>IF(RespF!O21=0,"",IF(RespF!O21=ResA!$N$11,ResA!$N$12,0))</f>
        <v/>
      </c>
      <c r="AP23" s="16" t="str">
        <f>IF(RespF!P21=0,"",IF(RespF!P21=ResA!$O$11,ResA!$O$12,0))</f>
        <v/>
      </c>
      <c r="AQ23" s="16" t="str">
        <f>IF(RespF!Q21=0,"",IF(RespF!Q21=ResA!$P$11,ResA!$P$12,0))</f>
        <v/>
      </c>
      <c r="AR23" s="16" t="str">
        <f>IF(RespF!R21=0,"",IF(RespF!R21=ResA!$Q$11,ResA!$Q$12,0))</f>
        <v/>
      </c>
      <c r="AS23" s="16" t="str">
        <f>IF(RespF!S21=0,"",IF(RespF!S21=ResA!$R$11,ResA!$R$12,0))</f>
        <v/>
      </c>
      <c r="AT23" s="16" t="str">
        <f>IF(RespF!T21=0,"",IF(RespF!T21=ResA!$S$11,ResA!$S$12,0))</f>
        <v/>
      </c>
      <c r="AU23" s="16" t="str">
        <f>IF(RespF!U21=0,"",IF(RespF!U21=ResA!$T$11,ResA!$T$12,0))</f>
        <v/>
      </c>
      <c r="AV23" s="16" t="str">
        <f>IF(RespF!V21=0,"",IF(RespF!V21=ResA!$U$11,ResA!$U$12,0))</f>
        <v/>
      </c>
      <c r="AW23" s="16" t="str">
        <f>IF(RespF!W21=0,"",IF(RespF!W21=ResA!$V$11,ResA!$V$12,0))</f>
        <v/>
      </c>
      <c r="AX23" s="16" t="str">
        <f>IF(RespF!X21=0,"",IF(RespF!X21=ResA!$W$11,ResA!$W$12,0))</f>
        <v/>
      </c>
      <c r="AY23" s="16" t="str">
        <f>IF(RespF!Y21=0,"",IF(RespF!Y21=ResA!$X$11,ResA!$X$12,0))</f>
        <v/>
      </c>
      <c r="AZ23" s="16" t="str">
        <f>IF(RespF!Z21=0,"",IF(RespF!Z21=ResA!$Y$11,ResA!$Y$12,0))</f>
        <v/>
      </c>
      <c r="BA23" s="16" t="str">
        <f>IF(RespF!AA21=0,"",IF(RespF!AA21=ResA!$Z$11,ResA!$Z$12,0))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>
      <c r="B24" s="56">
        <v>11</v>
      </c>
      <c r="C24" s="28" t="str">
        <f>IF(VLOOKUP(B24,RespF!$B$12:$AA$51,2,FALSE)&lt;&gt;0,VLOOKUP(B24,RespF!$B$12:$AA$51,2,FALSE),"")</f>
        <v/>
      </c>
      <c r="D24" s="28" t="str">
        <f>IF(VLOOKUP(B24,RespF!$B$12:$AA$51,3,FALSE)&lt;&gt;0,CONCATENATE(VLOOKUP(B24,RespF!$B$12:$AA$51,3,FALSE)," ",VLOOKUP(B24,RespF!$B$12:$AA$51,4,FALSE)),"")</f>
        <v/>
      </c>
      <c r="E24" s="28" t="str">
        <f>IF(VLOOKUP(B24,RespF!$B$12:$AA$51,4,FALSE)&lt;&gt;0,VLOOKUP(B24,RespF!$B$12:$AA$51,5,FALSE),"")</f>
        <v/>
      </c>
      <c r="F24" s="58" t="str">
        <f>IF(VLOOKUP(B24,RespF!$B$12:$AA$51,5,FALSE)&lt;&gt;0,VLOOKUP(B24,RespF!$B$12:$AA$51,6,FALSE),"")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IF(RespF!H22=0,"",IF(RespF!H22=ResA!$G$11,ResA!$G$12,0))</f>
        <v/>
      </c>
      <c r="AI24" s="16" t="str">
        <f>IF(RespF!I22=0,"",IF(RespF!I22=ResA!$H$11,ResA!$H$12,0))</f>
        <v/>
      </c>
      <c r="AJ24" s="16" t="str">
        <f>IF(RespF!J22=0,"",IF(RespF!J22=ResA!$I$11,ResA!$I$12,0))</f>
        <v/>
      </c>
      <c r="AK24" s="16" t="str">
        <f>IF(RespF!K22=0,"",IF(RespF!K22=ResA!$J$11,ResA!$J$12,0))</f>
        <v/>
      </c>
      <c r="AL24" s="16" t="str">
        <f>IF(RespF!L22=0,"",IF(RespF!L22=ResA!$K$11,ResA!$K$12,0))</f>
        <v/>
      </c>
      <c r="AM24" s="16" t="str">
        <f>IF(RespF!M22=0,"",IF(RespF!M22=ResA!$L$11,ResA!$L$12,0))</f>
        <v/>
      </c>
      <c r="AN24" s="16" t="str">
        <f>IF(RespF!N22=0,"",IF(RespF!N22=ResA!$M$11,ResA!$M$12,0))</f>
        <v/>
      </c>
      <c r="AO24" s="16" t="str">
        <f>IF(RespF!O22=0,"",IF(RespF!O22=ResA!$N$11,ResA!$N$12,0))</f>
        <v/>
      </c>
      <c r="AP24" s="16" t="str">
        <f>IF(RespF!P22=0,"",IF(RespF!P22=ResA!$O$11,ResA!$O$12,0))</f>
        <v/>
      </c>
      <c r="AQ24" s="16" t="str">
        <f>IF(RespF!Q22=0,"",IF(RespF!Q22=ResA!$P$11,ResA!$P$12,0))</f>
        <v/>
      </c>
      <c r="AR24" s="16" t="str">
        <f>IF(RespF!R22=0,"",IF(RespF!R22=ResA!$Q$11,ResA!$Q$12,0))</f>
        <v/>
      </c>
      <c r="AS24" s="16" t="str">
        <f>IF(RespF!S22=0,"",IF(RespF!S22=ResA!$R$11,ResA!$R$12,0))</f>
        <v/>
      </c>
      <c r="AT24" s="16" t="str">
        <f>IF(RespF!T22=0,"",IF(RespF!T22=ResA!$S$11,ResA!$S$12,0))</f>
        <v/>
      </c>
      <c r="AU24" s="16" t="str">
        <f>IF(RespF!U22=0,"",IF(RespF!U22=ResA!$T$11,ResA!$T$12,0))</f>
        <v/>
      </c>
      <c r="AV24" s="16" t="str">
        <f>IF(RespF!V22=0,"",IF(RespF!V22=ResA!$U$11,ResA!$U$12,0))</f>
        <v/>
      </c>
      <c r="AW24" s="16" t="str">
        <f>IF(RespF!W22=0,"",IF(RespF!W22=ResA!$V$11,ResA!$V$12,0))</f>
        <v/>
      </c>
      <c r="AX24" s="16" t="str">
        <f>IF(RespF!X22=0,"",IF(RespF!X22=ResA!$W$11,ResA!$W$12,0))</f>
        <v/>
      </c>
      <c r="AY24" s="16" t="str">
        <f>IF(RespF!Y22=0,"",IF(RespF!Y22=ResA!$X$11,ResA!$X$12,0))</f>
        <v/>
      </c>
      <c r="AZ24" s="16" t="str">
        <f>IF(RespF!Z22=0,"",IF(RespF!Z22=ResA!$Y$11,ResA!$Y$12,0))</f>
        <v/>
      </c>
      <c r="BA24" s="16" t="str">
        <f>IF(RespF!AA22=0,"",IF(RespF!AA22=ResA!$Z$11,ResA!$Z$12,0))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>
      <c r="B25" s="56">
        <v>12</v>
      </c>
      <c r="C25" s="28" t="str">
        <f>IF(VLOOKUP(B25,RespF!$B$12:$AA$51,2,FALSE)&lt;&gt;0,VLOOKUP(B25,RespF!$B$12:$AA$51,2,FALSE),"")</f>
        <v/>
      </c>
      <c r="D25" s="28" t="str">
        <f>IF(VLOOKUP(B25,RespF!$B$12:$AA$51,3,FALSE)&lt;&gt;0,CONCATENATE(VLOOKUP(B25,RespF!$B$12:$AA$51,3,FALSE)," ",VLOOKUP(B25,RespF!$B$12:$AA$51,4,FALSE)),"")</f>
        <v/>
      </c>
      <c r="E25" s="28" t="str">
        <f>IF(VLOOKUP(B25,RespF!$B$12:$AA$51,4,FALSE)&lt;&gt;0,VLOOKUP(B25,RespF!$B$12:$AA$51,5,FALSE),"")</f>
        <v/>
      </c>
      <c r="F25" s="58" t="str">
        <f>IF(VLOOKUP(B25,RespF!$B$12:$AA$51,5,FALSE)&lt;&gt;0,VLOOKUP(B25,RespF!$B$12:$AA$51,6,FALSE),"")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IF(RespF!H23=0,"",IF(RespF!H23=ResA!$G$11,ResA!$G$12,0))</f>
        <v/>
      </c>
      <c r="AI25" s="16" t="str">
        <f>IF(RespF!I23=0,"",IF(RespF!I23=ResA!$H$11,ResA!$H$12,0))</f>
        <v/>
      </c>
      <c r="AJ25" s="16" t="str">
        <f>IF(RespF!J23=0,"",IF(RespF!J23=ResA!$I$11,ResA!$I$12,0))</f>
        <v/>
      </c>
      <c r="AK25" s="16" t="str">
        <f>IF(RespF!K23=0,"",IF(RespF!K23=ResA!$J$11,ResA!$J$12,0))</f>
        <v/>
      </c>
      <c r="AL25" s="16" t="str">
        <f>IF(RespF!L23=0,"",IF(RespF!L23=ResA!$K$11,ResA!$K$12,0))</f>
        <v/>
      </c>
      <c r="AM25" s="16" t="str">
        <f>IF(RespF!M23=0,"",IF(RespF!M23=ResA!$L$11,ResA!$L$12,0))</f>
        <v/>
      </c>
      <c r="AN25" s="16" t="str">
        <f>IF(RespF!N23=0,"",IF(RespF!N23=ResA!$M$11,ResA!$M$12,0))</f>
        <v/>
      </c>
      <c r="AO25" s="16" t="str">
        <f>IF(RespF!O23=0,"",IF(RespF!O23=ResA!$N$11,ResA!$N$12,0))</f>
        <v/>
      </c>
      <c r="AP25" s="16" t="str">
        <f>IF(RespF!P23=0,"",IF(RespF!P23=ResA!$O$11,ResA!$O$12,0))</f>
        <v/>
      </c>
      <c r="AQ25" s="16" t="str">
        <f>IF(RespF!Q23=0,"",IF(RespF!Q23=ResA!$P$11,ResA!$P$12,0))</f>
        <v/>
      </c>
      <c r="AR25" s="16" t="str">
        <f>IF(RespF!R23=0,"",IF(RespF!R23=ResA!$Q$11,ResA!$Q$12,0))</f>
        <v/>
      </c>
      <c r="AS25" s="16" t="str">
        <f>IF(RespF!S23=0,"",IF(RespF!S23=ResA!$R$11,ResA!$R$12,0))</f>
        <v/>
      </c>
      <c r="AT25" s="16" t="str">
        <f>IF(RespF!T23=0,"",IF(RespF!T23=ResA!$S$11,ResA!$S$12,0))</f>
        <v/>
      </c>
      <c r="AU25" s="16" t="str">
        <f>IF(RespF!U23=0,"",IF(RespF!U23=ResA!$T$11,ResA!$T$12,0))</f>
        <v/>
      </c>
      <c r="AV25" s="16" t="str">
        <f>IF(RespF!V23=0,"",IF(RespF!V23=ResA!$U$11,ResA!$U$12,0))</f>
        <v/>
      </c>
      <c r="AW25" s="16" t="str">
        <f>IF(RespF!W23=0,"",IF(RespF!W23=ResA!$V$11,ResA!$V$12,0))</f>
        <v/>
      </c>
      <c r="AX25" s="16" t="str">
        <f>IF(RespF!X23=0,"",IF(RespF!X23=ResA!$W$11,ResA!$W$12,0))</f>
        <v/>
      </c>
      <c r="AY25" s="16" t="str">
        <f>IF(RespF!Y23=0,"",IF(RespF!Y23=ResA!$X$11,ResA!$X$12,0))</f>
        <v/>
      </c>
      <c r="AZ25" s="16" t="str">
        <f>IF(RespF!Z23=0,"",IF(RespF!Z23=ResA!$Y$11,ResA!$Y$12,0))</f>
        <v/>
      </c>
      <c r="BA25" s="16" t="str">
        <f>IF(RespF!AA23=0,"",IF(RespF!AA23=ResA!$Z$11,ResA!$Z$12,0))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>
      <c r="B26" s="56">
        <v>13</v>
      </c>
      <c r="C26" s="28" t="str">
        <f>IF(VLOOKUP(B26,RespF!$B$12:$AA$51,2,FALSE)&lt;&gt;0,VLOOKUP(B26,RespF!$B$12:$AA$51,2,FALSE),"")</f>
        <v/>
      </c>
      <c r="D26" s="28" t="str">
        <f>IF(VLOOKUP(B26,RespF!$B$12:$AA$51,3,FALSE)&lt;&gt;0,CONCATENATE(VLOOKUP(B26,RespF!$B$12:$AA$51,3,FALSE)," ",VLOOKUP(B26,RespF!$B$12:$AA$51,4,FALSE)),"")</f>
        <v/>
      </c>
      <c r="E26" s="28" t="str">
        <f>IF(VLOOKUP(B26,RespF!$B$12:$AA$51,4,FALSE)&lt;&gt;0,VLOOKUP(B26,RespF!$B$12:$AA$51,5,FALSE),"")</f>
        <v/>
      </c>
      <c r="F26" s="58" t="str">
        <f>IF(VLOOKUP(B26,RespF!$B$12:$AA$51,5,FALSE)&lt;&gt;0,VLOOKUP(B26,RespF!$B$12:$AA$51,6,FALSE),"")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IF(RespF!H24=0,"",IF(RespF!H24=ResA!$G$11,ResA!$G$12,0))</f>
        <v/>
      </c>
      <c r="AI26" s="16" t="str">
        <f>IF(RespF!I24=0,"",IF(RespF!I24=ResA!$H$11,ResA!$H$12,0))</f>
        <v/>
      </c>
      <c r="AJ26" s="16" t="str">
        <f>IF(RespF!J24=0,"",IF(RespF!J24=ResA!$I$11,ResA!$I$12,0))</f>
        <v/>
      </c>
      <c r="AK26" s="16" t="str">
        <f>IF(RespF!K24=0,"",IF(RespF!K24=ResA!$J$11,ResA!$J$12,0))</f>
        <v/>
      </c>
      <c r="AL26" s="16" t="str">
        <f>IF(RespF!L24=0,"",IF(RespF!L24=ResA!$K$11,ResA!$K$12,0))</f>
        <v/>
      </c>
      <c r="AM26" s="16" t="str">
        <f>IF(RespF!M24=0,"",IF(RespF!M24=ResA!$L$11,ResA!$L$12,0))</f>
        <v/>
      </c>
      <c r="AN26" s="16" t="str">
        <f>IF(RespF!N24=0,"",IF(RespF!N24=ResA!$M$11,ResA!$M$12,0))</f>
        <v/>
      </c>
      <c r="AO26" s="16" t="str">
        <f>IF(RespF!O24=0,"",IF(RespF!O24=ResA!$N$11,ResA!$N$12,0))</f>
        <v/>
      </c>
      <c r="AP26" s="16" t="str">
        <f>IF(RespF!P24=0,"",IF(RespF!P24=ResA!$O$11,ResA!$O$12,0))</f>
        <v/>
      </c>
      <c r="AQ26" s="16" t="str">
        <f>IF(RespF!Q24=0,"",IF(RespF!Q24=ResA!$P$11,ResA!$P$12,0))</f>
        <v/>
      </c>
      <c r="AR26" s="16" t="str">
        <f>IF(RespF!R24=0,"",IF(RespF!R24=ResA!$Q$11,ResA!$Q$12,0))</f>
        <v/>
      </c>
      <c r="AS26" s="16" t="str">
        <f>IF(RespF!S24=0,"",IF(RespF!S24=ResA!$R$11,ResA!$R$12,0))</f>
        <v/>
      </c>
      <c r="AT26" s="16" t="str">
        <f>IF(RespF!T24=0,"",IF(RespF!T24=ResA!$S$11,ResA!$S$12,0))</f>
        <v/>
      </c>
      <c r="AU26" s="16" t="str">
        <f>IF(RespF!U24=0,"",IF(RespF!U24=ResA!$T$11,ResA!$T$12,0))</f>
        <v/>
      </c>
      <c r="AV26" s="16" t="str">
        <f>IF(RespF!V24=0,"",IF(RespF!V24=ResA!$U$11,ResA!$U$12,0))</f>
        <v/>
      </c>
      <c r="AW26" s="16" t="str">
        <f>IF(RespF!W24=0,"",IF(RespF!W24=ResA!$V$11,ResA!$V$12,0))</f>
        <v/>
      </c>
      <c r="AX26" s="16" t="str">
        <f>IF(RespF!X24=0,"",IF(RespF!X24=ResA!$W$11,ResA!$W$12,0))</f>
        <v/>
      </c>
      <c r="AY26" s="16" t="str">
        <f>IF(RespF!Y24=0,"",IF(RespF!Y24=ResA!$X$11,ResA!$X$12,0))</f>
        <v/>
      </c>
      <c r="AZ26" s="16" t="str">
        <f>IF(RespF!Z24=0,"",IF(RespF!Z24=ResA!$Y$11,ResA!$Y$12,0))</f>
        <v/>
      </c>
      <c r="BA26" s="16" t="str">
        <f>IF(RespF!AA24=0,"",IF(RespF!AA24=ResA!$Z$11,ResA!$Z$12,0))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>
      <c r="B27" s="56">
        <v>14</v>
      </c>
      <c r="C27" s="28" t="str">
        <f>IF(VLOOKUP(B27,RespF!$B$12:$AA$51,2,FALSE)&lt;&gt;0,VLOOKUP(B27,RespF!$B$12:$AA$51,2,FALSE),"")</f>
        <v/>
      </c>
      <c r="D27" s="28" t="str">
        <f>IF(VLOOKUP(B27,RespF!$B$12:$AA$51,3,FALSE)&lt;&gt;0,CONCATENATE(VLOOKUP(B27,RespF!$B$12:$AA$51,3,FALSE)," ",VLOOKUP(B27,RespF!$B$12:$AA$51,4,FALSE)),"")</f>
        <v/>
      </c>
      <c r="E27" s="28" t="str">
        <f>IF(VLOOKUP(B27,RespF!$B$12:$AA$51,4,FALSE)&lt;&gt;0,VLOOKUP(B27,RespF!$B$12:$AA$51,5,FALSE),"")</f>
        <v/>
      </c>
      <c r="F27" s="58" t="str">
        <f>IF(VLOOKUP(B27,RespF!$B$12:$AA$51,5,FALSE)&lt;&gt;0,VLOOKUP(B27,RespF!$B$12:$AA$51,6,FALSE),"")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IF(RespF!H25=0,"",IF(RespF!H25=ResA!$G$11,ResA!$G$12,0))</f>
        <v/>
      </c>
      <c r="AI27" s="16" t="str">
        <f>IF(RespF!I25=0,"",IF(RespF!I25=ResA!$H$11,ResA!$H$12,0))</f>
        <v/>
      </c>
      <c r="AJ27" s="16" t="str">
        <f>IF(RespF!J25=0,"",IF(RespF!J25=ResA!$I$11,ResA!$I$12,0))</f>
        <v/>
      </c>
      <c r="AK27" s="16" t="str">
        <f>IF(RespF!K25=0,"",IF(RespF!K25=ResA!$J$11,ResA!$J$12,0))</f>
        <v/>
      </c>
      <c r="AL27" s="16" t="str">
        <f>IF(RespF!L25=0,"",IF(RespF!L25=ResA!$K$11,ResA!$K$12,0))</f>
        <v/>
      </c>
      <c r="AM27" s="16" t="str">
        <f>IF(RespF!M25=0,"",IF(RespF!M25=ResA!$L$11,ResA!$L$12,0))</f>
        <v/>
      </c>
      <c r="AN27" s="16" t="str">
        <f>IF(RespF!N25=0,"",IF(RespF!N25=ResA!$M$11,ResA!$M$12,0))</f>
        <v/>
      </c>
      <c r="AO27" s="16" t="str">
        <f>IF(RespF!O25=0,"",IF(RespF!O25=ResA!$N$11,ResA!$N$12,0))</f>
        <v/>
      </c>
      <c r="AP27" s="16" t="str">
        <f>IF(RespF!P25=0,"",IF(RespF!P25=ResA!$O$11,ResA!$O$12,0))</f>
        <v/>
      </c>
      <c r="AQ27" s="16" t="str">
        <f>IF(RespF!Q25=0,"",IF(RespF!Q25=ResA!$P$11,ResA!$P$12,0))</f>
        <v/>
      </c>
      <c r="AR27" s="16" t="str">
        <f>IF(RespF!R25=0,"",IF(RespF!R25=ResA!$Q$11,ResA!$Q$12,0))</f>
        <v/>
      </c>
      <c r="AS27" s="16" t="str">
        <f>IF(RespF!S25=0,"",IF(RespF!S25=ResA!$R$11,ResA!$R$12,0))</f>
        <v/>
      </c>
      <c r="AT27" s="16" t="str">
        <f>IF(RespF!T25=0,"",IF(RespF!T25=ResA!$S$11,ResA!$S$12,0))</f>
        <v/>
      </c>
      <c r="AU27" s="16" t="str">
        <f>IF(RespF!U25=0,"",IF(RespF!U25=ResA!$T$11,ResA!$T$12,0))</f>
        <v/>
      </c>
      <c r="AV27" s="16" t="str">
        <f>IF(RespF!V25=0,"",IF(RespF!V25=ResA!$U$11,ResA!$U$12,0))</f>
        <v/>
      </c>
      <c r="AW27" s="16" t="str">
        <f>IF(RespF!W25=0,"",IF(RespF!W25=ResA!$V$11,ResA!$V$12,0))</f>
        <v/>
      </c>
      <c r="AX27" s="16" t="str">
        <f>IF(RespF!X25=0,"",IF(RespF!X25=ResA!$W$11,ResA!$W$12,0))</f>
        <v/>
      </c>
      <c r="AY27" s="16" t="str">
        <f>IF(RespF!Y25=0,"",IF(RespF!Y25=ResA!$X$11,ResA!$X$12,0))</f>
        <v/>
      </c>
      <c r="AZ27" s="16" t="str">
        <f>IF(RespF!Z25=0,"",IF(RespF!Z25=ResA!$Y$11,ResA!$Y$12,0))</f>
        <v/>
      </c>
      <c r="BA27" s="16" t="str">
        <f>IF(RespF!AA25=0,"",IF(RespF!AA25=ResA!$Z$11,ResA!$Z$12,0))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>
      <c r="B28" s="56">
        <v>15</v>
      </c>
      <c r="C28" s="28" t="str">
        <f>IF(VLOOKUP(B28,RespF!$B$12:$AA$51,2,FALSE)&lt;&gt;0,VLOOKUP(B28,RespF!$B$12:$AA$51,2,FALSE),"")</f>
        <v/>
      </c>
      <c r="D28" s="28" t="str">
        <f>IF(VLOOKUP(B28,RespF!$B$12:$AA$51,3,FALSE)&lt;&gt;0,CONCATENATE(VLOOKUP(B28,RespF!$B$12:$AA$51,3,FALSE)," ",VLOOKUP(B28,RespF!$B$12:$AA$51,4,FALSE)),"")</f>
        <v/>
      </c>
      <c r="E28" s="28" t="str">
        <f>IF(VLOOKUP(B28,RespF!$B$12:$AA$51,4,FALSE)&lt;&gt;0,VLOOKUP(B28,RespF!$B$12:$AA$51,5,FALSE),"")</f>
        <v/>
      </c>
      <c r="F28" s="58" t="str">
        <f>IF(VLOOKUP(B28,RespF!$B$12:$AA$51,5,FALSE)&lt;&gt;0,VLOOKUP(B28,RespF!$B$12:$AA$51,6,FALSE),"")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IF(RespF!H26=0,"",IF(RespF!H26=ResA!$G$11,ResA!$G$12,0))</f>
        <v/>
      </c>
      <c r="AI28" s="16" t="str">
        <f>IF(RespF!I26=0,"",IF(RespF!I26=ResA!$H$11,ResA!$H$12,0))</f>
        <v/>
      </c>
      <c r="AJ28" s="16" t="str">
        <f>IF(RespF!J26=0,"",IF(RespF!J26=ResA!$I$11,ResA!$I$12,0))</f>
        <v/>
      </c>
      <c r="AK28" s="16" t="str">
        <f>IF(RespF!K26=0,"",IF(RespF!K26=ResA!$J$11,ResA!$J$12,0))</f>
        <v/>
      </c>
      <c r="AL28" s="16" t="str">
        <f>IF(RespF!L26=0,"",IF(RespF!L26=ResA!$K$11,ResA!$K$12,0))</f>
        <v/>
      </c>
      <c r="AM28" s="16" t="str">
        <f>IF(RespF!M26=0,"",IF(RespF!M26=ResA!$L$11,ResA!$L$12,0))</f>
        <v/>
      </c>
      <c r="AN28" s="16" t="str">
        <f>IF(RespF!N26=0,"",IF(RespF!N26=ResA!$M$11,ResA!$M$12,0))</f>
        <v/>
      </c>
      <c r="AO28" s="16" t="str">
        <f>IF(RespF!O26=0,"",IF(RespF!O26=ResA!$N$11,ResA!$N$12,0))</f>
        <v/>
      </c>
      <c r="AP28" s="16" t="str">
        <f>IF(RespF!P26=0,"",IF(RespF!P26=ResA!$O$11,ResA!$O$12,0))</f>
        <v/>
      </c>
      <c r="AQ28" s="16" t="str">
        <f>IF(RespF!Q26=0,"",IF(RespF!Q26=ResA!$P$11,ResA!$P$12,0))</f>
        <v/>
      </c>
      <c r="AR28" s="16" t="str">
        <f>IF(RespF!R26=0,"",IF(RespF!R26=ResA!$Q$11,ResA!$Q$12,0))</f>
        <v/>
      </c>
      <c r="AS28" s="16" t="str">
        <f>IF(RespF!S26=0,"",IF(RespF!S26=ResA!$R$11,ResA!$R$12,0))</f>
        <v/>
      </c>
      <c r="AT28" s="16" t="str">
        <f>IF(RespF!T26=0,"",IF(RespF!T26=ResA!$S$11,ResA!$S$12,0))</f>
        <v/>
      </c>
      <c r="AU28" s="16" t="str">
        <f>IF(RespF!U26=0,"",IF(RespF!U26=ResA!$T$11,ResA!$T$12,0))</f>
        <v/>
      </c>
      <c r="AV28" s="16" t="str">
        <f>IF(RespF!V26=0,"",IF(RespF!V26=ResA!$U$11,ResA!$U$12,0))</f>
        <v/>
      </c>
      <c r="AW28" s="16" t="str">
        <f>IF(RespF!W26=0,"",IF(RespF!W26=ResA!$V$11,ResA!$V$12,0))</f>
        <v/>
      </c>
      <c r="AX28" s="16" t="str">
        <f>IF(RespF!X26=0,"",IF(RespF!X26=ResA!$W$11,ResA!$W$12,0))</f>
        <v/>
      </c>
      <c r="AY28" s="16" t="str">
        <f>IF(RespF!Y26=0,"",IF(RespF!Y26=ResA!$X$11,ResA!$X$12,0))</f>
        <v/>
      </c>
      <c r="AZ28" s="16" t="str">
        <f>IF(RespF!Z26=0,"",IF(RespF!Z26=ResA!$Y$11,ResA!$Y$12,0))</f>
        <v/>
      </c>
      <c r="BA28" s="16" t="str">
        <f>IF(RespF!AA26=0,"",IF(RespF!AA26=ResA!$Z$11,ResA!$Z$12,0))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>
      <c r="B29" s="56">
        <v>16</v>
      </c>
      <c r="C29" s="28" t="str">
        <f>IF(VLOOKUP(B29,RespF!$B$12:$AA$51,2,FALSE)&lt;&gt;0,VLOOKUP(B29,RespF!$B$12:$AA$51,2,FALSE),"")</f>
        <v/>
      </c>
      <c r="D29" s="28" t="str">
        <f>IF(VLOOKUP(B29,RespF!$B$12:$AA$51,3,FALSE)&lt;&gt;0,CONCATENATE(VLOOKUP(B29,RespF!$B$12:$AA$51,3,FALSE)," ",VLOOKUP(B29,RespF!$B$12:$AA$51,4,FALSE)),"")</f>
        <v/>
      </c>
      <c r="E29" s="28" t="str">
        <f>IF(VLOOKUP(B29,RespF!$B$12:$AA$51,4,FALSE)&lt;&gt;0,VLOOKUP(B29,RespF!$B$12:$AA$51,5,FALSE),"")</f>
        <v/>
      </c>
      <c r="F29" s="58" t="str">
        <f>IF(VLOOKUP(B29,RespF!$B$12:$AA$51,5,FALSE)&lt;&gt;0,VLOOKUP(B29,RespF!$B$12:$AA$51,6,FALSE),"")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IF(RespF!H27=0,"",IF(RespF!H27=ResA!$G$11,ResA!$G$12,0))</f>
        <v/>
      </c>
      <c r="AI29" s="16" t="str">
        <f>IF(RespF!I27=0,"",IF(RespF!I27=ResA!$H$11,ResA!$H$12,0))</f>
        <v/>
      </c>
      <c r="AJ29" s="16" t="str">
        <f>IF(RespF!J27=0,"",IF(RespF!J27=ResA!$I$11,ResA!$I$12,0))</f>
        <v/>
      </c>
      <c r="AK29" s="16" t="str">
        <f>IF(RespF!K27=0,"",IF(RespF!K27=ResA!$J$11,ResA!$J$12,0))</f>
        <v/>
      </c>
      <c r="AL29" s="16" t="str">
        <f>IF(RespF!L27=0,"",IF(RespF!L27=ResA!$K$11,ResA!$K$12,0))</f>
        <v/>
      </c>
      <c r="AM29" s="16" t="str">
        <f>IF(RespF!M27=0,"",IF(RespF!M27=ResA!$L$11,ResA!$L$12,0))</f>
        <v/>
      </c>
      <c r="AN29" s="16" t="str">
        <f>IF(RespF!N27=0,"",IF(RespF!N27=ResA!$M$11,ResA!$M$12,0))</f>
        <v/>
      </c>
      <c r="AO29" s="16" t="str">
        <f>IF(RespF!O27=0,"",IF(RespF!O27=ResA!$N$11,ResA!$N$12,0))</f>
        <v/>
      </c>
      <c r="AP29" s="16" t="str">
        <f>IF(RespF!P27=0,"",IF(RespF!P27=ResA!$O$11,ResA!$O$12,0))</f>
        <v/>
      </c>
      <c r="AQ29" s="16" t="str">
        <f>IF(RespF!Q27=0,"",IF(RespF!Q27=ResA!$P$11,ResA!$P$12,0))</f>
        <v/>
      </c>
      <c r="AR29" s="16" t="str">
        <f>IF(RespF!R27=0,"",IF(RespF!R27=ResA!$Q$11,ResA!$Q$12,0))</f>
        <v/>
      </c>
      <c r="AS29" s="16" t="str">
        <f>IF(RespF!S27=0,"",IF(RespF!S27=ResA!$R$11,ResA!$R$12,0))</f>
        <v/>
      </c>
      <c r="AT29" s="16" t="str">
        <f>IF(RespF!T27=0,"",IF(RespF!T27=ResA!$S$11,ResA!$S$12,0))</f>
        <v/>
      </c>
      <c r="AU29" s="16" t="str">
        <f>IF(RespF!U27=0,"",IF(RespF!U27=ResA!$T$11,ResA!$T$12,0))</f>
        <v/>
      </c>
      <c r="AV29" s="16" t="str">
        <f>IF(RespF!V27=0,"",IF(RespF!V27=ResA!$U$11,ResA!$U$12,0))</f>
        <v/>
      </c>
      <c r="AW29" s="16" t="str">
        <f>IF(RespF!W27=0,"",IF(RespF!W27=ResA!$V$11,ResA!$V$12,0))</f>
        <v/>
      </c>
      <c r="AX29" s="16" t="str">
        <f>IF(RespF!X27=0,"",IF(RespF!X27=ResA!$W$11,ResA!$W$12,0))</f>
        <v/>
      </c>
      <c r="AY29" s="16" t="str">
        <f>IF(RespF!Y27=0,"",IF(RespF!Y27=ResA!$X$11,ResA!$X$12,0))</f>
        <v/>
      </c>
      <c r="AZ29" s="16" t="str">
        <f>IF(RespF!Z27=0,"",IF(RespF!Z27=ResA!$Y$11,ResA!$Y$12,0))</f>
        <v/>
      </c>
      <c r="BA29" s="16" t="str">
        <f>IF(RespF!AA27=0,"",IF(RespF!AA27=ResA!$Z$11,ResA!$Z$12,0))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>
      <c r="B30" s="56">
        <v>17</v>
      </c>
      <c r="C30" s="28" t="str">
        <f>IF(VLOOKUP(B30,RespF!$B$12:$AA$51,2,FALSE)&lt;&gt;0,VLOOKUP(B30,RespF!$B$12:$AA$51,2,FALSE),"")</f>
        <v/>
      </c>
      <c r="D30" s="28" t="str">
        <f>IF(VLOOKUP(B30,RespF!$B$12:$AA$51,3,FALSE)&lt;&gt;0,CONCATENATE(VLOOKUP(B30,RespF!$B$12:$AA$51,3,FALSE)," ",VLOOKUP(B30,RespF!$B$12:$AA$51,4,FALSE)),"")</f>
        <v/>
      </c>
      <c r="E30" s="28" t="str">
        <f>IF(VLOOKUP(B30,RespF!$B$12:$AA$51,4,FALSE)&lt;&gt;0,VLOOKUP(B30,RespF!$B$12:$AA$51,5,FALSE),"")</f>
        <v/>
      </c>
      <c r="F30" s="58" t="str">
        <f>IF(VLOOKUP(B30,RespF!$B$12:$AA$51,5,FALSE)&lt;&gt;0,VLOOKUP(B30,RespF!$B$12:$AA$51,6,FALSE),"")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IF(RespF!H28=0,"",IF(RespF!H28=ResA!$G$11,ResA!$G$12,0))</f>
        <v/>
      </c>
      <c r="AI30" s="16" t="str">
        <f>IF(RespF!I28=0,"",IF(RespF!I28=ResA!$H$11,ResA!$H$12,0))</f>
        <v/>
      </c>
      <c r="AJ30" s="16" t="str">
        <f>IF(RespF!J28=0,"",IF(RespF!J28=ResA!$I$11,ResA!$I$12,0))</f>
        <v/>
      </c>
      <c r="AK30" s="16" t="str">
        <f>IF(RespF!K28=0,"",IF(RespF!K28=ResA!$J$11,ResA!$J$12,0))</f>
        <v/>
      </c>
      <c r="AL30" s="16" t="str">
        <f>IF(RespF!L28=0,"",IF(RespF!L28=ResA!$K$11,ResA!$K$12,0))</f>
        <v/>
      </c>
      <c r="AM30" s="16" t="str">
        <f>IF(RespF!M28=0,"",IF(RespF!M28=ResA!$L$11,ResA!$L$12,0))</f>
        <v/>
      </c>
      <c r="AN30" s="16" t="str">
        <f>IF(RespF!N28=0,"",IF(RespF!N28=ResA!$M$11,ResA!$M$12,0))</f>
        <v/>
      </c>
      <c r="AO30" s="16" t="str">
        <f>IF(RespF!O28=0,"",IF(RespF!O28=ResA!$N$11,ResA!$N$12,0))</f>
        <v/>
      </c>
      <c r="AP30" s="16" t="str">
        <f>IF(RespF!P28=0,"",IF(RespF!P28=ResA!$O$11,ResA!$O$12,0))</f>
        <v/>
      </c>
      <c r="AQ30" s="16" t="str">
        <f>IF(RespF!Q28=0,"",IF(RespF!Q28=ResA!$P$11,ResA!$P$12,0))</f>
        <v/>
      </c>
      <c r="AR30" s="16" t="str">
        <f>IF(RespF!R28=0,"",IF(RespF!R28=ResA!$Q$11,ResA!$Q$12,0))</f>
        <v/>
      </c>
      <c r="AS30" s="16" t="str">
        <f>IF(RespF!S28=0,"",IF(RespF!S28=ResA!$R$11,ResA!$R$12,0))</f>
        <v/>
      </c>
      <c r="AT30" s="16" t="str">
        <f>IF(RespF!T28=0,"",IF(RespF!T28=ResA!$S$11,ResA!$S$12,0))</f>
        <v/>
      </c>
      <c r="AU30" s="16" t="str">
        <f>IF(RespF!U28=0,"",IF(RespF!U28=ResA!$T$11,ResA!$T$12,0))</f>
        <v/>
      </c>
      <c r="AV30" s="16" t="str">
        <f>IF(RespF!V28=0,"",IF(RespF!V28=ResA!$U$11,ResA!$U$12,0))</f>
        <v/>
      </c>
      <c r="AW30" s="16" t="str">
        <f>IF(RespF!W28=0,"",IF(RespF!W28=ResA!$V$11,ResA!$V$12,0))</f>
        <v/>
      </c>
      <c r="AX30" s="16" t="str">
        <f>IF(RespF!X28=0,"",IF(RespF!X28=ResA!$W$11,ResA!$W$12,0))</f>
        <v/>
      </c>
      <c r="AY30" s="16" t="str">
        <f>IF(RespF!Y28=0,"",IF(RespF!Y28=ResA!$X$11,ResA!$X$12,0))</f>
        <v/>
      </c>
      <c r="AZ30" s="16" t="str">
        <f>IF(RespF!Z28=0,"",IF(RespF!Z28=ResA!$Y$11,ResA!$Y$12,0))</f>
        <v/>
      </c>
      <c r="BA30" s="16" t="str">
        <f>IF(RespF!AA28=0,"",IF(RespF!AA28=ResA!$Z$11,ResA!$Z$12,0))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>
      <c r="B31" s="56">
        <v>18</v>
      </c>
      <c r="C31" s="28" t="str">
        <f>IF(VLOOKUP(B31,RespF!$B$12:$AA$51,2,FALSE)&lt;&gt;0,VLOOKUP(B31,RespF!$B$12:$AA$51,2,FALSE),"")</f>
        <v/>
      </c>
      <c r="D31" s="28" t="str">
        <f>IF(VLOOKUP(B31,RespF!$B$12:$AA$51,3,FALSE)&lt;&gt;0,CONCATENATE(VLOOKUP(B31,RespF!$B$12:$AA$51,3,FALSE)," ",VLOOKUP(B31,RespF!$B$12:$AA$51,4,FALSE)),"")</f>
        <v/>
      </c>
      <c r="E31" s="28" t="str">
        <f>IF(VLOOKUP(B31,RespF!$B$12:$AA$51,4,FALSE)&lt;&gt;0,VLOOKUP(B31,RespF!$B$12:$AA$51,5,FALSE),"")</f>
        <v/>
      </c>
      <c r="F31" s="58" t="str">
        <f>IF(VLOOKUP(B31,RespF!$B$12:$AA$51,5,FALSE)&lt;&gt;0,VLOOKUP(B31,RespF!$B$12:$AA$51,6,FALSE),"")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IF(RespF!H29=0,"",IF(RespF!H29=ResA!$G$11,ResA!$G$12,0))</f>
        <v/>
      </c>
      <c r="AI31" s="16" t="str">
        <f>IF(RespF!I29=0,"",IF(RespF!I29=ResA!$H$11,ResA!$H$12,0))</f>
        <v/>
      </c>
      <c r="AJ31" s="16" t="str">
        <f>IF(RespF!J29=0,"",IF(RespF!J29=ResA!$I$11,ResA!$I$12,0))</f>
        <v/>
      </c>
      <c r="AK31" s="16" t="str">
        <f>IF(RespF!K29=0,"",IF(RespF!K29=ResA!$J$11,ResA!$J$12,0))</f>
        <v/>
      </c>
      <c r="AL31" s="16" t="str">
        <f>IF(RespF!L29=0,"",IF(RespF!L29=ResA!$K$11,ResA!$K$12,0))</f>
        <v/>
      </c>
      <c r="AM31" s="16" t="str">
        <f>IF(RespF!M29=0,"",IF(RespF!M29=ResA!$L$11,ResA!$L$12,0))</f>
        <v/>
      </c>
      <c r="AN31" s="16" t="str">
        <f>IF(RespF!N29=0,"",IF(RespF!N29=ResA!$M$11,ResA!$M$12,0))</f>
        <v/>
      </c>
      <c r="AO31" s="16" t="str">
        <f>IF(RespF!O29=0,"",IF(RespF!O29=ResA!$N$11,ResA!$N$12,0))</f>
        <v/>
      </c>
      <c r="AP31" s="16" t="str">
        <f>IF(RespF!P29=0,"",IF(RespF!P29=ResA!$O$11,ResA!$O$12,0))</f>
        <v/>
      </c>
      <c r="AQ31" s="16" t="str">
        <f>IF(RespF!Q29=0,"",IF(RespF!Q29=ResA!$P$11,ResA!$P$12,0))</f>
        <v/>
      </c>
      <c r="AR31" s="16" t="str">
        <f>IF(RespF!R29=0,"",IF(RespF!R29=ResA!$Q$11,ResA!$Q$12,0))</f>
        <v/>
      </c>
      <c r="AS31" s="16" t="str">
        <f>IF(RespF!S29=0,"",IF(RespF!S29=ResA!$R$11,ResA!$R$12,0))</f>
        <v/>
      </c>
      <c r="AT31" s="16" t="str">
        <f>IF(RespF!T29=0,"",IF(RespF!T29=ResA!$S$11,ResA!$S$12,0))</f>
        <v/>
      </c>
      <c r="AU31" s="16" t="str">
        <f>IF(RespF!U29=0,"",IF(RespF!U29=ResA!$T$11,ResA!$T$12,0))</f>
        <v/>
      </c>
      <c r="AV31" s="16" t="str">
        <f>IF(RespF!V29=0,"",IF(RespF!V29=ResA!$U$11,ResA!$U$12,0))</f>
        <v/>
      </c>
      <c r="AW31" s="16" t="str">
        <f>IF(RespF!W29=0,"",IF(RespF!W29=ResA!$V$11,ResA!$V$12,0))</f>
        <v/>
      </c>
      <c r="AX31" s="16" t="str">
        <f>IF(RespF!X29=0,"",IF(RespF!X29=ResA!$W$11,ResA!$W$12,0))</f>
        <v/>
      </c>
      <c r="AY31" s="16" t="str">
        <f>IF(RespF!Y29=0,"",IF(RespF!Y29=ResA!$X$11,ResA!$X$12,0))</f>
        <v/>
      </c>
      <c r="AZ31" s="16" t="str">
        <f>IF(RespF!Z29=0,"",IF(RespF!Z29=ResA!$Y$11,ResA!$Y$12,0))</f>
        <v/>
      </c>
      <c r="BA31" s="16" t="str">
        <f>IF(RespF!AA29=0,"",IF(RespF!AA29=ResA!$Z$11,ResA!$Z$12,0))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>
      <c r="B32" s="56">
        <v>19</v>
      </c>
      <c r="C32" s="28" t="str">
        <f>IF(VLOOKUP(B32,RespF!$B$12:$AA$51,2,FALSE)&lt;&gt;0,VLOOKUP(B32,RespF!$B$12:$AA$51,2,FALSE),"")</f>
        <v/>
      </c>
      <c r="D32" s="28" t="str">
        <f>IF(VLOOKUP(B32,RespF!$B$12:$AA$51,3,FALSE)&lt;&gt;0,CONCATENATE(VLOOKUP(B32,RespF!$B$12:$AA$51,3,FALSE)," ",VLOOKUP(B32,RespF!$B$12:$AA$51,4,FALSE)),"")</f>
        <v/>
      </c>
      <c r="E32" s="28" t="str">
        <f>IF(VLOOKUP(B32,RespF!$B$12:$AA$51,4,FALSE)&lt;&gt;0,VLOOKUP(B32,RespF!$B$12:$AA$51,5,FALSE),"")</f>
        <v/>
      </c>
      <c r="F32" s="58" t="str">
        <f>IF(VLOOKUP(B32,RespF!$B$12:$AA$51,5,FALSE)&lt;&gt;0,VLOOKUP(B32,RespF!$B$12:$AA$51,6,FALSE),"")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IF(RespF!H30=0,"",IF(RespF!H30=ResA!$G$11,ResA!$G$12,0))</f>
        <v/>
      </c>
      <c r="AI32" s="16" t="str">
        <f>IF(RespF!I30=0,"",IF(RespF!I30=ResA!$H$11,ResA!$H$12,0))</f>
        <v/>
      </c>
      <c r="AJ32" s="16" t="str">
        <f>IF(RespF!J30=0,"",IF(RespF!J30=ResA!$I$11,ResA!$I$12,0))</f>
        <v/>
      </c>
      <c r="AK32" s="16" t="str">
        <f>IF(RespF!K30=0,"",IF(RespF!K30=ResA!$J$11,ResA!$J$12,0))</f>
        <v/>
      </c>
      <c r="AL32" s="16" t="str">
        <f>IF(RespF!L30=0,"",IF(RespF!L30=ResA!$K$11,ResA!$K$12,0))</f>
        <v/>
      </c>
      <c r="AM32" s="16" t="str">
        <f>IF(RespF!M30=0,"",IF(RespF!M30=ResA!$L$11,ResA!$L$12,0))</f>
        <v/>
      </c>
      <c r="AN32" s="16" t="str">
        <f>IF(RespF!N30=0,"",IF(RespF!N30=ResA!$M$11,ResA!$M$12,0))</f>
        <v/>
      </c>
      <c r="AO32" s="16" t="str">
        <f>IF(RespF!O30=0,"",IF(RespF!O30=ResA!$N$11,ResA!$N$12,0))</f>
        <v/>
      </c>
      <c r="AP32" s="16" t="str">
        <f>IF(RespF!P30=0,"",IF(RespF!P30=ResA!$O$11,ResA!$O$12,0))</f>
        <v/>
      </c>
      <c r="AQ32" s="16" t="str">
        <f>IF(RespF!Q30=0,"",IF(RespF!Q30=ResA!$P$11,ResA!$P$12,0))</f>
        <v/>
      </c>
      <c r="AR32" s="16" t="str">
        <f>IF(RespF!R30=0,"",IF(RespF!R30=ResA!$Q$11,ResA!$Q$12,0))</f>
        <v/>
      </c>
      <c r="AS32" s="16" t="str">
        <f>IF(RespF!S30=0,"",IF(RespF!S30=ResA!$R$11,ResA!$R$12,0))</f>
        <v/>
      </c>
      <c r="AT32" s="16" t="str">
        <f>IF(RespF!T30=0,"",IF(RespF!T30=ResA!$S$11,ResA!$S$12,0))</f>
        <v/>
      </c>
      <c r="AU32" s="16" t="str">
        <f>IF(RespF!U30=0,"",IF(RespF!U30=ResA!$T$11,ResA!$T$12,0))</f>
        <v/>
      </c>
      <c r="AV32" s="16" t="str">
        <f>IF(RespF!V30=0,"",IF(RespF!V30=ResA!$U$11,ResA!$U$12,0))</f>
        <v/>
      </c>
      <c r="AW32" s="16" t="str">
        <f>IF(RespF!W30=0,"",IF(RespF!W30=ResA!$V$11,ResA!$V$12,0))</f>
        <v/>
      </c>
      <c r="AX32" s="16" t="str">
        <f>IF(RespF!X30=0,"",IF(RespF!X30=ResA!$W$11,ResA!$W$12,0))</f>
        <v/>
      </c>
      <c r="AY32" s="16" t="str">
        <f>IF(RespF!Y30=0,"",IF(RespF!Y30=ResA!$X$11,ResA!$X$12,0))</f>
        <v/>
      </c>
      <c r="AZ32" s="16" t="str">
        <f>IF(RespF!Z30=0,"",IF(RespF!Z30=ResA!$Y$11,ResA!$Y$12,0))</f>
        <v/>
      </c>
      <c r="BA32" s="16" t="str">
        <f>IF(RespF!AA30=0,"",IF(RespF!AA30=ResA!$Z$11,ResA!$Z$12,0))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>
      <c r="B33" s="56">
        <v>20</v>
      </c>
      <c r="C33" s="28" t="str">
        <f>IF(VLOOKUP(B33,RespF!$B$12:$AA$51,2,FALSE)&lt;&gt;0,VLOOKUP(B33,RespF!$B$12:$AA$51,2,FALSE),"")</f>
        <v/>
      </c>
      <c r="D33" s="28" t="str">
        <f>IF(VLOOKUP(B33,RespF!$B$12:$AA$51,3,FALSE)&lt;&gt;0,CONCATENATE(VLOOKUP(B33,RespF!$B$12:$AA$51,3,FALSE)," ",VLOOKUP(B33,RespF!$B$12:$AA$51,4,FALSE)),"")</f>
        <v/>
      </c>
      <c r="E33" s="28" t="str">
        <f>IF(VLOOKUP(B33,RespF!$B$12:$AA$51,4,FALSE)&lt;&gt;0,VLOOKUP(B33,RespF!$B$12:$AA$51,5,FALSE),"")</f>
        <v/>
      </c>
      <c r="F33" s="58" t="str">
        <f>IF(VLOOKUP(B33,RespF!$B$12:$AA$51,5,FALSE)&lt;&gt;0,VLOOKUP(B33,RespF!$B$12:$AA$51,6,FALSE),"")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IF(RespF!H31=0,"",IF(RespF!H31=ResA!$G$11,ResA!$G$12,0))</f>
        <v/>
      </c>
      <c r="AI33" s="16" t="str">
        <f>IF(RespF!I31=0,"",IF(RespF!I31=ResA!$H$11,ResA!$H$12,0))</f>
        <v/>
      </c>
      <c r="AJ33" s="16" t="str">
        <f>IF(RespF!J31=0,"",IF(RespF!J31=ResA!$I$11,ResA!$I$12,0))</f>
        <v/>
      </c>
      <c r="AK33" s="16" t="str">
        <f>IF(RespF!K31=0,"",IF(RespF!K31=ResA!$J$11,ResA!$J$12,0))</f>
        <v/>
      </c>
      <c r="AL33" s="16" t="str">
        <f>IF(RespF!L31=0,"",IF(RespF!L31=ResA!$K$11,ResA!$K$12,0))</f>
        <v/>
      </c>
      <c r="AM33" s="16" t="str">
        <f>IF(RespF!M31=0,"",IF(RespF!M31=ResA!$L$11,ResA!$L$12,0))</f>
        <v/>
      </c>
      <c r="AN33" s="16" t="str">
        <f>IF(RespF!N31=0,"",IF(RespF!N31=ResA!$M$11,ResA!$M$12,0))</f>
        <v/>
      </c>
      <c r="AO33" s="16" t="str">
        <f>IF(RespF!O31=0,"",IF(RespF!O31=ResA!$N$11,ResA!$N$12,0))</f>
        <v/>
      </c>
      <c r="AP33" s="16" t="str">
        <f>IF(RespF!P31=0,"",IF(RespF!P31=ResA!$O$11,ResA!$O$12,0))</f>
        <v/>
      </c>
      <c r="AQ33" s="16" t="str">
        <f>IF(RespF!Q31=0,"",IF(RespF!Q31=ResA!$P$11,ResA!$P$12,0))</f>
        <v/>
      </c>
      <c r="AR33" s="16" t="str">
        <f>IF(RespF!R31=0,"",IF(RespF!R31=ResA!$Q$11,ResA!$Q$12,0))</f>
        <v/>
      </c>
      <c r="AS33" s="16" t="str">
        <f>IF(RespF!S31=0,"",IF(RespF!S31=ResA!$R$11,ResA!$R$12,0))</f>
        <v/>
      </c>
      <c r="AT33" s="16" t="str">
        <f>IF(RespF!T31=0,"",IF(RespF!T31=ResA!$S$11,ResA!$S$12,0))</f>
        <v/>
      </c>
      <c r="AU33" s="16" t="str">
        <f>IF(RespF!U31=0,"",IF(RespF!U31=ResA!$T$11,ResA!$T$12,0))</f>
        <v/>
      </c>
      <c r="AV33" s="16" t="str">
        <f>IF(RespF!V31=0,"",IF(RespF!V31=ResA!$U$11,ResA!$U$12,0))</f>
        <v/>
      </c>
      <c r="AW33" s="16" t="str">
        <f>IF(RespF!W31=0,"",IF(RespF!W31=ResA!$V$11,ResA!$V$12,0))</f>
        <v/>
      </c>
      <c r="AX33" s="16" t="str">
        <f>IF(RespF!X31=0,"",IF(RespF!X31=ResA!$W$11,ResA!$W$12,0))</f>
        <v/>
      </c>
      <c r="AY33" s="16" t="str">
        <f>IF(RespF!Y31=0,"",IF(RespF!Y31=ResA!$X$11,ResA!$X$12,0))</f>
        <v/>
      </c>
      <c r="AZ33" s="16" t="str">
        <f>IF(RespF!Z31=0,"",IF(RespF!Z31=ResA!$Y$11,ResA!$Y$12,0))</f>
        <v/>
      </c>
      <c r="BA33" s="16" t="str">
        <f>IF(RespF!AA31=0,"",IF(RespF!AA31=ResA!$Z$11,ResA!$Z$12,0))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>
      <c r="B34" s="56">
        <v>21</v>
      </c>
      <c r="C34" s="28" t="str">
        <f>IF(VLOOKUP(B34,RespF!$B$12:$AA$51,2,FALSE)&lt;&gt;0,VLOOKUP(B34,RespF!$B$12:$AA$51,2,FALSE),"")</f>
        <v/>
      </c>
      <c r="D34" s="28" t="str">
        <f>IF(VLOOKUP(B34,RespF!$B$12:$AA$51,3,FALSE)&lt;&gt;0,CONCATENATE(VLOOKUP(B34,RespF!$B$12:$AA$51,3,FALSE)," ",VLOOKUP(B34,RespF!$B$12:$AA$51,4,FALSE)),"")</f>
        <v/>
      </c>
      <c r="E34" s="28" t="str">
        <f>IF(VLOOKUP(B34,RespF!$B$12:$AA$51,4,FALSE)&lt;&gt;0,VLOOKUP(B34,RespF!$B$12:$AA$51,5,FALSE),"")</f>
        <v/>
      </c>
      <c r="F34" s="58" t="str">
        <f>IF(VLOOKUP(B34,RespF!$B$12:$AA$51,5,FALSE)&lt;&gt;0,VLOOKUP(B34,RespF!$B$12:$AA$51,6,FALSE),"")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IF(RespF!H32=0,"",IF(RespF!H32=ResA!$G$11,ResA!$G$12,0))</f>
        <v/>
      </c>
      <c r="AI34" s="16" t="str">
        <f>IF(RespF!I32=0,"",IF(RespF!I32=ResA!$H$11,ResA!$H$12,0))</f>
        <v/>
      </c>
      <c r="AJ34" s="16" t="str">
        <f>IF(RespF!J32=0,"",IF(RespF!J32=ResA!$I$11,ResA!$I$12,0))</f>
        <v/>
      </c>
      <c r="AK34" s="16" t="str">
        <f>IF(RespF!K32=0,"",IF(RespF!K32=ResA!$J$11,ResA!$J$12,0))</f>
        <v/>
      </c>
      <c r="AL34" s="16" t="str">
        <f>IF(RespF!L32=0,"",IF(RespF!L32=ResA!$K$11,ResA!$K$12,0))</f>
        <v/>
      </c>
      <c r="AM34" s="16" t="str">
        <f>IF(RespF!M32=0,"",IF(RespF!M32=ResA!$L$11,ResA!$L$12,0))</f>
        <v/>
      </c>
      <c r="AN34" s="16" t="str">
        <f>IF(RespF!N32=0,"",IF(RespF!N32=ResA!$M$11,ResA!$M$12,0))</f>
        <v/>
      </c>
      <c r="AO34" s="16" t="str">
        <f>IF(RespF!O32=0,"",IF(RespF!O32=ResA!$N$11,ResA!$N$12,0))</f>
        <v/>
      </c>
      <c r="AP34" s="16" t="str">
        <f>IF(RespF!P32=0,"",IF(RespF!P32=ResA!$O$11,ResA!$O$12,0))</f>
        <v/>
      </c>
      <c r="AQ34" s="16" t="str">
        <f>IF(RespF!Q32=0,"",IF(RespF!Q32=ResA!$P$11,ResA!$P$12,0))</f>
        <v/>
      </c>
      <c r="AR34" s="16" t="str">
        <f>IF(RespF!R32=0,"",IF(RespF!R32=ResA!$Q$11,ResA!$Q$12,0))</f>
        <v/>
      </c>
      <c r="AS34" s="16" t="str">
        <f>IF(RespF!S32=0,"",IF(RespF!S32=ResA!$R$11,ResA!$R$12,0))</f>
        <v/>
      </c>
      <c r="AT34" s="16" t="str">
        <f>IF(RespF!T32=0,"",IF(RespF!T32=ResA!$S$11,ResA!$S$12,0))</f>
        <v/>
      </c>
      <c r="AU34" s="16" t="str">
        <f>IF(RespF!U32=0,"",IF(RespF!U32=ResA!$T$11,ResA!$T$12,0))</f>
        <v/>
      </c>
      <c r="AV34" s="16" t="str">
        <f>IF(RespF!V32=0,"",IF(RespF!V32=ResA!$U$11,ResA!$U$12,0))</f>
        <v/>
      </c>
      <c r="AW34" s="16" t="str">
        <f>IF(RespF!W32=0,"",IF(RespF!W32=ResA!$V$11,ResA!$V$12,0))</f>
        <v/>
      </c>
      <c r="AX34" s="16" t="str">
        <f>IF(RespF!X32=0,"",IF(RespF!X32=ResA!$W$11,ResA!$W$12,0))</f>
        <v/>
      </c>
      <c r="AY34" s="16" t="str">
        <f>IF(RespF!Y32=0,"",IF(RespF!Y32=ResA!$X$11,ResA!$X$12,0))</f>
        <v/>
      </c>
      <c r="AZ34" s="16" t="str">
        <f>IF(RespF!Z32=0,"",IF(RespF!Z32=ResA!$Y$11,ResA!$Y$12,0))</f>
        <v/>
      </c>
      <c r="BA34" s="16" t="str">
        <f>IF(RespF!AA32=0,"",IF(RespF!AA32=ResA!$Z$11,ResA!$Z$12,0))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>
      <c r="B35" s="56">
        <v>22</v>
      </c>
      <c r="C35" s="28" t="str">
        <f>IF(VLOOKUP(B35,RespF!$B$12:$AA$51,2,FALSE)&lt;&gt;0,VLOOKUP(B35,RespF!$B$12:$AA$51,2,FALSE),"")</f>
        <v/>
      </c>
      <c r="D35" s="28" t="str">
        <f>IF(VLOOKUP(B35,RespF!$B$12:$AA$51,3,FALSE)&lt;&gt;0,CONCATENATE(VLOOKUP(B35,RespF!$B$12:$AA$51,3,FALSE)," ",VLOOKUP(B35,RespF!$B$12:$AA$51,4,FALSE)),"")</f>
        <v/>
      </c>
      <c r="E35" s="28" t="str">
        <f>IF(VLOOKUP(B35,RespF!$B$12:$AA$51,4,FALSE)&lt;&gt;0,VLOOKUP(B35,RespF!$B$12:$AA$51,5,FALSE),"")</f>
        <v/>
      </c>
      <c r="F35" s="58" t="str">
        <f>IF(VLOOKUP(B35,RespF!$B$12:$AA$51,5,FALSE)&lt;&gt;0,VLOOKUP(B35,RespF!$B$12:$AA$51,6,FALSE),"")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IF(RespF!H33=0,"",IF(RespF!H33=ResA!$G$11,ResA!$G$12,0))</f>
        <v/>
      </c>
      <c r="AI35" s="16" t="str">
        <f>IF(RespF!I33=0,"",IF(RespF!I33=ResA!$H$11,ResA!$H$12,0))</f>
        <v/>
      </c>
      <c r="AJ35" s="16" t="str">
        <f>IF(RespF!J33=0,"",IF(RespF!J33=ResA!$I$11,ResA!$I$12,0))</f>
        <v/>
      </c>
      <c r="AK35" s="16" t="str">
        <f>IF(RespF!K33=0,"",IF(RespF!K33=ResA!$J$11,ResA!$J$12,0))</f>
        <v/>
      </c>
      <c r="AL35" s="16" t="str">
        <f>IF(RespF!L33=0,"",IF(RespF!L33=ResA!$K$11,ResA!$K$12,0))</f>
        <v/>
      </c>
      <c r="AM35" s="16" t="str">
        <f>IF(RespF!M33=0,"",IF(RespF!M33=ResA!$L$11,ResA!$L$12,0))</f>
        <v/>
      </c>
      <c r="AN35" s="16" t="str">
        <f>IF(RespF!N33=0,"",IF(RespF!N33=ResA!$M$11,ResA!$M$12,0))</f>
        <v/>
      </c>
      <c r="AO35" s="16" t="str">
        <f>IF(RespF!O33=0,"",IF(RespF!O33=ResA!$N$11,ResA!$N$12,0))</f>
        <v/>
      </c>
      <c r="AP35" s="16" t="str">
        <f>IF(RespF!P33=0,"",IF(RespF!P33=ResA!$O$11,ResA!$O$12,0))</f>
        <v/>
      </c>
      <c r="AQ35" s="16" t="str">
        <f>IF(RespF!Q33=0,"",IF(RespF!Q33=ResA!$P$11,ResA!$P$12,0))</f>
        <v/>
      </c>
      <c r="AR35" s="16" t="str">
        <f>IF(RespF!R33=0,"",IF(RespF!R33=ResA!$Q$11,ResA!$Q$12,0))</f>
        <v/>
      </c>
      <c r="AS35" s="16" t="str">
        <f>IF(RespF!S33=0,"",IF(RespF!S33=ResA!$R$11,ResA!$R$12,0))</f>
        <v/>
      </c>
      <c r="AT35" s="16" t="str">
        <f>IF(RespF!T33=0,"",IF(RespF!T33=ResA!$S$11,ResA!$S$12,0))</f>
        <v/>
      </c>
      <c r="AU35" s="16" t="str">
        <f>IF(RespF!U33=0,"",IF(RespF!U33=ResA!$T$11,ResA!$T$12,0))</f>
        <v/>
      </c>
      <c r="AV35" s="16" t="str">
        <f>IF(RespF!V33=0,"",IF(RespF!V33=ResA!$U$11,ResA!$U$12,0))</f>
        <v/>
      </c>
      <c r="AW35" s="16" t="str">
        <f>IF(RespF!W33=0,"",IF(RespF!W33=ResA!$V$11,ResA!$V$12,0))</f>
        <v/>
      </c>
      <c r="AX35" s="16" t="str">
        <f>IF(RespF!X33=0,"",IF(RespF!X33=ResA!$W$11,ResA!$W$12,0))</f>
        <v/>
      </c>
      <c r="AY35" s="16" t="str">
        <f>IF(RespF!Y33=0,"",IF(RespF!Y33=ResA!$X$11,ResA!$X$12,0))</f>
        <v/>
      </c>
      <c r="AZ35" s="16" t="str">
        <f>IF(RespF!Z33=0,"",IF(RespF!Z33=ResA!$Y$11,ResA!$Y$12,0))</f>
        <v/>
      </c>
      <c r="BA35" s="16" t="str">
        <f>IF(RespF!AA33=0,"",IF(RespF!AA33=ResA!$Z$11,ResA!$Z$12,0))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>
      <c r="B36" s="56">
        <v>23</v>
      </c>
      <c r="C36" s="28" t="str">
        <f>IF(VLOOKUP(B36,RespF!$B$12:$AA$51,2,FALSE)&lt;&gt;0,VLOOKUP(B36,RespF!$B$12:$AA$51,2,FALSE),"")</f>
        <v/>
      </c>
      <c r="D36" s="28" t="str">
        <f>IF(VLOOKUP(B36,RespF!$B$12:$AA$51,3,FALSE)&lt;&gt;0,CONCATENATE(VLOOKUP(B36,RespF!$B$12:$AA$51,3,FALSE)," ",VLOOKUP(B36,RespF!$B$12:$AA$51,4,FALSE)),"")</f>
        <v/>
      </c>
      <c r="E36" s="28" t="str">
        <f>IF(VLOOKUP(B36,RespF!$B$12:$AA$51,4,FALSE)&lt;&gt;0,VLOOKUP(B36,RespF!$B$12:$AA$51,5,FALSE),"")</f>
        <v/>
      </c>
      <c r="F36" s="58" t="str">
        <f>IF(VLOOKUP(B36,RespF!$B$12:$AA$51,5,FALSE)&lt;&gt;0,VLOOKUP(B36,RespF!$B$12:$AA$51,6,FALSE),"")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IF(RespF!H34=0,"",IF(RespF!H34=ResA!$G$11,ResA!$G$12,0))</f>
        <v/>
      </c>
      <c r="AI36" s="16" t="str">
        <f>IF(RespF!I34=0,"",IF(RespF!I34=ResA!$H$11,ResA!$H$12,0))</f>
        <v/>
      </c>
      <c r="AJ36" s="16" t="str">
        <f>IF(RespF!J34=0,"",IF(RespF!J34=ResA!$I$11,ResA!$I$12,0))</f>
        <v/>
      </c>
      <c r="AK36" s="16" t="str">
        <f>IF(RespF!K34=0,"",IF(RespF!K34=ResA!$J$11,ResA!$J$12,0))</f>
        <v/>
      </c>
      <c r="AL36" s="16" t="str">
        <f>IF(RespF!L34=0,"",IF(RespF!L34=ResA!$K$11,ResA!$K$12,0))</f>
        <v/>
      </c>
      <c r="AM36" s="16" t="str">
        <f>IF(RespF!M34=0,"",IF(RespF!M34=ResA!$L$11,ResA!$L$12,0))</f>
        <v/>
      </c>
      <c r="AN36" s="16" t="str">
        <f>IF(RespF!N34=0,"",IF(RespF!N34=ResA!$M$11,ResA!$M$12,0))</f>
        <v/>
      </c>
      <c r="AO36" s="16" t="str">
        <f>IF(RespF!O34=0,"",IF(RespF!O34=ResA!$N$11,ResA!$N$12,0))</f>
        <v/>
      </c>
      <c r="AP36" s="16" t="str">
        <f>IF(RespF!P34=0,"",IF(RespF!P34=ResA!$O$11,ResA!$O$12,0))</f>
        <v/>
      </c>
      <c r="AQ36" s="16" t="str">
        <f>IF(RespF!Q34=0,"",IF(RespF!Q34=ResA!$P$11,ResA!$P$12,0))</f>
        <v/>
      </c>
      <c r="AR36" s="16" t="str">
        <f>IF(RespF!R34=0,"",IF(RespF!R34=ResA!$Q$11,ResA!$Q$12,0))</f>
        <v/>
      </c>
      <c r="AS36" s="16" t="str">
        <f>IF(RespF!S34=0,"",IF(RespF!S34=ResA!$R$11,ResA!$R$12,0))</f>
        <v/>
      </c>
      <c r="AT36" s="16" t="str">
        <f>IF(RespF!T34=0,"",IF(RespF!T34=ResA!$S$11,ResA!$S$12,0))</f>
        <v/>
      </c>
      <c r="AU36" s="16" t="str">
        <f>IF(RespF!U34=0,"",IF(RespF!U34=ResA!$T$11,ResA!$T$12,0))</f>
        <v/>
      </c>
      <c r="AV36" s="16" t="str">
        <f>IF(RespF!V34=0,"",IF(RespF!V34=ResA!$U$11,ResA!$U$12,0))</f>
        <v/>
      </c>
      <c r="AW36" s="16" t="str">
        <f>IF(RespF!W34=0,"",IF(RespF!W34=ResA!$V$11,ResA!$V$12,0))</f>
        <v/>
      </c>
      <c r="AX36" s="16" t="str">
        <f>IF(RespF!X34=0,"",IF(RespF!X34=ResA!$W$11,ResA!$W$12,0))</f>
        <v/>
      </c>
      <c r="AY36" s="16" t="str">
        <f>IF(RespF!Y34=0,"",IF(RespF!Y34=ResA!$X$11,ResA!$X$12,0))</f>
        <v/>
      </c>
      <c r="AZ36" s="16" t="str">
        <f>IF(RespF!Z34=0,"",IF(RespF!Z34=ResA!$Y$11,ResA!$Y$12,0))</f>
        <v/>
      </c>
      <c r="BA36" s="16" t="str">
        <f>IF(RespF!AA34=0,"",IF(RespF!AA34=ResA!$Z$11,ResA!$Z$12,0))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>
      <c r="B37" s="56">
        <v>24</v>
      </c>
      <c r="C37" s="28" t="str">
        <f>IF(VLOOKUP(B37,RespF!$B$12:$AA$51,2,FALSE)&lt;&gt;0,VLOOKUP(B37,RespF!$B$12:$AA$51,2,FALSE),"")</f>
        <v/>
      </c>
      <c r="D37" s="28" t="str">
        <f>IF(VLOOKUP(B37,RespF!$B$12:$AA$51,3,FALSE)&lt;&gt;0,CONCATENATE(VLOOKUP(B37,RespF!$B$12:$AA$51,3,FALSE)," ",VLOOKUP(B37,RespF!$B$12:$AA$51,4,FALSE)),"")</f>
        <v/>
      </c>
      <c r="E37" s="28" t="str">
        <f>IF(VLOOKUP(B37,RespF!$B$12:$AA$51,4,FALSE)&lt;&gt;0,VLOOKUP(B37,RespF!$B$12:$AA$51,5,FALSE),"")</f>
        <v/>
      </c>
      <c r="F37" s="58" t="str">
        <f>IF(VLOOKUP(B37,RespF!$B$12:$AA$51,5,FALSE)&lt;&gt;0,VLOOKUP(B37,RespF!$B$12:$AA$51,6,FALSE),"")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IF(RespF!H35=0,"",IF(RespF!H35=ResA!$G$11,ResA!$G$12,0))</f>
        <v/>
      </c>
      <c r="AI37" s="16" t="str">
        <f>IF(RespF!I35=0,"",IF(RespF!I35=ResA!$H$11,ResA!$H$12,0))</f>
        <v/>
      </c>
      <c r="AJ37" s="16" t="str">
        <f>IF(RespF!J35=0,"",IF(RespF!J35=ResA!$I$11,ResA!$I$12,0))</f>
        <v/>
      </c>
      <c r="AK37" s="16" t="str">
        <f>IF(RespF!K35=0,"",IF(RespF!K35=ResA!$J$11,ResA!$J$12,0))</f>
        <v/>
      </c>
      <c r="AL37" s="16" t="str">
        <f>IF(RespF!L35=0,"",IF(RespF!L35=ResA!$K$11,ResA!$K$12,0))</f>
        <v/>
      </c>
      <c r="AM37" s="16" t="str">
        <f>IF(RespF!M35=0,"",IF(RespF!M35=ResA!$L$11,ResA!$L$12,0))</f>
        <v/>
      </c>
      <c r="AN37" s="16" t="str">
        <f>IF(RespF!N35=0,"",IF(RespF!N35=ResA!$M$11,ResA!$M$12,0))</f>
        <v/>
      </c>
      <c r="AO37" s="16" t="str">
        <f>IF(RespF!O35=0,"",IF(RespF!O35=ResA!$N$11,ResA!$N$12,0))</f>
        <v/>
      </c>
      <c r="AP37" s="16" t="str">
        <f>IF(RespF!P35=0,"",IF(RespF!P35=ResA!$O$11,ResA!$O$12,0))</f>
        <v/>
      </c>
      <c r="AQ37" s="16" t="str">
        <f>IF(RespF!Q35=0,"",IF(RespF!Q35=ResA!$P$11,ResA!$P$12,0))</f>
        <v/>
      </c>
      <c r="AR37" s="16" t="str">
        <f>IF(RespF!R35=0,"",IF(RespF!R35=ResA!$Q$11,ResA!$Q$12,0))</f>
        <v/>
      </c>
      <c r="AS37" s="16" t="str">
        <f>IF(RespF!S35=0,"",IF(RespF!S35=ResA!$R$11,ResA!$R$12,0))</f>
        <v/>
      </c>
      <c r="AT37" s="16" t="str">
        <f>IF(RespF!T35=0,"",IF(RespF!T35=ResA!$S$11,ResA!$S$12,0))</f>
        <v/>
      </c>
      <c r="AU37" s="16" t="str">
        <f>IF(RespF!U35=0,"",IF(RespF!U35=ResA!$T$11,ResA!$T$12,0))</f>
        <v/>
      </c>
      <c r="AV37" s="16" t="str">
        <f>IF(RespF!V35=0,"",IF(RespF!V35=ResA!$U$11,ResA!$U$12,0))</f>
        <v/>
      </c>
      <c r="AW37" s="16" t="str">
        <f>IF(RespF!W35=0,"",IF(RespF!W35=ResA!$V$11,ResA!$V$12,0))</f>
        <v/>
      </c>
      <c r="AX37" s="16" t="str">
        <f>IF(RespF!X35=0,"",IF(RespF!X35=ResA!$W$11,ResA!$W$12,0))</f>
        <v/>
      </c>
      <c r="AY37" s="16" t="str">
        <f>IF(RespF!Y35=0,"",IF(RespF!Y35=ResA!$X$11,ResA!$X$12,0))</f>
        <v/>
      </c>
      <c r="AZ37" s="16" t="str">
        <f>IF(RespF!Z35=0,"",IF(RespF!Z35=ResA!$Y$11,ResA!$Y$12,0))</f>
        <v/>
      </c>
      <c r="BA37" s="16" t="str">
        <f>IF(RespF!AA35=0,"",IF(RespF!AA35=ResA!$Z$11,ResA!$Z$12,0))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>
      <c r="B38" s="56">
        <v>25</v>
      </c>
      <c r="C38" s="28" t="str">
        <f>IF(VLOOKUP(B38,RespF!$B$12:$AA$51,2,FALSE)&lt;&gt;0,VLOOKUP(B38,RespF!$B$12:$AA$51,2,FALSE),"")</f>
        <v/>
      </c>
      <c r="D38" s="28" t="str">
        <f>IF(VLOOKUP(B38,RespF!$B$12:$AA$51,3,FALSE)&lt;&gt;0,CONCATENATE(VLOOKUP(B38,RespF!$B$12:$AA$51,3,FALSE)," ",VLOOKUP(B38,RespF!$B$12:$AA$51,4,FALSE)),"")</f>
        <v/>
      </c>
      <c r="E38" s="28" t="str">
        <f>IF(VLOOKUP(B38,RespF!$B$12:$AA$51,4,FALSE)&lt;&gt;0,VLOOKUP(B38,RespF!$B$12:$AA$51,5,FALSE),"")</f>
        <v/>
      </c>
      <c r="F38" s="58" t="str">
        <f>IF(VLOOKUP(B38,RespF!$B$12:$AA$51,5,FALSE)&lt;&gt;0,VLOOKUP(B38,RespF!$B$12:$AA$51,6,FALSE),"")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IF(RespF!H36=0,"",IF(RespF!H36=ResA!$G$11,ResA!$G$12,0))</f>
        <v/>
      </c>
      <c r="AI38" s="16" t="str">
        <f>IF(RespF!I36=0,"",IF(RespF!I36=ResA!$H$11,ResA!$H$12,0))</f>
        <v/>
      </c>
      <c r="AJ38" s="16" t="str">
        <f>IF(RespF!J36=0,"",IF(RespF!J36=ResA!$I$11,ResA!$I$12,0))</f>
        <v/>
      </c>
      <c r="AK38" s="16" t="str">
        <f>IF(RespF!K36=0,"",IF(RespF!K36=ResA!$J$11,ResA!$J$12,0))</f>
        <v/>
      </c>
      <c r="AL38" s="16" t="str">
        <f>IF(RespF!L36=0,"",IF(RespF!L36=ResA!$K$11,ResA!$K$12,0))</f>
        <v/>
      </c>
      <c r="AM38" s="16" t="str">
        <f>IF(RespF!M36=0,"",IF(RespF!M36=ResA!$L$11,ResA!$L$12,0))</f>
        <v/>
      </c>
      <c r="AN38" s="16" t="str">
        <f>IF(RespF!N36=0,"",IF(RespF!N36=ResA!$M$11,ResA!$M$12,0))</f>
        <v/>
      </c>
      <c r="AO38" s="16" t="str">
        <f>IF(RespF!O36=0,"",IF(RespF!O36=ResA!$N$11,ResA!$N$12,0))</f>
        <v/>
      </c>
      <c r="AP38" s="16" t="str">
        <f>IF(RespF!P36=0,"",IF(RespF!P36=ResA!$O$11,ResA!$O$12,0))</f>
        <v/>
      </c>
      <c r="AQ38" s="16" t="str">
        <f>IF(RespF!Q36=0,"",IF(RespF!Q36=ResA!$P$11,ResA!$P$12,0))</f>
        <v/>
      </c>
      <c r="AR38" s="16" t="str">
        <f>IF(RespF!R36=0,"",IF(RespF!R36=ResA!$Q$11,ResA!$Q$12,0))</f>
        <v/>
      </c>
      <c r="AS38" s="16" t="str">
        <f>IF(RespF!S36=0,"",IF(RespF!S36=ResA!$R$11,ResA!$R$12,0))</f>
        <v/>
      </c>
      <c r="AT38" s="16" t="str">
        <f>IF(RespF!T36=0,"",IF(RespF!T36=ResA!$S$11,ResA!$S$12,0))</f>
        <v/>
      </c>
      <c r="AU38" s="16" t="str">
        <f>IF(RespF!U36=0,"",IF(RespF!U36=ResA!$T$11,ResA!$T$12,0))</f>
        <v/>
      </c>
      <c r="AV38" s="16" t="str">
        <f>IF(RespF!V36=0,"",IF(RespF!V36=ResA!$U$11,ResA!$U$12,0))</f>
        <v/>
      </c>
      <c r="AW38" s="16" t="str">
        <f>IF(RespF!W36=0,"",IF(RespF!W36=ResA!$V$11,ResA!$V$12,0))</f>
        <v/>
      </c>
      <c r="AX38" s="16" t="str">
        <f>IF(RespF!X36=0,"",IF(RespF!X36=ResA!$W$11,ResA!$W$12,0))</f>
        <v/>
      </c>
      <c r="AY38" s="16" t="str">
        <f>IF(RespF!Y36=0,"",IF(RespF!Y36=ResA!$X$11,ResA!$X$12,0))</f>
        <v/>
      </c>
      <c r="AZ38" s="16" t="str">
        <f>IF(RespF!Z36=0,"",IF(RespF!Z36=ResA!$Y$11,ResA!$Y$12,0))</f>
        <v/>
      </c>
      <c r="BA38" s="16" t="str">
        <f>IF(RespF!AA36=0,"",IF(RespF!AA36=ResA!$Z$11,ResA!$Z$12,0))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>
      <c r="B39" s="56">
        <v>26</v>
      </c>
      <c r="C39" s="28" t="str">
        <f>IF(VLOOKUP(B39,RespF!$B$12:$AA$51,2,FALSE)&lt;&gt;0,VLOOKUP(B39,RespF!$B$12:$AA$51,2,FALSE),"")</f>
        <v/>
      </c>
      <c r="D39" s="28" t="str">
        <f>IF(VLOOKUP(B39,RespF!$B$12:$AA$51,3,FALSE)&lt;&gt;0,CONCATENATE(VLOOKUP(B39,RespF!$B$12:$AA$51,3,FALSE)," ",VLOOKUP(B39,RespF!$B$12:$AA$51,4,FALSE)),"")</f>
        <v/>
      </c>
      <c r="E39" s="28" t="str">
        <f>IF(VLOOKUP(B39,RespF!$B$12:$AA$51,4,FALSE)&lt;&gt;0,VLOOKUP(B39,RespF!$B$12:$AA$51,5,FALSE),"")</f>
        <v/>
      </c>
      <c r="F39" s="58" t="str">
        <f>IF(VLOOKUP(B39,RespF!$B$12:$AA$51,5,FALSE)&lt;&gt;0,VLOOKUP(B39,RespF!$B$12:$AA$51,6,FALSE),"")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IF(RespF!H37=0,"",IF(RespF!H37=ResA!$G$11,ResA!$G$12,0))</f>
        <v/>
      </c>
      <c r="AI39" s="16" t="str">
        <f>IF(RespF!I37=0,"",IF(RespF!I37=ResA!$H$11,ResA!$H$12,0))</f>
        <v/>
      </c>
      <c r="AJ39" s="16" t="str">
        <f>IF(RespF!J37=0,"",IF(RespF!J37=ResA!$I$11,ResA!$I$12,0))</f>
        <v/>
      </c>
      <c r="AK39" s="16" t="str">
        <f>IF(RespF!K37=0,"",IF(RespF!K37=ResA!$J$11,ResA!$J$12,0))</f>
        <v/>
      </c>
      <c r="AL39" s="16" t="str">
        <f>IF(RespF!L37=0,"",IF(RespF!L37=ResA!$K$11,ResA!$K$12,0))</f>
        <v/>
      </c>
      <c r="AM39" s="16" t="str">
        <f>IF(RespF!M37=0,"",IF(RespF!M37=ResA!$L$11,ResA!$L$12,0))</f>
        <v/>
      </c>
      <c r="AN39" s="16" t="str">
        <f>IF(RespF!N37=0,"",IF(RespF!N37=ResA!$M$11,ResA!$M$12,0))</f>
        <v/>
      </c>
      <c r="AO39" s="16" t="str">
        <f>IF(RespF!O37=0,"",IF(RespF!O37=ResA!$N$11,ResA!$N$12,0))</f>
        <v/>
      </c>
      <c r="AP39" s="16" t="str">
        <f>IF(RespF!P37=0,"",IF(RespF!P37=ResA!$O$11,ResA!$O$12,0))</f>
        <v/>
      </c>
      <c r="AQ39" s="16" t="str">
        <f>IF(RespF!Q37=0,"",IF(RespF!Q37=ResA!$P$11,ResA!$P$12,0))</f>
        <v/>
      </c>
      <c r="AR39" s="16" t="str">
        <f>IF(RespF!R37=0,"",IF(RespF!R37=ResA!$Q$11,ResA!$Q$12,0))</f>
        <v/>
      </c>
      <c r="AS39" s="16" t="str">
        <f>IF(RespF!S37=0,"",IF(RespF!S37=ResA!$R$11,ResA!$R$12,0))</f>
        <v/>
      </c>
      <c r="AT39" s="16" t="str">
        <f>IF(RespF!T37=0,"",IF(RespF!T37=ResA!$S$11,ResA!$S$12,0))</f>
        <v/>
      </c>
      <c r="AU39" s="16" t="str">
        <f>IF(RespF!U37=0,"",IF(RespF!U37=ResA!$T$11,ResA!$T$12,0))</f>
        <v/>
      </c>
      <c r="AV39" s="16" t="str">
        <f>IF(RespF!V37=0,"",IF(RespF!V37=ResA!$U$11,ResA!$U$12,0))</f>
        <v/>
      </c>
      <c r="AW39" s="16" t="str">
        <f>IF(RespF!W37=0,"",IF(RespF!W37=ResA!$V$11,ResA!$V$12,0))</f>
        <v/>
      </c>
      <c r="AX39" s="16" t="str">
        <f>IF(RespF!X37=0,"",IF(RespF!X37=ResA!$W$11,ResA!$W$12,0))</f>
        <v/>
      </c>
      <c r="AY39" s="16" t="str">
        <f>IF(RespF!Y37=0,"",IF(RespF!Y37=ResA!$X$11,ResA!$X$12,0))</f>
        <v/>
      </c>
      <c r="AZ39" s="16" t="str">
        <f>IF(RespF!Z37=0,"",IF(RespF!Z37=ResA!$Y$11,ResA!$Y$12,0))</f>
        <v/>
      </c>
      <c r="BA39" s="16" t="str">
        <f>IF(RespF!AA37=0,"",IF(RespF!AA37=ResA!$Z$11,ResA!$Z$12,0))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>
      <c r="B40" s="56">
        <v>27</v>
      </c>
      <c r="C40" s="28" t="str">
        <f>IF(VLOOKUP(B40,RespF!$B$12:$AA$51,2,FALSE)&lt;&gt;0,VLOOKUP(B40,RespF!$B$12:$AA$51,2,FALSE),"")</f>
        <v/>
      </c>
      <c r="D40" s="28" t="str">
        <f>IF(VLOOKUP(B40,RespF!$B$12:$AA$51,3,FALSE)&lt;&gt;0,CONCATENATE(VLOOKUP(B40,RespF!$B$12:$AA$51,3,FALSE)," ",VLOOKUP(B40,RespF!$B$12:$AA$51,4,FALSE)),"")</f>
        <v/>
      </c>
      <c r="E40" s="28" t="str">
        <f>IF(VLOOKUP(B40,RespF!$B$12:$AA$51,4,FALSE)&lt;&gt;0,VLOOKUP(B40,RespF!$B$12:$AA$51,5,FALSE),"")</f>
        <v/>
      </c>
      <c r="F40" s="58" t="str">
        <f>IF(VLOOKUP(B40,RespF!$B$12:$AA$51,5,FALSE)&lt;&gt;0,VLOOKUP(B40,RespF!$B$12:$AA$51,6,FALSE),"")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IF(RespF!H38=0,"",IF(RespF!H38=ResA!$G$11,ResA!$G$12,0))</f>
        <v/>
      </c>
      <c r="AI40" s="16" t="str">
        <f>IF(RespF!I38=0,"",IF(RespF!I38=ResA!$H$11,ResA!$H$12,0))</f>
        <v/>
      </c>
      <c r="AJ40" s="16" t="str">
        <f>IF(RespF!J38=0,"",IF(RespF!J38=ResA!$I$11,ResA!$I$12,0))</f>
        <v/>
      </c>
      <c r="AK40" s="16" t="str">
        <f>IF(RespF!K38=0,"",IF(RespF!K38=ResA!$J$11,ResA!$J$12,0))</f>
        <v/>
      </c>
      <c r="AL40" s="16" t="str">
        <f>IF(RespF!L38=0,"",IF(RespF!L38=ResA!$K$11,ResA!$K$12,0))</f>
        <v/>
      </c>
      <c r="AM40" s="16" t="str">
        <f>IF(RespF!M38=0,"",IF(RespF!M38=ResA!$L$11,ResA!$L$12,0))</f>
        <v/>
      </c>
      <c r="AN40" s="16" t="str">
        <f>IF(RespF!N38=0,"",IF(RespF!N38=ResA!$M$11,ResA!$M$12,0))</f>
        <v/>
      </c>
      <c r="AO40" s="16" t="str">
        <f>IF(RespF!O38=0,"",IF(RespF!O38=ResA!$N$11,ResA!$N$12,0))</f>
        <v/>
      </c>
      <c r="AP40" s="16" t="str">
        <f>IF(RespF!P38=0,"",IF(RespF!P38=ResA!$O$11,ResA!$O$12,0))</f>
        <v/>
      </c>
      <c r="AQ40" s="16" t="str">
        <f>IF(RespF!Q38=0,"",IF(RespF!Q38=ResA!$P$11,ResA!$P$12,0))</f>
        <v/>
      </c>
      <c r="AR40" s="16" t="str">
        <f>IF(RespF!R38=0,"",IF(RespF!R38=ResA!$Q$11,ResA!$Q$12,0))</f>
        <v/>
      </c>
      <c r="AS40" s="16" t="str">
        <f>IF(RespF!S38=0,"",IF(RespF!S38=ResA!$R$11,ResA!$R$12,0))</f>
        <v/>
      </c>
      <c r="AT40" s="16" t="str">
        <f>IF(RespF!T38=0,"",IF(RespF!T38=ResA!$S$11,ResA!$S$12,0))</f>
        <v/>
      </c>
      <c r="AU40" s="16" t="str">
        <f>IF(RespF!U38=0,"",IF(RespF!U38=ResA!$T$11,ResA!$T$12,0))</f>
        <v/>
      </c>
      <c r="AV40" s="16" t="str">
        <f>IF(RespF!V38=0,"",IF(RespF!V38=ResA!$U$11,ResA!$U$12,0))</f>
        <v/>
      </c>
      <c r="AW40" s="16" t="str">
        <f>IF(RespF!W38=0,"",IF(RespF!W38=ResA!$V$11,ResA!$V$12,0))</f>
        <v/>
      </c>
      <c r="AX40" s="16" t="str">
        <f>IF(RespF!X38=0,"",IF(RespF!X38=ResA!$W$11,ResA!$W$12,0))</f>
        <v/>
      </c>
      <c r="AY40" s="16" t="str">
        <f>IF(RespF!Y38=0,"",IF(RespF!Y38=ResA!$X$11,ResA!$X$12,0))</f>
        <v/>
      </c>
      <c r="AZ40" s="16" t="str">
        <f>IF(RespF!Z38=0,"",IF(RespF!Z38=ResA!$Y$11,ResA!$Y$12,0))</f>
        <v/>
      </c>
      <c r="BA40" s="16" t="str">
        <f>IF(RespF!AA38=0,"",IF(RespF!AA38=ResA!$Z$11,ResA!$Z$12,0))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>
      <c r="B41" s="56">
        <v>28</v>
      </c>
      <c r="C41" s="28" t="str">
        <f>IF(VLOOKUP(B41,RespF!$B$12:$AA$51,2,FALSE)&lt;&gt;0,VLOOKUP(B41,RespF!$B$12:$AA$51,2,FALSE),"")</f>
        <v/>
      </c>
      <c r="D41" s="28" t="str">
        <f>IF(VLOOKUP(B41,RespF!$B$12:$AA$51,3,FALSE)&lt;&gt;0,CONCATENATE(VLOOKUP(B41,RespF!$B$12:$AA$51,3,FALSE)," ",VLOOKUP(B41,RespF!$B$12:$AA$51,4,FALSE)),"")</f>
        <v/>
      </c>
      <c r="E41" s="28" t="str">
        <f>IF(VLOOKUP(B41,RespF!$B$12:$AA$51,4,FALSE)&lt;&gt;0,VLOOKUP(B41,RespF!$B$12:$AA$51,5,FALSE),"")</f>
        <v/>
      </c>
      <c r="F41" s="58" t="str">
        <f>IF(VLOOKUP(B41,RespF!$B$12:$AA$51,5,FALSE)&lt;&gt;0,VLOOKUP(B41,RespF!$B$12:$AA$51,6,FALSE),"")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IF(RespF!H39=0,"",IF(RespF!H39=ResA!$G$11,ResA!$G$12,0))</f>
        <v/>
      </c>
      <c r="AI41" s="16" t="str">
        <f>IF(RespF!I39=0,"",IF(RespF!I39=ResA!$H$11,ResA!$H$12,0))</f>
        <v/>
      </c>
      <c r="AJ41" s="16" t="str">
        <f>IF(RespF!J39=0,"",IF(RespF!J39=ResA!$I$11,ResA!$I$12,0))</f>
        <v/>
      </c>
      <c r="AK41" s="16" t="str">
        <f>IF(RespF!K39=0,"",IF(RespF!K39=ResA!$J$11,ResA!$J$12,0))</f>
        <v/>
      </c>
      <c r="AL41" s="16" t="str">
        <f>IF(RespF!L39=0,"",IF(RespF!L39=ResA!$K$11,ResA!$K$12,0))</f>
        <v/>
      </c>
      <c r="AM41" s="16" t="str">
        <f>IF(RespF!M39=0,"",IF(RespF!M39=ResA!$L$11,ResA!$L$12,0))</f>
        <v/>
      </c>
      <c r="AN41" s="16" t="str">
        <f>IF(RespF!N39=0,"",IF(RespF!N39=ResA!$M$11,ResA!$M$12,0))</f>
        <v/>
      </c>
      <c r="AO41" s="16" t="str">
        <f>IF(RespF!O39=0,"",IF(RespF!O39=ResA!$N$11,ResA!$N$12,0))</f>
        <v/>
      </c>
      <c r="AP41" s="16" t="str">
        <f>IF(RespF!P39=0,"",IF(RespF!P39=ResA!$O$11,ResA!$O$12,0))</f>
        <v/>
      </c>
      <c r="AQ41" s="16" t="str">
        <f>IF(RespF!Q39=0,"",IF(RespF!Q39=ResA!$P$11,ResA!$P$12,0))</f>
        <v/>
      </c>
      <c r="AR41" s="16" t="str">
        <f>IF(RespF!R39=0,"",IF(RespF!R39=ResA!$Q$11,ResA!$Q$12,0))</f>
        <v/>
      </c>
      <c r="AS41" s="16" t="str">
        <f>IF(RespF!S39=0,"",IF(RespF!S39=ResA!$R$11,ResA!$R$12,0))</f>
        <v/>
      </c>
      <c r="AT41" s="16" t="str">
        <f>IF(RespF!T39=0,"",IF(RespF!T39=ResA!$S$11,ResA!$S$12,0))</f>
        <v/>
      </c>
      <c r="AU41" s="16" t="str">
        <f>IF(RespF!U39=0,"",IF(RespF!U39=ResA!$T$11,ResA!$T$12,0))</f>
        <v/>
      </c>
      <c r="AV41" s="16" t="str">
        <f>IF(RespF!V39=0,"",IF(RespF!V39=ResA!$U$11,ResA!$U$12,0))</f>
        <v/>
      </c>
      <c r="AW41" s="16" t="str">
        <f>IF(RespF!W39=0,"",IF(RespF!W39=ResA!$V$11,ResA!$V$12,0))</f>
        <v/>
      </c>
      <c r="AX41" s="16" t="str">
        <f>IF(RespF!X39=0,"",IF(RespF!X39=ResA!$W$11,ResA!$W$12,0))</f>
        <v/>
      </c>
      <c r="AY41" s="16" t="str">
        <f>IF(RespF!Y39=0,"",IF(RespF!Y39=ResA!$X$11,ResA!$X$12,0))</f>
        <v/>
      </c>
      <c r="AZ41" s="16" t="str">
        <f>IF(RespF!Z39=0,"",IF(RespF!Z39=ResA!$Y$11,ResA!$Y$12,0))</f>
        <v/>
      </c>
      <c r="BA41" s="16" t="str">
        <f>IF(RespF!AA39=0,"",IF(RespF!AA39=ResA!$Z$11,ResA!$Z$12,0))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>
      <c r="B42" s="56">
        <v>29</v>
      </c>
      <c r="C42" s="28" t="str">
        <f>IF(VLOOKUP(B42,RespF!$B$12:$AA$51,2,FALSE)&lt;&gt;0,VLOOKUP(B42,RespF!$B$12:$AA$51,2,FALSE),"")</f>
        <v/>
      </c>
      <c r="D42" s="28" t="str">
        <f>IF(VLOOKUP(B42,RespF!$B$12:$AA$51,3,FALSE)&lt;&gt;0,CONCATENATE(VLOOKUP(B42,RespF!$B$12:$AA$51,3,FALSE)," ",VLOOKUP(B42,RespF!$B$12:$AA$51,4,FALSE)),"")</f>
        <v/>
      </c>
      <c r="E42" s="28" t="str">
        <f>IF(VLOOKUP(B42,RespF!$B$12:$AA$51,4,FALSE)&lt;&gt;0,VLOOKUP(B42,RespF!$B$12:$AA$51,5,FALSE),"")</f>
        <v/>
      </c>
      <c r="F42" s="58" t="str">
        <f>IF(VLOOKUP(B42,RespF!$B$12:$AA$51,5,FALSE)&lt;&gt;0,VLOOKUP(B42,RespF!$B$12:$AA$51,6,FALSE),"")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IF(RespF!H40=0,"",IF(RespF!H40=ResA!$G$11,ResA!$G$12,0))</f>
        <v/>
      </c>
      <c r="AI42" s="16" t="str">
        <f>IF(RespF!I40=0,"",IF(RespF!I40=ResA!$H$11,ResA!$H$12,0))</f>
        <v/>
      </c>
      <c r="AJ42" s="16" t="str">
        <f>IF(RespF!J40=0,"",IF(RespF!J40=ResA!$I$11,ResA!$I$12,0))</f>
        <v/>
      </c>
      <c r="AK42" s="16" t="str">
        <f>IF(RespF!K40=0,"",IF(RespF!K40=ResA!$J$11,ResA!$J$12,0))</f>
        <v/>
      </c>
      <c r="AL42" s="16" t="str">
        <f>IF(RespF!L40=0,"",IF(RespF!L40=ResA!$K$11,ResA!$K$12,0))</f>
        <v/>
      </c>
      <c r="AM42" s="16" t="str">
        <f>IF(RespF!M40=0,"",IF(RespF!M40=ResA!$L$11,ResA!$L$12,0))</f>
        <v/>
      </c>
      <c r="AN42" s="16" t="str">
        <f>IF(RespF!N40=0,"",IF(RespF!N40=ResA!$M$11,ResA!$M$12,0))</f>
        <v/>
      </c>
      <c r="AO42" s="16" t="str">
        <f>IF(RespF!O40=0,"",IF(RespF!O40=ResA!$N$11,ResA!$N$12,0))</f>
        <v/>
      </c>
      <c r="AP42" s="16" t="str">
        <f>IF(RespF!P40=0,"",IF(RespF!P40=ResA!$O$11,ResA!$O$12,0))</f>
        <v/>
      </c>
      <c r="AQ42" s="16" t="str">
        <f>IF(RespF!Q40=0,"",IF(RespF!Q40=ResA!$P$11,ResA!$P$12,0))</f>
        <v/>
      </c>
      <c r="AR42" s="16" t="str">
        <f>IF(RespF!R40=0,"",IF(RespF!R40=ResA!$Q$11,ResA!$Q$12,0))</f>
        <v/>
      </c>
      <c r="AS42" s="16" t="str">
        <f>IF(RespF!S40=0,"",IF(RespF!S40=ResA!$R$11,ResA!$R$12,0))</f>
        <v/>
      </c>
      <c r="AT42" s="16" t="str">
        <f>IF(RespF!T40=0,"",IF(RespF!T40=ResA!$S$11,ResA!$S$12,0))</f>
        <v/>
      </c>
      <c r="AU42" s="16" t="str">
        <f>IF(RespF!U40=0,"",IF(RespF!U40=ResA!$T$11,ResA!$T$12,0))</f>
        <v/>
      </c>
      <c r="AV42" s="16" t="str">
        <f>IF(RespF!V40=0,"",IF(RespF!V40=ResA!$U$11,ResA!$U$12,0))</f>
        <v/>
      </c>
      <c r="AW42" s="16" t="str">
        <f>IF(RespF!W40=0,"",IF(RespF!W40=ResA!$V$11,ResA!$V$12,0))</f>
        <v/>
      </c>
      <c r="AX42" s="16" t="str">
        <f>IF(RespF!X40=0,"",IF(RespF!X40=ResA!$W$11,ResA!$W$12,0))</f>
        <v/>
      </c>
      <c r="AY42" s="16" t="str">
        <f>IF(RespF!Y40=0,"",IF(RespF!Y40=ResA!$X$11,ResA!$X$12,0))</f>
        <v/>
      </c>
      <c r="AZ42" s="16" t="str">
        <f>IF(RespF!Z40=0,"",IF(RespF!Z40=ResA!$Y$11,ResA!$Y$12,0))</f>
        <v/>
      </c>
      <c r="BA42" s="16" t="str">
        <f>IF(RespF!AA40=0,"",IF(RespF!AA40=ResA!$Z$11,ResA!$Z$12,0))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>
      <c r="B43" s="56">
        <v>30</v>
      </c>
      <c r="C43" s="28" t="str">
        <f>IF(VLOOKUP(B43,RespF!$B$12:$AA$51,2,FALSE)&lt;&gt;0,VLOOKUP(B43,RespF!$B$12:$AA$51,2,FALSE),"")</f>
        <v/>
      </c>
      <c r="D43" s="28" t="str">
        <f>IF(VLOOKUP(B43,RespF!$B$12:$AA$51,3,FALSE)&lt;&gt;0,CONCATENATE(VLOOKUP(B43,RespF!$B$12:$AA$51,3,FALSE)," ",VLOOKUP(B43,RespF!$B$12:$AA$51,4,FALSE)),"")</f>
        <v/>
      </c>
      <c r="E43" s="28" t="str">
        <f>IF(VLOOKUP(B43,RespF!$B$12:$AA$51,4,FALSE)&lt;&gt;0,VLOOKUP(B43,RespF!$B$12:$AA$51,5,FALSE),"")</f>
        <v/>
      </c>
      <c r="F43" s="58" t="str">
        <f>IF(VLOOKUP(B43,RespF!$B$12:$AA$51,5,FALSE)&lt;&gt;0,VLOOKUP(B43,RespF!$B$12:$AA$51,6,FALSE),"")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IF(RespF!H41=0,"",IF(RespF!H41=ResA!$G$11,ResA!$G$12,0))</f>
        <v/>
      </c>
      <c r="AI43" s="16" t="str">
        <f>IF(RespF!I41=0,"",IF(RespF!I41=ResA!$H$11,ResA!$H$12,0))</f>
        <v/>
      </c>
      <c r="AJ43" s="16" t="str">
        <f>IF(RespF!J41=0,"",IF(RespF!J41=ResA!$I$11,ResA!$I$12,0))</f>
        <v/>
      </c>
      <c r="AK43" s="16" t="str">
        <f>IF(RespF!K41=0,"",IF(RespF!K41=ResA!$J$11,ResA!$J$12,0))</f>
        <v/>
      </c>
      <c r="AL43" s="16" t="str">
        <f>IF(RespF!L41=0,"",IF(RespF!L41=ResA!$K$11,ResA!$K$12,0))</f>
        <v/>
      </c>
      <c r="AM43" s="16" t="str">
        <f>IF(RespF!M41=0,"",IF(RespF!M41=ResA!$L$11,ResA!$L$12,0))</f>
        <v/>
      </c>
      <c r="AN43" s="16" t="str">
        <f>IF(RespF!N41=0,"",IF(RespF!N41=ResA!$M$11,ResA!$M$12,0))</f>
        <v/>
      </c>
      <c r="AO43" s="16" t="str">
        <f>IF(RespF!O41=0,"",IF(RespF!O41=ResA!$N$11,ResA!$N$12,0))</f>
        <v/>
      </c>
      <c r="AP43" s="16" t="str">
        <f>IF(RespF!P41=0,"",IF(RespF!P41=ResA!$O$11,ResA!$O$12,0))</f>
        <v/>
      </c>
      <c r="AQ43" s="16" t="str">
        <f>IF(RespF!Q41=0,"",IF(RespF!Q41=ResA!$P$11,ResA!$P$12,0))</f>
        <v/>
      </c>
      <c r="AR43" s="16" t="str">
        <f>IF(RespF!R41=0,"",IF(RespF!R41=ResA!$Q$11,ResA!$Q$12,0))</f>
        <v/>
      </c>
      <c r="AS43" s="16" t="str">
        <f>IF(RespF!S41=0,"",IF(RespF!S41=ResA!$R$11,ResA!$R$12,0))</f>
        <v/>
      </c>
      <c r="AT43" s="16" t="str">
        <f>IF(RespF!T41=0,"",IF(RespF!T41=ResA!$S$11,ResA!$S$12,0))</f>
        <v/>
      </c>
      <c r="AU43" s="16" t="str">
        <f>IF(RespF!U41=0,"",IF(RespF!U41=ResA!$T$11,ResA!$T$12,0))</f>
        <v/>
      </c>
      <c r="AV43" s="16" t="str">
        <f>IF(RespF!V41=0,"",IF(RespF!V41=ResA!$U$11,ResA!$U$12,0))</f>
        <v/>
      </c>
      <c r="AW43" s="16" t="str">
        <f>IF(RespF!W41=0,"",IF(RespF!W41=ResA!$V$11,ResA!$V$12,0))</f>
        <v/>
      </c>
      <c r="AX43" s="16" t="str">
        <f>IF(RespF!X41=0,"",IF(RespF!X41=ResA!$W$11,ResA!$W$12,0))</f>
        <v/>
      </c>
      <c r="AY43" s="16" t="str">
        <f>IF(RespF!Y41=0,"",IF(RespF!Y41=ResA!$X$11,ResA!$X$12,0))</f>
        <v/>
      </c>
      <c r="AZ43" s="16" t="str">
        <f>IF(RespF!Z41=0,"",IF(RespF!Z41=ResA!$Y$11,ResA!$Y$12,0))</f>
        <v/>
      </c>
      <c r="BA43" s="16" t="str">
        <f>IF(RespF!AA41=0,"",IF(RespF!AA41=ResA!$Z$11,ResA!$Z$12,0))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>
      <c r="B44" s="56">
        <v>31</v>
      </c>
      <c r="C44" s="28" t="str">
        <f>IF(VLOOKUP(B44,RespF!$B$12:$AA$51,2,FALSE)&lt;&gt;0,VLOOKUP(B44,RespF!$B$12:$AA$51,2,FALSE),"")</f>
        <v/>
      </c>
      <c r="D44" s="28" t="str">
        <f>IF(VLOOKUP(B44,RespF!$B$12:$AA$51,3,FALSE)&lt;&gt;0,CONCATENATE(VLOOKUP(B44,RespF!$B$12:$AA$51,3,FALSE)," ",VLOOKUP(B44,RespF!$B$12:$AA$51,4,FALSE)),"")</f>
        <v/>
      </c>
      <c r="E44" s="28" t="str">
        <f>IF(VLOOKUP(B44,RespF!$B$12:$AA$51,4,FALSE)&lt;&gt;0,VLOOKUP(B44,RespF!$B$12:$AA$51,5,FALSE),"")</f>
        <v/>
      </c>
      <c r="F44" s="58" t="str">
        <f>IF(VLOOKUP(B44,RespF!$B$12:$AA$51,5,FALSE)&lt;&gt;0,VLOOKUP(B44,RespF!$B$12:$AA$51,6,FALSE),"")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IF(RespF!H42=0,"",IF(RespF!H42=ResA!$G$11,ResA!$G$12,0))</f>
        <v/>
      </c>
      <c r="AI44" s="16" t="str">
        <f>IF(RespF!I42=0,"",IF(RespF!I42=ResA!$H$11,ResA!$H$12,0))</f>
        <v/>
      </c>
      <c r="AJ44" s="16" t="str">
        <f>IF(RespF!J42=0,"",IF(RespF!J42=ResA!$I$11,ResA!$I$12,0))</f>
        <v/>
      </c>
      <c r="AK44" s="16" t="str">
        <f>IF(RespF!K42=0,"",IF(RespF!K42=ResA!$J$11,ResA!$J$12,0))</f>
        <v/>
      </c>
      <c r="AL44" s="16" t="str">
        <f>IF(RespF!L42=0,"",IF(RespF!L42=ResA!$K$11,ResA!$K$12,0))</f>
        <v/>
      </c>
      <c r="AM44" s="16" t="str">
        <f>IF(RespF!M42=0,"",IF(RespF!M42=ResA!$L$11,ResA!$L$12,0))</f>
        <v/>
      </c>
      <c r="AN44" s="16" t="str">
        <f>IF(RespF!N42=0,"",IF(RespF!N42=ResA!$M$11,ResA!$M$12,0))</f>
        <v/>
      </c>
      <c r="AO44" s="16" t="str">
        <f>IF(RespF!O42=0,"",IF(RespF!O42=ResA!$N$11,ResA!$N$12,0))</f>
        <v/>
      </c>
      <c r="AP44" s="16" t="str">
        <f>IF(RespF!P42=0,"",IF(RespF!P42=ResA!$O$11,ResA!$O$12,0))</f>
        <v/>
      </c>
      <c r="AQ44" s="16" t="str">
        <f>IF(RespF!Q42=0,"",IF(RespF!Q42=ResA!$P$11,ResA!$P$12,0))</f>
        <v/>
      </c>
      <c r="AR44" s="16" t="str">
        <f>IF(RespF!R42=0,"",IF(RespF!R42=ResA!$Q$11,ResA!$Q$12,0))</f>
        <v/>
      </c>
      <c r="AS44" s="16" t="str">
        <f>IF(RespF!S42=0,"",IF(RespF!S42=ResA!$R$11,ResA!$R$12,0))</f>
        <v/>
      </c>
      <c r="AT44" s="16" t="str">
        <f>IF(RespF!T42=0,"",IF(RespF!T42=ResA!$S$11,ResA!$S$12,0))</f>
        <v/>
      </c>
      <c r="AU44" s="16" t="str">
        <f>IF(RespF!U42=0,"",IF(RespF!U42=ResA!$T$11,ResA!$T$12,0))</f>
        <v/>
      </c>
      <c r="AV44" s="16" t="str">
        <f>IF(RespF!V42=0,"",IF(RespF!V42=ResA!$U$11,ResA!$U$12,0))</f>
        <v/>
      </c>
      <c r="AW44" s="16" t="str">
        <f>IF(RespF!W42=0,"",IF(RespF!W42=ResA!$V$11,ResA!$V$12,0))</f>
        <v/>
      </c>
      <c r="AX44" s="16" t="str">
        <f>IF(RespF!X42=0,"",IF(RespF!X42=ResA!$W$11,ResA!$W$12,0))</f>
        <v/>
      </c>
      <c r="AY44" s="16" t="str">
        <f>IF(RespF!Y42=0,"",IF(RespF!Y42=ResA!$X$11,ResA!$X$12,0))</f>
        <v/>
      </c>
      <c r="AZ44" s="16" t="str">
        <f>IF(RespF!Z42=0,"",IF(RespF!Z42=ResA!$Y$11,ResA!$Y$12,0))</f>
        <v/>
      </c>
      <c r="BA44" s="16" t="str">
        <f>IF(RespF!AA42=0,"",IF(RespF!AA42=ResA!$Z$11,ResA!$Z$12,0))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>
      <c r="B45" s="56">
        <v>32</v>
      </c>
      <c r="C45" s="28" t="str">
        <f>IF(VLOOKUP(B45,RespF!$B$12:$AA$51,2,FALSE)&lt;&gt;0,VLOOKUP(B45,RespF!$B$12:$AA$51,2,FALSE),"")</f>
        <v/>
      </c>
      <c r="D45" s="28" t="str">
        <f>IF(VLOOKUP(B45,RespF!$B$12:$AA$51,3,FALSE)&lt;&gt;0,CONCATENATE(VLOOKUP(B45,RespF!$B$12:$AA$51,3,FALSE)," ",VLOOKUP(B45,RespF!$B$12:$AA$51,4,FALSE)),"")</f>
        <v/>
      </c>
      <c r="E45" s="28" t="str">
        <f>IF(VLOOKUP(B45,RespF!$B$12:$AA$51,4,FALSE)&lt;&gt;0,VLOOKUP(B45,RespF!$B$12:$AA$51,5,FALSE),"")</f>
        <v/>
      </c>
      <c r="F45" s="58" t="str">
        <f>IF(VLOOKUP(B45,RespF!$B$12:$AA$51,5,FALSE)&lt;&gt;0,VLOOKUP(B45,RespF!$B$12:$AA$51,6,FALSE),"")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IF(RespF!H43=0,"",IF(RespF!H43=ResA!$G$11,ResA!$G$12,0))</f>
        <v/>
      </c>
      <c r="AI45" s="16" t="str">
        <f>IF(RespF!I43=0,"",IF(RespF!I43=ResA!$H$11,ResA!$H$12,0))</f>
        <v/>
      </c>
      <c r="AJ45" s="16" t="str">
        <f>IF(RespF!J43=0,"",IF(RespF!J43=ResA!$I$11,ResA!$I$12,0))</f>
        <v/>
      </c>
      <c r="AK45" s="16" t="str">
        <f>IF(RespF!K43=0,"",IF(RespF!K43=ResA!$J$11,ResA!$J$12,0))</f>
        <v/>
      </c>
      <c r="AL45" s="16" t="str">
        <f>IF(RespF!L43=0,"",IF(RespF!L43=ResA!$K$11,ResA!$K$12,0))</f>
        <v/>
      </c>
      <c r="AM45" s="16" t="str">
        <f>IF(RespF!M43=0,"",IF(RespF!M43=ResA!$L$11,ResA!$L$12,0))</f>
        <v/>
      </c>
      <c r="AN45" s="16" t="str">
        <f>IF(RespF!N43=0,"",IF(RespF!N43=ResA!$M$11,ResA!$M$12,0))</f>
        <v/>
      </c>
      <c r="AO45" s="16" t="str">
        <f>IF(RespF!O43=0,"",IF(RespF!O43=ResA!$N$11,ResA!$N$12,0))</f>
        <v/>
      </c>
      <c r="AP45" s="16" t="str">
        <f>IF(RespF!P43=0,"",IF(RespF!P43=ResA!$O$11,ResA!$O$12,0))</f>
        <v/>
      </c>
      <c r="AQ45" s="16" t="str">
        <f>IF(RespF!Q43=0,"",IF(RespF!Q43=ResA!$P$11,ResA!$P$12,0))</f>
        <v/>
      </c>
      <c r="AR45" s="16" t="str">
        <f>IF(RespF!R43=0,"",IF(RespF!R43=ResA!$Q$11,ResA!$Q$12,0))</f>
        <v/>
      </c>
      <c r="AS45" s="16" t="str">
        <f>IF(RespF!S43=0,"",IF(RespF!S43=ResA!$R$11,ResA!$R$12,0))</f>
        <v/>
      </c>
      <c r="AT45" s="16" t="str">
        <f>IF(RespF!T43=0,"",IF(RespF!T43=ResA!$S$11,ResA!$S$12,0))</f>
        <v/>
      </c>
      <c r="AU45" s="16" t="str">
        <f>IF(RespF!U43=0,"",IF(RespF!U43=ResA!$T$11,ResA!$T$12,0))</f>
        <v/>
      </c>
      <c r="AV45" s="16" t="str">
        <f>IF(RespF!V43=0,"",IF(RespF!V43=ResA!$U$11,ResA!$U$12,0))</f>
        <v/>
      </c>
      <c r="AW45" s="16" t="str">
        <f>IF(RespF!W43=0,"",IF(RespF!W43=ResA!$V$11,ResA!$V$12,0))</f>
        <v/>
      </c>
      <c r="AX45" s="16" t="str">
        <f>IF(RespF!X43=0,"",IF(RespF!X43=ResA!$W$11,ResA!$W$12,0))</f>
        <v/>
      </c>
      <c r="AY45" s="16" t="str">
        <f>IF(RespF!Y43=0,"",IF(RespF!Y43=ResA!$X$11,ResA!$X$12,0))</f>
        <v/>
      </c>
      <c r="AZ45" s="16" t="str">
        <f>IF(RespF!Z43=0,"",IF(RespF!Z43=ResA!$Y$11,ResA!$Y$12,0))</f>
        <v/>
      </c>
      <c r="BA45" s="16" t="str">
        <f>IF(RespF!AA43=0,"",IF(RespF!AA43=ResA!$Z$11,ResA!$Z$12,0))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>
      <c r="B46" s="56">
        <v>33</v>
      </c>
      <c r="C46" s="28" t="str">
        <f>IF(VLOOKUP(B46,RespF!$B$12:$AA$51,2,FALSE)&lt;&gt;0,VLOOKUP(B46,RespF!$B$12:$AA$51,2,FALSE),"")</f>
        <v/>
      </c>
      <c r="D46" s="28" t="str">
        <f>IF(VLOOKUP(B46,RespF!$B$12:$AA$51,3,FALSE)&lt;&gt;0,CONCATENATE(VLOOKUP(B46,RespF!$B$12:$AA$51,3,FALSE)," ",VLOOKUP(B46,RespF!$B$12:$AA$51,4,FALSE)),"")</f>
        <v/>
      </c>
      <c r="E46" s="28" t="str">
        <f>IF(VLOOKUP(B46,RespF!$B$12:$AA$51,4,FALSE)&lt;&gt;0,VLOOKUP(B46,RespF!$B$12:$AA$51,5,FALSE),"")</f>
        <v/>
      </c>
      <c r="F46" s="58" t="str">
        <f>IF(VLOOKUP(B46,RespF!$B$12:$AA$51,5,FALSE)&lt;&gt;0,VLOOKUP(B46,RespF!$B$12:$AA$51,6,FALSE),"")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IF(RespF!H44=0,"",IF(RespF!H44=ResA!$G$11,ResA!$G$12,0))</f>
        <v/>
      </c>
      <c r="AI46" s="16" t="str">
        <f>IF(RespF!I44=0,"",IF(RespF!I44=ResA!$H$11,ResA!$H$12,0))</f>
        <v/>
      </c>
      <c r="AJ46" s="16" t="str">
        <f>IF(RespF!J44=0,"",IF(RespF!J44=ResA!$I$11,ResA!$I$12,0))</f>
        <v/>
      </c>
      <c r="AK46" s="16" t="str">
        <f>IF(RespF!K44=0,"",IF(RespF!K44=ResA!$J$11,ResA!$J$12,0))</f>
        <v/>
      </c>
      <c r="AL46" s="16" t="str">
        <f>IF(RespF!L44=0,"",IF(RespF!L44=ResA!$K$11,ResA!$K$12,0))</f>
        <v/>
      </c>
      <c r="AM46" s="16" t="str">
        <f>IF(RespF!M44=0,"",IF(RespF!M44=ResA!$L$11,ResA!$L$12,0))</f>
        <v/>
      </c>
      <c r="AN46" s="16" t="str">
        <f>IF(RespF!N44=0,"",IF(RespF!N44=ResA!$M$11,ResA!$M$12,0))</f>
        <v/>
      </c>
      <c r="AO46" s="16" t="str">
        <f>IF(RespF!O44=0,"",IF(RespF!O44=ResA!$N$11,ResA!$N$12,0))</f>
        <v/>
      </c>
      <c r="AP46" s="16" t="str">
        <f>IF(RespF!P44=0,"",IF(RespF!P44=ResA!$O$11,ResA!$O$12,0))</f>
        <v/>
      </c>
      <c r="AQ46" s="16" t="str">
        <f>IF(RespF!Q44=0,"",IF(RespF!Q44=ResA!$P$11,ResA!$P$12,0))</f>
        <v/>
      </c>
      <c r="AR46" s="16" t="str">
        <f>IF(RespF!R44=0,"",IF(RespF!R44=ResA!$Q$11,ResA!$Q$12,0))</f>
        <v/>
      </c>
      <c r="AS46" s="16" t="str">
        <f>IF(RespF!S44=0,"",IF(RespF!S44=ResA!$R$11,ResA!$R$12,0))</f>
        <v/>
      </c>
      <c r="AT46" s="16" t="str">
        <f>IF(RespF!T44=0,"",IF(RespF!T44=ResA!$S$11,ResA!$S$12,0))</f>
        <v/>
      </c>
      <c r="AU46" s="16" t="str">
        <f>IF(RespF!U44=0,"",IF(RespF!U44=ResA!$T$11,ResA!$T$12,0))</f>
        <v/>
      </c>
      <c r="AV46" s="16" t="str">
        <f>IF(RespF!V44=0,"",IF(RespF!V44=ResA!$U$11,ResA!$U$12,0))</f>
        <v/>
      </c>
      <c r="AW46" s="16" t="str">
        <f>IF(RespF!W44=0,"",IF(RespF!W44=ResA!$V$11,ResA!$V$12,0))</f>
        <v/>
      </c>
      <c r="AX46" s="16" t="str">
        <f>IF(RespF!X44=0,"",IF(RespF!X44=ResA!$W$11,ResA!$W$12,0))</f>
        <v/>
      </c>
      <c r="AY46" s="16" t="str">
        <f>IF(RespF!Y44=0,"",IF(RespF!Y44=ResA!$X$11,ResA!$X$12,0))</f>
        <v/>
      </c>
      <c r="AZ46" s="16" t="str">
        <f>IF(RespF!Z44=0,"",IF(RespF!Z44=ResA!$Y$11,ResA!$Y$12,0))</f>
        <v/>
      </c>
      <c r="BA46" s="16" t="str">
        <f>IF(RespF!AA44=0,"",IF(RespF!AA44=ResA!$Z$11,ResA!$Z$12,0))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>
      <c r="B47" s="56">
        <v>34</v>
      </c>
      <c r="C47" s="28" t="str">
        <f>IF(VLOOKUP(B47,RespF!$B$12:$AA$51,2,FALSE)&lt;&gt;0,VLOOKUP(B47,RespF!$B$12:$AA$51,2,FALSE),"")</f>
        <v/>
      </c>
      <c r="D47" s="28" t="str">
        <f>IF(VLOOKUP(B47,RespF!$B$12:$AA$51,3,FALSE)&lt;&gt;0,CONCATENATE(VLOOKUP(B47,RespF!$B$12:$AA$51,3,FALSE)," ",VLOOKUP(B47,RespF!$B$12:$AA$51,4,FALSE)),"")</f>
        <v/>
      </c>
      <c r="E47" s="28" t="str">
        <f>IF(VLOOKUP(B47,RespF!$B$12:$AA$51,4,FALSE)&lt;&gt;0,VLOOKUP(B47,RespF!$B$12:$AA$51,5,FALSE),"")</f>
        <v/>
      </c>
      <c r="F47" s="58" t="str">
        <f>IF(VLOOKUP(B47,RespF!$B$12:$AA$51,5,FALSE)&lt;&gt;0,VLOOKUP(B47,RespF!$B$12:$AA$51,6,FALSE),"")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IF(RespF!H45=0,"",IF(RespF!H45=ResA!$G$11,ResA!$G$12,0))</f>
        <v/>
      </c>
      <c r="AI47" s="16" t="str">
        <f>IF(RespF!I45=0,"",IF(RespF!I45=ResA!$H$11,ResA!$H$12,0))</f>
        <v/>
      </c>
      <c r="AJ47" s="16" t="str">
        <f>IF(RespF!J45=0,"",IF(RespF!J45=ResA!$I$11,ResA!$I$12,0))</f>
        <v/>
      </c>
      <c r="AK47" s="16" t="str">
        <f>IF(RespF!K45=0,"",IF(RespF!K45=ResA!$J$11,ResA!$J$12,0))</f>
        <v/>
      </c>
      <c r="AL47" s="16" t="str">
        <f>IF(RespF!L45=0,"",IF(RespF!L45=ResA!$K$11,ResA!$K$12,0))</f>
        <v/>
      </c>
      <c r="AM47" s="16" t="str">
        <f>IF(RespF!M45=0,"",IF(RespF!M45=ResA!$L$11,ResA!$L$12,0))</f>
        <v/>
      </c>
      <c r="AN47" s="16" t="str">
        <f>IF(RespF!N45=0,"",IF(RespF!N45=ResA!$M$11,ResA!$M$12,0))</f>
        <v/>
      </c>
      <c r="AO47" s="16" t="str">
        <f>IF(RespF!O45=0,"",IF(RespF!O45=ResA!$N$11,ResA!$N$12,0))</f>
        <v/>
      </c>
      <c r="AP47" s="16" t="str">
        <f>IF(RespF!P45=0,"",IF(RespF!P45=ResA!$O$11,ResA!$O$12,0))</f>
        <v/>
      </c>
      <c r="AQ47" s="16" t="str">
        <f>IF(RespF!Q45=0,"",IF(RespF!Q45=ResA!$P$11,ResA!$P$12,0))</f>
        <v/>
      </c>
      <c r="AR47" s="16" t="str">
        <f>IF(RespF!R45=0,"",IF(RespF!R45=ResA!$Q$11,ResA!$Q$12,0))</f>
        <v/>
      </c>
      <c r="AS47" s="16" t="str">
        <f>IF(RespF!S45=0,"",IF(RespF!S45=ResA!$R$11,ResA!$R$12,0))</f>
        <v/>
      </c>
      <c r="AT47" s="16" t="str">
        <f>IF(RespF!T45=0,"",IF(RespF!T45=ResA!$S$11,ResA!$S$12,0))</f>
        <v/>
      </c>
      <c r="AU47" s="16" t="str">
        <f>IF(RespF!U45=0,"",IF(RespF!U45=ResA!$T$11,ResA!$T$12,0))</f>
        <v/>
      </c>
      <c r="AV47" s="16" t="str">
        <f>IF(RespF!V45=0,"",IF(RespF!V45=ResA!$U$11,ResA!$U$12,0))</f>
        <v/>
      </c>
      <c r="AW47" s="16" t="str">
        <f>IF(RespF!W45=0,"",IF(RespF!W45=ResA!$V$11,ResA!$V$12,0))</f>
        <v/>
      </c>
      <c r="AX47" s="16" t="str">
        <f>IF(RespF!X45=0,"",IF(RespF!X45=ResA!$W$11,ResA!$W$12,0))</f>
        <v/>
      </c>
      <c r="AY47" s="16" t="str">
        <f>IF(RespF!Y45=0,"",IF(RespF!Y45=ResA!$X$11,ResA!$X$12,0))</f>
        <v/>
      </c>
      <c r="AZ47" s="16" t="str">
        <f>IF(RespF!Z45=0,"",IF(RespF!Z45=ResA!$Y$11,ResA!$Y$12,0))</f>
        <v/>
      </c>
      <c r="BA47" s="16" t="str">
        <f>IF(RespF!AA45=0,"",IF(RespF!AA45=ResA!$Z$11,ResA!$Z$12,0))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>
      <c r="B48" s="56">
        <v>35</v>
      </c>
      <c r="C48" s="28" t="str">
        <f>IF(VLOOKUP(B48,RespF!$B$12:$AA$51,2,FALSE)&lt;&gt;0,VLOOKUP(B48,RespF!$B$12:$AA$51,2,FALSE),"")</f>
        <v/>
      </c>
      <c r="D48" s="28" t="str">
        <f>IF(VLOOKUP(B48,RespF!$B$12:$AA$51,3,FALSE)&lt;&gt;0,CONCATENATE(VLOOKUP(B48,RespF!$B$12:$AA$51,3,FALSE)," ",VLOOKUP(B48,RespF!$B$12:$AA$51,4,FALSE)),"")</f>
        <v/>
      </c>
      <c r="E48" s="28" t="str">
        <f>IF(VLOOKUP(B48,RespF!$B$12:$AA$51,4,FALSE)&lt;&gt;0,VLOOKUP(B48,RespF!$B$12:$AA$51,5,FALSE),"")</f>
        <v/>
      </c>
      <c r="F48" s="58" t="str">
        <f>IF(VLOOKUP(B48,RespF!$B$12:$AA$51,5,FALSE)&lt;&gt;0,VLOOKUP(B48,RespF!$B$12:$AA$51,6,FALSE),"")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IF(RespF!H46=0,"",IF(RespF!H46=ResA!$G$11,ResA!$G$12,0))</f>
        <v/>
      </c>
      <c r="AI48" s="16" t="str">
        <f>IF(RespF!I46=0,"",IF(RespF!I46=ResA!$H$11,ResA!$H$12,0))</f>
        <v/>
      </c>
      <c r="AJ48" s="16" t="str">
        <f>IF(RespF!J46=0,"",IF(RespF!J46=ResA!$I$11,ResA!$I$12,0))</f>
        <v/>
      </c>
      <c r="AK48" s="16" t="str">
        <f>IF(RespF!K46=0,"",IF(RespF!K46=ResA!$J$11,ResA!$J$12,0))</f>
        <v/>
      </c>
      <c r="AL48" s="16" t="str">
        <f>IF(RespF!L46=0,"",IF(RespF!L46=ResA!$K$11,ResA!$K$12,0))</f>
        <v/>
      </c>
      <c r="AM48" s="16" t="str">
        <f>IF(RespF!M46=0,"",IF(RespF!M46=ResA!$L$11,ResA!$L$12,0))</f>
        <v/>
      </c>
      <c r="AN48" s="16" t="str">
        <f>IF(RespF!N46=0,"",IF(RespF!N46=ResA!$M$11,ResA!$M$12,0))</f>
        <v/>
      </c>
      <c r="AO48" s="16" t="str">
        <f>IF(RespF!O46=0,"",IF(RespF!O46=ResA!$N$11,ResA!$N$12,0))</f>
        <v/>
      </c>
      <c r="AP48" s="16" t="str">
        <f>IF(RespF!P46=0,"",IF(RespF!P46=ResA!$O$11,ResA!$O$12,0))</f>
        <v/>
      </c>
      <c r="AQ48" s="16" t="str">
        <f>IF(RespF!Q46=0,"",IF(RespF!Q46=ResA!$P$11,ResA!$P$12,0))</f>
        <v/>
      </c>
      <c r="AR48" s="16" t="str">
        <f>IF(RespF!R46=0,"",IF(RespF!R46=ResA!$Q$11,ResA!$Q$12,0))</f>
        <v/>
      </c>
      <c r="AS48" s="16" t="str">
        <f>IF(RespF!S46=0,"",IF(RespF!S46=ResA!$R$11,ResA!$R$12,0))</f>
        <v/>
      </c>
      <c r="AT48" s="16" t="str">
        <f>IF(RespF!T46=0,"",IF(RespF!T46=ResA!$S$11,ResA!$S$12,0))</f>
        <v/>
      </c>
      <c r="AU48" s="16" t="str">
        <f>IF(RespF!U46=0,"",IF(RespF!U46=ResA!$T$11,ResA!$T$12,0))</f>
        <v/>
      </c>
      <c r="AV48" s="16" t="str">
        <f>IF(RespF!V46=0,"",IF(RespF!V46=ResA!$U$11,ResA!$U$12,0))</f>
        <v/>
      </c>
      <c r="AW48" s="16" t="str">
        <f>IF(RespF!W46=0,"",IF(RespF!W46=ResA!$V$11,ResA!$V$12,0))</f>
        <v/>
      </c>
      <c r="AX48" s="16" t="str">
        <f>IF(RespF!X46=0,"",IF(RespF!X46=ResA!$W$11,ResA!$W$12,0))</f>
        <v/>
      </c>
      <c r="AY48" s="16" t="str">
        <f>IF(RespF!Y46=0,"",IF(RespF!Y46=ResA!$X$11,ResA!$X$12,0))</f>
        <v/>
      </c>
      <c r="AZ48" s="16" t="str">
        <f>IF(RespF!Z46=0,"",IF(RespF!Z46=ResA!$Y$11,ResA!$Y$12,0))</f>
        <v/>
      </c>
      <c r="BA48" s="16" t="str">
        <f>IF(RespF!AA46=0,"",IF(RespF!AA46=ResA!$Z$11,ResA!$Z$12,0))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>
      <c r="B49" s="56">
        <v>36</v>
      </c>
      <c r="C49" s="28" t="str">
        <f>IF(VLOOKUP(B49,RespF!$B$12:$AA$51,2,FALSE)&lt;&gt;0,VLOOKUP(B49,RespF!$B$12:$AA$51,2,FALSE),"")</f>
        <v/>
      </c>
      <c r="D49" s="28" t="str">
        <f>IF(VLOOKUP(B49,RespF!$B$12:$AA$51,3,FALSE)&lt;&gt;0,CONCATENATE(VLOOKUP(B49,RespF!$B$12:$AA$51,3,FALSE)," ",VLOOKUP(B49,RespF!$B$12:$AA$51,4,FALSE)),"")</f>
        <v/>
      </c>
      <c r="E49" s="28" t="str">
        <f>IF(VLOOKUP(B49,RespF!$B$12:$AA$51,4,FALSE)&lt;&gt;0,VLOOKUP(B49,RespF!$B$12:$AA$51,5,FALSE),"")</f>
        <v/>
      </c>
      <c r="F49" s="58" t="str">
        <f>IF(VLOOKUP(B49,RespF!$B$12:$AA$51,5,FALSE)&lt;&gt;0,VLOOKUP(B49,RespF!$B$12:$AA$51,6,FALSE),"")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IF(RespF!H47=0,"",IF(RespF!H47=ResA!$G$11,ResA!$G$12,0))</f>
        <v/>
      </c>
      <c r="AI49" s="16" t="str">
        <f>IF(RespF!I47=0,"",IF(RespF!I47=ResA!$H$11,ResA!$H$12,0))</f>
        <v/>
      </c>
      <c r="AJ49" s="16" t="str">
        <f>IF(RespF!J47=0,"",IF(RespF!J47=ResA!$I$11,ResA!$I$12,0))</f>
        <v/>
      </c>
      <c r="AK49" s="16" t="str">
        <f>IF(RespF!K47=0,"",IF(RespF!K47=ResA!$J$11,ResA!$J$12,0))</f>
        <v/>
      </c>
      <c r="AL49" s="16" t="str">
        <f>IF(RespF!L47=0,"",IF(RespF!L47=ResA!$K$11,ResA!$K$12,0))</f>
        <v/>
      </c>
      <c r="AM49" s="16" t="str">
        <f>IF(RespF!M47=0,"",IF(RespF!M47=ResA!$L$11,ResA!$L$12,0))</f>
        <v/>
      </c>
      <c r="AN49" s="16" t="str">
        <f>IF(RespF!N47=0,"",IF(RespF!N47=ResA!$M$11,ResA!$M$12,0))</f>
        <v/>
      </c>
      <c r="AO49" s="16" t="str">
        <f>IF(RespF!O47=0,"",IF(RespF!O47=ResA!$N$11,ResA!$N$12,0))</f>
        <v/>
      </c>
      <c r="AP49" s="16" t="str">
        <f>IF(RespF!P47=0,"",IF(RespF!P47=ResA!$O$11,ResA!$O$12,0))</f>
        <v/>
      </c>
      <c r="AQ49" s="16" t="str">
        <f>IF(RespF!Q47=0,"",IF(RespF!Q47=ResA!$P$11,ResA!$P$12,0))</f>
        <v/>
      </c>
      <c r="AR49" s="16" t="str">
        <f>IF(RespF!R47=0,"",IF(RespF!R47=ResA!$Q$11,ResA!$Q$12,0))</f>
        <v/>
      </c>
      <c r="AS49" s="16" t="str">
        <f>IF(RespF!S47=0,"",IF(RespF!S47=ResA!$R$11,ResA!$R$12,0))</f>
        <v/>
      </c>
      <c r="AT49" s="16" t="str">
        <f>IF(RespF!T47=0,"",IF(RespF!T47=ResA!$S$11,ResA!$S$12,0))</f>
        <v/>
      </c>
      <c r="AU49" s="16" t="str">
        <f>IF(RespF!U47=0,"",IF(RespF!U47=ResA!$T$11,ResA!$T$12,0))</f>
        <v/>
      </c>
      <c r="AV49" s="16" t="str">
        <f>IF(RespF!V47=0,"",IF(RespF!V47=ResA!$U$11,ResA!$U$12,0))</f>
        <v/>
      </c>
      <c r="AW49" s="16" t="str">
        <f>IF(RespF!W47=0,"",IF(RespF!W47=ResA!$V$11,ResA!$V$12,0))</f>
        <v/>
      </c>
      <c r="AX49" s="16" t="str">
        <f>IF(RespF!X47=0,"",IF(RespF!X47=ResA!$W$11,ResA!$W$12,0))</f>
        <v/>
      </c>
      <c r="AY49" s="16" t="str">
        <f>IF(RespF!Y47=0,"",IF(RespF!Y47=ResA!$X$11,ResA!$X$12,0))</f>
        <v/>
      </c>
      <c r="AZ49" s="16" t="str">
        <f>IF(RespF!Z47=0,"",IF(RespF!Z47=ResA!$Y$11,ResA!$Y$12,0))</f>
        <v/>
      </c>
      <c r="BA49" s="16" t="str">
        <f>IF(RespF!AA47=0,"",IF(RespF!AA47=ResA!$Z$11,ResA!$Z$12,0))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>
      <c r="B50" s="56">
        <v>37</v>
      </c>
      <c r="C50" s="28" t="str">
        <f>IF(VLOOKUP(B50,RespF!$B$12:$AA$51,2,FALSE)&lt;&gt;0,VLOOKUP(B50,RespF!$B$12:$AA$51,2,FALSE),"")</f>
        <v/>
      </c>
      <c r="D50" s="28" t="str">
        <f>IF(VLOOKUP(B50,RespF!$B$12:$AA$51,3,FALSE)&lt;&gt;0,CONCATENATE(VLOOKUP(B50,RespF!$B$12:$AA$51,3,FALSE)," ",VLOOKUP(B50,RespF!$B$12:$AA$51,4,FALSE)),"")</f>
        <v/>
      </c>
      <c r="E50" s="28" t="str">
        <f>IF(VLOOKUP(B50,RespF!$B$12:$AA$51,4,FALSE)&lt;&gt;0,VLOOKUP(B50,RespF!$B$12:$AA$51,5,FALSE),"")</f>
        <v/>
      </c>
      <c r="F50" s="58" t="str">
        <f>IF(VLOOKUP(B50,RespF!$B$12:$AA$51,5,FALSE)&lt;&gt;0,VLOOKUP(B50,RespF!$B$12:$AA$51,6,FALSE),"")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IF(RespF!H48=0,"",IF(RespF!H48=ResA!$G$11,ResA!$G$12,0))</f>
        <v/>
      </c>
      <c r="AI50" s="16" t="str">
        <f>IF(RespF!I48=0,"",IF(RespF!I48=ResA!$H$11,ResA!$H$12,0))</f>
        <v/>
      </c>
      <c r="AJ50" s="16" t="str">
        <f>IF(RespF!J48=0,"",IF(RespF!J48=ResA!$I$11,ResA!$I$12,0))</f>
        <v/>
      </c>
      <c r="AK50" s="16" t="str">
        <f>IF(RespF!K48=0,"",IF(RespF!K48=ResA!$J$11,ResA!$J$12,0))</f>
        <v/>
      </c>
      <c r="AL50" s="16" t="str">
        <f>IF(RespF!L48=0,"",IF(RespF!L48=ResA!$K$11,ResA!$K$12,0))</f>
        <v/>
      </c>
      <c r="AM50" s="16" t="str">
        <f>IF(RespF!M48=0,"",IF(RespF!M48=ResA!$L$11,ResA!$L$12,0))</f>
        <v/>
      </c>
      <c r="AN50" s="16" t="str">
        <f>IF(RespF!N48=0,"",IF(RespF!N48=ResA!$M$11,ResA!$M$12,0))</f>
        <v/>
      </c>
      <c r="AO50" s="16" t="str">
        <f>IF(RespF!O48=0,"",IF(RespF!O48=ResA!$N$11,ResA!$N$12,0))</f>
        <v/>
      </c>
      <c r="AP50" s="16" t="str">
        <f>IF(RespF!P48=0,"",IF(RespF!P48=ResA!$O$11,ResA!$O$12,0))</f>
        <v/>
      </c>
      <c r="AQ50" s="16" t="str">
        <f>IF(RespF!Q48=0,"",IF(RespF!Q48=ResA!$P$11,ResA!$P$12,0))</f>
        <v/>
      </c>
      <c r="AR50" s="16" t="str">
        <f>IF(RespF!R48=0,"",IF(RespF!R48=ResA!$Q$11,ResA!$Q$12,0))</f>
        <v/>
      </c>
      <c r="AS50" s="16" t="str">
        <f>IF(RespF!S48=0,"",IF(RespF!S48=ResA!$R$11,ResA!$R$12,0))</f>
        <v/>
      </c>
      <c r="AT50" s="16" t="str">
        <f>IF(RespF!T48=0,"",IF(RespF!T48=ResA!$S$11,ResA!$S$12,0))</f>
        <v/>
      </c>
      <c r="AU50" s="16" t="str">
        <f>IF(RespF!U48=0,"",IF(RespF!U48=ResA!$T$11,ResA!$T$12,0))</f>
        <v/>
      </c>
      <c r="AV50" s="16" t="str">
        <f>IF(RespF!V48=0,"",IF(RespF!V48=ResA!$U$11,ResA!$U$12,0))</f>
        <v/>
      </c>
      <c r="AW50" s="16" t="str">
        <f>IF(RespF!W48=0,"",IF(RespF!W48=ResA!$V$11,ResA!$V$12,0))</f>
        <v/>
      </c>
      <c r="AX50" s="16" t="str">
        <f>IF(RespF!X48=0,"",IF(RespF!X48=ResA!$W$11,ResA!$W$12,0))</f>
        <v/>
      </c>
      <c r="AY50" s="16" t="str">
        <f>IF(RespF!Y48=0,"",IF(RespF!Y48=ResA!$X$11,ResA!$X$12,0))</f>
        <v/>
      </c>
      <c r="AZ50" s="16" t="str">
        <f>IF(RespF!Z48=0,"",IF(RespF!Z48=ResA!$Y$11,ResA!$Y$12,0))</f>
        <v/>
      </c>
      <c r="BA50" s="16" t="str">
        <f>IF(RespF!AA48=0,"",IF(RespF!AA48=ResA!$Z$11,ResA!$Z$12,0))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>
      <c r="B51" s="56">
        <v>38</v>
      </c>
      <c r="C51" s="28" t="str">
        <f>IF(VLOOKUP(B51,RespF!$B$12:$AA$51,2,FALSE)&lt;&gt;0,VLOOKUP(B51,RespF!$B$12:$AA$51,2,FALSE),"")</f>
        <v/>
      </c>
      <c r="D51" s="28" t="str">
        <f>IF(VLOOKUP(B51,RespF!$B$12:$AA$51,3,FALSE)&lt;&gt;0,CONCATENATE(VLOOKUP(B51,RespF!$B$12:$AA$51,3,FALSE)," ",VLOOKUP(B51,RespF!$B$12:$AA$51,4,FALSE)),"")</f>
        <v/>
      </c>
      <c r="E51" s="28" t="str">
        <f>IF(VLOOKUP(B51,RespF!$B$12:$AA$51,4,FALSE)&lt;&gt;0,VLOOKUP(B51,RespF!$B$12:$AA$51,5,FALSE),"")</f>
        <v/>
      </c>
      <c r="F51" s="58" t="str">
        <f>IF(VLOOKUP(B51,RespF!$B$12:$AA$51,5,FALSE)&lt;&gt;0,VLOOKUP(B51,RespF!$B$12:$AA$51,6,FALSE),"")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IF(RespF!H49=0,"",IF(RespF!H49=ResA!$G$11,ResA!$G$12,0))</f>
        <v/>
      </c>
      <c r="AI51" s="16" t="str">
        <f>IF(RespF!I49=0,"",IF(RespF!I49=ResA!$H$11,ResA!$H$12,0))</f>
        <v/>
      </c>
      <c r="AJ51" s="16" t="str">
        <f>IF(RespF!J49=0,"",IF(RespF!J49=ResA!$I$11,ResA!$I$12,0))</f>
        <v/>
      </c>
      <c r="AK51" s="16" t="str">
        <f>IF(RespF!K49=0,"",IF(RespF!K49=ResA!$J$11,ResA!$J$12,0))</f>
        <v/>
      </c>
      <c r="AL51" s="16" t="str">
        <f>IF(RespF!L49=0,"",IF(RespF!L49=ResA!$K$11,ResA!$K$12,0))</f>
        <v/>
      </c>
      <c r="AM51" s="16" t="str">
        <f>IF(RespF!M49=0,"",IF(RespF!M49=ResA!$L$11,ResA!$L$12,0))</f>
        <v/>
      </c>
      <c r="AN51" s="16" t="str">
        <f>IF(RespF!N49=0,"",IF(RespF!N49=ResA!$M$11,ResA!$M$12,0))</f>
        <v/>
      </c>
      <c r="AO51" s="16" t="str">
        <f>IF(RespF!O49=0,"",IF(RespF!O49=ResA!$N$11,ResA!$N$12,0))</f>
        <v/>
      </c>
      <c r="AP51" s="16" t="str">
        <f>IF(RespF!P49=0,"",IF(RespF!P49=ResA!$O$11,ResA!$O$12,0))</f>
        <v/>
      </c>
      <c r="AQ51" s="16" t="str">
        <f>IF(RespF!Q49=0,"",IF(RespF!Q49=ResA!$P$11,ResA!$P$12,0))</f>
        <v/>
      </c>
      <c r="AR51" s="16" t="str">
        <f>IF(RespF!R49=0,"",IF(RespF!R49=ResA!$Q$11,ResA!$Q$12,0))</f>
        <v/>
      </c>
      <c r="AS51" s="16" t="str">
        <f>IF(RespF!S49=0,"",IF(RespF!S49=ResA!$R$11,ResA!$R$12,0))</f>
        <v/>
      </c>
      <c r="AT51" s="16" t="str">
        <f>IF(RespF!T49=0,"",IF(RespF!T49=ResA!$S$11,ResA!$S$12,0))</f>
        <v/>
      </c>
      <c r="AU51" s="16" t="str">
        <f>IF(RespF!U49=0,"",IF(RespF!U49=ResA!$T$11,ResA!$T$12,0))</f>
        <v/>
      </c>
      <c r="AV51" s="16" t="str">
        <f>IF(RespF!V49=0,"",IF(RespF!V49=ResA!$U$11,ResA!$U$12,0))</f>
        <v/>
      </c>
      <c r="AW51" s="16" t="str">
        <f>IF(RespF!W49=0,"",IF(RespF!W49=ResA!$V$11,ResA!$V$12,0))</f>
        <v/>
      </c>
      <c r="AX51" s="16" t="str">
        <f>IF(RespF!X49=0,"",IF(RespF!X49=ResA!$W$11,ResA!$W$12,0))</f>
        <v/>
      </c>
      <c r="AY51" s="16" t="str">
        <f>IF(RespF!Y49=0,"",IF(RespF!Y49=ResA!$X$11,ResA!$X$12,0))</f>
        <v/>
      </c>
      <c r="AZ51" s="16" t="str">
        <f>IF(RespF!Z49=0,"",IF(RespF!Z49=ResA!$Y$11,ResA!$Y$12,0))</f>
        <v/>
      </c>
      <c r="BA51" s="16" t="str">
        <f>IF(RespF!AA49=0,"",IF(RespF!AA49=ResA!$Z$11,ResA!$Z$12,0))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>
      <c r="B52" s="56">
        <v>39</v>
      </c>
      <c r="C52" s="28" t="str">
        <f>IF(VLOOKUP(B52,RespF!$B$12:$AA$51,2,FALSE)&lt;&gt;0,VLOOKUP(B52,RespF!$B$12:$AA$51,2,FALSE),"")</f>
        <v/>
      </c>
      <c r="D52" s="28" t="str">
        <f>IF(VLOOKUP(B52,RespF!$B$12:$AA$51,3,FALSE)&lt;&gt;0,CONCATENATE(VLOOKUP(B52,RespF!$B$12:$AA$51,3,FALSE)," ",VLOOKUP(B52,RespF!$B$12:$AA$51,4,FALSE)),"")</f>
        <v/>
      </c>
      <c r="E52" s="28" t="str">
        <f>IF(VLOOKUP(B52,RespF!$B$12:$AA$51,4,FALSE)&lt;&gt;0,VLOOKUP(B52,RespF!$B$12:$AA$51,5,FALSE),"")</f>
        <v/>
      </c>
      <c r="F52" s="58" t="str">
        <f>IF(VLOOKUP(B52,RespF!$B$12:$AA$51,5,FALSE)&lt;&gt;0,VLOOKUP(B52,RespF!$B$12:$AA$51,6,FALSE),"")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IF(RespF!H50=0,"",IF(RespF!H50=ResA!$G$11,ResA!$G$12,0))</f>
        <v/>
      </c>
      <c r="AI52" s="16" t="str">
        <f>IF(RespF!I50=0,"",IF(RespF!I50=ResA!$H$11,ResA!$H$12,0))</f>
        <v/>
      </c>
      <c r="AJ52" s="16" t="str">
        <f>IF(RespF!J50=0,"",IF(RespF!J50=ResA!$I$11,ResA!$I$12,0))</f>
        <v/>
      </c>
      <c r="AK52" s="16" t="str">
        <f>IF(RespF!K50=0,"",IF(RespF!K50=ResA!$J$11,ResA!$J$12,0))</f>
        <v/>
      </c>
      <c r="AL52" s="16" t="str">
        <f>IF(RespF!L50=0,"",IF(RespF!L50=ResA!$K$11,ResA!$K$12,0))</f>
        <v/>
      </c>
      <c r="AM52" s="16" t="str">
        <f>IF(RespF!M50=0,"",IF(RespF!M50=ResA!$L$11,ResA!$L$12,0))</f>
        <v/>
      </c>
      <c r="AN52" s="16" t="str">
        <f>IF(RespF!N50=0,"",IF(RespF!N50=ResA!$M$11,ResA!$M$12,0))</f>
        <v/>
      </c>
      <c r="AO52" s="16" t="str">
        <f>IF(RespF!O50=0,"",IF(RespF!O50=ResA!$N$11,ResA!$N$12,0))</f>
        <v/>
      </c>
      <c r="AP52" s="16" t="str">
        <f>IF(RespF!P50=0,"",IF(RespF!P50=ResA!$O$11,ResA!$O$12,0))</f>
        <v/>
      </c>
      <c r="AQ52" s="16" t="str">
        <f>IF(RespF!Q50=0,"",IF(RespF!Q50=ResA!$P$11,ResA!$P$12,0))</f>
        <v/>
      </c>
      <c r="AR52" s="16" t="str">
        <f>IF(RespF!R50=0,"",IF(RespF!R50=ResA!$Q$11,ResA!$Q$12,0))</f>
        <v/>
      </c>
      <c r="AS52" s="16" t="str">
        <f>IF(RespF!S50=0,"",IF(RespF!S50=ResA!$R$11,ResA!$R$12,0))</f>
        <v/>
      </c>
      <c r="AT52" s="16" t="str">
        <f>IF(RespF!T50=0,"",IF(RespF!T50=ResA!$S$11,ResA!$S$12,0))</f>
        <v/>
      </c>
      <c r="AU52" s="16" t="str">
        <f>IF(RespF!U50=0,"",IF(RespF!U50=ResA!$T$11,ResA!$T$12,0))</f>
        <v/>
      </c>
      <c r="AV52" s="16" t="str">
        <f>IF(RespF!V50=0,"",IF(RespF!V50=ResA!$U$11,ResA!$U$12,0))</f>
        <v/>
      </c>
      <c r="AW52" s="16" t="str">
        <f>IF(RespF!W50=0,"",IF(RespF!W50=ResA!$V$11,ResA!$V$12,0))</f>
        <v/>
      </c>
      <c r="AX52" s="16" t="str">
        <f>IF(RespF!X50=0,"",IF(RespF!X50=ResA!$W$11,ResA!$W$12,0))</f>
        <v/>
      </c>
      <c r="AY52" s="16" t="str">
        <f>IF(RespF!Y50=0,"",IF(RespF!Y50=ResA!$X$11,ResA!$X$12,0))</f>
        <v/>
      </c>
      <c r="AZ52" s="16" t="str">
        <f>IF(RespF!Z50=0,"",IF(RespF!Z50=ResA!$Y$11,ResA!$Y$12,0))</f>
        <v/>
      </c>
      <c r="BA52" s="16" t="str">
        <f>IF(RespF!AA50=0,"",IF(RespF!AA50=ResA!$Z$11,ResA!$Z$12,0))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>
      <c r="B53" s="56">
        <v>40</v>
      </c>
      <c r="C53" s="28" t="str">
        <f>IF(VLOOKUP(B53,RespF!$B$12:$AA$51,2,FALSE)&lt;&gt;0,VLOOKUP(B53,RespF!$B$12:$AA$51,2,FALSE),"")</f>
        <v/>
      </c>
      <c r="D53" s="28" t="str">
        <f>IF(VLOOKUP(B53,RespF!$B$12:$AA$51,3,FALSE)&lt;&gt;0,CONCATENATE(VLOOKUP(B53,RespF!$B$12:$AA$51,3,FALSE)," ",VLOOKUP(B53,RespF!$B$12:$AA$51,4,FALSE)),"")</f>
        <v/>
      </c>
      <c r="E53" s="28" t="str">
        <f>IF(VLOOKUP(B53,RespF!$B$12:$AA$51,4,FALSE)&lt;&gt;0,VLOOKUP(B53,RespF!$B$12:$AA$51,5,FALSE),"")</f>
        <v/>
      </c>
      <c r="F53" s="58" t="str">
        <f>IF(VLOOKUP(B53,RespF!$B$12:$AA$51,5,FALSE)&lt;&gt;0,VLOOKUP(B53,RespF!$B$12:$AA$51,6,FALSE),"")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IF(RespF!H51=0,"",IF(RespF!H51=ResA!$G$11,ResA!$G$12,0))</f>
        <v/>
      </c>
      <c r="AI53" s="16" t="str">
        <f>IF(RespF!I51=0,"",IF(RespF!I51=ResA!$H$11,ResA!$H$12,0))</f>
        <v/>
      </c>
      <c r="AJ53" s="16" t="str">
        <f>IF(RespF!J51=0,"",IF(RespF!J51=ResA!$I$11,ResA!$I$12,0))</f>
        <v/>
      </c>
      <c r="AK53" s="16" t="str">
        <f>IF(RespF!K51=0,"",IF(RespF!K51=ResA!$J$11,ResA!$J$12,0))</f>
        <v/>
      </c>
      <c r="AL53" s="16" t="str">
        <f>IF(RespF!L51=0,"",IF(RespF!L51=ResA!$K$11,ResA!$K$12,0))</f>
        <v/>
      </c>
      <c r="AM53" s="16" t="str">
        <f>IF(RespF!M51=0,"",IF(RespF!M51=ResA!$L$11,ResA!$L$12,0))</f>
        <v/>
      </c>
      <c r="AN53" s="16" t="str">
        <f>IF(RespF!N51=0,"",IF(RespF!N51=ResA!$M$11,ResA!$M$12,0))</f>
        <v/>
      </c>
      <c r="AO53" s="16" t="str">
        <f>IF(RespF!O51=0,"",IF(RespF!O51=ResA!$N$11,ResA!$N$12,0))</f>
        <v/>
      </c>
      <c r="AP53" s="16" t="str">
        <f>IF(RespF!P51=0,"",IF(RespF!P51=ResA!$O$11,ResA!$O$12,0))</f>
        <v/>
      </c>
      <c r="AQ53" s="16" t="str">
        <f>IF(RespF!Q51=0,"",IF(RespF!Q51=ResA!$P$11,ResA!$P$12,0))</f>
        <v/>
      </c>
      <c r="AR53" s="16" t="str">
        <f>IF(RespF!R51=0,"",IF(RespF!R51=ResA!$Q$11,ResA!$Q$12,0))</f>
        <v/>
      </c>
      <c r="AS53" s="16" t="str">
        <f>IF(RespF!S51=0,"",IF(RespF!S51=ResA!$R$11,ResA!$R$12,0))</f>
        <v/>
      </c>
      <c r="AT53" s="16" t="str">
        <f>IF(RespF!T51=0,"",IF(RespF!T51=ResA!$S$11,ResA!$S$12,0))</f>
        <v/>
      </c>
      <c r="AU53" s="16" t="str">
        <f>IF(RespF!U51=0,"",IF(RespF!U51=ResA!$T$11,ResA!$T$12,0))</f>
        <v/>
      </c>
      <c r="AV53" s="16" t="str">
        <f>IF(RespF!V51=0,"",IF(RespF!V51=ResA!$U$11,ResA!$U$12,0))</f>
        <v/>
      </c>
      <c r="AW53" s="16" t="str">
        <f>IF(RespF!W51=0,"",IF(RespF!W51=ResA!$V$11,ResA!$V$12,0))</f>
        <v/>
      </c>
      <c r="AX53" s="16" t="str">
        <f>IF(RespF!X51=0,"",IF(RespF!X51=ResA!$W$11,ResA!$W$12,0))</f>
        <v/>
      </c>
      <c r="AY53" s="16" t="str">
        <f>IF(RespF!Y51=0,"",IF(RespF!Y51=ResA!$X$11,ResA!$X$12,0))</f>
        <v/>
      </c>
      <c r="AZ53" s="16" t="str">
        <f>IF(RespF!Z51=0,"",IF(RespF!Z51=ResA!$Y$11,ResA!$Y$12,0))</f>
        <v/>
      </c>
      <c r="BA53" s="16" t="str">
        <f>IF(RespF!AA51=0,"",IF(RespF!AA51=ResA!$Z$11,ResA!$Z$12,0))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>
      <c r="AD54" s="38"/>
      <c r="BC54" s="36"/>
      <c r="BD54" s="36"/>
    </row>
    <row r="55" spans="2:57">
      <c r="B55" s="167" t="s">
        <v>193</v>
      </c>
      <c r="C55" s="167"/>
      <c r="D55" s="167"/>
      <c r="E55" s="167"/>
      <c r="F55" s="167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2" t="s">
        <v>38</v>
      </c>
      <c r="AB55" s="172"/>
      <c r="AC55" s="172"/>
      <c r="AD55" s="172"/>
      <c r="BC55" s="36"/>
      <c r="BD55" s="36"/>
    </row>
    <row r="56" spans="2:57">
      <c r="B56" s="167" t="s">
        <v>169</v>
      </c>
      <c r="C56" s="167"/>
      <c r="D56" s="167"/>
      <c r="E56" s="167"/>
      <c r="F56" s="167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6" t="str">
        <f>Matriz!$I$3</f>
        <v>Inicio</v>
      </c>
      <c r="AB56" s="166" t="str">
        <f>Matriz!$I$4</f>
        <v>Proceso</v>
      </c>
      <c r="AC56" s="166" t="str">
        <f>Matriz!$I$5</f>
        <v>Satisfactorio</v>
      </c>
      <c r="AD56" s="166">
        <f>Matriz!$I$6</f>
        <v>0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>
      <c r="B57" s="167" t="s">
        <v>170</v>
      </c>
      <c r="C57" s="167"/>
      <c r="D57" s="167"/>
      <c r="E57" s="167"/>
      <c r="F57" s="167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6"/>
      <c r="AB57" s="166"/>
      <c r="AC57" s="166"/>
      <c r="AD57" s="166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>
      <c r="B58" s="167" t="s">
        <v>190</v>
      </c>
      <c r="C58" s="167"/>
      <c r="D58" s="167"/>
      <c r="E58" s="167"/>
      <c r="F58" s="167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Bce5U7JpVwXcnyzO3+BywL1yZSE35jmk/RyxLGV2Mw3BnRwiDVihvfaU2nnQ7NmCyKjE7/xJmy4qIIsBfQ+Mqw==" saltValue="ZmayXDFn3y27hnkEEzO7qA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95" priority="7" operator="containsText" text="✖">
      <formula>NOT(ISERROR(SEARCH("✖",M4)))</formula>
    </cfRule>
    <cfRule type="containsText" dxfId="94" priority="8" operator="containsText" text="✔">
      <formula>NOT(ISERROR(SEARCH("✔",M4)))</formula>
    </cfRule>
    <cfRule type="cellIs" dxfId="93" priority="9" operator="equal">
      <formula>0</formula>
    </cfRule>
    <cfRule type="cellIs" dxfId="92" priority="10" operator="equal">
      <formula>1</formula>
    </cfRule>
  </conditionalFormatting>
  <conditionalFormatting sqref="G14:Z53 G56:Z57">
    <cfRule type="cellIs" dxfId="91" priority="5" operator="equal">
      <formula>"✖"</formula>
    </cfRule>
    <cfRule type="cellIs" dxfId="90" priority="6" operator="equal">
      <formula>"✔"</formula>
    </cfRule>
  </conditionalFormatting>
  <conditionalFormatting sqref="AD14:AD53">
    <cfRule type="cellIs" dxfId="89" priority="1" operator="equal">
      <formula>"Satisfactorio"</formula>
    </cfRule>
    <cfRule type="cellIs" dxfId="88" priority="2" operator="equal">
      <formula>"Proceso"</formula>
    </cfRule>
    <cfRule type="cellIs" dxfId="87" priority="3" operator="equal">
      <formula>"Inicio"</formula>
    </cfRule>
    <cfRule type="cellIs" dxfId="86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2529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22529" r:id="rId3" name="CommandButton1"/>
      </mc:Fallback>
    </mc:AlternateContent>
    <mc:AlternateContent xmlns:mc="http://schemas.openxmlformats.org/markup-compatibility/2006">
      <mc:Choice Requires="x14">
        <control shapeId="22530" r:id="rId5" name="CommandButton2">
          <controlPr defaultSize="0" autoLine="0" r:id="rId6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22530" r:id="rId5" name="CommandButton2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EA2D2-92DF-48D8-AC46-9C044E6E21C8}">
  <sheetPr codeName="Hoja22">
    <tabColor theme="7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>
      <c r="B5" s="146" t="s">
        <v>180</v>
      </c>
      <c r="C5" s="146"/>
      <c r="D5" s="180" t="str">
        <f>Inicio!C10</f>
        <v>0708610</v>
      </c>
      <c r="E5" s="180"/>
      <c r="F5" s="44" t="s">
        <v>37</v>
      </c>
      <c r="G5" s="181" t="str">
        <f>VLOOKUP(D5,Data!$A$2:$F$201,6,FALSE)</f>
        <v>SAN IGNACIO DE LOYOLA</v>
      </c>
      <c r="H5" s="181"/>
      <c r="I5" s="181"/>
      <c r="J5" s="181"/>
      <c r="K5" s="161" t="s">
        <v>38</v>
      </c>
      <c r="L5" s="161"/>
      <c r="M5" s="181" t="str">
        <f>VLOOKUP(D5,Data!$A$2:$F$201,5,FALSE)</f>
        <v>PRIMARIA</v>
      </c>
      <c r="N5" s="181"/>
      <c r="O5" s="182" t="s">
        <v>184</v>
      </c>
      <c r="P5" s="182"/>
      <c r="Q5" s="181" t="str">
        <f>VLOOKUP(D5,Data!$A$2:$H$201,7,FALSE)</f>
        <v>RURAL</v>
      </c>
      <c r="R5" s="181"/>
      <c r="S5" s="182" t="s">
        <v>36</v>
      </c>
      <c r="T5" s="182"/>
      <c r="U5" s="181" t="str">
        <f>VLOOKUP(D5,Data!$A$2:$F$201,3,FALSE)</f>
        <v>ICHUÑA</v>
      </c>
      <c r="V5" s="181"/>
      <c r="W5" s="181"/>
    </row>
    <row r="6" spans="2:2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>
      <c r="B7" s="143" t="s">
        <v>181</v>
      </c>
      <c r="C7" s="143"/>
      <c r="D7" s="144" t="str">
        <f>VLOOKUP(D5,Data!$A$2:$E$201,2,FALSE)</f>
        <v xml:space="preserve"> FERNANDO BELAUNDE TERRY</v>
      </c>
      <c r="E7" s="144"/>
      <c r="F7" s="184" t="s">
        <v>182</v>
      </c>
      <c r="G7" s="133" t="str">
        <f>ResF!H7</f>
        <v>Matematica</v>
      </c>
      <c r="H7" s="133"/>
      <c r="I7" s="133"/>
      <c r="J7" s="133"/>
      <c r="K7" s="185" t="s">
        <v>183</v>
      </c>
      <c r="L7" s="185"/>
      <c r="M7" s="186">
        <f>ResF!Q7</f>
        <v>2</v>
      </c>
      <c r="N7" s="186"/>
      <c r="O7" s="187" t="s">
        <v>5</v>
      </c>
      <c r="P7" s="187"/>
      <c r="Q7" s="186" t="str">
        <f>ResF!W7</f>
        <v>F</v>
      </c>
      <c r="R7" s="186"/>
      <c r="S7" s="182" t="s">
        <v>185</v>
      </c>
      <c r="T7" s="182"/>
      <c r="U7" s="183" t="str">
        <f>VLOOKUP(D5,Data!$A$2:$H$201,8,FALSE)</f>
        <v>PÚBLICA</v>
      </c>
      <c r="V7" s="183"/>
      <c r="W7" s="183"/>
    </row>
    <row r="8" spans="2:23">
      <c r="B8" s="143"/>
      <c r="C8" s="143"/>
      <c r="D8" s="144"/>
      <c r="E8" s="144"/>
      <c r="F8" s="184"/>
      <c r="G8" s="133"/>
      <c r="H8" s="133"/>
      <c r="I8" s="133"/>
      <c r="J8" s="133"/>
      <c r="K8" s="185"/>
      <c r="L8" s="185"/>
      <c r="M8" s="186"/>
      <c r="N8" s="186"/>
      <c r="O8" s="187"/>
      <c r="P8" s="187"/>
      <c r="Q8" s="186"/>
      <c r="R8" s="186"/>
      <c r="T8" s="45"/>
      <c r="U8" s="45"/>
    </row>
    <row r="9" spans="2:23">
      <c r="B9" s="143"/>
      <c r="C9" s="143"/>
      <c r="D9" s="145"/>
      <c r="E9" s="145"/>
      <c r="F9" s="184"/>
      <c r="G9" s="133"/>
      <c r="H9" s="133"/>
      <c r="I9" s="133"/>
      <c r="J9" s="133"/>
      <c r="K9" s="185"/>
      <c r="L9" s="185"/>
      <c r="M9" s="186"/>
      <c r="N9" s="186"/>
      <c r="O9" s="187"/>
      <c r="P9" s="187"/>
      <c r="Q9" s="186"/>
      <c r="R9" s="186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21" t="s">
        <v>192</v>
      </c>
      <c r="C12" s="122"/>
      <c r="D12" s="122"/>
      <c r="E12" s="177"/>
    </row>
    <row r="13" spans="2:23">
      <c r="B13" s="178" t="s">
        <v>407</v>
      </c>
      <c r="C13" s="178"/>
      <c r="D13" s="57" t="s">
        <v>408</v>
      </c>
      <c r="E13" s="57" t="s">
        <v>409</v>
      </c>
    </row>
    <row r="14" spans="2:23" ht="21">
      <c r="B14" s="176" t="str">
        <f>Matriz!$I$3</f>
        <v>Inicio</v>
      </c>
      <c r="C14" s="176"/>
      <c r="D14" s="59">
        <f>COUNTIF(ResF!$AD$14:$AD$53,GrafA!B14)</f>
        <v>0</v>
      </c>
      <c r="E14" s="103" t="e">
        <f>(D14*100%)/$D$18</f>
        <v>#DIV/0!</v>
      </c>
    </row>
    <row r="15" spans="2:23" ht="21">
      <c r="B15" s="176" t="str">
        <f>Matriz!$I$4</f>
        <v>Proceso</v>
      </c>
      <c r="C15" s="176"/>
      <c r="D15" s="59">
        <f>COUNTIF(ResF!$AD$14:$AD$53,GrafA!B15)</f>
        <v>0</v>
      </c>
      <c r="E15" s="103" t="e">
        <f>(D15*100%)/$D$18</f>
        <v>#DIV/0!</v>
      </c>
    </row>
    <row r="16" spans="2:23" ht="21">
      <c r="B16" s="176" t="str">
        <f>Matriz!$I$5</f>
        <v>Satisfactorio</v>
      </c>
      <c r="C16" s="176"/>
      <c r="D16" s="59">
        <f>COUNTIF(ResF!$AD$14:$AD$53,GrafA!B16)</f>
        <v>0</v>
      </c>
      <c r="E16" s="103" t="e">
        <f>(D16*100%)/$D$18</f>
        <v>#DIV/0!</v>
      </c>
    </row>
    <row r="17" spans="2:5" ht="21">
      <c r="B17" s="176" t="str">
        <f>IF(Matriz!$I$6=0,"",Matriz!$I$6)</f>
        <v/>
      </c>
      <c r="C17" s="176"/>
      <c r="D17" s="59" t="str">
        <f>IF($B$17="","",COUNTIF(ResF!$AD$14:$AD$53,GrafA!B17))</f>
        <v/>
      </c>
      <c r="E17" s="103" t="str">
        <f>IF(B17="","",(D17*100%)/$D$18)</f>
        <v/>
      </c>
    </row>
    <row r="18" spans="2:5" ht="23.4">
      <c r="B18" s="175" t="s">
        <v>39</v>
      </c>
      <c r="C18" s="175"/>
      <c r="D18" s="64">
        <f>SUM(D14:D17)</f>
        <v>0</v>
      </c>
      <c r="E18" s="65" t="e">
        <f>SUM(E14:E17)</f>
        <v>#DIV/0!</v>
      </c>
    </row>
  </sheetData>
  <sheetProtection algorithmName="SHA-512" hashValue="6tuguUpxAVSUdGWGnVh1pWu4pXrf/Ey9lay2snpXDsetfko9Heza1DymVj2LE61YfKJlZnYSjmgHNXnjHUCZhg==" saltValue="MzMzF2PhatMhWsYB+YGTEQ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85" priority="1" operator="containsText" text="✖">
      <formula>NOT(ISERROR(SEARCH("✖",K4)))</formula>
    </cfRule>
    <cfRule type="containsText" dxfId="84" priority="2" operator="containsText" text="✔">
      <formula>NOT(ISERROR(SEARCH("✔",K4)))</formula>
    </cfRule>
    <cfRule type="cellIs" dxfId="83" priority="3" operator="equal">
      <formula>0</formula>
    </cfRule>
    <cfRule type="cellIs" dxfId="82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601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25601" r:id="rId3" name="CommandButton1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8A3EBC-CD14-4BD7-8480-AB51C1FF8936}">
  <sheetPr codeName="Hoja23">
    <tabColor theme="9" tint="-0.249977111117893"/>
  </sheetPr>
  <dimension ref="B2:AD59"/>
  <sheetViews>
    <sheetView showGridLines="0" workbookViewId="0">
      <selection activeCell="B4" sqref="B4"/>
    </sheetView>
  </sheetViews>
  <sheetFormatPr baseColWidth="10" defaultRowHeight="14.4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</row>
    <row r="3" spans="2:27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</row>
    <row r="5" spans="2:27" ht="18">
      <c r="B5" s="146" t="s">
        <v>180</v>
      </c>
      <c r="C5" s="146"/>
      <c r="D5" s="189" t="str">
        <f>Inicio!C10</f>
        <v>0708610</v>
      </c>
      <c r="E5" s="190"/>
      <c r="F5" s="44" t="s">
        <v>37</v>
      </c>
      <c r="G5" s="188" t="str">
        <f>VLOOKUP(D5,Data!$A$2:$F$201,6,FALSE)</f>
        <v>SAN IGNACIO DE LOYOLA</v>
      </c>
      <c r="H5" s="188"/>
      <c r="I5" s="188"/>
      <c r="J5" s="188"/>
      <c r="K5" s="188"/>
      <c r="L5" s="188"/>
      <c r="M5" s="161" t="s">
        <v>38</v>
      </c>
      <c r="N5" s="161"/>
      <c r="O5" s="188" t="str">
        <f>VLOOKUP(D5,Data!$A$2:$F$201,5,FALSE)</f>
        <v>PRIMARIA</v>
      </c>
      <c r="P5" s="188"/>
      <c r="Q5" s="188"/>
      <c r="R5" s="188"/>
      <c r="S5" s="188"/>
      <c r="T5" s="156" t="s">
        <v>184</v>
      </c>
      <c r="U5" s="156"/>
      <c r="V5" s="156"/>
      <c r="W5" s="188" t="str">
        <f>VLOOKUP(D5,Data!$A$2:$H$201,7,FALSE)</f>
        <v>RURAL</v>
      </c>
      <c r="X5" s="188"/>
      <c r="Y5" s="188"/>
      <c r="Z5" s="188"/>
      <c r="AA5" s="188"/>
    </row>
    <row r="6" spans="2:27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>
      <c r="B7" s="143" t="s">
        <v>181</v>
      </c>
      <c r="C7" s="143"/>
      <c r="D7" s="144" t="str">
        <f>VLOOKUP(D5,Data!$A$2:$E$201,2,FALSE)</f>
        <v xml:space="preserve"> FERNANDO BELAUNDE TERRY</v>
      </c>
      <c r="E7" s="144"/>
      <c r="F7" s="26" t="s">
        <v>182</v>
      </c>
      <c r="G7" s="130" t="str">
        <f>Inicio!F8</f>
        <v>Matematica</v>
      </c>
      <c r="H7" s="130"/>
      <c r="I7" s="130"/>
      <c r="J7" s="130"/>
      <c r="K7" s="130"/>
      <c r="L7" s="130"/>
      <c r="M7" s="156" t="s">
        <v>36</v>
      </c>
      <c r="N7" s="156"/>
      <c r="O7" s="188" t="str">
        <f>VLOOKUP(D5,Data!$A$2:$F$201,3,FALSE)</f>
        <v>ICHUÑA</v>
      </c>
      <c r="P7" s="188"/>
      <c r="Q7" s="188"/>
      <c r="R7" s="188"/>
      <c r="S7" s="188"/>
      <c r="T7" s="156" t="s">
        <v>183</v>
      </c>
      <c r="U7" s="156"/>
      <c r="V7" s="156"/>
      <c r="W7" s="188">
        <f>Inicio!K8</f>
        <v>2</v>
      </c>
      <c r="X7" s="188"/>
      <c r="Y7" s="188"/>
      <c r="Z7" s="188"/>
      <c r="AA7" s="188"/>
    </row>
    <row r="8" spans="2:27">
      <c r="B8" s="143"/>
      <c r="C8" s="143"/>
      <c r="D8" s="144"/>
      <c r="E8" s="144"/>
      <c r="F8" s="67"/>
      <c r="G8" s="130"/>
      <c r="H8" s="130"/>
      <c r="I8" s="130"/>
      <c r="J8" s="130"/>
      <c r="K8" s="130"/>
      <c r="L8" s="130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>
      <c r="B9" s="143"/>
      <c r="C9" s="143"/>
      <c r="D9" s="145"/>
      <c r="E9" s="145"/>
      <c r="F9" s="67"/>
      <c r="G9" s="142"/>
      <c r="H9" s="142"/>
      <c r="I9" s="142"/>
      <c r="J9" s="142"/>
      <c r="K9" s="142"/>
      <c r="L9" s="142"/>
      <c r="M9" s="156" t="s">
        <v>185</v>
      </c>
      <c r="N9" s="156"/>
      <c r="O9" s="188" t="str">
        <f>VLOOKUP(D5,Data!$A$2:$H$201,8,FALSE)</f>
        <v>PÚBLICA</v>
      </c>
      <c r="P9" s="188"/>
      <c r="Q9" s="188"/>
      <c r="R9" s="188"/>
      <c r="S9" s="188"/>
      <c r="T9" s="156" t="s">
        <v>5</v>
      </c>
      <c r="U9" s="156"/>
      <c r="V9" s="156"/>
      <c r="W9" s="188" t="s">
        <v>460</v>
      </c>
      <c r="X9" s="188"/>
      <c r="Y9" s="188"/>
      <c r="Z9" s="188"/>
      <c r="AA9" s="188"/>
    </row>
    <row r="11" spans="2:27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8" t="s">
        <v>479</v>
      </c>
      <c r="AC18" s="148"/>
      <c r="AD18" s="148"/>
    </row>
    <row r="19" spans="2:30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9">
        <f>ResumenTotal!N50</f>
        <v>0</v>
      </c>
      <c r="AC19" s="149"/>
      <c r="AD19" s="149"/>
    </row>
    <row r="20" spans="2:30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9"/>
      <c r="AC20" s="149"/>
      <c r="AD20" s="149"/>
    </row>
    <row r="21" spans="2:30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9"/>
      <c r="AC21" s="149"/>
      <c r="AD21" s="149"/>
    </row>
    <row r="22" spans="2:30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>
      <c r="B53" s="150" t="s">
        <v>477</v>
      </c>
      <c r="C53" s="150"/>
      <c r="D53" s="150"/>
      <c r="E53" s="151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1"/>
      <c r="U53" s="151"/>
      <c r="V53" s="151"/>
      <c r="W53" s="151"/>
      <c r="X53" s="151"/>
      <c r="Y53" s="151"/>
      <c r="Z53" s="151"/>
      <c r="AA53" s="151"/>
    </row>
    <row r="54" spans="2:27">
      <c r="B54" s="150"/>
      <c r="C54" s="150"/>
      <c r="D54" s="150"/>
      <c r="E54" s="151"/>
      <c r="F54" s="151"/>
      <c r="G54" s="151"/>
      <c r="H54" s="151"/>
      <c r="I54" s="151"/>
      <c r="J54" s="151"/>
      <c r="K54" s="151"/>
      <c r="L54" s="151"/>
      <c r="M54" s="151"/>
      <c r="N54" s="151"/>
      <c r="O54" s="151"/>
      <c r="P54" s="151"/>
      <c r="Q54" s="151"/>
      <c r="R54" s="151"/>
      <c r="S54" s="151"/>
      <c r="T54" s="151"/>
      <c r="U54" s="151"/>
      <c r="V54" s="151"/>
      <c r="W54" s="151"/>
      <c r="X54" s="151"/>
      <c r="Y54" s="151"/>
      <c r="Z54" s="151"/>
      <c r="AA54" s="151"/>
    </row>
    <row r="55" spans="2:27">
      <c r="B55" s="150"/>
      <c r="C55" s="150"/>
      <c r="D55" s="150"/>
      <c r="E55" s="56" t="s">
        <v>161</v>
      </c>
      <c r="F55" s="152" t="s">
        <v>412</v>
      </c>
      <c r="G55" s="152"/>
      <c r="H55" s="152"/>
      <c r="I55" s="152"/>
      <c r="J55" s="152"/>
      <c r="K55" s="152"/>
      <c r="L55" s="153" t="s">
        <v>411</v>
      </c>
      <c r="M55" s="154"/>
      <c r="N55" s="154"/>
      <c r="O55" s="154"/>
      <c r="P55" s="154"/>
      <c r="Q55" s="154"/>
      <c r="R55" s="154"/>
      <c r="S55" s="155"/>
      <c r="T55" s="153" t="s">
        <v>159</v>
      </c>
      <c r="U55" s="154"/>
      <c r="V55" s="154"/>
      <c r="W55" s="154"/>
      <c r="X55" s="154"/>
      <c r="Y55" s="154"/>
      <c r="Z55" s="154"/>
      <c r="AA55" s="155"/>
    </row>
    <row r="57" spans="2:27">
      <c r="B57" s="150" t="s">
        <v>478</v>
      </c>
      <c r="C57" s="150"/>
      <c r="D57" s="150"/>
      <c r="E57" s="151"/>
      <c r="F57" s="151"/>
      <c r="G57" s="151"/>
      <c r="H57" s="151"/>
      <c r="I57" s="151"/>
      <c r="J57" s="151"/>
      <c r="K57" s="151"/>
      <c r="L57" s="151"/>
      <c r="M57" s="151"/>
      <c r="N57" s="151"/>
      <c r="O57" s="151"/>
      <c r="P57" s="151"/>
      <c r="Q57" s="151"/>
      <c r="R57" s="151"/>
      <c r="S57" s="151"/>
      <c r="T57" s="151"/>
      <c r="U57" s="151"/>
      <c r="V57" s="151"/>
      <c r="W57" s="151"/>
      <c r="X57" s="151"/>
      <c r="Y57" s="151"/>
      <c r="Z57" s="151"/>
      <c r="AA57" s="151"/>
    </row>
    <row r="58" spans="2:27">
      <c r="B58" s="150"/>
      <c r="C58" s="150"/>
      <c r="D58" s="150"/>
      <c r="E58" s="151"/>
      <c r="F58" s="151"/>
      <c r="G58" s="151"/>
      <c r="H58" s="151"/>
      <c r="I58" s="151"/>
      <c r="J58" s="151"/>
      <c r="K58" s="151"/>
      <c r="L58" s="151"/>
      <c r="M58" s="151"/>
      <c r="N58" s="151"/>
      <c r="O58" s="151"/>
      <c r="P58" s="151"/>
      <c r="Q58" s="151"/>
      <c r="R58" s="151"/>
      <c r="S58" s="151"/>
      <c r="T58" s="151"/>
      <c r="U58" s="151"/>
      <c r="V58" s="151"/>
      <c r="W58" s="151"/>
      <c r="X58" s="151"/>
      <c r="Y58" s="151"/>
      <c r="Z58" s="151"/>
      <c r="AA58" s="151"/>
    </row>
    <row r="59" spans="2:27">
      <c r="B59" s="150"/>
      <c r="C59" s="150"/>
      <c r="D59" s="150"/>
      <c r="E59" s="56" t="s">
        <v>161</v>
      </c>
      <c r="F59" s="152" t="s">
        <v>412</v>
      </c>
      <c r="G59" s="152"/>
      <c r="H59" s="152"/>
      <c r="I59" s="152"/>
      <c r="J59" s="152"/>
      <c r="K59" s="152"/>
      <c r="L59" s="153" t="s">
        <v>411</v>
      </c>
      <c r="M59" s="154"/>
      <c r="N59" s="154"/>
      <c r="O59" s="154"/>
      <c r="P59" s="154"/>
      <c r="Q59" s="154"/>
      <c r="R59" s="154"/>
      <c r="S59" s="155"/>
      <c r="T59" s="153" t="s">
        <v>159</v>
      </c>
      <c r="U59" s="154"/>
      <c r="V59" s="154"/>
      <c r="W59" s="154"/>
      <c r="X59" s="154"/>
      <c r="Y59" s="154"/>
      <c r="Z59" s="154"/>
      <c r="AA59" s="155"/>
    </row>
  </sheetData>
  <sheetProtection algorithmName="SHA-512" hashValue="kAkVSWBrPuXD3pTJ6nnjgznHF4BxN3hQEr34vurFZBlig2D9lTk5qp0lbKh8PEyGM8Md6H78NBsoGpve8/9xlw==" saltValue="FoIMFk0qYHWnXAJUjnI9iw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3556" r:id="rId3" name="CommandButton1">
          <controlPr defaultSize="0" autoLine="0" r:id="rId4">
            <anchor moveWithCells="1">
              <from>
                <xdr:col>27</xdr:col>
                <xdr:colOff>144780</xdr:colOff>
                <xdr:row>1</xdr:row>
                <xdr:rowOff>0</xdr:rowOff>
              </from>
              <to>
                <xdr:col>29</xdr:col>
                <xdr:colOff>541020</xdr:colOff>
                <xdr:row>6</xdr:row>
                <xdr:rowOff>30480</xdr:rowOff>
              </to>
            </anchor>
          </controlPr>
        </control>
      </mc:Choice>
      <mc:Fallback>
        <control shapeId="23556" r:id="rId3" name="CommandButton1"/>
      </mc:Fallback>
    </mc:AlternateContent>
    <mc:AlternateContent xmlns:mc="http://schemas.openxmlformats.org/markup-compatibility/2006">
      <mc:Choice Requires="x14">
        <control shapeId="23557" r:id="rId5" name="CommandButton2">
          <controlPr defaultSize="0" disabled="1" autoLine="0" r:id="rId6">
            <anchor moveWithCells="1">
              <from>
                <xdr:col>27</xdr:col>
                <xdr:colOff>137160</xdr:colOff>
                <xdr:row>6</xdr:row>
                <xdr:rowOff>22860</xdr:rowOff>
              </from>
              <to>
                <xdr:col>29</xdr:col>
                <xdr:colOff>533400</xdr:colOff>
                <xdr:row>11</xdr:row>
                <xdr:rowOff>91440</xdr:rowOff>
              </to>
            </anchor>
          </controlPr>
        </control>
      </mc:Choice>
      <mc:Fallback>
        <control shapeId="23557" r:id="rId5" name="CommandButton2"/>
      </mc:Fallback>
    </mc:AlternateContent>
    <mc:AlternateContent xmlns:mc="http://schemas.openxmlformats.org/markup-compatibility/2006">
      <mc:Choice Requires="x14">
        <control shapeId="23558" r:id="rId7" name="CommandButton3">
          <controlPr defaultSize="0" autoLine="0" r:id="rId8">
            <anchor moveWithCells="1">
              <from>
                <xdr:col>27</xdr:col>
                <xdr:colOff>137160</xdr:colOff>
                <xdr:row>11</xdr:row>
                <xdr:rowOff>91440</xdr:rowOff>
              </from>
              <to>
                <xdr:col>29</xdr:col>
                <xdr:colOff>533400</xdr:colOff>
                <xdr:row>16</xdr:row>
                <xdr:rowOff>160020</xdr:rowOff>
              </to>
            </anchor>
          </controlPr>
        </control>
      </mc:Choice>
      <mc:Fallback>
        <control shapeId="23558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8F916A8-E187-4AA3-8483-FA6DCC7FB5A0}">
          <x14:formula1>
            <xm:f>Configuracion!$H$3:$H$5</xm:f>
          </x14:formula1>
          <xm:sqref>G12:G51</xm:sqref>
        </x14:dataValidation>
        <x14:dataValidation type="list" allowBlank="1" showInputMessage="1" showErrorMessage="1" xr:uid="{67166A2E-949F-4F5E-B61B-D61B74E9FF5C}">
          <x14:formula1>
            <xm:f>Configuracion!$J$3:$J$7</xm:f>
          </x14:formula1>
          <xm:sqref>H12:AA51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09656-B732-4C12-B9FE-DCD9AEF6B411}">
  <sheetPr codeName="Hoja24">
    <tabColor theme="9" tint="-0.249977111117893"/>
  </sheetPr>
  <dimension ref="B2:BE58"/>
  <sheetViews>
    <sheetView showGridLines="0" workbookViewId="0">
      <selection activeCell="B4" sqref="B4"/>
    </sheetView>
  </sheetViews>
  <sheetFormatPr baseColWidth="10" defaultRowHeight="14.4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9" width="10.77734375" customWidth="1"/>
  </cols>
  <sheetData>
    <row r="2" spans="2:57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</row>
    <row r="3" spans="2:57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</row>
    <row r="5" spans="2:57" ht="25.8">
      <c r="B5" s="146" t="s">
        <v>180</v>
      </c>
      <c r="C5" s="146"/>
      <c r="D5" s="147" t="str">
        <f>Inicio!C10</f>
        <v>0708610</v>
      </c>
      <c r="E5" s="147"/>
      <c r="F5" s="132" t="s">
        <v>37</v>
      </c>
      <c r="G5" s="132"/>
      <c r="H5" s="142" t="str">
        <f>VLOOKUP(D5,Data!$A$2:$F$201,6,FALSE)</f>
        <v>SAN IGNACIO DE LOYOLA</v>
      </c>
      <c r="I5" s="142"/>
      <c r="J5" s="142"/>
      <c r="K5" s="142"/>
      <c r="L5" s="142"/>
      <c r="M5" s="132" t="s">
        <v>38</v>
      </c>
      <c r="N5" s="132"/>
      <c r="O5" s="142" t="str">
        <f>VLOOKUP(D5,Data!$A$2:$F$201,5,FALSE)</f>
        <v>PRIMARIA</v>
      </c>
      <c r="P5" s="142"/>
      <c r="Q5" s="142"/>
      <c r="R5" s="142"/>
      <c r="S5" s="142"/>
      <c r="T5" s="132" t="s">
        <v>184</v>
      </c>
      <c r="U5" s="132"/>
      <c r="V5" s="132"/>
      <c r="W5" s="142" t="str">
        <f>VLOOKUP(D5,Data!$A$2:$H$201,7,FALSE)</f>
        <v>RURAL</v>
      </c>
      <c r="X5" s="142"/>
      <c r="Y5" s="142"/>
      <c r="Z5" s="142"/>
      <c r="AA5" s="132" t="s">
        <v>36</v>
      </c>
      <c r="AB5" s="132"/>
      <c r="AC5" s="142" t="str">
        <f>VLOOKUP(D5,Data!$A$2:$F$201,3,FALSE)</f>
        <v>ICHUÑA</v>
      </c>
      <c r="AD5" s="142"/>
    </row>
    <row r="6" spans="2:57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>
      <c r="B7" s="143" t="s">
        <v>181</v>
      </c>
      <c r="C7" s="143"/>
      <c r="D7" s="144" t="str">
        <f>VLOOKUP(D5,Data!$A$2:$E$201,2,FALSE)</f>
        <v xml:space="preserve"> FERNANDO BELAUNDE TERRY</v>
      </c>
      <c r="E7" s="144"/>
      <c r="F7" s="132" t="s">
        <v>182</v>
      </c>
      <c r="G7" s="132"/>
      <c r="H7" s="133" t="str">
        <f>RespG!G7</f>
        <v>Matematica</v>
      </c>
      <c r="I7" s="133"/>
      <c r="J7" s="133"/>
      <c r="K7" s="133"/>
      <c r="L7" s="133"/>
      <c r="M7" s="47"/>
      <c r="N7" s="135" t="s">
        <v>183</v>
      </c>
      <c r="O7" s="135"/>
      <c r="P7" s="135"/>
      <c r="Q7" s="136">
        <f>Inicio!K8</f>
        <v>2</v>
      </c>
      <c r="R7" s="136"/>
      <c r="S7" s="136"/>
      <c r="T7" s="138" t="s">
        <v>5</v>
      </c>
      <c r="U7" s="138"/>
      <c r="V7" s="138"/>
      <c r="W7" s="169" t="str">
        <f>RespG!W9</f>
        <v>G</v>
      </c>
      <c r="X7" s="169"/>
      <c r="Y7" s="169"/>
      <c r="Z7" s="169"/>
      <c r="AA7" s="132" t="s">
        <v>185</v>
      </c>
      <c r="AB7" s="132"/>
      <c r="AC7" s="168" t="str">
        <f>VLOOKUP(D5,Data!$A$2:$H$201,8,FALSE)</f>
        <v>PÚBLICA</v>
      </c>
      <c r="AD7" s="168"/>
    </row>
    <row r="8" spans="2:57">
      <c r="B8" s="143"/>
      <c r="C8" s="143"/>
      <c r="D8" s="144"/>
      <c r="E8" s="144"/>
      <c r="F8" s="132"/>
      <c r="G8" s="132"/>
      <c r="H8" s="133"/>
      <c r="I8" s="133"/>
      <c r="J8" s="133"/>
      <c r="K8" s="133"/>
      <c r="L8" s="133"/>
      <c r="M8" s="54"/>
      <c r="N8" s="135"/>
      <c r="O8" s="135"/>
      <c r="P8" s="135"/>
      <c r="Q8" s="136"/>
      <c r="R8" s="136"/>
      <c r="S8" s="136"/>
      <c r="T8" s="138"/>
      <c r="U8" s="138"/>
      <c r="V8" s="138"/>
      <c r="W8" s="169"/>
      <c r="X8" s="169"/>
      <c r="Y8" s="169"/>
      <c r="Z8" s="169"/>
      <c r="AA8" s="47"/>
      <c r="AB8" s="47"/>
      <c r="AC8" s="47"/>
      <c r="AD8" s="47"/>
    </row>
    <row r="9" spans="2:57">
      <c r="B9" s="143"/>
      <c r="C9" s="143"/>
      <c r="D9" s="145"/>
      <c r="E9" s="145"/>
      <c r="F9" s="132"/>
      <c r="G9" s="132"/>
      <c r="H9" s="134"/>
      <c r="I9" s="134"/>
      <c r="J9" s="134"/>
      <c r="K9" s="134"/>
      <c r="L9" s="134"/>
      <c r="M9" s="54"/>
      <c r="N9" s="135"/>
      <c r="O9" s="135"/>
      <c r="P9" s="135"/>
      <c r="Q9" s="137"/>
      <c r="R9" s="137"/>
      <c r="S9" s="137"/>
      <c r="T9" s="138"/>
      <c r="U9" s="138"/>
      <c r="V9" s="138"/>
      <c r="W9" s="170"/>
      <c r="X9" s="170"/>
      <c r="Y9" s="170"/>
      <c r="Z9" s="170"/>
      <c r="AA9" s="47"/>
      <c r="AB9" s="47"/>
      <c r="AC9" s="47"/>
      <c r="AD9" s="47"/>
    </row>
    <row r="10" spans="2:57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>
      <c r="B11" s="195" t="s">
        <v>157</v>
      </c>
      <c r="C11" s="195" t="s">
        <v>161</v>
      </c>
      <c r="D11" s="195" t="s">
        <v>160</v>
      </c>
      <c r="E11" s="195" t="s">
        <v>159</v>
      </c>
      <c r="F11" s="195" t="s">
        <v>162</v>
      </c>
      <c r="G11" s="35" t="str">
        <f>VLOOKUP(G13,Tabla101[],3,FALSE)</f>
        <v>b</v>
      </c>
      <c r="H11" s="35" t="str">
        <f>VLOOKUP(H13,Tabla101[],3,FALSE)</f>
        <v>b</v>
      </c>
      <c r="I11" s="35" t="str">
        <f>VLOOKUP(I13,Tabla101[],3,FALSE)</f>
        <v>b</v>
      </c>
      <c r="J11" s="35" t="str">
        <f>VLOOKUP(J13,Tabla101[],3,FALSE)</f>
        <v>c</v>
      </c>
      <c r="K11" s="35" t="str">
        <f>VLOOKUP(K13,Tabla101[],3,FALSE)</f>
        <v>c</v>
      </c>
      <c r="L11" s="35" t="str">
        <f>VLOOKUP(L13,Tabla101[],3,FALSE)</f>
        <v>b</v>
      </c>
      <c r="M11" s="35" t="str">
        <f>VLOOKUP(M13,Tabla101[],3,FALSE)</f>
        <v>c</v>
      </c>
      <c r="N11" s="35" t="str">
        <f>VLOOKUP(N13,Tabla101[],3,FALSE)</f>
        <v>a</v>
      </c>
      <c r="O11" s="35" t="str">
        <f>VLOOKUP(O13,Tabla101[],3,FALSE)</f>
        <v>c</v>
      </c>
      <c r="P11" s="35" t="str">
        <f>VLOOKUP(P13,Tabla101[],3,FALSE)</f>
        <v>a</v>
      </c>
      <c r="Q11" s="35" t="str">
        <f>VLOOKUP(Q13,Tabla101[],3,FALSE)</f>
        <v>a</v>
      </c>
      <c r="R11" s="35" t="str">
        <f>VLOOKUP(R13,Tabla101[],3,FALSE)</f>
        <v>c</v>
      </c>
      <c r="S11" s="35" t="str">
        <f>VLOOKUP(S13,Tabla101[],3,FALSE)</f>
        <v>b</v>
      </c>
      <c r="T11" s="35" t="str">
        <f>VLOOKUP(T13,Tabla101[],3,FALSE)</f>
        <v>b</v>
      </c>
      <c r="U11" s="35" t="str">
        <f>VLOOKUP(U13,Tabla101[],3,FALSE)</f>
        <v>b</v>
      </c>
      <c r="V11" s="35" t="str">
        <f>VLOOKUP(V13,Tabla101[],3,FALSE)</f>
        <v>a</v>
      </c>
      <c r="W11" s="35" t="str">
        <f>VLOOKUP(W13,Tabla101[],3,FALSE)</f>
        <v>b</v>
      </c>
      <c r="X11" s="35" t="str">
        <f>VLOOKUP(X13,Tabla101[],3,FALSE)</f>
        <v>c</v>
      </c>
      <c r="Y11" s="35" t="str">
        <f>VLOOKUP(Y13,Tabla101[],3,FALSE)</f>
        <v>c</v>
      </c>
      <c r="Z11" s="35" t="str">
        <f>VLOOKUP(Z13,Tabla101[],3,FALSE)</f>
        <v>a</v>
      </c>
      <c r="AA11" s="191" t="s">
        <v>169</v>
      </c>
      <c r="AB11" s="191" t="s">
        <v>170</v>
      </c>
      <c r="AC11" s="192" t="s">
        <v>189</v>
      </c>
      <c r="AD11" s="191" t="s">
        <v>38</v>
      </c>
      <c r="AH11" s="171" t="s">
        <v>191</v>
      </c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">
        <f>COUNT(BB14:BB53)</f>
        <v>0</v>
      </c>
    </row>
    <row r="12" spans="2:57" hidden="1">
      <c r="B12" s="196"/>
      <c r="C12" s="196"/>
      <c r="D12" s="196"/>
      <c r="E12" s="196"/>
      <c r="F12" s="196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191"/>
      <c r="AB12" s="191"/>
      <c r="AC12" s="193"/>
      <c r="AD12" s="191"/>
    </row>
    <row r="13" spans="2:57" ht="45" customHeight="1">
      <c r="B13" s="197"/>
      <c r="C13" s="197"/>
      <c r="D13" s="197"/>
      <c r="E13" s="197"/>
      <c r="F13" s="197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1"/>
      <c r="AB13" s="191"/>
      <c r="AC13" s="194"/>
      <c r="AD13" s="191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>
      <c r="B14" s="56">
        <v>1</v>
      </c>
      <c r="C14" s="28" t="str">
        <f>IF(VLOOKUP(B14,RespG!$B$12:$AA$51,2,FALSE)&lt;&gt;0,VLOOKUP(B14,RespG!$B$12:$AA$51,2,FALSE),"")</f>
        <v/>
      </c>
      <c r="D14" s="28" t="str">
        <f>IF(VLOOKUP(B14,RespG!$B$12:$AA$51,3,FALSE)&lt;&gt;0,CONCATENATE(VLOOKUP(B14,RespG!$B$12:$AA$51,3,FALSE)," ",VLOOKUP(B14,RespG!$B$12:$AA$51,4,FALSE)),"")</f>
        <v/>
      </c>
      <c r="E14" s="28" t="str">
        <f>IF(VLOOKUP(B14,RespG!$B$12:$AA$51,4,FALSE)&lt;&gt;0,VLOOKUP(B14,RespG!$B$12:$AA$51,5,FALSE),"")</f>
        <v/>
      </c>
      <c r="F14" s="58" t="str">
        <f>IF(VLOOKUP(B14,RespG!$B$12:$AA$51,5,FALSE)&lt;&gt;0,VLOOKUP(B14,RespG!$B$12:$AA$51,6,FALSE),"")</f>
        <v/>
      </c>
      <c r="G14" s="17" t="str">
        <f t="shared" ref="G14:G53" si="0">IF(AH14="","",IF(AH14=0,"✖","✔"))</f>
        <v/>
      </c>
      <c r="H14" s="17" t="str">
        <f t="shared" ref="H14:W27" si="1">IF(AI14="","",IF(AI14=0,"✖","✔"))</f>
        <v/>
      </c>
      <c r="I14" s="17" t="str">
        <f t="shared" si="1"/>
        <v/>
      </c>
      <c r="J14" s="17" t="str">
        <f t="shared" si="1"/>
        <v/>
      </c>
      <c r="K14" s="17" t="str">
        <f t="shared" si="1"/>
        <v/>
      </c>
      <c r="L14" s="17" t="str">
        <f t="shared" si="1"/>
        <v/>
      </c>
      <c r="M14" s="17" t="str">
        <f t="shared" si="1"/>
        <v/>
      </c>
      <c r="N14" s="17" t="str">
        <f t="shared" si="1"/>
        <v/>
      </c>
      <c r="O14" s="17" t="str">
        <f t="shared" si="1"/>
        <v/>
      </c>
      <c r="P14" s="17" t="str">
        <f t="shared" si="1"/>
        <v/>
      </c>
      <c r="Q14" s="17" t="str">
        <f t="shared" si="1"/>
        <v/>
      </c>
      <c r="R14" s="17" t="str">
        <f t="shared" si="1"/>
        <v/>
      </c>
      <c r="S14" s="17" t="str">
        <f t="shared" si="1"/>
        <v/>
      </c>
      <c r="T14" s="17" t="str">
        <f t="shared" si="1"/>
        <v/>
      </c>
      <c r="U14" s="17" t="str">
        <f t="shared" si="1"/>
        <v/>
      </c>
      <c r="V14" s="17" t="str">
        <f t="shared" si="1"/>
        <v/>
      </c>
      <c r="W14" s="17" t="str">
        <f t="shared" si="1"/>
        <v/>
      </c>
      <c r="X14" s="17" t="str">
        <f t="shared" ref="X14:X29" si="2">IF(AY14="","",IF(AY14=0,"✖","✔"))</f>
        <v/>
      </c>
      <c r="Y14" s="17" t="str">
        <f t="shared" ref="Y14:Y29" si="3">IF(AZ14="","",IF(AZ14=0,"✖","✔"))</f>
        <v/>
      </c>
      <c r="Z14" s="17" t="str">
        <f t="shared" ref="Z14:Z29" si="4">IF(BA14="","",IF(BA14=0,"✖","✔"))</f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IF(RespG!H12=0,"",IF(RespG!H12=ResA!$G$11,ResA!$G$12,0))</f>
        <v/>
      </c>
      <c r="AI14" s="16" t="str">
        <f>IF(RespG!I12=0,"",IF(RespG!I12=ResA!$H$11,ResA!$H$12,0))</f>
        <v/>
      </c>
      <c r="AJ14" s="16" t="str">
        <f>IF(RespG!J12=0,"",IF(RespG!J12=ResA!$I$11,ResA!$I$12,0))</f>
        <v/>
      </c>
      <c r="AK14" s="16" t="str">
        <f>IF(RespG!K12=0,"",IF(RespG!K12=ResA!$J$11,ResA!$J$12,0))</f>
        <v/>
      </c>
      <c r="AL14" s="16" t="str">
        <f>IF(RespG!L12=0,"",IF(RespG!L12=ResA!$K$11,ResA!$K$12,0))</f>
        <v/>
      </c>
      <c r="AM14" s="16" t="str">
        <f>IF(RespG!M12=0,"",IF(RespG!M12=ResA!$L$11,ResA!$L$12,0))</f>
        <v/>
      </c>
      <c r="AN14" s="16" t="str">
        <f>IF(RespG!N12=0,"",IF(RespG!N12=ResA!$M$11,ResA!$M$12,0))</f>
        <v/>
      </c>
      <c r="AO14" s="16" t="str">
        <f>IF(RespG!O12=0,"",IF(RespG!O12=ResA!$N$11,ResA!$N$12,0))</f>
        <v/>
      </c>
      <c r="AP14" s="16" t="str">
        <f>IF(RespG!P12=0,"",IF(RespG!P12=ResA!$O$11,ResA!$O$12,0))</f>
        <v/>
      </c>
      <c r="AQ14" s="16" t="str">
        <f>IF(RespG!Q12=0,"",IF(RespG!Q12=ResA!$P$11,ResA!$P$12,0))</f>
        <v/>
      </c>
      <c r="AR14" s="16" t="str">
        <f>IF(RespG!R12=0,"",IF(RespG!R12=ResA!$Q$11,ResA!$Q$12,0))</f>
        <v/>
      </c>
      <c r="AS14" s="16" t="str">
        <f>IF(RespG!S12=0,"",IF(RespG!S12=ResA!$R$11,ResA!$R$12,0))</f>
        <v/>
      </c>
      <c r="AT14" s="16" t="str">
        <f>IF(RespG!T12=0,"",IF(RespG!T12=ResA!$S$11,ResA!$S$12,0))</f>
        <v/>
      </c>
      <c r="AU14" s="16" t="str">
        <f>IF(RespG!U12=0,"",IF(RespG!U12=ResA!$T$11,ResA!$T$12,0))</f>
        <v/>
      </c>
      <c r="AV14" s="16" t="str">
        <f>IF(RespG!V12=0,"",IF(RespG!V12=ResA!$U$11,ResA!$U$12,0))</f>
        <v/>
      </c>
      <c r="AW14" s="16" t="str">
        <f>IF(RespG!W12=0,"",IF(RespG!W12=ResA!$V$11,ResA!$V$12,0))</f>
        <v/>
      </c>
      <c r="AX14" s="16" t="str">
        <f>IF(RespG!X12=0,"",IF(RespG!X12=ResA!$W$11,ResA!$W$12,0))</f>
        <v/>
      </c>
      <c r="AY14" s="16" t="str">
        <f>IF(RespG!Y12=0,"",IF(RespG!Y12=ResA!$X$11,ResA!$X$12,0))</f>
        <v/>
      </c>
      <c r="AZ14" s="16" t="str">
        <f>IF(RespG!Z12=0,"",IF(RespG!Z12=ResA!$Y$11,ResA!$Y$12,0))</f>
        <v/>
      </c>
      <c r="BA14" s="16" t="str">
        <f>IF(RespG!AA12=0,"",IF(RespG!AA12=ResA!$Z$11,ResA!$Z$12,0))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>
      <c r="B15" s="56">
        <v>2</v>
      </c>
      <c r="C15" s="28" t="str">
        <f>IF(VLOOKUP(B15,RespG!$B$12:$AA$51,2,FALSE)&lt;&gt;0,VLOOKUP(B15,RespG!$B$12:$AA$51,2,FALSE),"")</f>
        <v/>
      </c>
      <c r="D15" s="28" t="str">
        <f>IF(VLOOKUP(B15,RespG!$B$12:$AA$51,3,FALSE)&lt;&gt;0,CONCATENATE(VLOOKUP(B15,RespG!$B$12:$AA$51,3,FALSE)," ",VLOOKUP(B15,RespG!$B$12:$AA$51,4,FALSE)),"")</f>
        <v/>
      </c>
      <c r="E15" s="28" t="str">
        <f>IF(VLOOKUP(B15,RespG!$B$12:$AA$51,4,FALSE)&lt;&gt;0,VLOOKUP(B15,RespG!$B$12:$AA$51,5,FALSE),"")</f>
        <v/>
      </c>
      <c r="F15" s="58" t="str">
        <f>IF(VLOOKUP(B15,RespG!$B$12:$AA$51,5,FALSE)&lt;&gt;0,VLOOKUP(B15,RespG!$B$12:$AA$51,6,FALSE),"")</f>
        <v/>
      </c>
      <c r="G15" s="17" t="str">
        <f t="shared" si="0"/>
        <v/>
      </c>
      <c r="H15" s="17" t="str">
        <f t="shared" si="1"/>
        <v/>
      </c>
      <c r="I15" s="17" t="str">
        <f t="shared" si="1"/>
        <v/>
      </c>
      <c r="J15" s="17" t="str">
        <f t="shared" si="1"/>
        <v/>
      </c>
      <c r="K15" s="17" t="str">
        <f t="shared" si="1"/>
        <v/>
      </c>
      <c r="L15" s="17" t="str">
        <f t="shared" si="1"/>
        <v/>
      </c>
      <c r="M15" s="17" t="str">
        <f t="shared" si="1"/>
        <v/>
      </c>
      <c r="N15" s="17" t="str">
        <f t="shared" si="1"/>
        <v/>
      </c>
      <c r="O15" s="17" t="str">
        <f t="shared" si="1"/>
        <v/>
      </c>
      <c r="P15" s="17" t="str">
        <f t="shared" si="1"/>
        <v/>
      </c>
      <c r="Q15" s="17" t="str">
        <f t="shared" si="1"/>
        <v/>
      </c>
      <c r="R15" s="17" t="str">
        <f t="shared" si="1"/>
        <v/>
      </c>
      <c r="S15" s="17" t="str">
        <f t="shared" si="1"/>
        <v/>
      </c>
      <c r="T15" s="17" t="str">
        <f t="shared" si="1"/>
        <v/>
      </c>
      <c r="U15" s="17" t="str">
        <f t="shared" si="1"/>
        <v/>
      </c>
      <c r="V15" s="17" t="str">
        <f t="shared" si="1"/>
        <v/>
      </c>
      <c r="W15" s="17" t="str">
        <f t="shared" si="1"/>
        <v/>
      </c>
      <c r="X15" s="17" t="str">
        <f t="shared" si="2"/>
        <v/>
      </c>
      <c r="Y15" s="17" t="str">
        <f t="shared" si="3"/>
        <v/>
      </c>
      <c r="Z15" s="17" t="str">
        <f t="shared" si="4"/>
        <v/>
      </c>
      <c r="AA15" s="21" t="str">
        <f t="shared" ref="AA15:AD53" si="5">BB15</f>
        <v/>
      </c>
      <c r="AB15" s="21" t="str">
        <f t="shared" si="5"/>
        <v/>
      </c>
      <c r="AC15" s="21" t="str">
        <f t="shared" si="5"/>
        <v/>
      </c>
      <c r="AD15" s="21" t="str">
        <f t="shared" si="5"/>
        <v/>
      </c>
      <c r="AH15" s="16" t="str">
        <f>IF(RespG!H13=0,"",IF(RespG!H13=ResA!$G$11,ResA!$G$12,0))</f>
        <v/>
      </c>
      <c r="AI15" s="16" t="str">
        <f>IF(RespG!I13=0,"",IF(RespG!I13=ResA!$H$11,ResA!$H$12,0))</f>
        <v/>
      </c>
      <c r="AJ15" s="16" t="str">
        <f>IF(RespG!J13=0,"",IF(RespG!J13=ResA!$I$11,ResA!$I$12,0))</f>
        <v/>
      </c>
      <c r="AK15" s="16" t="str">
        <f>IF(RespG!K13=0,"",IF(RespG!K13=ResA!$J$11,ResA!$J$12,0))</f>
        <v/>
      </c>
      <c r="AL15" s="16" t="str">
        <f>IF(RespG!L13=0,"",IF(RespG!L13=ResA!$K$11,ResA!$K$12,0))</f>
        <v/>
      </c>
      <c r="AM15" s="16" t="str">
        <f>IF(RespG!M13=0,"",IF(RespG!M13=ResA!$L$11,ResA!$L$12,0))</f>
        <v/>
      </c>
      <c r="AN15" s="16" t="str">
        <f>IF(RespG!N13=0,"",IF(RespG!N13=ResA!$M$11,ResA!$M$12,0))</f>
        <v/>
      </c>
      <c r="AO15" s="16" t="str">
        <f>IF(RespG!O13=0,"",IF(RespG!O13=ResA!$N$11,ResA!$N$12,0))</f>
        <v/>
      </c>
      <c r="AP15" s="16" t="str">
        <f>IF(RespG!P13=0,"",IF(RespG!P13=ResA!$O$11,ResA!$O$12,0))</f>
        <v/>
      </c>
      <c r="AQ15" s="16" t="str">
        <f>IF(RespG!Q13=0,"",IF(RespG!Q13=ResA!$P$11,ResA!$P$12,0))</f>
        <v/>
      </c>
      <c r="AR15" s="16" t="str">
        <f>IF(RespG!R13=0,"",IF(RespG!R13=ResA!$Q$11,ResA!$Q$12,0))</f>
        <v/>
      </c>
      <c r="AS15" s="16" t="str">
        <f>IF(RespG!S13=0,"",IF(RespG!S13=ResA!$R$11,ResA!$R$12,0))</f>
        <v/>
      </c>
      <c r="AT15" s="16" t="str">
        <f>IF(RespG!T13=0,"",IF(RespG!T13=ResA!$S$11,ResA!$S$12,0))</f>
        <v/>
      </c>
      <c r="AU15" s="16" t="str">
        <f>IF(RespG!U13=0,"",IF(RespG!U13=ResA!$T$11,ResA!$T$12,0))</f>
        <v/>
      </c>
      <c r="AV15" s="16" t="str">
        <f>IF(RespG!V13=0,"",IF(RespG!V13=ResA!$U$11,ResA!$U$12,0))</f>
        <v/>
      </c>
      <c r="AW15" s="16" t="str">
        <f>IF(RespG!W13=0,"",IF(RespG!W13=ResA!$V$11,ResA!$V$12,0))</f>
        <v/>
      </c>
      <c r="AX15" s="16" t="str">
        <f>IF(RespG!X13=0,"",IF(RespG!X13=ResA!$W$11,ResA!$W$12,0))</f>
        <v/>
      </c>
      <c r="AY15" s="16" t="str">
        <f>IF(RespG!Y13=0,"",IF(RespG!Y13=ResA!$X$11,ResA!$X$12,0))</f>
        <v/>
      </c>
      <c r="AZ15" s="16" t="str">
        <f>IF(RespG!Z13=0,"",IF(RespG!Z13=ResA!$Y$11,ResA!$Y$12,0))</f>
        <v/>
      </c>
      <c r="BA15" s="16" t="str">
        <f>IF(RespG!AA13=0,"",IF(RespG!AA13=ResA!$Z$11,ResA!$Z$12,0))</f>
        <v/>
      </c>
      <c r="BB15" s="17" t="str">
        <f t="shared" ref="BB15:BB53" si="6">IF(COUNTBLANK(AH15:BA15)=20,"",COUNTIF(AH15:BA15,"&gt; 0"))</f>
        <v/>
      </c>
      <c r="BC15" s="17" t="str">
        <f t="shared" ref="BC15:BC53" si="7">IF(BB15="","",COUNTIF(AH15:BA15,"= 0"))</f>
        <v/>
      </c>
      <c r="BD15" s="17" t="str">
        <f t="shared" ref="BD15:BD53" si="8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>
      <c r="B16" s="56">
        <v>3</v>
      </c>
      <c r="C16" s="28" t="str">
        <f>IF(VLOOKUP(B16,RespG!$B$12:$AA$51,2,FALSE)&lt;&gt;0,VLOOKUP(B16,RespG!$B$12:$AA$51,2,FALSE),"")</f>
        <v/>
      </c>
      <c r="D16" s="28" t="str">
        <f>IF(VLOOKUP(B16,RespG!$B$12:$AA$51,3,FALSE)&lt;&gt;0,CONCATENATE(VLOOKUP(B16,RespG!$B$12:$AA$51,3,FALSE)," ",VLOOKUP(B16,RespG!$B$12:$AA$51,4,FALSE)),"")</f>
        <v/>
      </c>
      <c r="E16" s="28" t="str">
        <f>IF(VLOOKUP(B16,RespG!$B$12:$AA$51,4,FALSE)&lt;&gt;0,VLOOKUP(B16,RespG!$B$12:$AA$51,5,FALSE),"")</f>
        <v/>
      </c>
      <c r="F16" s="58" t="str">
        <f>IF(VLOOKUP(B16,RespG!$B$12:$AA$51,5,FALSE)&lt;&gt;0,VLOOKUP(B16,RespG!$B$12:$AA$51,6,FALSE),"")</f>
        <v/>
      </c>
      <c r="G16" s="17" t="str">
        <f t="shared" si="0"/>
        <v/>
      </c>
      <c r="H16" s="17" t="str">
        <f t="shared" si="1"/>
        <v/>
      </c>
      <c r="I16" s="17" t="str">
        <f t="shared" si="1"/>
        <v/>
      </c>
      <c r="J16" s="17" t="str">
        <f t="shared" si="1"/>
        <v/>
      </c>
      <c r="K16" s="17" t="str">
        <f t="shared" si="1"/>
        <v/>
      </c>
      <c r="L16" s="17" t="str">
        <f t="shared" si="1"/>
        <v/>
      </c>
      <c r="M16" s="17" t="str">
        <f t="shared" si="1"/>
        <v/>
      </c>
      <c r="N16" s="17" t="str">
        <f t="shared" si="1"/>
        <v/>
      </c>
      <c r="O16" s="17" t="str">
        <f t="shared" si="1"/>
        <v/>
      </c>
      <c r="P16" s="17" t="str">
        <f t="shared" si="1"/>
        <v/>
      </c>
      <c r="Q16" s="17" t="str">
        <f t="shared" si="1"/>
        <v/>
      </c>
      <c r="R16" s="17" t="str">
        <f t="shared" si="1"/>
        <v/>
      </c>
      <c r="S16" s="17" t="str">
        <f t="shared" si="1"/>
        <v/>
      </c>
      <c r="T16" s="17" t="str">
        <f t="shared" si="1"/>
        <v/>
      </c>
      <c r="U16" s="17" t="str">
        <f t="shared" si="1"/>
        <v/>
      </c>
      <c r="V16" s="17" t="str">
        <f t="shared" si="1"/>
        <v/>
      </c>
      <c r="W16" s="17" t="str">
        <f t="shared" si="1"/>
        <v/>
      </c>
      <c r="X16" s="17" t="str">
        <f t="shared" si="2"/>
        <v/>
      </c>
      <c r="Y16" s="17" t="str">
        <f t="shared" si="3"/>
        <v/>
      </c>
      <c r="Z16" s="17" t="str">
        <f t="shared" si="4"/>
        <v/>
      </c>
      <c r="AA16" s="21" t="str">
        <f t="shared" si="5"/>
        <v/>
      </c>
      <c r="AB16" s="21" t="str">
        <f t="shared" si="5"/>
        <v/>
      </c>
      <c r="AC16" s="21" t="str">
        <f t="shared" si="5"/>
        <v/>
      </c>
      <c r="AD16" s="21" t="str">
        <f t="shared" si="5"/>
        <v/>
      </c>
      <c r="AH16" s="16" t="str">
        <f>IF(RespG!H14=0,"",IF(RespG!H14=ResA!$G$11,ResA!$G$12,0))</f>
        <v/>
      </c>
      <c r="AI16" s="16" t="str">
        <f>IF(RespG!I14=0,"",IF(RespG!I14=ResA!$H$11,ResA!$H$12,0))</f>
        <v/>
      </c>
      <c r="AJ16" s="16" t="str">
        <f>IF(RespG!J14=0,"",IF(RespG!J14=ResA!$I$11,ResA!$I$12,0))</f>
        <v/>
      </c>
      <c r="AK16" s="16" t="str">
        <f>IF(RespG!K14=0,"",IF(RespG!K14=ResA!$J$11,ResA!$J$12,0))</f>
        <v/>
      </c>
      <c r="AL16" s="16" t="str">
        <f>IF(RespG!L14=0,"",IF(RespG!L14=ResA!$K$11,ResA!$K$12,0))</f>
        <v/>
      </c>
      <c r="AM16" s="16" t="str">
        <f>IF(RespG!M14=0,"",IF(RespG!M14=ResA!$L$11,ResA!$L$12,0))</f>
        <v/>
      </c>
      <c r="AN16" s="16" t="str">
        <f>IF(RespG!N14=0,"",IF(RespG!N14=ResA!$M$11,ResA!$M$12,0))</f>
        <v/>
      </c>
      <c r="AO16" s="16" t="str">
        <f>IF(RespG!O14=0,"",IF(RespG!O14=ResA!$N$11,ResA!$N$12,0))</f>
        <v/>
      </c>
      <c r="AP16" s="16" t="str">
        <f>IF(RespG!P14=0,"",IF(RespG!P14=ResA!$O$11,ResA!$O$12,0))</f>
        <v/>
      </c>
      <c r="AQ16" s="16" t="str">
        <f>IF(RespG!Q14=0,"",IF(RespG!Q14=ResA!$P$11,ResA!$P$12,0))</f>
        <v/>
      </c>
      <c r="AR16" s="16" t="str">
        <f>IF(RespG!R14=0,"",IF(RespG!R14=ResA!$Q$11,ResA!$Q$12,0))</f>
        <v/>
      </c>
      <c r="AS16" s="16" t="str">
        <f>IF(RespG!S14=0,"",IF(RespG!S14=ResA!$R$11,ResA!$R$12,0))</f>
        <v/>
      </c>
      <c r="AT16" s="16" t="str">
        <f>IF(RespG!T14=0,"",IF(RespG!T14=ResA!$S$11,ResA!$S$12,0))</f>
        <v/>
      </c>
      <c r="AU16" s="16" t="str">
        <f>IF(RespG!U14=0,"",IF(RespG!U14=ResA!$T$11,ResA!$T$12,0))</f>
        <v/>
      </c>
      <c r="AV16" s="16" t="str">
        <f>IF(RespG!V14=0,"",IF(RespG!V14=ResA!$U$11,ResA!$U$12,0))</f>
        <v/>
      </c>
      <c r="AW16" s="16" t="str">
        <f>IF(RespG!W14=0,"",IF(RespG!W14=ResA!$V$11,ResA!$V$12,0))</f>
        <v/>
      </c>
      <c r="AX16" s="16" t="str">
        <f>IF(RespG!X14=0,"",IF(RespG!X14=ResA!$W$11,ResA!$W$12,0))</f>
        <v/>
      </c>
      <c r="AY16" s="16" t="str">
        <f>IF(RespG!Y14=0,"",IF(RespG!Y14=ResA!$X$11,ResA!$X$12,0))</f>
        <v/>
      </c>
      <c r="AZ16" s="16" t="str">
        <f>IF(RespG!Z14=0,"",IF(RespG!Z14=ResA!$Y$11,ResA!$Y$12,0))</f>
        <v/>
      </c>
      <c r="BA16" s="16" t="str">
        <f>IF(RespG!AA14=0,"",IF(RespG!AA14=ResA!$Z$11,ResA!$Z$12,0))</f>
        <v/>
      </c>
      <c r="BB16" s="17" t="str">
        <f t="shared" si="6"/>
        <v/>
      </c>
      <c r="BC16" s="17" t="str">
        <f t="shared" si="7"/>
        <v/>
      </c>
      <c r="BD16" s="17" t="str">
        <f t="shared" si="8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>
      <c r="B17" s="56">
        <v>4</v>
      </c>
      <c r="C17" s="28" t="str">
        <f>IF(VLOOKUP(B17,RespG!$B$12:$AA$51,2,FALSE)&lt;&gt;0,VLOOKUP(B17,RespG!$B$12:$AA$51,2,FALSE),"")</f>
        <v/>
      </c>
      <c r="D17" s="28" t="str">
        <f>IF(VLOOKUP(B17,RespG!$B$12:$AA$51,3,FALSE)&lt;&gt;0,CONCATENATE(VLOOKUP(B17,RespG!$B$12:$AA$51,3,FALSE)," ",VLOOKUP(B17,RespG!$B$12:$AA$51,4,FALSE)),"")</f>
        <v/>
      </c>
      <c r="E17" s="28" t="str">
        <f>IF(VLOOKUP(B17,RespG!$B$12:$AA$51,4,FALSE)&lt;&gt;0,VLOOKUP(B17,RespG!$B$12:$AA$51,5,FALSE),"")</f>
        <v/>
      </c>
      <c r="F17" s="58" t="str">
        <f>IF(VLOOKUP(B17,RespG!$B$12:$AA$51,5,FALSE)&lt;&gt;0,VLOOKUP(B17,RespG!$B$12:$AA$51,6,FALSE),"")</f>
        <v/>
      </c>
      <c r="G17" s="17" t="str">
        <f t="shared" si="0"/>
        <v/>
      </c>
      <c r="H17" s="17" t="str">
        <f t="shared" si="1"/>
        <v/>
      </c>
      <c r="I17" s="17" t="str">
        <f t="shared" si="1"/>
        <v/>
      </c>
      <c r="J17" s="17" t="str">
        <f t="shared" si="1"/>
        <v/>
      </c>
      <c r="K17" s="17" t="str">
        <f t="shared" si="1"/>
        <v/>
      </c>
      <c r="L17" s="17" t="str">
        <f t="shared" si="1"/>
        <v/>
      </c>
      <c r="M17" s="17" t="str">
        <f t="shared" si="1"/>
        <v/>
      </c>
      <c r="N17" s="17" t="str">
        <f t="shared" si="1"/>
        <v/>
      </c>
      <c r="O17" s="17" t="str">
        <f t="shared" si="1"/>
        <v/>
      </c>
      <c r="P17" s="17" t="str">
        <f t="shared" si="1"/>
        <v/>
      </c>
      <c r="Q17" s="17" t="str">
        <f t="shared" si="1"/>
        <v/>
      </c>
      <c r="R17" s="17" t="str">
        <f t="shared" si="1"/>
        <v/>
      </c>
      <c r="S17" s="17" t="str">
        <f t="shared" si="1"/>
        <v/>
      </c>
      <c r="T17" s="17" t="str">
        <f t="shared" si="1"/>
        <v/>
      </c>
      <c r="U17" s="17" t="str">
        <f t="shared" si="1"/>
        <v/>
      </c>
      <c r="V17" s="17" t="str">
        <f t="shared" si="1"/>
        <v/>
      </c>
      <c r="W17" s="17" t="str">
        <f t="shared" si="1"/>
        <v/>
      </c>
      <c r="X17" s="17" t="str">
        <f t="shared" si="2"/>
        <v/>
      </c>
      <c r="Y17" s="17" t="str">
        <f t="shared" si="3"/>
        <v/>
      </c>
      <c r="Z17" s="17" t="str">
        <f t="shared" si="4"/>
        <v/>
      </c>
      <c r="AA17" s="21" t="str">
        <f t="shared" si="5"/>
        <v/>
      </c>
      <c r="AB17" s="21" t="str">
        <f t="shared" si="5"/>
        <v/>
      </c>
      <c r="AC17" s="21" t="str">
        <f t="shared" si="5"/>
        <v/>
      </c>
      <c r="AD17" s="21" t="str">
        <f t="shared" si="5"/>
        <v/>
      </c>
      <c r="AH17" s="16" t="str">
        <f>IF(RespG!H15=0,"",IF(RespG!H15=ResA!$G$11,ResA!$G$12,0))</f>
        <v/>
      </c>
      <c r="AI17" s="16" t="str">
        <f>IF(RespG!I15=0,"",IF(RespG!I15=ResA!$H$11,ResA!$H$12,0))</f>
        <v/>
      </c>
      <c r="AJ17" s="16" t="str">
        <f>IF(RespG!J15=0,"",IF(RespG!J15=ResA!$I$11,ResA!$I$12,0))</f>
        <v/>
      </c>
      <c r="AK17" s="16" t="str">
        <f>IF(RespG!K15=0,"",IF(RespG!K15=ResA!$J$11,ResA!$J$12,0))</f>
        <v/>
      </c>
      <c r="AL17" s="16" t="str">
        <f>IF(RespG!L15=0,"",IF(RespG!L15=ResA!$K$11,ResA!$K$12,0))</f>
        <v/>
      </c>
      <c r="AM17" s="16" t="str">
        <f>IF(RespG!M15=0,"",IF(RespG!M15=ResA!$L$11,ResA!$L$12,0))</f>
        <v/>
      </c>
      <c r="AN17" s="16" t="str">
        <f>IF(RespG!N15=0,"",IF(RespG!N15=ResA!$M$11,ResA!$M$12,0))</f>
        <v/>
      </c>
      <c r="AO17" s="16" t="str">
        <f>IF(RespG!O15=0,"",IF(RespG!O15=ResA!$N$11,ResA!$N$12,0))</f>
        <v/>
      </c>
      <c r="AP17" s="16" t="str">
        <f>IF(RespG!P15=0,"",IF(RespG!P15=ResA!$O$11,ResA!$O$12,0))</f>
        <v/>
      </c>
      <c r="AQ17" s="16" t="str">
        <f>IF(RespG!Q15=0,"",IF(RespG!Q15=ResA!$P$11,ResA!$P$12,0))</f>
        <v/>
      </c>
      <c r="AR17" s="16" t="str">
        <f>IF(RespG!R15=0,"",IF(RespG!R15=ResA!$Q$11,ResA!$Q$12,0))</f>
        <v/>
      </c>
      <c r="AS17" s="16" t="str">
        <f>IF(RespG!S15=0,"",IF(RespG!S15=ResA!$R$11,ResA!$R$12,0))</f>
        <v/>
      </c>
      <c r="AT17" s="16" t="str">
        <f>IF(RespG!T15=0,"",IF(RespG!T15=ResA!$S$11,ResA!$S$12,0))</f>
        <v/>
      </c>
      <c r="AU17" s="16" t="str">
        <f>IF(RespG!U15=0,"",IF(RespG!U15=ResA!$T$11,ResA!$T$12,0))</f>
        <v/>
      </c>
      <c r="AV17" s="16" t="str">
        <f>IF(RespG!V15=0,"",IF(RespG!V15=ResA!$U$11,ResA!$U$12,0))</f>
        <v/>
      </c>
      <c r="AW17" s="16" t="str">
        <f>IF(RespG!W15=0,"",IF(RespG!W15=ResA!$V$11,ResA!$V$12,0))</f>
        <v/>
      </c>
      <c r="AX17" s="16" t="str">
        <f>IF(RespG!X15=0,"",IF(RespG!X15=ResA!$W$11,ResA!$W$12,0))</f>
        <v/>
      </c>
      <c r="AY17" s="16" t="str">
        <f>IF(RespG!Y15=0,"",IF(RespG!Y15=ResA!$X$11,ResA!$X$12,0))</f>
        <v/>
      </c>
      <c r="AZ17" s="16" t="str">
        <f>IF(RespG!Z15=0,"",IF(RespG!Z15=ResA!$Y$11,ResA!$Y$12,0))</f>
        <v/>
      </c>
      <c r="BA17" s="16" t="str">
        <f>IF(RespG!AA15=0,"",IF(RespG!AA15=ResA!$Z$11,ResA!$Z$12,0))</f>
        <v/>
      </c>
      <c r="BB17" s="17" t="str">
        <f t="shared" si="6"/>
        <v/>
      </c>
      <c r="BC17" s="17" t="str">
        <f t="shared" si="7"/>
        <v/>
      </c>
      <c r="BD17" s="17" t="str">
        <f t="shared" si="8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>
      <c r="B18" s="56">
        <v>5</v>
      </c>
      <c r="C18" s="28" t="str">
        <f>IF(VLOOKUP(B18,RespG!$B$12:$AA$51,2,FALSE)&lt;&gt;0,VLOOKUP(B18,RespG!$B$12:$AA$51,2,FALSE),"")</f>
        <v/>
      </c>
      <c r="D18" s="28" t="str">
        <f>IF(VLOOKUP(B18,RespG!$B$12:$AA$51,3,FALSE)&lt;&gt;0,CONCATENATE(VLOOKUP(B18,RespG!$B$12:$AA$51,3,FALSE)," ",VLOOKUP(B18,RespG!$B$12:$AA$51,4,FALSE)),"")</f>
        <v/>
      </c>
      <c r="E18" s="28" t="str">
        <f>IF(VLOOKUP(B18,RespG!$B$12:$AA$51,4,FALSE)&lt;&gt;0,VLOOKUP(B18,RespG!$B$12:$AA$51,5,FALSE),"")</f>
        <v/>
      </c>
      <c r="F18" s="58" t="str">
        <f>IF(VLOOKUP(B18,RespG!$B$12:$AA$51,5,FALSE)&lt;&gt;0,VLOOKUP(B18,RespG!$B$12:$AA$51,6,FALSE),"")</f>
        <v/>
      </c>
      <c r="G18" s="17" t="str">
        <f t="shared" si="0"/>
        <v/>
      </c>
      <c r="H18" s="17" t="str">
        <f t="shared" si="1"/>
        <v/>
      </c>
      <c r="I18" s="17" t="str">
        <f t="shared" si="1"/>
        <v/>
      </c>
      <c r="J18" s="17" t="str">
        <f t="shared" si="1"/>
        <v/>
      </c>
      <c r="K18" s="17" t="str">
        <f t="shared" si="1"/>
        <v/>
      </c>
      <c r="L18" s="17" t="str">
        <f t="shared" si="1"/>
        <v/>
      </c>
      <c r="M18" s="17" t="str">
        <f t="shared" si="1"/>
        <v/>
      </c>
      <c r="N18" s="17" t="str">
        <f t="shared" si="1"/>
        <v/>
      </c>
      <c r="O18" s="17" t="str">
        <f t="shared" si="1"/>
        <v/>
      </c>
      <c r="P18" s="17" t="str">
        <f t="shared" si="1"/>
        <v/>
      </c>
      <c r="Q18" s="17" t="str">
        <f t="shared" si="1"/>
        <v/>
      </c>
      <c r="R18" s="17" t="str">
        <f t="shared" si="1"/>
        <v/>
      </c>
      <c r="S18" s="17" t="str">
        <f t="shared" si="1"/>
        <v/>
      </c>
      <c r="T18" s="17" t="str">
        <f t="shared" si="1"/>
        <v/>
      </c>
      <c r="U18" s="17" t="str">
        <f t="shared" si="1"/>
        <v/>
      </c>
      <c r="V18" s="17" t="str">
        <f t="shared" si="1"/>
        <v/>
      </c>
      <c r="W18" s="17" t="str">
        <f t="shared" si="1"/>
        <v/>
      </c>
      <c r="X18" s="17" t="str">
        <f t="shared" si="2"/>
        <v/>
      </c>
      <c r="Y18" s="17" t="str">
        <f t="shared" si="3"/>
        <v/>
      </c>
      <c r="Z18" s="17" t="str">
        <f t="shared" si="4"/>
        <v/>
      </c>
      <c r="AA18" s="21" t="str">
        <f t="shared" si="5"/>
        <v/>
      </c>
      <c r="AB18" s="21" t="str">
        <f t="shared" si="5"/>
        <v/>
      </c>
      <c r="AC18" s="21" t="str">
        <f t="shared" si="5"/>
        <v/>
      </c>
      <c r="AD18" s="21" t="str">
        <f t="shared" si="5"/>
        <v/>
      </c>
      <c r="AH18" s="16" t="str">
        <f>IF(RespG!H16=0,"",IF(RespG!H16=ResA!$G$11,ResA!$G$12,0))</f>
        <v/>
      </c>
      <c r="AI18" s="16" t="str">
        <f>IF(RespG!I16=0,"",IF(RespG!I16=ResA!$H$11,ResA!$H$12,0))</f>
        <v/>
      </c>
      <c r="AJ18" s="16" t="str">
        <f>IF(RespG!J16=0,"",IF(RespG!J16=ResA!$I$11,ResA!$I$12,0))</f>
        <v/>
      </c>
      <c r="AK18" s="16" t="str">
        <f>IF(RespG!K16=0,"",IF(RespG!K16=ResA!$J$11,ResA!$J$12,0))</f>
        <v/>
      </c>
      <c r="AL18" s="16" t="str">
        <f>IF(RespG!L16=0,"",IF(RespG!L16=ResA!$K$11,ResA!$K$12,0))</f>
        <v/>
      </c>
      <c r="AM18" s="16" t="str">
        <f>IF(RespG!M16=0,"",IF(RespG!M16=ResA!$L$11,ResA!$L$12,0))</f>
        <v/>
      </c>
      <c r="AN18" s="16" t="str">
        <f>IF(RespG!N16=0,"",IF(RespG!N16=ResA!$M$11,ResA!$M$12,0))</f>
        <v/>
      </c>
      <c r="AO18" s="16" t="str">
        <f>IF(RespG!O16=0,"",IF(RespG!O16=ResA!$N$11,ResA!$N$12,0))</f>
        <v/>
      </c>
      <c r="AP18" s="16" t="str">
        <f>IF(RespG!P16=0,"",IF(RespG!P16=ResA!$O$11,ResA!$O$12,0))</f>
        <v/>
      </c>
      <c r="AQ18" s="16" t="str">
        <f>IF(RespG!Q16=0,"",IF(RespG!Q16=ResA!$P$11,ResA!$P$12,0))</f>
        <v/>
      </c>
      <c r="AR18" s="16" t="str">
        <f>IF(RespG!R16=0,"",IF(RespG!R16=ResA!$Q$11,ResA!$Q$12,0))</f>
        <v/>
      </c>
      <c r="AS18" s="16" t="str">
        <f>IF(RespG!S16=0,"",IF(RespG!S16=ResA!$R$11,ResA!$R$12,0))</f>
        <v/>
      </c>
      <c r="AT18" s="16" t="str">
        <f>IF(RespG!T16=0,"",IF(RespG!T16=ResA!$S$11,ResA!$S$12,0))</f>
        <v/>
      </c>
      <c r="AU18" s="16" t="str">
        <f>IF(RespG!U16=0,"",IF(RespG!U16=ResA!$T$11,ResA!$T$12,0))</f>
        <v/>
      </c>
      <c r="AV18" s="16" t="str">
        <f>IF(RespG!V16=0,"",IF(RespG!V16=ResA!$U$11,ResA!$U$12,0))</f>
        <v/>
      </c>
      <c r="AW18" s="16" t="str">
        <f>IF(RespG!W16=0,"",IF(RespG!W16=ResA!$V$11,ResA!$V$12,0))</f>
        <v/>
      </c>
      <c r="AX18" s="16" t="str">
        <f>IF(RespG!X16=0,"",IF(RespG!X16=ResA!$W$11,ResA!$W$12,0))</f>
        <v/>
      </c>
      <c r="AY18" s="16" t="str">
        <f>IF(RespG!Y16=0,"",IF(RespG!Y16=ResA!$X$11,ResA!$X$12,0))</f>
        <v/>
      </c>
      <c r="AZ18" s="16" t="str">
        <f>IF(RespG!Z16=0,"",IF(RespG!Z16=ResA!$Y$11,ResA!$Y$12,0))</f>
        <v/>
      </c>
      <c r="BA18" s="16" t="str">
        <f>IF(RespG!AA16=0,"",IF(RespG!AA16=ResA!$Z$11,ResA!$Z$12,0))</f>
        <v/>
      </c>
      <c r="BB18" s="17" t="str">
        <f t="shared" si="6"/>
        <v/>
      </c>
      <c r="BC18" s="17" t="str">
        <f t="shared" si="7"/>
        <v/>
      </c>
      <c r="BD18" s="17" t="str">
        <f t="shared" si="8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>
      <c r="B19" s="56">
        <v>6</v>
      </c>
      <c r="C19" s="28" t="str">
        <f>IF(VLOOKUP(B19,RespG!$B$12:$AA$51,2,FALSE)&lt;&gt;0,VLOOKUP(B19,RespG!$B$12:$AA$51,2,FALSE),"")</f>
        <v/>
      </c>
      <c r="D19" s="28" t="str">
        <f>IF(VLOOKUP(B19,RespG!$B$12:$AA$51,3,FALSE)&lt;&gt;0,CONCATENATE(VLOOKUP(B19,RespG!$B$12:$AA$51,3,FALSE)," ",VLOOKUP(B19,RespG!$B$12:$AA$51,4,FALSE)),"")</f>
        <v/>
      </c>
      <c r="E19" s="28" t="str">
        <f>IF(VLOOKUP(B19,RespG!$B$12:$AA$51,4,FALSE)&lt;&gt;0,VLOOKUP(B19,RespG!$B$12:$AA$51,5,FALSE),"")</f>
        <v/>
      </c>
      <c r="F19" s="58" t="str">
        <f>IF(VLOOKUP(B19,RespG!$B$12:$AA$51,5,FALSE)&lt;&gt;0,VLOOKUP(B19,RespG!$B$12:$AA$51,6,FALSE),"")</f>
        <v/>
      </c>
      <c r="G19" s="17" t="str">
        <f t="shared" si="0"/>
        <v/>
      </c>
      <c r="H19" s="17" t="str">
        <f t="shared" si="1"/>
        <v/>
      </c>
      <c r="I19" s="17" t="str">
        <f t="shared" si="1"/>
        <v/>
      </c>
      <c r="J19" s="17" t="str">
        <f t="shared" si="1"/>
        <v/>
      </c>
      <c r="K19" s="17" t="str">
        <f t="shared" si="1"/>
        <v/>
      </c>
      <c r="L19" s="17" t="str">
        <f t="shared" si="1"/>
        <v/>
      </c>
      <c r="M19" s="17" t="str">
        <f t="shared" si="1"/>
        <v/>
      </c>
      <c r="N19" s="17" t="str">
        <f t="shared" si="1"/>
        <v/>
      </c>
      <c r="O19" s="17" t="str">
        <f t="shared" si="1"/>
        <v/>
      </c>
      <c r="P19" s="17" t="str">
        <f t="shared" si="1"/>
        <v/>
      </c>
      <c r="Q19" s="17" t="str">
        <f t="shared" si="1"/>
        <v/>
      </c>
      <c r="R19" s="17" t="str">
        <f t="shared" si="1"/>
        <v/>
      </c>
      <c r="S19" s="17" t="str">
        <f t="shared" si="1"/>
        <v/>
      </c>
      <c r="T19" s="17" t="str">
        <f t="shared" si="1"/>
        <v/>
      </c>
      <c r="U19" s="17" t="str">
        <f t="shared" si="1"/>
        <v/>
      </c>
      <c r="V19" s="17" t="str">
        <f t="shared" si="1"/>
        <v/>
      </c>
      <c r="W19" s="17" t="str">
        <f t="shared" si="1"/>
        <v/>
      </c>
      <c r="X19" s="17" t="str">
        <f t="shared" si="2"/>
        <v/>
      </c>
      <c r="Y19" s="17" t="str">
        <f t="shared" si="3"/>
        <v/>
      </c>
      <c r="Z19" s="17" t="str">
        <f t="shared" si="4"/>
        <v/>
      </c>
      <c r="AA19" s="21" t="str">
        <f t="shared" si="5"/>
        <v/>
      </c>
      <c r="AB19" s="21" t="str">
        <f t="shared" si="5"/>
        <v/>
      </c>
      <c r="AC19" s="21" t="str">
        <f t="shared" si="5"/>
        <v/>
      </c>
      <c r="AD19" s="21" t="str">
        <f t="shared" si="5"/>
        <v/>
      </c>
      <c r="AH19" s="16" t="str">
        <f>IF(RespG!H17=0,"",IF(RespG!H17=ResA!$G$11,ResA!$G$12,0))</f>
        <v/>
      </c>
      <c r="AI19" s="16" t="str">
        <f>IF(RespG!I17=0,"",IF(RespG!I17=ResA!$H$11,ResA!$H$12,0))</f>
        <v/>
      </c>
      <c r="AJ19" s="16" t="str">
        <f>IF(RespG!J17=0,"",IF(RespG!J17=ResA!$I$11,ResA!$I$12,0))</f>
        <v/>
      </c>
      <c r="AK19" s="16" t="str">
        <f>IF(RespG!K17=0,"",IF(RespG!K17=ResA!$J$11,ResA!$J$12,0))</f>
        <v/>
      </c>
      <c r="AL19" s="16" t="str">
        <f>IF(RespG!L17=0,"",IF(RespG!L17=ResA!$K$11,ResA!$K$12,0))</f>
        <v/>
      </c>
      <c r="AM19" s="16" t="str">
        <f>IF(RespG!M17=0,"",IF(RespG!M17=ResA!$L$11,ResA!$L$12,0))</f>
        <v/>
      </c>
      <c r="AN19" s="16" t="str">
        <f>IF(RespG!N17=0,"",IF(RespG!N17=ResA!$M$11,ResA!$M$12,0))</f>
        <v/>
      </c>
      <c r="AO19" s="16" t="str">
        <f>IF(RespG!O17=0,"",IF(RespG!O17=ResA!$N$11,ResA!$N$12,0))</f>
        <v/>
      </c>
      <c r="AP19" s="16" t="str">
        <f>IF(RespG!P17=0,"",IF(RespG!P17=ResA!$O$11,ResA!$O$12,0))</f>
        <v/>
      </c>
      <c r="AQ19" s="16" t="str">
        <f>IF(RespG!Q17=0,"",IF(RespG!Q17=ResA!$P$11,ResA!$P$12,0))</f>
        <v/>
      </c>
      <c r="AR19" s="16" t="str">
        <f>IF(RespG!R17=0,"",IF(RespG!R17=ResA!$Q$11,ResA!$Q$12,0))</f>
        <v/>
      </c>
      <c r="AS19" s="16" t="str">
        <f>IF(RespG!S17=0,"",IF(RespG!S17=ResA!$R$11,ResA!$R$12,0))</f>
        <v/>
      </c>
      <c r="AT19" s="16" t="str">
        <f>IF(RespG!T17=0,"",IF(RespG!T17=ResA!$S$11,ResA!$S$12,0))</f>
        <v/>
      </c>
      <c r="AU19" s="16" t="str">
        <f>IF(RespG!U17=0,"",IF(RespG!U17=ResA!$T$11,ResA!$T$12,0))</f>
        <v/>
      </c>
      <c r="AV19" s="16" t="str">
        <f>IF(RespG!V17=0,"",IF(RespG!V17=ResA!$U$11,ResA!$U$12,0))</f>
        <v/>
      </c>
      <c r="AW19" s="16" t="str">
        <f>IF(RespG!W17=0,"",IF(RespG!W17=ResA!$V$11,ResA!$V$12,0))</f>
        <v/>
      </c>
      <c r="AX19" s="16" t="str">
        <f>IF(RespG!X17=0,"",IF(RespG!X17=ResA!$W$11,ResA!$W$12,0))</f>
        <v/>
      </c>
      <c r="AY19" s="16" t="str">
        <f>IF(RespG!Y17=0,"",IF(RespG!Y17=ResA!$X$11,ResA!$X$12,0))</f>
        <v/>
      </c>
      <c r="AZ19" s="16" t="str">
        <f>IF(RespG!Z17=0,"",IF(RespG!Z17=ResA!$Y$11,ResA!$Y$12,0))</f>
        <v/>
      </c>
      <c r="BA19" s="16" t="str">
        <f>IF(RespG!AA17=0,"",IF(RespG!AA17=ResA!$Z$11,ResA!$Z$12,0))</f>
        <v/>
      </c>
      <c r="BB19" s="17" t="str">
        <f t="shared" si="6"/>
        <v/>
      </c>
      <c r="BC19" s="17" t="str">
        <f t="shared" si="7"/>
        <v/>
      </c>
      <c r="BD19" s="17" t="str">
        <f t="shared" si="8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>
      <c r="B20" s="56">
        <v>7</v>
      </c>
      <c r="C20" s="28" t="str">
        <f>IF(VLOOKUP(B20,RespG!$B$12:$AA$51,2,FALSE)&lt;&gt;0,VLOOKUP(B20,RespG!$B$12:$AA$51,2,FALSE),"")</f>
        <v/>
      </c>
      <c r="D20" s="28" t="str">
        <f>IF(VLOOKUP(B20,RespG!$B$12:$AA$51,3,FALSE)&lt;&gt;0,CONCATENATE(VLOOKUP(B20,RespG!$B$12:$AA$51,3,FALSE)," ",VLOOKUP(B20,RespG!$B$12:$AA$51,4,FALSE)),"")</f>
        <v/>
      </c>
      <c r="E20" s="28" t="str">
        <f>IF(VLOOKUP(B20,RespG!$B$12:$AA$51,4,FALSE)&lt;&gt;0,VLOOKUP(B20,RespG!$B$12:$AA$51,5,FALSE),"")</f>
        <v/>
      </c>
      <c r="F20" s="58" t="str">
        <f>IF(VLOOKUP(B20,RespG!$B$12:$AA$51,5,FALSE)&lt;&gt;0,VLOOKUP(B20,RespG!$B$12:$AA$51,6,FALSE),"")</f>
        <v/>
      </c>
      <c r="G20" s="17" t="str">
        <f t="shared" si="0"/>
        <v/>
      </c>
      <c r="H20" s="17" t="str">
        <f t="shared" si="1"/>
        <v/>
      </c>
      <c r="I20" s="17" t="str">
        <f t="shared" si="1"/>
        <v/>
      </c>
      <c r="J20" s="17" t="str">
        <f t="shared" si="1"/>
        <v/>
      </c>
      <c r="K20" s="17" t="str">
        <f t="shared" si="1"/>
        <v/>
      </c>
      <c r="L20" s="17" t="str">
        <f t="shared" si="1"/>
        <v/>
      </c>
      <c r="M20" s="17" t="str">
        <f t="shared" si="1"/>
        <v/>
      </c>
      <c r="N20" s="17" t="str">
        <f t="shared" si="1"/>
        <v/>
      </c>
      <c r="O20" s="17" t="str">
        <f t="shared" si="1"/>
        <v/>
      </c>
      <c r="P20" s="17" t="str">
        <f t="shared" si="1"/>
        <v/>
      </c>
      <c r="Q20" s="17" t="str">
        <f t="shared" si="1"/>
        <v/>
      </c>
      <c r="R20" s="17" t="str">
        <f t="shared" si="1"/>
        <v/>
      </c>
      <c r="S20" s="17" t="str">
        <f t="shared" si="1"/>
        <v/>
      </c>
      <c r="T20" s="17" t="str">
        <f t="shared" si="1"/>
        <v/>
      </c>
      <c r="U20" s="17" t="str">
        <f t="shared" si="1"/>
        <v/>
      </c>
      <c r="V20" s="17" t="str">
        <f t="shared" si="1"/>
        <v/>
      </c>
      <c r="W20" s="17" t="str">
        <f t="shared" si="1"/>
        <v/>
      </c>
      <c r="X20" s="17" t="str">
        <f t="shared" si="2"/>
        <v/>
      </c>
      <c r="Y20" s="17" t="str">
        <f t="shared" si="3"/>
        <v/>
      </c>
      <c r="Z20" s="17" t="str">
        <f t="shared" si="4"/>
        <v/>
      </c>
      <c r="AA20" s="21" t="str">
        <f t="shared" si="5"/>
        <v/>
      </c>
      <c r="AB20" s="21" t="str">
        <f t="shared" si="5"/>
        <v/>
      </c>
      <c r="AC20" s="21" t="str">
        <f t="shared" si="5"/>
        <v/>
      </c>
      <c r="AD20" s="21" t="str">
        <f t="shared" si="5"/>
        <v/>
      </c>
      <c r="AH20" s="16" t="str">
        <f>IF(RespG!H18=0,"",IF(RespG!H18=ResA!$G$11,ResA!$G$12,0))</f>
        <v/>
      </c>
      <c r="AI20" s="16" t="str">
        <f>IF(RespG!I18=0,"",IF(RespG!I18=ResA!$H$11,ResA!$H$12,0))</f>
        <v/>
      </c>
      <c r="AJ20" s="16" t="str">
        <f>IF(RespG!J18=0,"",IF(RespG!J18=ResA!$I$11,ResA!$I$12,0))</f>
        <v/>
      </c>
      <c r="AK20" s="16" t="str">
        <f>IF(RespG!K18=0,"",IF(RespG!K18=ResA!$J$11,ResA!$J$12,0))</f>
        <v/>
      </c>
      <c r="AL20" s="16" t="str">
        <f>IF(RespG!L18=0,"",IF(RespG!L18=ResA!$K$11,ResA!$K$12,0))</f>
        <v/>
      </c>
      <c r="AM20" s="16" t="str">
        <f>IF(RespG!M18=0,"",IF(RespG!M18=ResA!$L$11,ResA!$L$12,0))</f>
        <v/>
      </c>
      <c r="AN20" s="16" t="str">
        <f>IF(RespG!N18=0,"",IF(RespG!N18=ResA!$M$11,ResA!$M$12,0))</f>
        <v/>
      </c>
      <c r="AO20" s="16" t="str">
        <f>IF(RespG!O18=0,"",IF(RespG!O18=ResA!$N$11,ResA!$N$12,0))</f>
        <v/>
      </c>
      <c r="AP20" s="16" t="str">
        <f>IF(RespG!P18=0,"",IF(RespG!P18=ResA!$O$11,ResA!$O$12,0))</f>
        <v/>
      </c>
      <c r="AQ20" s="16" t="str">
        <f>IF(RespG!Q18=0,"",IF(RespG!Q18=ResA!$P$11,ResA!$P$12,0))</f>
        <v/>
      </c>
      <c r="AR20" s="16" t="str">
        <f>IF(RespG!R18=0,"",IF(RespG!R18=ResA!$Q$11,ResA!$Q$12,0))</f>
        <v/>
      </c>
      <c r="AS20" s="16" t="str">
        <f>IF(RespG!S18=0,"",IF(RespG!S18=ResA!$R$11,ResA!$R$12,0))</f>
        <v/>
      </c>
      <c r="AT20" s="16" t="str">
        <f>IF(RespG!T18=0,"",IF(RespG!T18=ResA!$S$11,ResA!$S$12,0))</f>
        <v/>
      </c>
      <c r="AU20" s="16" t="str">
        <f>IF(RespG!U18=0,"",IF(RespG!U18=ResA!$T$11,ResA!$T$12,0))</f>
        <v/>
      </c>
      <c r="AV20" s="16" t="str">
        <f>IF(RespG!V18=0,"",IF(RespG!V18=ResA!$U$11,ResA!$U$12,0))</f>
        <v/>
      </c>
      <c r="AW20" s="16" t="str">
        <f>IF(RespG!W18=0,"",IF(RespG!W18=ResA!$V$11,ResA!$V$12,0))</f>
        <v/>
      </c>
      <c r="AX20" s="16" t="str">
        <f>IF(RespG!X18=0,"",IF(RespG!X18=ResA!$W$11,ResA!$W$12,0))</f>
        <v/>
      </c>
      <c r="AY20" s="16" t="str">
        <f>IF(RespG!Y18=0,"",IF(RespG!Y18=ResA!$X$11,ResA!$X$12,0))</f>
        <v/>
      </c>
      <c r="AZ20" s="16" t="str">
        <f>IF(RespG!Z18=0,"",IF(RespG!Z18=ResA!$Y$11,ResA!$Y$12,0))</f>
        <v/>
      </c>
      <c r="BA20" s="16" t="str">
        <f>IF(RespG!AA18=0,"",IF(RespG!AA18=ResA!$Z$11,ResA!$Z$12,0))</f>
        <v/>
      </c>
      <c r="BB20" s="17" t="str">
        <f t="shared" si="6"/>
        <v/>
      </c>
      <c r="BC20" s="17" t="str">
        <f t="shared" si="7"/>
        <v/>
      </c>
      <c r="BD20" s="17" t="str">
        <f t="shared" si="8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>
      <c r="B21" s="56">
        <v>8</v>
      </c>
      <c r="C21" s="28" t="str">
        <f>IF(VLOOKUP(B21,RespG!$B$12:$AA$51,2,FALSE)&lt;&gt;0,VLOOKUP(B21,RespG!$B$12:$AA$51,2,FALSE),"")</f>
        <v/>
      </c>
      <c r="D21" s="28" t="str">
        <f>IF(VLOOKUP(B21,RespG!$B$12:$AA$51,3,FALSE)&lt;&gt;0,CONCATENATE(VLOOKUP(B21,RespG!$B$12:$AA$51,3,FALSE)," ",VLOOKUP(B21,RespG!$B$12:$AA$51,4,FALSE)),"")</f>
        <v/>
      </c>
      <c r="E21" s="28" t="str">
        <f>IF(VLOOKUP(B21,RespG!$B$12:$AA$51,4,FALSE)&lt;&gt;0,VLOOKUP(B21,RespG!$B$12:$AA$51,5,FALSE),"")</f>
        <v/>
      </c>
      <c r="F21" s="58" t="str">
        <f>IF(VLOOKUP(B21,RespG!$B$12:$AA$51,5,FALSE)&lt;&gt;0,VLOOKUP(B21,RespG!$B$12:$AA$51,6,FALSE),"")</f>
        <v/>
      </c>
      <c r="G21" s="17" t="str">
        <f t="shared" si="0"/>
        <v/>
      </c>
      <c r="H21" s="17" t="str">
        <f t="shared" si="1"/>
        <v/>
      </c>
      <c r="I21" s="17" t="str">
        <f t="shared" si="1"/>
        <v/>
      </c>
      <c r="J21" s="17" t="str">
        <f t="shared" si="1"/>
        <v/>
      </c>
      <c r="K21" s="17" t="str">
        <f t="shared" si="1"/>
        <v/>
      </c>
      <c r="L21" s="17" t="str">
        <f t="shared" si="1"/>
        <v/>
      </c>
      <c r="M21" s="17" t="str">
        <f t="shared" si="1"/>
        <v/>
      </c>
      <c r="N21" s="17" t="str">
        <f t="shared" si="1"/>
        <v/>
      </c>
      <c r="O21" s="17" t="str">
        <f t="shared" si="1"/>
        <v/>
      </c>
      <c r="P21" s="17" t="str">
        <f t="shared" si="1"/>
        <v/>
      </c>
      <c r="Q21" s="17" t="str">
        <f t="shared" si="1"/>
        <v/>
      </c>
      <c r="R21" s="17" t="str">
        <f t="shared" si="1"/>
        <v/>
      </c>
      <c r="S21" s="17" t="str">
        <f t="shared" si="1"/>
        <v/>
      </c>
      <c r="T21" s="17" t="str">
        <f t="shared" si="1"/>
        <v/>
      </c>
      <c r="U21" s="17" t="str">
        <f t="shared" si="1"/>
        <v/>
      </c>
      <c r="V21" s="17" t="str">
        <f t="shared" si="1"/>
        <v/>
      </c>
      <c r="W21" s="17" t="str">
        <f t="shared" si="1"/>
        <v/>
      </c>
      <c r="X21" s="17" t="str">
        <f t="shared" si="2"/>
        <v/>
      </c>
      <c r="Y21" s="17" t="str">
        <f t="shared" si="3"/>
        <v/>
      </c>
      <c r="Z21" s="17" t="str">
        <f t="shared" si="4"/>
        <v/>
      </c>
      <c r="AA21" s="21" t="str">
        <f t="shared" si="5"/>
        <v/>
      </c>
      <c r="AB21" s="21" t="str">
        <f t="shared" si="5"/>
        <v/>
      </c>
      <c r="AC21" s="21" t="str">
        <f t="shared" si="5"/>
        <v/>
      </c>
      <c r="AD21" s="21" t="str">
        <f t="shared" si="5"/>
        <v/>
      </c>
      <c r="AH21" s="16" t="str">
        <f>IF(RespG!H19=0,"",IF(RespG!H19=ResA!$G$11,ResA!$G$12,0))</f>
        <v/>
      </c>
      <c r="AI21" s="16" t="str">
        <f>IF(RespG!I19=0,"",IF(RespG!I19=ResA!$H$11,ResA!$H$12,0))</f>
        <v/>
      </c>
      <c r="AJ21" s="16" t="str">
        <f>IF(RespG!J19=0,"",IF(RespG!J19=ResA!$I$11,ResA!$I$12,0))</f>
        <v/>
      </c>
      <c r="AK21" s="16" t="str">
        <f>IF(RespG!K19=0,"",IF(RespG!K19=ResA!$J$11,ResA!$J$12,0))</f>
        <v/>
      </c>
      <c r="AL21" s="16" t="str">
        <f>IF(RespG!L19=0,"",IF(RespG!L19=ResA!$K$11,ResA!$K$12,0))</f>
        <v/>
      </c>
      <c r="AM21" s="16" t="str">
        <f>IF(RespG!M19=0,"",IF(RespG!M19=ResA!$L$11,ResA!$L$12,0))</f>
        <v/>
      </c>
      <c r="AN21" s="16" t="str">
        <f>IF(RespG!N19=0,"",IF(RespG!N19=ResA!$M$11,ResA!$M$12,0))</f>
        <v/>
      </c>
      <c r="AO21" s="16" t="str">
        <f>IF(RespG!O19=0,"",IF(RespG!O19=ResA!$N$11,ResA!$N$12,0))</f>
        <v/>
      </c>
      <c r="AP21" s="16" t="str">
        <f>IF(RespG!P19=0,"",IF(RespG!P19=ResA!$O$11,ResA!$O$12,0))</f>
        <v/>
      </c>
      <c r="AQ21" s="16" t="str">
        <f>IF(RespG!Q19=0,"",IF(RespG!Q19=ResA!$P$11,ResA!$P$12,0))</f>
        <v/>
      </c>
      <c r="AR21" s="16" t="str">
        <f>IF(RespG!R19=0,"",IF(RespG!R19=ResA!$Q$11,ResA!$Q$12,0))</f>
        <v/>
      </c>
      <c r="AS21" s="16" t="str">
        <f>IF(RespG!S19=0,"",IF(RespG!S19=ResA!$R$11,ResA!$R$12,0))</f>
        <v/>
      </c>
      <c r="AT21" s="16" t="str">
        <f>IF(RespG!T19=0,"",IF(RespG!T19=ResA!$S$11,ResA!$S$12,0))</f>
        <v/>
      </c>
      <c r="AU21" s="16" t="str">
        <f>IF(RespG!U19=0,"",IF(RespG!U19=ResA!$T$11,ResA!$T$12,0))</f>
        <v/>
      </c>
      <c r="AV21" s="16" t="str">
        <f>IF(RespG!V19=0,"",IF(RespG!V19=ResA!$U$11,ResA!$U$12,0))</f>
        <v/>
      </c>
      <c r="AW21" s="16" t="str">
        <f>IF(RespG!W19=0,"",IF(RespG!W19=ResA!$V$11,ResA!$V$12,0))</f>
        <v/>
      </c>
      <c r="AX21" s="16" t="str">
        <f>IF(RespG!X19=0,"",IF(RespG!X19=ResA!$W$11,ResA!$W$12,0))</f>
        <v/>
      </c>
      <c r="AY21" s="16" t="str">
        <f>IF(RespG!Y19=0,"",IF(RespG!Y19=ResA!$X$11,ResA!$X$12,0))</f>
        <v/>
      </c>
      <c r="AZ21" s="16" t="str">
        <f>IF(RespG!Z19=0,"",IF(RespG!Z19=ResA!$Y$11,ResA!$Y$12,0))</f>
        <v/>
      </c>
      <c r="BA21" s="16" t="str">
        <f>IF(RespG!AA19=0,"",IF(RespG!AA19=ResA!$Z$11,ResA!$Z$12,0))</f>
        <v/>
      </c>
      <c r="BB21" s="17" t="str">
        <f t="shared" si="6"/>
        <v/>
      </c>
      <c r="BC21" s="17" t="str">
        <f t="shared" si="7"/>
        <v/>
      </c>
      <c r="BD21" s="17" t="str">
        <f t="shared" si="8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>
      <c r="B22" s="56">
        <v>9</v>
      </c>
      <c r="C22" s="28" t="str">
        <f>IF(VLOOKUP(B22,RespG!$B$12:$AA$51,2,FALSE)&lt;&gt;0,VLOOKUP(B22,RespG!$B$12:$AA$51,2,FALSE),"")</f>
        <v/>
      </c>
      <c r="D22" s="28" t="str">
        <f>IF(VLOOKUP(B22,RespG!$B$12:$AA$51,3,FALSE)&lt;&gt;0,CONCATENATE(VLOOKUP(B22,RespG!$B$12:$AA$51,3,FALSE)," ",VLOOKUP(B22,RespG!$B$12:$AA$51,4,FALSE)),"")</f>
        <v/>
      </c>
      <c r="E22" s="28" t="str">
        <f>IF(VLOOKUP(B22,RespG!$B$12:$AA$51,4,FALSE)&lt;&gt;0,VLOOKUP(B22,RespG!$B$12:$AA$51,5,FALSE),"")</f>
        <v/>
      </c>
      <c r="F22" s="58" t="str">
        <f>IF(VLOOKUP(B22,RespG!$B$12:$AA$51,5,FALSE)&lt;&gt;0,VLOOKUP(B22,RespG!$B$12:$AA$51,6,FALSE),"")</f>
        <v/>
      </c>
      <c r="G22" s="17" t="str">
        <f t="shared" si="0"/>
        <v/>
      </c>
      <c r="H22" s="17" t="str">
        <f t="shared" si="1"/>
        <v/>
      </c>
      <c r="I22" s="17" t="str">
        <f t="shared" si="1"/>
        <v/>
      </c>
      <c r="J22" s="17" t="str">
        <f t="shared" si="1"/>
        <v/>
      </c>
      <c r="K22" s="17" t="str">
        <f t="shared" si="1"/>
        <v/>
      </c>
      <c r="L22" s="17" t="str">
        <f t="shared" si="1"/>
        <v/>
      </c>
      <c r="M22" s="17" t="str">
        <f t="shared" si="1"/>
        <v/>
      </c>
      <c r="N22" s="17" t="str">
        <f t="shared" si="1"/>
        <v/>
      </c>
      <c r="O22" s="17" t="str">
        <f t="shared" si="1"/>
        <v/>
      </c>
      <c r="P22" s="17" t="str">
        <f t="shared" si="1"/>
        <v/>
      </c>
      <c r="Q22" s="17" t="str">
        <f t="shared" si="1"/>
        <v/>
      </c>
      <c r="R22" s="17" t="str">
        <f t="shared" si="1"/>
        <v/>
      </c>
      <c r="S22" s="17" t="str">
        <f t="shared" si="1"/>
        <v/>
      </c>
      <c r="T22" s="17" t="str">
        <f t="shared" si="1"/>
        <v/>
      </c>
      <c r="U22" s="17" t="str">
        <f t="shared" si="1"/>
        <v/>
      </c>
      <c r="V22" s="17" t="str">
        <f t="shared" si="1"/>
        <v/>
      </c>
      <c r="W22" s="17" t="str">
        <f t="shared" si="1"/>
        <v/>
      </c>
      <c r="X22" s="17" t="str">
        <f t="shared" si="2"/>
        <v/>
      </c>
      <c r="Y22" s="17" t="str">
        <f t="shared" si="3"/>
        <v/>
      </c>
      <c r="Z22" s="17" t="str">
        <f t="shared" si="4"/>
        <v/>
      </c>
      <c r="AA22" s="21" t="str">
        <f t="shared" si="5"/>
        <v/>
      </c>
      <c r="AB22" s="21" t="str">
        <f t="shared" si="5"/>
        <v/>
      </c>
      <c r="AC22" s="21" t="str">
        <f t="shared" si="5"/>
        <v/>
      </c>
      <c r="AD22" s="21" t="str">
        <f t="shared" si="5"/>
        <v/>
      </c>
      <c r="AH22" s="16" t="str">
        <f>IF(RespG!H20=0,"",IF(RespG!H20=ResA!$G$11,ResA!$G$12,0))</f>
        <v/>
      </c>
      <c r="AI22" s="16" t="str">
        <f>IF(RespG!I20=0,"",IF(RespG!I20=ResA!$H$11,ResA!$H$12,0))</f>
        <v/>
      </c>
      <c r="AJ22" s="16" t="str">
        <f>IF(RespG!J20=0,"",IF(RespG!J20=ResA!$I$11,ResA!$I$12,0))</f>
        <v/>
      </c>
      <c r="AK22" s="16" t="str">
        <f>IF(RespG!K20=0,"",IF(RespG!K20=ResA!$J$11,ResA!$J$12,0))</f>
        <v/>
      </c>
      <c r="AL22" s="16" t="str">
        <f>IF(RespG!L20=0,"",IF(RespG!L20=ResA!$K$11,ResA!$K$12,0))</f>
        <v/>
      </c>
      <c r="AM22" s="16" t="str">
        <f>IF(RespG!M20=0,"",IF(RespG!M20=ResA!$L$11,ResA!$L$12,0))</f>
        <v/>
      </c>
      <c r="AN22" s="16" t="str">
        <f>IF(RespG!N20=0,"",IF(RespG!N20=ResA!$M$11,ResA!$M$12,0))</f>
        <v/>
      </c>
      <c r="AO22" s="16" t="str">
        <f>IF(RespG!O20=0,"",IF(RespG!O20=ResA!$N$11,ResA!$N$12,0))</f>
        <v/>
      </c>
      <c r="AP22" s="16" t="str">
        <f>IF(RespG!P20=0,"",IF(RespG!P20=ResA!$O$11,ResA!$O$12,0))</f>
        <v/>
      </c>
      <c r="AQ22" s="16" t="str">
        <f>IF(RespG!Q20=0,"",IF(RespG!Q20=ResA!$P$11,ResA!$P$12,0))</f>
        <v/>
      </c>
      <c r="AR22" s="16" t="str">
        <f>IF(RespG!R20=0,"",IF(RespG!R20=ResA!$Q$11,ResA!$Q$12,0))</f>
        <v/>
      </c>
      <c r="AS22" s="16" t="str">
        <f>IF(RespG!S20=0,"",IF(RespG!S20=ResA!$R$11,ResA!$R$12,0))</f>
        <v/>
      </c>
      <c r="AT22" s="16" t="str">
        <f>IF(RespG!T20=0,"",IF(RespG!T20=ResA!$S$11,ResA!$S$12,0))</f>
        <v/>
      </c>
      <c r="AU22" s="16" t="str">
        <f>IF(RespG!U20=0,"",IF(RespG!U20=ResA!$T$11,ResA!$T$12,0))</f>
        <v/>
      </c>
      <c r="AV22" s="16" t="str">
        <f>IF(RespG!V20=0,"",IF(RespG!V20=ResA!$U$11,ResA!$U$12,0))</f>
        <v/>
      </c>
      <c r="AW22" s="16" t="str">
        <f>IF(RespG!W20=0,"",IF(RespG!W20=ResA!$V$11,ResA!$V$12,0))</f>
        <v/>
      </c>
      <c r="AX22" s="16" t="str">
        <f>IF(RespG!X20=0,"",IF(RespG!X20=ResA!$W$11,ResA!$W$12,0))</f>
        <v/>
      </c>
      <c r="AY22" s="16" t="str">
        <f>IF(RespG!Y20=0,"",IF(RespG!Y20=ResA!$X$11,ResA!$X$12,0))</f>
        <v/>
      </c>
      <c r="AZ22" s="16" t="str">
        <f>IF(RespG!Z20=0,"",IF(RespG!Z20=ResA!$Y$11,ResA!$Y$12,0))</f>
        <v/>
      </c>
      <c r="BA22" s="16" t="str">
        <f>IF(RespG!AA20=0,"",IF(RespG!AA20=ResA!$Z$11,ResA!$Z$12,0))</f>
        <v/>
      </c>
      <c r="BB22" s="17" t="str">
        <f t="shared" si="6"/>
        <v/>
      </c>
      <c r="BC22" s="17" t="str">
        <f t="shared" si="7"/>
        <v/>
      </c>
      <c r="BD22" s="17" t="str">
        <f t="shared" si="8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>
      <c r="B23" s="56">
        <v>10</v>
      </c>
      <c r="C23" s="28" t="str">
        <f>IF(VLOOKUP(B23,RespG!$B$12:$AA$51,2,FALSE)&lt;&gt;0,VLOOKUP(B23,RespG!$B$12:$AA$51,2,FALSE),"")</f>
        <v/>
      </c>
      <c r="D23" s="28" t="str">
        <f>IF(VLOOKUP(B23,RespG!$B$12:$AA$51,3,FALSE)&lt;&gt;0,CONCATENATE(VLOOKUP(B23,RespG!$B$12:$AA$51,3,FALSE)," ",VLOOKUP(B23,RespG!$B$12:$AA$51,4,FALSE)),"")</f>
        <v/>
      </c>
      <c r="E23" s="28" t="str">
        <f>IF(VLOOKUP(B23,RespG!$B$12:$AA$51,4,FALSE)&lt;&gt;0,VLOOKUP(B23,RespG!$B$12:$AA$51,5,FALSE),"")</f>
        <v/>
      </c>
      <c r="F23" s="58" t="str">
        <f>IF(VLOOKUP(B23,RespG!$B$12:$AA$51,5,FALSE)&lt;&gt;0,VLOOKUP(B23,RespG!$B$12:$AA$51,6,FALSE),"")</f>
        <v/>
      </c>
      <c r="G23" s="17" t="str">
        <f t="shared" si="0"/>
        <v/>
      </c>
      <c r="H23" s="17" t="str">
        <f t="shared" si="1"/>
        <v/>
      </c>
      <c r="I23" s="17" t="str">
        <f t="shared" si="1"/>
        <v/>
      </c>
      <c r="J23" s="17" t="str">
        <f t="shared" si="1"/>
        <v/>
      </c>
      <c r="K23" s="17" t="str">
        <f t="shared" si="1"/>
        <v/>
      </c>
      <c r="L23" s="17" t="str">
        <f t="shared" si="1"/>
        <v/>
      </c>
      <c r="M23" s="17" t="str">
        <f t="shared" si="1"/>
        <v/>
      </c>
      <c r="N23" s="17" t="str">
        <f t="shared" si="1"/>
        <v/>
      </c>
      <c r="O23" s="17" t="str">
        <f t="shared" si="1"/>
        <v/>
      </c>
      <c r="P23" s="17" t="str">
        <f t="shared" si="1"/>
        <v/>
      </c>
      <c r="Q23" s="17" t="str">
        <f t="shared" si="1"/>
        <v/>
      </c>
      <c r="R23" s="17" t="str">
        <f t="shared" si="1"/>
        <v/>
      </c>
      <c r="S23" s="17" t="str">
        <f t="shared" si="1"/>
        <v/>
      </c>
      <c r="T23" s="17" t="str">
        <f t="shared" si="1"/>
        <v/>
      </c>
      <c r="U23" s="17" t="str">
        <f t="shared" si="1"/>
        <v/>
      </c>
      <c r="V23" s="17" t="str">
        <f t="shared" si="1"/>
        <v/>
      </c>
      <c r="W23" s="17" t="str">
        <f t="shared" si="1"/>
        <v/>
      </c>
      <c r="X23" s="17" t="str">
        <f t="shared" si="2"/>
        <v/>
      </c>
      <c r="Y23" s="17" t="str">
        <f t="shared" si="3"/>
        <v/>
      </c>
      <c r="Z23" s="17" t="str">
        <f t="shared" si="4"/>
        <v/>
      </c>
      <c r="AA23" s="21" t="str">
        <f t="shared" si="5"/>
        <v/>
      </c>
      <c r="AB23" s="21" t="str">
        <f t="shared" si="5"/>
        <v/>
      </c>
      <c r="AC23" s="21" t="str">
        <f t="shared" si="5"/>
        <v/>
      </c>
      <c r="AD23" s="21" t="str">
        <f t="shared" si="5"/>
        <v/>
      </c>
      <c r="AH23" s="16" t="str">
        <f>IF(RespG!H21=0,"",IF(RespG!H21=ResA!$G$11,ResA!$G$12,0))</f>
        <v/>
      </c>
      <c r="AI23" s="16" t="str">
        <f>IF(RespG!I21=0,"",IF(RespG!I21=ResA!$H$11,ResA!$H$12,0))</f>
        <v/>
      </c>
      <c r="AJ23" s="16" t="str">
        <f>IF(RespG!J21=0,"",IF(RespG!J21=ResA!$I$11,ResA!$I$12,0))</f>
        <v/>
      </c>
      <c r="AK23" s="16" t="str">
        <f>IF(RespG!K21=0,"",IF(RespG!K21=ResA!$J$11,ResA!$J$12,0))</f>
        <v/>
      </c>
      <c r="AL23" s="16" t="str">
        <f>IF(RespG!L21=0,"",IF(RespG!L21=ResA!$K$11,ResA!$K$12,0))</f>
        <v/>
      </c>
      <c r="AM23" s="16" t="str">
        <f>IF(RespG!M21=0,"",IF(RespG!M21=ResA!$L$11,ResA!$L$12,0))</f>
        <v/>
      </c>
      <c r="AN23" s="16" t="str">
        <f>IF(RespG!N21=0,"",IF(RespG!N21=ResA!$M$11,ResA!$M$12,0))</f>
        <v/>
      </c>
      <c r="AO23" s="16" t="str">
        <f>IF(RespG!O21=0,"",IF(RespG!O21=ResA!$N$11,ResA!$N$12,0))</f>
        <v/>
      </c>
      <c r="AP23" s="16" t="str">
        <f>IF(RespG!P21=0,"",IF(RespG!P21=ResA!$O$11,ResA!$O$12,0))</f>
        <v/>
      </c>
      <c r="AQ23" s="16" t="str">
        <f>IF(RespG!Q21=0,"",IF(RespG!Q21=ResA!$P$11,ResA!$P$12,0))</f>
        <v/>
      </c>
      <c r="AR23" s="16" t="str">
        <f>IF(RespG!R21=0,"",IF(RespG!R21=ResA!$Q$11,ResA!$Q$12,0))</f>
        <v/>
      </c>
      <c r="AS23" s="16" t="str">
        <f>IF(RespG!S21=0,"",IF(RespG!S21=ResA!$R$11,ResA!$R$12,0))</f>
        <v/>
      </c>
      <c r="AT23" s="16" t="str">
        <f>IF(RespG!T21=0,"",IF(RespG!T21=ResA!$S$11,ResA!$S$12,0))</f>
        <v/>
      </c>
      <c r="AU23" s="16" t="str">
        <f>IF(RespG!U21=0,"",IF(RespG!U21=ResA!$T$11,ResA!$T$12,0))</f>
        <v/>
      </c>
      <c r="AV23" s="16" t="str">
        <f>IF(RespG!V21=0,"",IF(RespG!V21=ResA!$U$11,ResA!$U$12,0))</f>
        <v/>
      </c>
      <c r="AW23" s="16" t="str">
        <f>IF(RespG!W21=0,"",IF(RespG!W21=ResA!$V$11,ResA!$V$12,0))</f>
        <v/>
      </c>
      <c r="AX23" s="16" t="str">
        <f>IF(RespG!X21=0,"",IF(RespG!X21=ResA!$W$11,ResA!$W$12,0))</f>
        <v/>
      </c>
      <c r="AY23" s="16" t="str">
        <f>IF(RespG!Y21=0,"",IF(RespG!Y21=ResA!$X$11,ResA!$X$12,0))</f>
        <v/>
      </c>
      <c r="AZ23" s="16" t="str">
        <f>IF(RespG!Z21=0,"",IF(RespG!Z21=ResA!$Y$11,ResA!$Y$12,0))</f>
        <v/>
      </c>
      <c r="BA23" s="16" t="str">
        <f>IF(RespG!AA21=0,"",IF(RespG!AA21=ResA!$Z$11,ResA!$Z$12,0))</f>
        <v/>
      </c>
      <c r="BB23" s="17" t="str">
        <f t="shared" si="6"/>
        <v/>
      </c>
      <c r="BC23" s="17" t="str">
        <f t="shared" si="7"/>
        <v/>
      </c>
      <c r="BD23" s="17" t="str">
        <f t="shared" si="8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>
      <c r="B24" s="56">
        <v>11</v>
      </c>
      <c r="C24" s="28" t="str">
        <f>IF(VLOOKUP(B24,RespG!$B$12:$AA$51,2,FALSE)&lt;&gt;0,VLOOKUP(B24,RespG!$B$12:$AA$51,2,FALSE),"")</f>
        <v/>
      </c>
      <c r="D24" s="28" t="str">
        <f>IF(VLOOKUP(B24,RespG!$B$12:$AA$51,3,FALSE)&lt;&gt;0,CONCATENATE(VLOOKUP(B24,RespG!$B$12:$AA$51,3,FALSE)," ",VLOOKUP(B24,RespG!$B$12:$AA$51,4,FALSE)),"")</f>
        <v/>
      </c>
      <c r="E24" s="28" t="str">
        <f>IF(VLOOKUP(B24,RespG!$B$12:$AA$51,4,FALSE)&lt;&gt;0,VLOOKUP(B24,RespG!$B$12:$AA$51,5,FALSE),"")</f>
        <v/>
      </c>
      <c r="F24" s="58" t="str">
        <f>IF(VLOOKUP(B24,RespG!$B$12:$AA$51,5,FALSE)&lt;&gt;0,VLOOKUP(B24,RespG!$B$12:$AA$51,6,FALSE),"")</f>
        <v/>
      </c>
      <c r="G24" s="17" t="str">
        <f t="shared" si="0"/>
        <v/>
      </c>
      <c r="H24" s="17" t="str">
        <f t="shared" si="1"/>
        <v/>
      </c>
      <c r="I24" s="17" t="str">
        <f t="shared" si="1"/>
        <v/>
      </c>
      <c r="J24" s="17" t="str">
        <f t="shared" si="1"/>
        <v/>
      </c>
      <c r="K24" s="17" t="str">
        <f t="shared" si="1"/>
        <v/>
      </c>
      <c r="L24" s="17" t="str">
        <f t="shared" si="1"/>
        <v/>
      </c>
      <c r="M24" s="17" t="str">
        <f t="shared" si="1"/>
        <v/>
      </c>
      <c r="N24" s="17" t="str">
        <f t="shared" si="1"/>
        <v/>
      </c>
      <c r="O24" s="17" t="str">
        <f t="shared" si="1"/>
        <v/>
      </c>
      <c r="P24" s="17" t="str">
        <f t="shared" si="1"/>
        <v/>
      </c>
      <c r="Q24" s="17" t="str">
        <f t="shared" si="1"/>
        <v/>
      </c>
      <c r="R24" s="17" t="str">
        <f t="shared" si="1"/>
        <v/>
      </c>
      <c r="S24" s="17" t="str">
        <f t="shared" si="1"/>
        <v/>
      </c>
      <c r="T24" s="17" t="str">
        <f t="shared" si="1"/>
        <v/>
      </c>
      <c r="U24" s="17" t="str">
        <f t="shared" si="1"/>
        <v/>
      </c>
      <c r="V24" s="17" t="str">
        <f t="shared" si="1"/>
        <v/>
      </c>
      <c r="W24" s="17" t="str">
        <f t="shared" si="1"/>
        <v/>
      </c>
      <c r="X24" s="17" t="str">
        <f t="shared" si="2"/>
        <v/>
      </c>
      <c r="Y24" s="17" t="str">
        <f t="shared" si="3"/>
        <v/>
      </c>
      <c r="Z24" s="17" t="str">
        <f t="shared" si="4"/>
        <v/>
      </c>
      <c r="AA24" s="21" t="str">
        <f t="shared" si="5"/>
        <v/>
      </c>
      <c r="AB24" s="21" t="str">
        <f t="shared" si="5"/>
        <v/>
      </c>
      <c r="AC24" s="21" t="str">
        <f t="shared" si="5"/>
        <v/>
      </c>
      <c r="AD24" s="21" t="str">
        <f t="shared" si="5"/>
        <v/>
      </c>
      <c r="AH24" s="16" t="str">
        <f>IF(RespG!H22=0,"",IF(RespG!H22=ResA!$G$11,ResA!$G$12,0))</f>
        <v/>
      </c>
      <c r="AI24" s="16" t="str">
        <f>IF(RespG!I22=0,"",IF(RespG!I22=ResA!$H$11,ResA!$H$12,0))</f>
        <v/>
      </c>
      <c r="AJ24" s="16" t="str">
        <f>IF(RespG!J22=0,"",IF(RespG!J22=ResA!$I$11,ResA!$I$12,0))</f>
        <v/>
      </c>
      <c r="AK24" s="16" t="str">
        <f>IF(RespG!K22=0,"",IF(RespG!K22=ResA!$J$11,ResA!$J$12,0))</f>
        <v/>
      </c>
      <c r="AL24" s="16" t="str">
        <f>IF(RespG!L22=0,"",IF(RespG!L22=ResA!$K$11,ResA!$K$12,0))</f>
        <v/>
      </c>
      <c r="AM24" s="16" t="str">
        <f>IF(RespG!M22=0,"",IF(RespG!M22=ResA!$L$11,ResA!$L$12,0))</f>
        <v/>
      </c>
      <c r="AN24" s="16" t="str">
        <f>IF(RespG!N22=0,"",IF(RespG!N22=ResA!$M$11,ResA!$M$12,0))</f>
        <v/>
      </c>
      <c r="AO24" s="16" t="str">
        <f>IF(RespG!O22=0,"",IF(RespG!O22=ResA!$N$11,ResA!$N$12,0))</f>
        <v/>
      </c>
      <c r="AP24" s="16" t="str">
        <f>IF(RespG!P22=0,"",IF(RespG!P22=ResA!$O$11,ResA!$O$12,0))</f>
        <v/>
      </c>
      <c r="AQ24" s="16" t="str">
        <f>IF(RespG!Q22=0,"",IF(RespG!Q22=ResA!$P$11,ResA!$P$12,0))</f>
        <v/>
      </c>
      <c r="AR24" s="16" t="str">
        <f>IF(RespG!R22=0,"",IF(RespG!R22=ResA!$Q$11,ResA!$Q$12,0))</f>
        <v/>
      </c>
      <c r="AS24" s="16" t="str">
        <f>IF(RespG!S22=0,"",IF(RespG!S22=ResA!$R$11,ResA!$R$12,0))</f>
        <v/>
      </c>
      <c r="AT24" s="16" t="str">
        <f>IF(RespG!T22=0,"",IF(RespG!T22=ResA!$S$11,ResA!$S$12,0))</f>
        <v/>
      </c>
      <c r="AU24" s="16" t="str">
        <f>IF(RespG!U22=0,"",IF(RespG!U22=ResA!$T$11,ResA!$T$12,0))</f>
        <v/>
      </c>
      <c r="AV24" s="16" t="str">
        <f>IF(RespG!V22=0,"",IF(RespG!V22=ResA!$U$11,ResA!$U$12,0))</f>
        <v/>
      </c>
      <c r="AW24" s="16" t="str">
        <f>IF(RespG!W22=0,"",IF(RespG!W22=ResA!$V$11,ResA!$V$12,0))</f>
        <v/>
      </c>
      <c r="AX24" s="16" t="str">
        <f>IF(RespG!X22=0,"",IF(RespG!X22=ResA!$W$11,ResA!$W$12,0))</f>
        <v/>
      </c>
      <c r="AY24" s="16" t="str">
        <f>IF(RespG!Y22=0,"",IF(RespG!Y22=ResA!$X$11,ResA!$X$12,0))</f>
        <v/>
      </c>
      <c r="AZ24" s="16" t="str">
        <f>IF(RespG!Z22=0,"",IF(RespG!Z22=ResA!$Y$11,ResA!$Y$12,0))</f>
        <v/>
      </c>
      <c r="BA24" s="16" t="str">
        <f>IF(RespG!AA22=0,"",IF(RespG!AA22=ResA!$Z$11,ResA!$Z$12,0))</f>
        <v/>
      </c>
      <c r="BB24" s="17" t="str">
        <f t="shared" si="6"/>
        <v/>
      </c>
      <c r="BC24" s="17" t="str">
        <f t="shared" si="7"/>
        <v/>
      </c>
      <c r="BD24" s="17" t="str">
        <f t="shared" si="8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>
      <c r="B25" s="56">
        <v>12</v>
      </c>
      <c r="C25" s="28" t="str">
        <f>IF(VLOOKUP(B25,RespG!$B$12:$AA$51,2,FALSE)&lt;&gt;0,VLOOKUP(B25,RespG!$B$12:$AA$51,2,FALSE),"")</f>
        <v/>
      </c>
      <c r="D25" s="28" t="str">
        <f>IF(VLOOKUP(B25,RespG!$B$12:$AA$51,3,FALSE)&lt;&gt;0,CONCATENATE(VLOOKUP(B25,RespG!$B$12:$AA$51,3,FALSE)," ",VLOOKUP(B25,RespG!$B$12:$AA$51,4,FALSE)),"")</f>
        <v/>
      </c>
      <c r="E25" s="28" t="str">
        <f>IF(VLOOKUP(B25,RespG!$B$12:$AA$51,4,FALSE)&lt;&gt;0,VLOOKUP(B25,RespG!$B$12:$AA$51,5,FALSE),"")</f>
        <v/>
      </c>
      <c r="F25" s="58" t="str">
        <f>IF(VLOOKUP(B25,RespG!$B$12:$AA$51,5,FALSE)&lt;&gt;0,VLOOKUP(B25,RespG!$B$12:$AA$51,6,FALSE),"")</f>
        <v/>
      </c>
      <c r="G25" s="17" t="str">
        <f t="shared" si="0"/>
        <v/>
      </c>
      <c r="H25" s="17" t="str">
        <f t="shared" si="1"/>
        <v/>
      </c>
      <c r="I25" s="17" t="str">
        <f t="shared" si="1"/>
        <v/>
      </c>
      <c r="J25" s="17" t="str">
        <f t="shared" si="1"/>
        <v/>
      </c>
      <c r="K25" s="17" t="str">
        <f t="shared" si="1"/>
        <v/>
      </c>
      <c r="L25" s="17" t="str">
        <f t="shared" si="1"/>
        <v/>
      </c>
      <c r="M25" s="17" t="str">
        <f t="shared" si="1"/>
        <v/>
      </c>
      <c r="N25" s="17" t="str">
        <f t="shared" si="1"/>
        <v/>
      </c>
      <c r="O25" s="17" t="str">
        <f t="shared" si="1"/>
        <v/>
      </c>
      <c r="P25" s="17" t="str">
        <f t="shared" si="1"/>
        <v/>
      </c>
      <c r="Q25" s="17" t="str">
        <f t="shared" si="1"/>
        <v/>
      </c>
      <c r="R25" s="17" t="str">
        <f t="shared" si="1"/>
        <v/>
      </c>
      <c r="S25" s="17" t="str">
        <f t="shared" si="1"/>
        <v/>
      </c>
      <c r="T25" s="17" t="str">
        <f t="shared" si="1"/>
        <v/>
      </c>
      <c r="U25" s="17" t="str">
        <f t="shared" si="1"/>
        <v/>
      </c>
      <c r="V25" s="17" t="str">
        <f t="shared" si="1"/>
        <v/>
      </c>
      <c r="W25" s="17" t="str">
        <f t="shared" si="1"/>
        <v/>
      </c>
      <c r="X25" s="17" t="str">
        <f t="shared" si="2"/>
        <v/>
      </c>
      <c r="Y25" s="17" t="str">
        <f t="shared" si="3"/>
        <v/>
      </c>
      <c r="Z25" s="17" t="str">
        <f t="shared" si="4"/>
        <v/>
      </c>
      <c r="AA25" s="21" t="str">
        <f t="shared" si="5"/>
        <v/>
      </c>
      <c r="AB25" s="21" t="str">
        <f t="shared" si="5"/>
        <v/>
      </c>
      <c r="AC25" s="21" t="str">
        <f t="shared" si="5"/>
        <v/>
      </c>
      <c r="AD25" s="21" t="str">
        <f t="shared" si="5"/>
        <v/>
      </c>
      <c r="AH25" s="16" t="str">
        <f>IF(RespG!H23=0,"",IF(RespG!H23=ResA!$G$11,ResA!$G$12,0))</f>
        <v/>
      </c>
      <c r="AI25" s="16" t="str">
        <f>IF(RespG!I23=0,"",IF(RespG!I23=ResA!$H$11,ResA!$H$12,0))</f>
        <v/>
      </c>
      <c r="AJ25" s="16" t="str">
        <f>IF(RespG!J23=0,"",IF(RespG!J23=ResA!$I$11,ResA!$I$12,0))</f>
        <v/>
      </c>
      <c r="AK25" s="16" t="str">
        <f>IF(RespG!K23=0,"",IF(RespG!K23=ResA!$J$11,ResA!$J$12,0))</f>
        <v/>
      </c>
      <c r="AL25" s="16" t="str">
        <f>IF(RespG!L23=0,"",IF(RespG!L23=ResA!$K$11,ResA!$K$12,0))</f>
        <v/>
      </c>
      <c r="AM25" s="16" t="str">
        <f>IF(RespG!M23=0,"",IF(RespG!M23=ResA!$L$11,ResA!$L$12,0))</f>
        <v/>
      </c>
      <c r="AN25" s="16" t="str">
        <f>IF(RespG!N23=0,"",IF(RespG!N23=ResA!$M$11,ResA!$M$12,0))</f>
        <v/>
      </c>
      <c r="AO25" s="16" t="str">
        <f>IF(RespG!O23=0,"",IF(RespG!O23=ResA!$N$11,ResA!$N$12,0))</f>
        <v/>
      </c>
      <c r="AP25" s="16" t="str">
        <f>IF(RespG!P23=0,"",IF(RespG!P23=ResA!$O$11,ResA!$O$12,0))</f>
        <v/>
      </c>
      <c r="AQ25" s="16" t="str">
        <f>IF(RespG!Q23=0,"",IF(RespG!Q23=ResA!$P$11,ResA!$P$12,0))</f>
        <v/>
      </c>
      <c r="AR25" s="16" t="str">
        <f>IF(RespG!R23=0,"",IF(RespG!R23=ResA!$Q$11,ResA!$Q$12,0))</f>
        <v/>
      </c>
      <c r="AS25" s="16" t="str">
        <f>IF(RespG!S23=0,"",IF(RespG!S23=ResA!$R$11,ResA!$R$12,0))</f>
        <v/>
      </c>
      <c r="AT25" s="16" t="str">
        <f>IF(RespG!T23=0,"",IF(RespG!T23=ResA!$S$11,ResA!$S$12,0))</f>
        <v/>
      </c>
      <c r="AU25" s="16" t="str">
        <f>IF(RespG!U23=0,"",IF(RespG!U23=ResA!$T$11,ResA!$T$12,0))</f>
        <v/>
      </c>
      <c r="AV25" s="16" t="str">
        <f>IF(RespG!V23=0,"",IF(RespG!V23=ResA!$U$11,ResA!$U$12,0))</f>
        <v/>
      </c>
      <c r="AW25" s="16" t="str">
        <f>IF(RespG!W23=0,"",IF(RespG!W23=ResA!$V$11,ResA!$V$12,0))</f>
        <v/>
      </c>
      <c r="AX25" s="16" t="str">
        <f>IF(RespG!X23=0,"",IF(RespG!X23=ResA!$W$11,ResA!$W$12,0))</f>
        <v/>
      </c>
      <c r="AY25" s="16" t="str">
        <f>IF(RespG!Y23=0,"",IF(RespG!Y23=ResA!$X$11,ResA!$X$12,0))</f>
        <v/>
      </c>
      <c r="AZ25" s="16" t="str">
        <f>IF(RespG!Z23=0,"",IF(RespG!Z23=ResA!$Y$11,ResA!$Y$12,0))</f>
        <v/>
      </c>
      <c r="BA25" s="16" t="str">
        <f>IF(RespG!AA23=0,"",IF(RespG!AA23=ResA!$Z$11,ResA!$Z$12,0))</f>
        <v/>
      </c>
      <c r="BB25" s="17" t="str">
        <f t="shared" si="6"/>
        <v/>
      </c>
      <c r="BC25" s="17" t="str">
        <f t="shared" si="7"/>
        <v/>
      </c>
      <c r="BD25" s="17" t="str">
        <f t="shared" si="8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>
      <c r="B26" s="56">
        <v>13</v>
      </c>
      <c r="C26" s="28" t="str">
        <f>IF(VLOOKUP(B26,RespG!$B$12:$AA$51,2,FALSE)&lt;&gt;0,VLOOKUP(B26,RespG!$B$12:$AA$51,2,FALSE),"")</f>
        <v/>
      </c>
      <c r="D26" s="28" t="str">
        <f>IF(VLOOKUP(B26,RespG!$B$12:$AA$51,3,FALSE)&lt;&gt;0,CONCATENATE(VLOOKUP(B26,RespG!$B$12:$AA$51,3,FALSE)," ",VLOOKUP(B26,RespG!$B$12:$AA$51,4,FALSE)),"")</f>
        <v/>
      </c>
      <c r="E26" s="28" t="str">
        <f>IF(VLOOKUP(B26,RespG!$B$12:$AA$51,4,FALSE)&lt;&gt;0,VLOOKUP(B26,RespG!$B$12:$AA$51,5,FALSE),"")</f>
        <v/>
      </c>
      <c r="F26" s="58" t="str">
        <f>IF(VLOOKUP(B26,RespG!$B$12:$AA$51,5,FALSE)&lt;&gt;0,VLOOKUP(B26,RespG!$B$12:$AA$51,6,FALSE),"")</f>
        <v/>
      </c>
      <c r="G26" s="17" t="str">
        <f t="shared" si="0"/>
        <v/>
      </c>
      <c r="H26" s="17" t="str">
        <f t="shared" si="1"/>
        <v/>
      </c>
      <c r="I26" s="17" t="str">
        <f t="shared" si="1"/>
        <v/>
      </c>
      <c r="J26" s="17" t="str">
        <f t="shared" si="1"/>
        <v/>
      </c>
      <c r="K26" s="17" t="str">
        <f t="shared" si="1"/>
        <v/>
      </c>
      <c r="L26" s="17" t="str">
        <f t="shared" si="1"/>
        <v/>
      </c>
      <c r="M26" s="17" t="str">
        <f t="shared" si="1"/>
        <v/>
      </c>
      <c r="N26" s="17" t="str">
        <f t="shared" si="1"/>
        <v/>
      </c>
      <c r="O26" s="17" t="str">
        <f t="shared" si="1"/>
        <v/>
      </c>
      <c r="P26" s="17" t="str">
        <f t="shared" si="1"/>
        <v/>
      </c>
      <c r="Q26" s="17" t="str">
        <f t="shared" si="1"/>
        <v/>
      </c>
      <c r="R26" s="17" t="str">
        <f t="shared" si="1"/>
        <v/>
      </c>
      <c r="S26" s="17" t="str">
        <f t="shared" si="1"/>
        <v/>
      </c>
      <c r="T26" s="17" t="str">
        <f t="shared" si="1"/>
        <v/>
      </c>
      <c r="U26" s="17" t="str">
        <f t="shared" si="1"/>
        <v/>
      </c>
      <c r="V26" s="17" t="str">
        <f t="shared" si="1"/>
        <v/>
      </c>
      <c r="W26" s="17" t="str">
        <f t="shared" si="1"/>
        <v/>
      </c>
      <c r="X26" s="17" t="str">
        <f t="shared" si="2"/>
        <v/>
      </c>
      <c r="Y26" s="17" t="str">
        <f t="shared" si="3"/>
        <v/>
      </c>
      <c r="Z26" s="17" t="str">
        <f t="shared" si="4"/>
        <v/>
      </c>
      <c r="AA26" s="21" t="str">
        <f t="shared" si="5"/>
        <v/>
      </c>
      <c r="AB26" s="21" t="str">
        <f t="shared" si="5"/>
        <v/>
      </c>
      <c r="AC26" s="21" t="str">
        <f t="shared" si="5"/>
        <v/>
      </c>
      <c r="AD26" s="21" t="str">
        <f t="shared" si="5"/>
        <v/>
      </c>
      <c r="AH26" s="16" t="str">
        <f>IF(RespG!H24=0,"",IF(RespG!H24=ResA!$G$11,ResA!$G$12,0))</f>
        <v/>
      </c>
      <c r="AI26" s="16" t="str">
        <f>IF(RespG!I24=0,"",IF(RespG!I24=ResA!$H$11,ResA!$H$12,0))</f>
        <v/>
      </c>
      <c r="AJ26" s="16" t="str">
        <f>IF(RespG!J24=0,"",IF(RespG!J24=ResA!$I$11,ResA!$I$12,0))</f>
        <v/>
      </c>
      <c r="AK26" s="16" t="str">
        <f>IF(RespG!K24=0,"",IF(RespG!K24=ResA!$J$11,ResA!$J$12,0))</f>
        <v/>
      </c>
      <c r="AL26" s="16" t="str">
        <f>IF(RespG!L24=0,"",IF(RespG!L24=ResA!$K$11,ResA!$K$12,0))</f>
        <v/>
      </c>
      <c r="AM26" s="16" t="str">
        <f>IF(RespG!M24=0,"",IF(RespG!M24=ResA!$L$11,ResA!$L$12,0))</f>
        <v/>
      </c>
      <c r="AN26" s="16" t="str">
        <f>IF(RespG!N24=0,"",IF(RespG!N24=ResA!$M$11,ResA!$M$12,0))</f>
        <v/>
      </c>
      <c r="AO26" s="16" t="str">
        <f>IF(RespG!O24=0,"",IF(RespG!O24=ResA!$N$11,ResA!$N$12,0))</f>
        <v/>
      </c>
      <c r="AP26" s="16" t="str">
        <f>IF(RespG!P24=0,"",IF(RespG!P24=ResA!$O$11,ResA!$O$12,0))</f>
        <v/>
      </c>
      <c r="AQ26" s="16" t="str">
        <f>IF(RespG!Q24=0,"",IF(RespG!Q24=ResA!$P$11,ResA!$P$12,0))</f>
        <v/>
      </c>
      <c r="AR26" s="16" t="str">
        <f>IF(RespG!R24=0,"",IF(RespG!R24=ResA!$Q$11,ResA!$Q$12,0))</f>
        <v/>
      </c>
      <c r="AS26" s="16" t="str">
        <f>IF(RespG!S24=0,"",IF(RespG!S24=ResA!$R$11,ResA!$R$12,0))</f>
        <v/>
      </c>
      <c r="AT26" s="16" t="str">
        <f>IF(RespG!T24=0,"",IF(RespG!T24=ResA!$S$11,ResA!$S$12,0))</f>
        <v/>
      </c>
      <c r="AU26" s="16" t="str">
        <f>IF(RespG!U24=0,"",IF(RespG!U24=ResA!$T$11,ResA!$T$12,0))</f>
        <v/>
      </c>
      <c r="AV26" s="16" t="str">
        <f>IF(RespG!V24=0,"",IF(RespG!V24=ResA!$U$11,ResA!$U$12,0))</f>
        <v/>
      </c>
      <c r="AW26" s="16" t="str">
        <f>IF(RespG!W24=0,"",IF(RespG!W24=ResA!$V$11,ResA!$V$12,0))</f>
        <v/>
      </c>
      <c r="AX26" s="16" t="str">
        <f>IF(RespG!X24=0,"",IF(RespG!X24=ResA!$W$11,ResA!$W$12,0))</f>
        <v/>
      </c>
      <c r="AY26" s="16" t="str">
        <f>IF(RespG!Y24=0,"",IF(RespG!Y24=ResA!$X$11,ResA!$X$12,0))</f>
        <v/>
      </c>
      <c r="AZ26" s="16" t="str">
        <f>IF(RespG!Z24=0,"",IF(RespG!Z24=ResA!$Y$11,ResA!$Y$12,0))</f>
        <v/>
      </c>
      <c r="BA26" s="16" t="str">
        <f>IF(RespG!AA24=0,"",IF(RespG!AA24=ResA!$Z$11,ResA!$Z$12,0))</f>
        <v/>
      </c>
      <c r="BB26" s="17" t="str">
        <f t="shared" si="6"/>
        <v/>
      </c>
      <c r="BC26" s="17" t="str">
        <f t="shared" si="7"/>
        <v/>
      </c>
      <c r="BD26" s="17" t="str">
        <f t="shared" si="8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>
      <c r="B27" s="56">
        <v>14</v>
      </c>
      <c r="C27" s="28" t="str">
        <f>IF(VLOOKUP(B27,RespG!$B$12:$AA$51,2,FALSE)&lt;&gt;0,VLOOKUP(B27,RespG!$B$12:$AA$51,2,FALSE),"")</f>
        <v/>
      </c>
      <c r="D27" s="28" t="str">
        <f>IF(VLOOKUP(B27,RespG!$B$12:$AA$51,3,FALSE)&lt;&gt;0,CONCATENATE(VLOOKUP(B27,RespG!$B$12:$AA$51,3,FALSE)," ",VLOOKUP(B27,RespG!$B$12:$AA$51,4,FALSE)),"")</f>
        <v/>
      </c>
      <c r="E27" s="28" t="str">
        <f>IF(VLOOKUP(B27,RespG!$B$12:$AA$51,4,FALSE)&lt;&gt;0,VLOOKUP(B27,RespG!$B$12:$AA$51,5,FALSE),"")</f>
        <v/>
      </c>
      <c r="F27" s="58" t="str">
        <f>IF(VLOOKUP(B27,RespG!$B$12:$AA$51,5,FALSE)&lt;&gt;0,VLOOKUP(B27,RespG!$B$12:$AA$51,6,FALSE),"")</f>
        <v/>
      </c>
      <c r="G27" s="17" t="str">
        <f t="shared" si="0"/>
        <v/>
      </c>
      <c r="H27" s="17" t="str">
        <f t="shared" si="1"/>
        <v/>
      </c>
      <c r="I27" s="17" t="str">
        <f t="shared" si="1"/>
        <v/>
      </c>
      <c r="J27" s="17" t="str">
        <f t="shared" si="1"/>
        <v/>
      </c>
      <c r="K27" s="17" t="str">
        <f t="shared" si="1"/>
        <v/>
      </c>
      <c r="L27" s="17" t="str">
        <f t="shared" si="1"/>
        <v/>
      </c>
      <c r="M27" s="17" t="str">
        <f t="shared" si="1"/>
        <v/>
      </c>
      <c r="N27" s="17" t="str">
        <f t="shared" si="1"/>
        <v/>
      </c>
      <c r="O27" s="17" t="str">
        <f t="shared" si="1"/>
        <v/>
      </c>
      <c r="P27" s="17" t="str">
        <f t="shared" si="1"/>
        <v/>
      </c>
      <c r="Q27" s="17" t="str">
        <f t="shared" si="1"/>
        <v/>
      </c>
      <c r="R27" s="17" t="str">
        <f t="shared" si="1"/>
        <v/>
      </c>
      <c r="S27" s="17" t="str">
        <f t="shared" si="1"/>
        <v/>
      </c>
      <c r="T27" s="17" t="str">
        <f t="shared" si="1"/>
        <v/>
      </c>
      <c r="U27" s="17" t="str">
        <f t="shared" si="1"/>
        <v/>
      </c>
      <c r="V27" s="17" t="str">
        <f t="shared" si="1"/>
        <v/>
      </c>
      <c r="W27" s="17" t="str">
        <f t="shared" si="1"/>
        <v/>
      </c>
      <c r="X27" s="17" t="str">
        <f t="shared" si="2"/>
        <v/>
      </c>
      <c r="Y27" s="17" t="str">
        <f t="shared" si="3"/>
        <v/>
      </c>
      <c r="Z27" s="17" t="str">
        <f t="shared" si="4"/>
        <v/>
      </c>
      <c r="AA27" s="21" t="str">
        <f t="shared" si="5"/>
        <v/>
      </c>
      <c r="AB27" s="21" t="str">
        <f t="shared" si="5"/>
        <v/>
      </c>
      <c r="AC27" s="21" t="str">
        <f t="shared" si="5"/>
        <v/>
      </c>
      <c r="AD27" s="21" t="str">
        <f t="shared" si="5"/>
        <v/>
      </c>
      <c r="AH27" s="16" t="str">
        <f>IF(RespG!H25=0,"",IF(RespG!H25=ResA!$G$11,ResA!$G$12,0))</f>
        <v/>
      </c>
      <c r="AI27" s="16" t="str">
        <f>IF(RespG!I25=0,"",IF(RespG!I25=ResA!$H$11,ResA!$H$12,0))</f>
        <v/>
      </c>
      <c r="AJ27" s="16" t="str">
        <f>IF(RespG!J25=0,"",IF(RespG!J25=ResA!$I$11,ResA!$I$12,0))</f>
        <v/>
      </c>
      <c r="AK27" s="16" t="str">
        <f>IF(RespG!K25=0,"",IF(RespG!K25=ResA!$J$11,ResA!$J$12,0))</f>
        <v/>
      </c>
      <c r="AL27" s="16" t="str">
        <f>IF(RespG!L25=0,"",IF(RespG!L25=ResA!$K$11,ResA!$K$12,0))</f>
        <v/>
      </c>
      <c r="AM27" s="16" t="str">
        <f>IF(RespG!M25=0,"",IF(RespG!M25=ResA!$L$11,ResA!$L$12,0))</f>
        <v/>
      </c>
      <c r="AN27" s="16" t="str">
        <f>IF(RespG!N25=0,"",IF(RespG!N25=ResA!$M$11,ResA!$M$12,0))</f>
        <v/>
      </c>
      <c r="AO27" s="16" t="str">
        <f>IF(RespG!O25=0,"",IF(RespG!O25=ResA!$N$11,ResA!$N$12,0))</f>
        <v/>
      </c>
      <c r="AP27" s="16" t="str">
        <f>IF(RespG!P25=0,"",IF(RespG!P25=ResA!$O$11,ResA!$O$12,0))</f>
        <v/>
      </c>
      <c r="AQ27" s="16" t="str">
        <f>IF(RespG!Q25=0,"",IF(RespG!Q25=ResA!$P$11,ResA!$P$12,0))</f>
        <v/>
      </c>
      <c r="AR27" s="16" t="str">
        <f>IF(RespG!R25=0,"",IF(RespG!R25=ResA!$Q$11,ResA!$Q$12,0))</f>
        <v/>
      </c>
      <c r="AS27" s="16" t="str">
        <f>IF(RespG!S25=0,"",IF(RespG!S25=ResA!$R$11,ResA!$R$12,0))</f>
        <v/>
      </c>
      <c r="AT27" s="16" t="str">
        <f>IF(RespG!T25=0,"",IF(RespG!T25=ResA!$S$11,ResA!$S$12,0))</f>
        <v/>
      </c>
      <c r="AU27" s="16" t="str">
        <f>IF(RespG!U25=0,"",IF(RespG!U25=ResA!$T$11,ResA!$T$12,0))</f>
        <v/>
      </c>
      <c r="AV27" s="16" t="str">
        <f>IF(RespG!V25=0,"",IF(RespG!V25=ResA!$U$11,ResA!$U$12,0))</f>
        <v/>
      </c>
      <c r="AW27" s="16" t="str">
        <f>IF(RespG!W25=0,"",IF(RespG!W25=ResA!$V$11,ResA!$V$12,0))</f>
        <v/>
      </c>
      <c r="AX27" s="16" t="str">
        <f>IF(RespG!X25=0,"",IF(RespG!X25=ResA!$W$11,ResA!$W$12,0))</f>
        <v/>
      </c>
      <c r="AY27" s="16" t="str">
        <f>IF(RespG!Y25=0,"",IF(RespG!Y25=ResA!$X$11,ResA!$X$12,0))</f>
        <v/>
      </c>
      <c r="AZ27" s="16" t="str">
        <f>IF(RespG!Z25=0,"",IF(RespG!Z25=ResA!$Y$11,ResA!$Y$12,0))</f>
        <v/>
      </c>
      <c r="BA27" s="16" t="str">
        <f>IF(RespG!AA25=0,"",IF(RespG!AA25=ResA!$Z$11,ResA!$Z$12,0))</f>
        <v/>
      </c>
      <c r="BB27" s="17" t="str">
        <f t="shared" si="6"/>
        <v/>
      </c>
      <c r="BC27" s="17" t="str">
        <f t="shared" si="7"/>
        <v/>
      </c>
      <c r="BD27" s="17" t="str">
        <f t="shared" si="8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>
      <c r="B28" s="56">
        <v>15</v>
      </c>
      <c r="C28" s="28" t="str">
        <f>IF(VLOOKUP(B28,RespG!$B$12:$AA$51,2,FALSE)&lt;&gt;0,VLOOKUP(B28,RespG!$B$12:$AA$51,2,FALSE),"")</f>
        <v/>
      </c>
      <c r="D28" s="28" t="str">
        <f>IF(VLOOKUP(B28,RespG!$B$12:$AA$51,3,FALSE)&lt;&gt;0,CONCATENATE(VLOOKUP(B28,RespG!$B$12:$AA$51,3,FALSE)," ",VLOOKUP(B28,RespG!$B$12:$AA$51,4,FALSE)),"")</f>
        <v/>
      </c>
      <c r="E28" s="28" t="str">
        <f>IF(VLOOKUP(B28,RespG!$B$12:$AA$51,4,FALSE)&lt;&gt;0,VLOOKUP(B28,RespG!$B$12:$AA$51,5,FALSE),"")</f>
        <v/>
      </c>
      <c r="F28" s="58" t="str">
        <f>IF(VLOOKUP(B28,RespG!$B$12:$AA$51,5,FALSE)&lt;&gt;0,VLOOKUP(B28,RespG!$B$12:$AA$51,6,FALSE),"")</f>
        <v/>
      </c>
      <c r="G28" s="17" t="str">
        <f t="shared" si="0"/>
        <v/>
      </c>
      <c r="H28" s="17" t="str">
        <f t="shared" ref="H28:W29" si="9">IF(AI28="","",IF(AI28=0,"✖","✔"))</f>
        <v/>
      </c>
      <c r="I28" s="17" t="str">
        <f t="shared" si="9"/>
        <v/>
      </c>
      <c r="J28" s="17" t="str">
        <f t="shared" si="9"/>
        <v/>
      </c>
      <c r="K28" s="17" t="str">
        <f t="shared" si="9"/>
        <v/>
      </c>
      <c r="L28" s="17" t="str">
        <f t="shared" si="9"/>
        <v/>
      </c>
      <c r="M28" s="17" t="str">
        <f t="shared" si="9"/>
        <v/>
      </c>
      <c r="N28" s="17" t="str">
        <f t="shared" si="9"/>
        <v/>
      </c>
      <c r="O28" s="17" t="str">
        <f t="shared" si="9"/>
        <v/>
      </c>
      <c r="P28" s="17" t="str">
        <f t="shared" si="9"/>
        <v/>
      </c>
      <c r="Q28" s="17" t="str">
        <f t="shared" si="9"/>
        <v/>
      </c>
      <c r="R28" s="17" t="str">
        <f t="shared" si="9"/>
        <v/>
      </c>
      <c r="S28" s="17" t="str">
        <f t="shared" si="9"/>
        <v/>
      </c>
      <c r="T28" s="17" t="str">
        <f t="shared" si="9"/>
        <v/>
      </c>
      <c r="U28" s="17" t="str">
        <f t="shared" si="9"/>
        <v/>
      </c>
      <c r="V28" s="17" t="str">
        <f t="shared" si="9"/>
        <v/>
      </c>
      <c r="W28" s="17" t="str">
        <f t="shared" si="9"/>
        <v/>
      </c>
      <c r="X28" s="17" t="str">
        <f t="shared" si="2"/>
        <v/>
      </c>
      <c r="Y28" s="17" t="str">
        <f t="shared" si="3"/>
        <v/>
      </c>
      <c r="Z28" s="17" t="str">
        <f t="shared" si="4"/>
        <v/>
      </c>
      <c r="AA28" s="21" t="str">
        <f t="shared" si="5"/>
        <v/>
      </c>
      <c r="AB28" s="21" t="str">
        <f t="shared" si="5"/>
        <v/>
      </c>
      <c r="AC28" s="21" t="str">
        <f t="shared" si="5"/>
        <v/>
      </c>
      <c r="AD28" s="21" t="str">
        <f t="shared" si="5"/>
        <v/>
      </c>
      <c r="AH28" s="16" t="str">
        <f>IF(RespG!H26=0,"",IF(RespG!H26=ResA!$G$11,ResA!$G$12,0))</f>
        <v/>
      </c>
      <c r="AI28" s="16" t="str">
        <f>IF(RespG!I26=0,"",IF(RespG!I26=ResA!$H$11,ResA!$H$12,0))</f>
        <v/>
      </c>
      <c r="AJ28" s="16" t="str">
        <f>IF(RespG!J26=0,"",IF(RespG!J26=ResA!$I$11,ResA!$I$12,0))</f>
        <v/>
      </c>
      <c r="AK28" s="16" t="str">
        <f>IF(RespG!K26=0,"",IF(RespG!K26=ResA!$J$11,ResA!$J$12,0))</f>
        <v/>
      </c>
      <c r="AL28" s="16" t="str">
        <f>IF(RespG!L26=0,"",IF(RespG!L26=ResA!$K$11,ResA!$K$12,0))</f>
        <v/>
      </c>
      <c r="AM28" s="16" t="str">
        <f>IF(RespG!M26=0,"",IF(RespG!M26=ResA!$L$11,ResA!$L$12,0))</f>
        <v/>
      </c>
      <c r="AN28" s="16" t="str">
        <f>IF(RespG!N26=0,"",IF(RespG!N26=ResA!$M$11,ResA!$M$12,0))</f>
        <v/>
      </c>
      <c r="AO28" s="16" t="str">
        <f>IF(RespG!O26=0,"",IF(RespG!O26=ResA!$N$11,ResA!$N$12,0))</f>
        <v/>
      </c>
      <c r="AP28" s="16" t="str">
        <f>IF(RespG!P26=0,"",IF(RespG!P26=ResA!$O$11,ResA!$O$12,0))</f>
        <v/>
      </c>
      <c r="AQ28" s="16" t="str">
        <f>IF(RespG!Q26=0,"",IF(RespG!Q26=ResA!$P$11,ResA!$P$12,0))</f>
        <v/>
      </c>
      <c r="AR28" s="16" t="str">
        <f>IF(RespG!R26=0,"",IF(RespG!R26=ResA!$Q$11,ResA!$Q$12,0))</f>
        <v/>
      </c>
      <c r="AS28" s="16" t="str">
        <f>IF(RespG!S26=0,"",IF(RespG!S26=ResA!$R$11,ResA!$R$12,0))</f>
        <v/>
      </c>
      <c r="AT28" s="16" t="str">
        <f>IF(RespG!T26=0,"",IF(RespG!T26=ResA!$S$11,ResA!$S$12,0))</f>
        <v/>
      </c>
      <c r="AU28" s="16" t="str">
        <f>IF(RespG!U26=0,"",IF(RespG!U26=ResA!$T$11,ResA!$T$12,0))</f>
        <v/>
      </c>
      <c r="AV28" s="16" t="str">
        <f>IF(RespG!V26=0,"",IF(RespG!V26=ResA!$U$11,ResA!$U$12,0))</f>
        <v/>
      </c>
      <c r="AW28" s="16" t="str">
        <f>IF(RespG!W26=0,"",IF(RespG!W26=ResA!$V$11,ResA!$V$12,0))</f>
        <v/>
      </c>
      <c r="AX28" s="16" t="str">
        <f>IF(RespG!X26=0,"",IF(RespG!X26=ResA!$W$11,ResA!$W$12,0))</f>
        <v/>
      </c>
      <c r="AY28" s="16" t="str">
        <f>IF(RespG!Y26=0,"",IF(RespG!Y26=ResA!$X$11,ResA!$X$12,0))</f>
        <v/>
      </c>
      <c r="AZ28" s="16" t="str">
        <f>IF(RespG!Z26=0,"",IF(RespG!Z26=ResA!$Y$11,ResA!$Y$12,0))</f>
        <v/>
      </c>
      <c r="BA28" s="16" t="str">
        <f>IF(RespG!AA26=0,"",IF(RespG!AA26=ResA!$Z$11,ResA!$Z$12,0))</f>
        <v/>
      </c>
      <c r="BB28" s="17" t="str">
        <f t="shared" si="6"/>
        <v/>
      </c>
      <c r="BC28" s="17" t="str">
        <f t="shared" si="7"/>
        <v/>
      </c>
      <c r="BD28" s="17" t="str">
        <f t="shared" si="8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>
      <c r="B29" s="56">
        <v>16</v>
      </c>
      <c r="C29" s="28" t="str">
        <f>IF(VLOOKUP(B29,RespG!$B$12:$AA$51,2,FALSE)&lt;&gt;0,VLOOKUP(B29,RespG!$B$12:$AA$51,2,FALSE),"")</f>
        <v/>
      </c>
      <c r="D29" s="28" t="str">
        <f>IF(VLOOKUP(B29,RespG!$B$12:$AA$51,3,FALSE)&lt;&gt;0,CONCATENATE(VLOOKUP(B29,RespG!$B$12:$AA$51,3,FALSE)," ",VLOOKUP(B29,RespG!$B$12:$AA$51,4,FALSE)),"")</f>
        <v/>
      </c>
      <c r="E29" s="28" t="str">
        <f>IF(VLOOKUP(B29,RespG!$B$12:$AA$51,4,FALSE)&lt;&gt;0,VLOOKUP(B29,RespG!$B$12:$AA$51,5,FALSE),"")</f>
        <v/>
      </c>
      <c r="F29" s="58" t="str">
        <f>IF(VLOOKUP(B29,RespG!$B$12:$AA$51,5,FALSE)&lt;&gt;0,VLOOKUP(B29,RespG!$B$12:$AA$51,6,FALSE),"")</f>
        <v/>
      </c>
      <c r="G29" s="17" t="str">
        <f t="shared" si="0"/>
        <v/>
      </c>
      <c r="H29" s="17" t="str">
        <f t="shared" si="9"/>
        <v/>
      </c>
      <c r="I29" s="17" t="str">
        <f t="shared" si="9"/>
        <v/>
      </c>
      <c r="J29" s="17" t="str">
        <f t="shared" si="9"/>
        <v/>
      </c>
      <c r="K29" s="17" t="str">
        <f t="shared" si="9"/>
        <v/>
      </c>
      <c r="L29" s="17" t="str">
        <f t="shared" si="9"/>
        <v/>
      </c>
      <c r="M29" s="17" t="str">
        <f t="shared" si="9"/>
        <v/>
      </c>
      <c r="N29" s="17" t="str">
        <f t="shared" si="9"/>
        <v/>
      </c>
      <c r="O29" s="17" t="str">
        <f t="shared" si="9"/>
        <v/>
      </c>
      <c r="P29" s="17" t="str">
        <f t="shared" si="9"/>
        <v/>
      </c>
      <c r="Q29" s="17" t="str">
        <f t="shared" si="9"/>
        <v/>
      </c>
      <c r="R29" s="17" t="str">
        <f t="shared" si="9"/>
        <v/>
      </c>
      <c r="S29" s="17" t="str">
        <f t="shared" si="9"/>
        <v/>
      </c>
      <c r="T29" s="17" t="str">
        <f t="shared" si="9"/>
        <v/>
      </c>
      <c r="U29" s="17" t="str">
        <f t="shared" si="9"/>
        <v/>
      </c>
      <c r="V29" s="17" t="str">
        <f t="shared" si="9"/>
        <v/>
      </c>
      <c r="W29" s="17" t="str">
        <f t="shared" si="9"/>
        <v/>
      </c>
      <c r="X29" s="17" t="str">
        <f t="shared" si="2"/>
        <v/>
      </c>
      <c r="Y29" s="17" t="str">
        <f t="shared" si="3"/>
        <v/>
      </c>
      <c r="Z29" s="17" t="str">
        <f t="shared" si="4"/>
        <v/>
      </c>
      <c r="AA29" s="21" t="str">
        <f t="shared" si="5"/>
        <v/>
      </c>
      <c r="AB29" s="21" t="str">
        <f t="shared" si="5"/>
        <v/>
      </c>
      <c r="AC29" s="21" t="str">
        <f t="shared" si="5"/>
        <v/>
      </c>
      <c r="AD29" s="21" t="str">
        <f t="shared" si="5"/>
        <v/>
      </c>
      <c r="AH29" s="16" t="str">
        <f>IF(RespG!H27=0,"",IF(RespG!H27=ResA!$G$11,ResA!$G$12,0))</f>
        <v/>
      </c>
      <c r="AI29" s="16" t="str">
        <f>IF(RespG!I27=0,"",IF(RespG!I27=ResA!$H$11,ResA!$H$12,0))</f>
        <v/>
      </c>
      <c r="AJ29" s="16" t="str">
        <f>IF(RespG!J27=0,"",IF(RespG!J27=ResA!$I$11,ResA!$I$12,0))</f>
        <v/>
      </c>
      <c r="AK29" s="16" t="str">
        <f>IF(RespG!K27=0,"",IF(RespG!K27=ResA!$J$11,ResA!$J$12,0))</f>
        <v/>
      </c>
      <c r="AL29" s="16" t="str">
        <f>IF(RespG!L27=0,"",IF(RespG!L27=ResA!$K$11,ResA!$K$12,0))</f>
        <v/>
      </c>
      <c r="AM29" s="16" t="str">
        <f>IF(RespG!M27=0,"",IF(RespG!M27=ResA!$L$11,ResA!$L$12,0))</f>
        <v/>
      </c>
      <c r="AN29" s="16" t="str">
        <f>IF(RespG!N27=0,"",IF(RespG!N27=ResA!$M$11,ResA!$M$12,0))</f>
        <v/>
      </c>
      <c r="AO29" s="16" t="str">
        <f>IF(RespG!O27=0,"",IF(RespG!O27=ResA!$N$11,ResA!$N$12,0))</f>
        <v/>
      </c>
      <c r="AP29" s="16" t="str">
        <f>IF(RespG!P27=0,"",IF(RespG!P27=ResA!$O$11,ResA!$O$12,0))</f>
        <v/>
      </c>
      <c r="AQ29" s="16" t="str">
        <f>IF(RespG!Q27=0,"",IF(RespG!Q27=ResA!$P$11,ResA!$P$12,0))</f>
        <v/>
      </c>
      <c r="AR29" s="16" t="str">
        <f>IF(RespG!R27=0,"",IF(RespG!R27=ResA!$Q$11,ResA!$Q$12,0))</f>
        <v/>
      </c>
      <c r="AS29" s="16" t="str">
        <f>IF(RespG!S27=0,"",IF(RespG!S27=ResA!$R$11,ResA!$R$12,0))</f>
        <v/>
      </c>
      <c r="AT29" s="16" t="str">
        <f>IF(RespG!T27=0,"",IF(RespG!T27=ResA!$S$11,ResA!$S$12,0))</f>
        <v/>
      </c>
      <c r="AU29" s="16" t="str">
        <f>IF(RespG!U27=0,"",IF(RespG!U27=ResA!$T$11,ResA!$T$12,0))</f>
        <v/>
      </c>
      <c r="AV29" s="16" t="str">
        <f>IF(RespG!V27=0,"",IF(RespG!V27=ResA!$U$11,ResA!$U$12,0))</f>
        <v/>
      </c>
      <c r="AW29" s="16" t="str">
        <f>IF(RespG!W27=0,"",IF(RespG!W27=ResA!$V$11,ResA!$V$12,0))</f>
        <v/>
      </c>
      <c r="AX29" s="16" t="str">
        <f>IF(RespG!X27=0,"",IF(RespG!X27=ResA!$W$11,ResA!$W$12,0))</f>
        <v/>
      </c>
      <c r="AY29" s="16" t="str">
        <f>IF(RespG!Y27=0,"",IF(RespG!Y27=ResA!$X$11,ResA!$X$12,0))</f>
        <v/>
      </c>
      <c r="AZ29" s="16" t="str">
        <f>IF(RespG!Z27=0,"",IF(RespG!Z27=ResA!$Y$11,ResA!$Y$12,0))</f>
        <v/>
      </c>
      <c r="BA29" s="16" t="str">
        <f>IF(RespG!AA27=0,"",IF(RespG!AA27=ResA!$Z$11,ResA!$Z$12,0))</f>
        <v/>
      </c>
      <c r="BB29" s="17" t="str">
        <f t="shared" si="6"/>
        <v/>
      </c>
      <c r="BC29" s="17" t="str">
        <f t="shared" si="7"/>
        <v/>
      </c>
      <c r="BD29" s="17" t="str">
        <f t="shared" si="8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>
      <c r="B30" s="56">
        <v>17</v>
      </c>
      <c r="C30" s="28" t="str">
        <f>IF(VLOOKUP(B30,RespG!$B$12:$AA$51,2,FALSE)&lt;&gt;0,VLOOKUP(B30,RespG!$B$12:$AA$51,2,FALSE),"")</f>
        <v/>
      </c>
      <c r="D30" s="28" t="str">
        <f>IF(VLOOKUP(B30,RespG!$B$12:$AA$51,3,FALSE)&lt;&gt;0,CONCATENATE(VLOOKUP(B30,RespG!$B$12:$AA$51,3,FALSE)," ",VLOOKUP(B30,RespG!$B$12:$AA$51,4,FALSE)),"")</f>
        <v/>
      </c>
      <c r="E30" s="28" t="str">
        <f>IF(VLOOKUP(B30,RespG!$B$12:$AA$51,4,FALSE)&lt;&gt;0,VLOOKUP(B30,RespG!$B$12:$AA$51,5,FALSE),"")</f>
        <v/>
      </c>
      <c r="F30" s="58" t="str">
        <f>IF(VLOOKUP(B30,RespG!$B$12:$AA$51,5,FALSE)&lt;&gt;0,VLOOKUP(B30,RespG!$B$12:$AA$51,6,FALSE),"")</f>
        <v/>
      </c>
      <c r="G30" s="17" t="str">
        <f t="shared" si="0"/>
        <v/>
      </c>
      <c r="H30" s="17" t="str">
        <f t="shared" ref="H30:V30" si="10">IF(AI30="","",IF(AI30=0,"✖","✔"))</f>
        <v/>
      </c>
      <c r="I30" s="17" t="str">
        <f t="shared" si="10"/>
        <v/>
      </c>
      <c r="J30" s="17" t="str">
        <f t="shared" si="10"/>
        <v/>
      </c>
      <c r="K30" s="17" t="str">
        <f t="shared" si="10"/>
        <v/>
      </c>
      <c r="L30" s="17" t="str">
        <f t="shared" si="10"/>
        <v/>
      </c>
      <c r="M30" s="17" t="str">
        <f t="shared" si="10"/>
        <v/>
      </c>
      <c r="N30" s="17" t="str">
        <f t="shared" si="10"/>
        <v/>
      </c>
      <c r="O30" s="17" t="str">
        <f t="shared" si="10"/>
        <v/>
      </c>
      <c r="P30" s="17" t="str">
        <f t="shared" si="10"/>
        <v/>
      </c>
      <c r="Q30" s="17" t="str">
        <f t="shared" si="10"/>
        <v/>
      </c>
      <c r="R30" s="17" t="str">
        <f t="shared" si="10"/>
        <v/>
      </c>
      <c r="S30" s="17" t="str">
        <f t="shared" si="10"/>
        <v/>
      </c>
      <c r="T30" s="17" t="str">
        <f t="shared" si="10"/>
        <v/>
      </c>
      <c r="U30" s="17" t="str">
        <f t="shared" si="10"/>
        <v/>
      </c>
      <c r="V30" s="17" t="str">
        <f t="shared" si="10"/>
        <v/>
      </c>
      <c r="W30" s="17" t="str">
        <f t="shared" ref="P30:Z53" si="11">IF(AX30="","",IF(AX30=0,"✖","✔"))</f>
        <v/>
      </c>
      <c r="X30" s="17" t="str">
        <f t="shared" si="11"/>
        <v/>
      </c>
      <c r="Y30" s="17" t="str">
        <f t="shared" si="11"/>
        <v/>
      </c>
      <c r="Z30" s="17" t="str">
        <f t="shared" si="11"/>
        <v/>
      </c>
      <c r="AA30" s="21" t="str">
        <f t="shared" si="5"/>
        <v/>
      </c>
      <c r="AB30" s="21" t="str">
        <f t="shared" si="5"/>
        <v/>
      </c>
      <c r="AC30" s="21" t="str">
        <f t="shared" si="5"/>
        <v/>
      </c>
      <c r="AD30" s="21" t="str">
        <f t="shared" si="5"/>
        <v/>
      </c>
      <c r="AH30" s="16" t="str">
        <f>IF(RespG!H28=0,"",IF(RespG!H28=ResA!$G$11,ResA!$G$12,0))</f>
        <v/>
      </c>
      <c r="AI30" s="16" t="str">
        <f>IF(RespG!I28=0,"",IF(RespG!I28=ResA!$H$11,ResA!$H$12,0))</f>
        <v/>
      </c>
      <c r="AJ30" s="16" t="str">
        <f>IF(RespG!J28=0,"",IF(RespG!J28=ResA!$I$11,ResA!$I$12,0))</f>
        <v/>
      </c>
      <c r="AK30" s="16" t="str">
        <f>IF(RespG!K28=0,"",IF(RespG!K28=ResA!$J$11,ResA!$J$12,0))</f>
        <v/>
      </c>
      <c r="AL30" s="16" t="str">
        <f>IF(RespG!L28=0,"",IF(RespG!L28=ResA!$K$11,ResA!$K$12,0))</f>
        <v/>
      </c>
      <c r="AM30" s="16" t="str">
        <f>IF(RespG!M28=0,"",IF(RespG!M28=ResA!$L$11,ResA!$L$12,0))</f>
        <v/>
      </c>
      <c r="AN30" s="16" t="str">
        <f>IF(RespG!N28=0,"",IF(RespG!N28=ResA!$M$11,ResA!$M$12,0))</f>
        <v/>
      </c>
      <c r="AO30" s="16" t="str">
        <f>IF(RespG!O28=0,"",IF(RespG!O28=ResA!$N$11,ResA!$N$12,0))</f>
        <v/>
      </c>
      <c r="AP30" s="16" t="str">
        <f>IF(RespG!P28=0,"",IF(RespG!P28=ResA!$O$11,ResA!$O$12,0))</f>
        <v/>
      </c>
      <c r="AQ30" s="16" t="str">
        <f>IF(RespG!Q28=0,"",IF(RespG!Q28=ResA!$P$11,ResA!$P$12,0))</f>
        <v/>
      </c>
      <c r="AR30" s="16" t="str">
        <f>IF(RespG!R28=0,"",IF(RespG!R28=ResA!$Q$11,ResA!$Q$12,0))</f>
        <v/>
      </c>
      <c r="AS30" s="16" t="str">
        <f>IF(RespG!S28=0,"",IF(RespG!S28=ResA!$R$11,ResA!$R$12,0))</f>
        <v/>
      </c>
      <c r="AT30" s="16" t="str">
        <f>IF(RespG!T28=0,"",IF(RespG!T28=ResA!$S$11,ResA!$S$12,0))</f>
        <v/>
      </c>
      <c r="AU30" s="16" t="str">
        <f>IF(RespG!U28=0,"",IF(RespG!U28=ResA!$T$11,ResA!$T$12,0))</f>
        <v/>
      </c>
      <c r="AV30" s="16" t="str">
        <f>IF(RespG!V28=0,"",IF(RespG!V28=ResA!$U$11,ResA!$U$12,0))</f>
        <v/>
      </c>
      <c r="AW30" s="16" t="str">
        <f>IF(RespG!W28=0,"",IF(RespG!W28=ResA!$V$11,ResA!$V$12,0))</f>
        <v/>
      </c>
      <c r="AX30" s="16" t="str">
        <f>IF(RespG!X28=0,"",IF(RespG!X28=ResA!$W$11,ResA!$W$12,0))</f>
        <v/>
      </c>
      <c r="AY30" s="16" t="str">
        <f>IF(RespG!Y28=0,"",IF(RespG!Y28=ResA!$X$11,ResA!$X$12,0))</f>
        <v/>
      </c>
      <c r="AZ30" s="16" t="str">
        <f>IF(RespG!Z28=0,"",IF(RespG!Z28=ResA!$Y$11,ResA!$Y$12,0))</f>
        <v/>
      </c>
      <c r="BA30" s="16" t="str">
        <f>IF(RespG!AA28=0,"",IF(RespG!AA28=ResA!$Z$11,ResA!$Z$12,0))</f>
        <v/>
      </c>
      <c r="BB30" s="17" t="str">
        <f t="shared" si="6"/>
        <v/>
      </c>
      <c r="BC30" s="17" t="str">
        <f t="shared" si="7"/>
        <v/>
      </c>
      <c r="BD30" s="17" t="str">
        <f t="shared" si="8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>
      <c r="B31" s="56">
        <v>18</v>
      </c>
      <c r="C31" s="28" t="str">
        <f>IF(VLOOKUP(B31,RespG!$B$12:$AA$51,2,FALSE)&lt;&gt;0,VLOOKUP(B31,RespG!$B$12:$AA$51,2,FALSE),"")</f>
        <v/>
      </c>
      <c r="D31" s="28" t="str">
        <f>IF(VLOOKUP(B31,RespG!$B$12:$AA$51,3,FALSE)&lt;&gt;0,CONCATENATE(VLOOKUP(B31,RespG!$B$12:$AA$51,3,FALSE)," ",VLOOKUP(B31,RespG!$B$12:$AA$51,4,FALSE)),"")</f>
        <v/>
      </c>
      <c r="E31" s="28" t="str">
        <f>IF(VLOOKUP(B31,RespG!$B$12:$AA$51,4,FALSE)&lt;&gt;0,VLOOKUP(B31,RespG!$B$12:$AA$51,5,FALSE),"")</f>
        <v/>
      </c>
      <c r="F31" s="58" t="str">
        <f>IF(VLOOKUP(B31,RespG!$B$12:$AA$51,5,FALSE)&lt;&gt;0,VLOOKUP(B31,RespG!$B$12:$AA$51,6,FALSE),"")</f>
        <v/>
      </c>
      <c r="G31" s="17" t="str">
        <f t="shared" si="0"/>
        <v/>
      </c>
      <c r="H31" s="17" t="str">
        <f t="shared" ref="H31:H53" si="12">IF(AI31="","",IF(AI31=0,"✖","✔"))</f>
        <v/>
      </c>
      <c r="I31" s="17" t="str">
        <f t="shared" ref="I31:I53" si="13">IF(AJ31="","",IF(AJ31=0,"✖","✔"))</f>
        <v/>
      </c>
      <c r="J31" s="17" t="str">
        <f t="shared" ref="J31:J53" si="14">IF(AK31="","",IF(AK31=0,"✖","✔"))</f>
        <v/>
      </c>
      <c r="K31" s="17" t="str">
        <f t="shared" ref="K31:K53" si="15">IF(AL31="","",IF(AL31=0,"✖","✔"))</f>
        <v/>
      </c>
      <c r="L31" s="17" t="str">
        <f t="shared" ref="L31:L53" si="16">IF(AM31="","",IF(AM31=0,"✖","✔"))</f>
        <v/>
      </c>
      <c r="M31" s="17" t="str">
        <f t="shared" ref="M31:M53" si="17">IF(AN31="","",IF(AN31=0,"✖","✔"))</f>
        <v/>
      </c>
      <c r="N31" s="17" t="str">
        <f t="shared" ref="N31:N53" si="18">IF(AO31="","",IF(AO31=0,"✖","✔"))</f>
        <v/>
      </c>
      <c r="O31" s="17" t="str">
        <f t="shared" ref="O31:O53" si="19">IF(AP31="","",IF(AP31=0,"✖","✔"))</f>
        <v/>
      </c>
      <c r="P31" s="17" t="str">
        <f t="shared" si="11"/>
        <v/>
      </c>
      <c r="Q31" s="17" t="str">
        <f t="shared" si="11"/>
        <v/>
      </c>
      <c r="R31" s="17" t="str">
        <f t="shared" si="11"/>
        <v/>
      </c>
      <c r="S31" s="17" t="str">
        <f t="shared" si="11"/>
        <v/>
      </c>
      <c r="T31" s="17" t="str">
        <f t="shared" si="11"/>
        <v/>
      </c>
      <c r="U31" s="17" t="str">
        <f t="shared" si="11"/>
        <v/>
      </c>
      <c r="V31" s="17" t="str">
        <f t="shared" si="11"/>
        <v/>
      </c>
      <c r="W31" s="17" t="str">
        <f t="shared" si="11"/>
        <v/>
      </c>
      <c r="X31" s="17" t="str">
        <f t="shared" si="11"/>
        <v/>
      </c>
      <c r="Y31" s="17" t="str">
        <f t="shared" si="11"/>
        <v/>
      </c>
      <c r="Z31" s="17" t="str">
        <f t="shared" si="11"/>
        <v/>
      </c>
      <c r="AA31" s="21" t="str">
        <f t="shared" si="5"/>
        <v/>
      </c>
      <c r="AB31" s="21" t="str">
        <f t="shared" si="5"/>
        <v/>
      </c>
      <c r="AC31" s="21" t="str">
        <f t="shared" si="5"/>
        <v/>
      </c>
      <c r="AD31" s="21" t="str">
        <f t="shared" si="5"/>
        <v/>
      </c>
      <c r="AH31" s="16" t="str">
        <f>IF(RespG!H29=0,"",IF(RespG!H29=ResA!$G$11,ResA!$G$12,0))</f>
        <v/>
      </c>
      <c r="AI31" s="16" t="str">
        <f>IF(RespG!I29=0,"",IF(RespG!I29=ResA!$H$11,ResA!$H$12,0))</f>
        <v/>
      </c>
      <c r="AJ31" s="16" t="str">
        <f>IF(RespG!J29=0,"",IF(RespG!J29=ResA!$I$11,ResA!$I$12,0))</f>
        <v/>
      </c>
      <c r="AK31" s="16" t="str">
        <f>IF(RespG!K29=0,"",IF(RespG!K29=ResA!$J$11,ResA!$J$12,0))</f>
        <v/>
      </c>
      <c r="AL31" s="16" t="str">
        <f>IF(RespG!L29=0,"",IF(RespG!L29=ResA!$K$11,ResA!$K$12,0))</f>
        <v/>
      </c>
      <c r="AM31" s="16" t="str">
        <f>IF(RespG!M29=0,"",IF(RespG!M29=ResA!$L$11,ResA!$L$12,0))</f>
        <v/>
      </c>
      <c r="AN31" s="16" t="str">
        <f>IF(RespG!N29=0,"",IF(RespG!N29=ResA!$M$11,ResA!$M$12,0))</f>
        <v/>
      </c>
      <c r="AO31" s="16" t="str">
        <f>IF(RespG!O29=0,"",IF(RespG!O29=ResA!$N$11,ResA!$N$12,0))</f>
        <v/>
      </c>
      <c r="AP31" s="16" t="str">
        <f>IF(RespG!P29=0,"",IF(RespG!P29=ResA!$O$11,ResA!$O$12,0))</f>
        <v/>
      </c>
      <c r="AQ31" s="16" t="str">
        <f>IF(RespG!Q29=0,"",IF(RespG!Q29=ResA!$P$11,ResA!$P$12,0))</f>
        <v/>
      </c>
      <c r="AR31" s="16" t="str">
        <f>IF(RespG!R29=0,"",IF(RespG!R29=ResA!$Q$11,ResA!$Q$12,0))</f>
        <v/>
      </c>
      <c r="AS31" s="16" t="str">
        <f>IF(RespG!S29=0,"",IF(RespG!S29=ResA!$R$11,ResA!$R$12,0))</f>
        <v/>
      </c>
      <c r="AT31" s="16" t="str">
        <f>IF(RespG!T29=0,"",IF(RespG!T29=ResA!$S$11,ResA!$S$12,0))</f>
        <v/>
      </c>
      <c r="AU31" s="16" t="str">
        <f>IF(RespG!U29=0,"",IF(RespG!U29=ResA!$T$11,ResA!$T$12,0))</f>
        <v/>
      </c>
      <c r="AV31" s="16" t="str">
        <f>IF(RespG!V29=0,"",IF(RespG!V29=ResA!$U$11,ResA!$U$12,0))</f>
        <v/>
      </c>
      <c r="AW31" s="16" t="str">
        <f>IF(RespG!W29=0,"",IF(RespG!W29=ResA!$V$11,ResA!$V$12,0))</f>
        <v/>
      </c>
      <c r="AX31" s="16" t="str">
        <f>IF(RespG!X29=0,"",IF(RespG!X29=ResA!$W$11,ResA!$W$12,0))</f>
        <v/>
      </c>
      <c r="AY31" s="16" t="str">
        <f>IF(RespG!Y29=0,"",IF(RespG!Y29=ResA!$X$11,ResA!$X$12,0))</f>
        <v/>
      </c>
      <c r="AZ31" s="16" t="str">
        <f>IF(RespG!Z29=0,"",IF(RespG!Z29=ResA!$Y$11,ResA!$Y$12,0))</f>
        <v/>
      </c>
      <c r="BA31" s="16" t="str">
        <f>IF(RespG!AA29=0,"",IF(RespG!AA29=ResA!$Z$11,ResA!$Z$12,0))</f>
        <v/>
      </c>
      <c r="BB31" s="17" t="str">
        <f t="shared" si="6"/>
        <v/>
      </c>
      <c r="BC31" s="17" t="str">
        <f t="shared" si="7"/>
        <v/>
      </c>
      <c r="BD31" s="17" t="str">
        <f t="shared" si="8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>
      <c r="B32" s="56">
        <v>19</v>
      </c>
      <c r="C32" s="28" t="str">
        <f>IF(VLOOKUP(B32,RespG!$B$12:$AA$51,2,FALSE)&lt;&gt;0,VLOOKUP(B32,RespG!$B$12:$AA$51,2,FALSE),"")</f>
        <v/>
      </c>
      <c r="D32" s="28" t="str">
        <f>IF(VLOOKUP(B32,RespG!$B$12:$AA$51,3,FALSE)&lt;&gt;0,CONCATENATE(VLOOKUP(B32,RespG!$B$12:$AA$51,3,FALSE)," ",VLOOKUP(B32,RespG!$B$12:$AA$51,4,FALSE)),"")</f>
        <v/>
      </c>
      <c r="E32" s="28" t="str">
        <f>IF(VLOOKUP(B32,RespG!$B$12:$AA$51,4,FALSE)&lt;&gt;0,VLOOKUP(B32,RespG!$B$12:$AA$51,5,FALSE),"")</f>
        <v/>
      </c>
      <c r="F32" s="58" t="str">
        <f>IF(VLOOKUP(B32,RespG!$B$12:$AA$51,5,FALSE)&lt;&gt;0,VLOOKUP(B32,RespG!$B$12:$AA$51,6,FALSE),"")</f>
        <v/>
      </c>
      <c r="G32" s="17" t="str">
        <f t="shared" si="0"/>
        <v/>
      </c>
      <c r="H32" s="17" t="str">
        <f t="shared" si="12"/>
        <v/>
      </c>
      <c r="I32" s="17" t="str">
        <f t="shared" si="13"/>
        <v/>
      </c>
      <c r="J32" s="17" t="str">
        <f t="shared" si="14"/>
        <v/>
      </c>
      <c r="K32" s="17" t="str">
        <f t="shared" si="15"/>
        <v/>
      </c>
      <c r="L32" s="17" t="str">
        <f t="shared" si="16"/>
        <v/>
      </c>
      <c r="M32" s="17" t="str">
        <f t="shared" si="17"/>
        <v/>
      </c>
      <c r="N32" s="17" t="str">
        <f t="shared" si="18"/>
        <v/>
      </c>
      <c r="O32" s="17" t="str">
        <f t="shared" si="19"/>
        <v/>
      </c>
      <c r="P32" s="17" t="str">
        <f t="shared" si="11"/>
        <v/>
      </c>
      <c r="Q32" s="17" t="str">
        <f t="shared" si="11"/>
        <v/>
      </c>
      <c r="R32" s="17" t="str">
        <f t="shared" si="11"/>
        <v/>
      </c>
      <c r="S32" s="17" t="str">
        <f t="shared" si="11"/>
        <v/>
      </c>
      <c r="T32" s="17" t="str">
        <f t="shared" si="11"/>
        <v/>
      </c>
      <c r="U32" s="17" t="str">
        <f t="shared" si="11"/>
        <v/>
      </c>
      <c r="V32" s="17" t="str">
        <f t="shared" si="11"/>
        <v/>
      </c>
      <c r="W32" s="17" t="str">
        <f t="shared" si="11"/>
        <v/>
      </c>
      <c r="X32" s="17" t="str">
        <f t="shared" si="11"/>
        <v/>
      </c>
      <c r="Y32" s="17" t="str">
        <f t="shared" si="11"/>
        <v/>
      </c>
      <c r="Z32" s="17" t="str">
        <f t="shared" si="11"/>
        <v/>
      </c>
      <c r="AA32" s="21" t="str">
        <f t="shared" si="5"/>
        <v/>
      </c>
      <c r="AB32" s="21" t="str">
        <f t="shared" si="5"/>
        <v/>
      </c>
      <c r="AC32" s="21" t="str">
        <f t="shared" si="5"/>
        <v/>
      </c>
      <c r="AD32" s="21" t="str">
        <f t="shared" si="5"/>
        <v/>
      </c>
      <c r="AH32" s="16" t="str">
        <f>IF(RespG!H30=0,"",IF(RespG!H30=ResA!$G$11,ResA!$G$12,0))</f>
        <v/>
      </c>
      <c r="AI32" s="16" t="str">
        <f>IF(RespG!I30=0,"",IF(RespG!I30=ResA!$H$11,ResA!$H$12,0))</f>
        <v/>
      </c>
      <c r="AJ32" s="16" t="str">
        <f>IF(RespG!J30=0,"",IF(RespG!J30=ResA!$I$11,ResA!$I$12,0))</f>
        <v/>
      </c>
      <c r="AK32" s="16" t="str">
        <f>IF(RespG!K30=0,"",IF(RespG!K30=ResA!$J$11,ResA!$J$12,0))</f>
        <v/>
      </c>
      <c r="AL32" s="16" t="str">
        <f>IF(RespG!L30=0,"",IF(RespG!L30=ResA!$K$11,ResA!$K$12,0))</f>
        <v/>
      </c>
      <c r="AM32" s="16" t="str">
        <f>IF(RespG!M30=0,"",IF(RespG!M30=ResA!$L$11,ResA!$L$12,0))</f>
        <v/>
      </c>
      <c r="AN32" s="16" t="str">
        <f>IF(RespG!N30=0,"",IF(RespG!N30=ResA!$M$11,ResA!$M$12,0))</f>
        <v/>
      </c>
      <c r="AO32" s="16" t="str">
        <f>IF(RespG!O30=0,"",IF(RespG!O30=ResA!$N$11,ResA!$N$12,0))</f>
        <v/>
      </c>
      <c r="AP32" s="16" t="str">
        <f>IF(RespG!P30=0,"",IF(RespG!P30=ResA!$O$11,ResA!$O$12,0))</f>
        <v/>
      </c>
      <c r="AQ32" s="16" t="str">
        <f>IF(RespG!Q30=0,"",IF(RespG!Q30=ResA!$P$11,ResA!$P$12,0))</f>
        <v/>
      </c>
      <c r="AR32" s="16" t="str">
        <f>IF(RespG!R30=0,"",IF(RespG!R30=ResA!$Q$11,ResA!$Q$12,0))</f>
        <v/>
      </c>
      <c r="AS32" s="16" t="str">
        <f>IF(RespG!S30=0,"",IF(RespG!S30=ResA!$R$11,ResA!$R$12,0))</f>
        <v/>
      </c>
      <c r="AT32" s="16" t="str">
        <f>IF(RespG!T30=0,"",IF(RespG!T30=ResA!$S$11,ResA!$S$12,0))</f>
        <v/>
      </c>
      <c r="AU32" s="16" t="str">
        <f>IF(RespG!U30=0,"",IF(RespG!U30=ResA!$T$11,ResA!$T$12,0))</f>
        <v/>
      </c>
      <c r="AV32" s="16" t="str">
        <f>IF(RespG!V30=0,"",IF(RespG!V30=ResA!$U$11,ResA!$U$12,0))</f>
        <v/>
      </c>
      <c r="AW32" s="16" t="str">
        <f>IF(RespG!W30=0,"",IF(RespG!W30=ResA!$V$11,ResA!$V$12,0))</f>
        <v/>
      </c>
      <c r="AX32" s="16" t="str">
        <f>IF(RespG!X30=0,"",IF(RespG!X30=ResA!$W$11,ResA!$W$12,0))</f>
        <v/>
      </c>
      <c r="AY32" s="16" t="str">
        <f>IF(RespG!Y30=0,"",IF(RespG!Y30=ResA!$X$11,ResA!$X$12,0))</f>
        <v/>
      </c>
      <c r="AZ32" s="16" t="str">
        <f>IF(RespG!Z30=0,"",IF(RespG!Z30=ResA!$Y$11,ResA!$Y$12,0))</f>
        <v/>
      </c>
      <c r="BA32" s="16" t="str">
        <f>IF(RespG!AA30=0,"",IF(RespG!AA30=ResA!$Z$11,ResA!$Z$12,0))</f>
        <v/>
      </c>
      <c r="BB32" s="17" t="str">
        <f t="shared" si="6"/>
        <v/>
      </c>
      <c r="BC32" s="17" t="str">
        <f t="shared" si="7"/>
        <v/>
      </c>
      <c r="BD32" s="17" t="str">
        <f t="shared" si="8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>
      <c r="B33" s="56">
        <v>20</v>
      </c>
      <c r="C33" s="28" t="str">
        <f>IF(VLOOKUP(B33,RespG!$B$12:$AA$51,2,FALSE)&lt;&gt;0,VLOOKUP(B33,RespG!$B$12:$AA$51,2,FALSE),"")</f>
        <v/>
      </c>
      <c r="D33" s="28" t="str">
        <f>IF(VLOOKUP(B33,RespG!$B$12:$AA$51,3,FALSE)&lt;&gt;0,CONCATENATE(VLOOKUP(B33,RespG!$B$12:$AA$51,3,FALSE)," ",VLOOKUP(B33,RespG!$B$12:$AA$51,4,FALSE)),"")</f>
        <v/>
      </c>
      <c r="E33" s="28" t="str">
        <f>IF(VLOOKUP(B33,RespG!$B$12:$AA$51,4,FALSE)&lt;&gt;0,VLOOKUP(B33,RespG!$B$12:$AA$51,5,FALSE),"")</f>
        <v/>
      </c>
      <c r="F33" s="58" t="str">
        <f>IF(VLOOKUP(B33,RespG!$B$12:$AA$51,5,FALSE)&lt;&gt;0,VLOOKUP(B33,RespG!$B$12:$AA$51,6,FALSE),"")</f>
        <v/>
      </c>
      <c r="G33" s="17" t="str">
        <f t="shared" si="0"/>
        <v/>
      </c>
      <c r="H33" s="17" t="str">
        <f t="shared" si="12"/>
        <v/>
      </c>
      <c r="I33" s="17" t="str">
        <f t="shared" si="13"/>
        <v/>
      </c>
      <c r="J33" s="17" t="str">
        <f t="shared" si="14"/>
        <v/>
      </c>
      <c r="K33" s="17" t="str">
        <f t="shared" si="15"/>
        <v/>
      </c>
      <c r="L33" s="17" t="str">
        <f t="shared" si="16"/>
        <v/>
      </c>
      <c r="M33" s="17" t="str">
        <f t="shared" si="17"/>
        <v/>
      </c>
      <c r="N33" s="17" t="str">
        <f t="shared" si="18"/>
        <v/>
      </c>
      <c r="O33" s="17" t="str">
        <f t="shared" si="19"/>
        <v/>
      </c>
      <c r="P33" s="17" t="str">
        <f t="shared" si="11"/>
        <v/>
      </c>
      <c r="Q33" s="17" t="str">
        <f t="shared" si="11"/>
        <v/>
      </c>
      <c r="R33" s="17" t="str">
        <f t="shared" si="11"/>
        <v/>
      </c>
      <c r="S33" s="17" t="str">
        <f t="shared" si="11"/>
        <v/>
      </c>
      <c r="T33" s="17" t="str">
        <f t="shared" si="11"/>
        <v/>
      </c>
      <c r="U33" s="17" t="str">
        <f t="shared" si="11"/>
        <v/>
      </c>
      <c r="V33" s="17" t="str">
        <f t="shared" si="11"/>
        <v/>
      </c>
      <c r="W33" s="17" t="str">
        <f t="shared" si="11"/>
        <v/>
      </c>
      <c r="X33" s="17" t="str">
        <f t="shared" si="11"/>
        <v/>
      </c>
      <c r="Y33" s="17" t="str">
        <f t="shared" si="11"/>
        <v/>
      </c>
      <c r="Z33" s="17" t="str">
        <f t="shared" si="11"/>
        <v/>
      </c>
      <c r="AA33" s="21" t="str">
        <f t="shared" si="5"/>
        <v/>
      </c>
      <c r="AB33" s="21" t="str">
        <f t="shared" si="5"/>
        <v/>
      </c>
      <c r="AC33" s="21" t="str">
        <f t="shared" si="5"/>
        <v/>
      </c>
      <c r="AD33" s="21" t="str">
        <f t="shared" si="5"/>
        <v/>
      </c>
      <c r="AH33" s="16" t="str">
        <f>IF(RespG!H31=0,"",IF(RespG!H31=ResA!$G$11,ResA!$G$12,0))</f>
        <v/>
      </c>
      <c r="AI33" s="16" t="str">
        <f>IF(RespG!I31=0,"",IF(RespG!I31=ResA!$H$11,ResA!$H$12,0))</f>
        <v/>
      </c>
      <c r="AJ33" s="16" t="str">
        <f>IF(RespG!J31=0,"",IF(RespG!J31=ResA!$I$11,ResA!$I$12,0))</f>
        <v/>
      </c>
      <c r="AK33" s="16" t="str">
        <f>IF(RespG!K31=0,"",IF(RespG!K31=ResA!$J$11,ResA!$J$12,0))</f>
        <v/>
      </c>
      <c r="AL33" s="16" t="str">
        <f>IF(RespG!L31=0,"",IF(RespG!L31=ResA!$K$11,ResA!$K$12,0))</f>
        <v/>
      </c>
      <c r="AM33" s="16" t="str">
        <f>IF(RespG!M31=0,"",IF(RespG!M31=ResA!$L$11,ResA!$L$12,0))</f>
        <v/>
      </c>
      <c r="AN33" s="16" t="str">
        <f>IF(RespG!N31=0,"",IF(RespG!N31=ResA!$M$11,ResA!$M$12,0))</f>
        <v/>
      </c>
      <c r="AO33" s="16" t="str">
        <f>IF(RespG!O31=0,"",IF(RespG!O31=ResA!$N$11,ResA!$N$12,0))</f>
        <v/>
      </c>
      <c r="AP33" s="16" t="str">
        <f>IF(RespG!P31=0,"",IF(RespG!P31=ResA!$O$11,ResA!$O$12,0))</f>
        <v/>
      </c>
      <c r="AQ33" s="16" t="str">
        <f>IF(RespG!Q31=0,"",IF(RespG!Q31=ResA!$P$11,ResA!$P$12,0))</f>
        <v/>
      </c>
      <c r="AR33" s="16" t="str">
        <f>IF(RespG!R31=0,"",IF(RespG!R31=ResA!$Q$11,ResA!$Q$12,0))</f>
        <v/>
      </c>
      <c r="AS33" s="16" t="str">
        <f>IF(RespG!S31=0,"",IF(RespG!S31=ResA!$R$11,ResA!$R$12,0))</f>
        <v/>
      </c>
      <c r="AT33" s="16" t="str">
        <f>IF(RespG!T31=0,"",IF(RespG!T31=ResA!$S$11,ResA!$S$12,0))</f>
        <v/>
      </c>
      <c r="AU33" s="16" t="str">
        <f>IF(RespG!U31=0,"",IF(RespG!U31=ResA!$T$11,ResA!$T$12,0))</f>
        <v/>
      </c>
      <c r="AV33" s="16" t="str">
        <f>IF(RespG!V31=0,"",IF(RespG!V31=ResA!$U$11,ResA!$U$12,0))</f>
        <v/>
      </c>
      <c r="AW33" s="16" t="str">
        <f>IF(RespG!W31=0,"",IF(RespG!W31=ResA!$V$11,ResA!$V$12,0))</f>
        <v/>
      </c>
      <c r="AX33" s="16" t="str">
        <f>IF(RespG!X31=0,"",IF(RespG!X31=ResA!$W$11,ResA!$W$12,0))</f>
        <v/>
      </c>
      <c r="AY33" s="16" t="str">
        <f>IF(RespG!Y31=0,"",IF(RespG!Y31=ResA!$X$11,ResA!$X$12,0))</f>
        <v/>
      </c>
      <c r="AZ33" s="16" t="str">
        <f>IF(RespG!Z31=0,"",IF(RespG!Z31=ResA!$Y$11,ResA!$Y$12,0))</f>
        <v/>
      </c>
      <c r="BA33" s="16" t="str">
        <f>IF(RespG!AA31=0,"",IF(RespG!AA31=ResA!$Z$11,ResA!$Z$12,0))</f>
        <v/>
      </c>
      <c r="BB33" s="17" t="str">
        <f t="shared" si="6"/>
        <v/>
      </c>
      <c r="BC33" s="17" t="str">
        <f t="shared" si="7"/>
        <v/>
      </c>
      <c r="BD33" s="17" t="str">
        <f t="shared" si="8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>
      <c r="B34" s="56">
        <v>21</v>
      </c>
      <c r="C34" s="28" t="str">
        <f>IF(VLOOKUP(B34,RespG!$B$12:$AA$51,2,FALSE)&lt;&gt;0,VLOOKUP(B34,RespG!$B$12:$AA$51,2,FALSE),"")</f>
        <v/>
      </c>
      <c r="D34" s="28" t="str">
        <f>IF(VLOOKUP(B34,RespG!$B$12:$AA$51,3,FALSE)&lt;&gt;0,CONCATENATE(VLOOKUP(B34,RespG!$B$12:$AA$51,3,FALSE)," ",VLOOKUP(B34,RespG!$B$12:$AA$51,4,FALSE)),"")</f>
        <v/>
      </c>
      <c r="E34" s="28" t="str">
        <f>IF(VLOOKUP(B34,RespG!$B$12:$AA$51,4,FALSE)&lt;&gt;0,VLOOKUP(B34,RespG!$B$12:$AA$51,5,FALSE),"")</f>
        <v/>
      </c>
      <c r="F34" s="58" t="str">
        <f>IF(VLOOKUP(B34,RespG!$B$12:$AA$51,5,FALSE)&lt;&gt;0,VLOOKUP(B34,RespG!$B$12:$AA$51,6,FALSE),"")</f>
        <v/>
      </c>
      <c r="G34" s="17" t="str">
        <f t="shared" si="0"/>
        <v/>
      </c>
      <c r="H34" s="17" t="str">
        <f t="shared" si="12"/>
        <v/>
      </c>
      <c r="I34" s="17" t="str">
        <f t="shared" si="13"/>
        <v/>
      </c>
      <c r="J34" s="17" t="str">
        <f t="shared" si="14"/>
        <v/>
      </c>
      <c r="K34" s="17" t="str">
        <f t="shared" si="15"/>
        <v/>
      </c>
      <c r="L34" s="17" t="str">
        <f t="shared" si="16"/>
        <v/>
      </c>
      <c r="M34" s="17" t="str">
        <f t="shared" si="17"/>
        <v/>
      </c>
      <c r="N34" s="17" t="str">
        <f t="shared" si="18"/>
        <v/>
      </c>
      <c r="O34" s="17" t="str">
        <f t="shared" si="19"/>
        <v/>
      </c>
      <c r="P34" s="17" t="str">
        <f t="shared" si="11"/>
        <v/>
      </c>
      <c r="Q34" s="17" t="str">
        <f t="shared" si="11"/>
        <v/>
      </c>
      <c r="R34" s="17" t="str">
        <f t="shared" si="11"/>
        <v/>
      </c>
      <c r="S34" s="17" t="str">
        <f t="shared" si="11"/>
        <v/>
      </c>
      <c r="T34" s="17" t="str">
        <f t="shared" si="11"/>
        <v/>
      </c>
      <c r="U34" s="17" t="str">
        <f t="shared" si="11"/>
        <v/>
      </c>
      <c r="V34" s="17" t="str">
        <f t="shared" si="11"/>
        <v/>
      </c>
      <c r="W34" s="17" t="str">
        <f t="shared" si="11"/>
        <v/>
      </c>
      <c r="X34" s="17" t="str">
        <f t="shared" si="11"/>
        <v/>
      </c>
      <c r="Y34" s="17" t="str">
        <f t="shared" si="11"/>
        <v/>
      </c>
      <c r="Z34" s="17" t="str">
        <f t="shared" si="11"/>
        <v/>
      </c>
      <c r="AA34" s="21" t="str">
        <f t="shared" si="5"/>
        <v/>
      </c>
      <c r="AB34" s="21" t="str">
        <f t="shared" si="5"/>
        <v/>
      </c>
      <c r="AC34" s="21" t="str">
        <f t="shared" si="5"/>
        <v/>
      </c>
      <c r="AD34" s="21" t="str">
        <f t="shared" si="5"/>
        <v/>
      </c>
      <c r="AH34" s="16" t="str">
        <f>IF(RespG!H32=0,"",IF(RespG!H32=ResA!$G$11,ResA!$G$12,0))</f>
        <v/>
      </c>
      <c r="AI34" s="16" t="str">
        <f>IF(RespG!I32=0,"",IF(RespG!I32=ResA!$H$11,ResA!$H$12,0))</f>
        <v/>
      </c>
      <c r="AJ34" s="16" t="str">
        <f>IF(RespG!J32=0,"",IF(RespG!J32=ResA!$I$11,ResA!$I$12,0))</f>
        <v/>
      </c>
      <c r="AK34" s="16" t="str">
        <f>IF(RespG!K32=0,"",IF(RespG!K32=ResA!$J$11,ResA!$J$12,0))</f>
        <v/>
      </c>
      <c r="AL34" s="16" t="str">
        <f>IF(RespG!L32=0,"",IF(RespG!L32=ResA!$K$11,ResA!$K$12,0))</f>
        <v/>
      </c>
      <c r="AM34" s="16" t="str">
        <f>IF(RespG!M32=0,"",IF(RespG!M32=ResA!$L$11,ResA!$L$12,0))</f>
        <v/>
      </c>
      <c r="AN34" s="16" t="str">
        <f>IF(RespG!N32=0,"",IF(RespG!N32=ResA!$M$11,ResA!$M$12,0))</f>
        <v/>
      </c>
      <c r="AO34" s="16" t="str">
        <f>IF(RespG!O32=0,"",IF(RespG!O32=ResA!$N$11,ResA!$N$12,0))</f>
        <v/>
      </c>
      <c r="AP34" s="16" t="str">
        <f>IF(RespG!P32=0,"",IF(RespG!P32=ResA!$O$11,ResA!$O$12,0))</f>
        <v/>
      </c>
      <c r="AQ34" s="16" t="str">
        <f>IF(RespG!Q32=0,"",IF(RespG!Q32=ResA!$P$11,ResA!$P$12,0))</f>
        <v/>
      </c>
      <c r="AR34" s="16" t="str">
        <f>IF(RespG!R32=0,"",IF(RespG!R32=ResA!$Q$11,ResA!$Q$12,0))</f>
        <v/>
      </c>
      <c r="AS34" s="16" t="str">
        <f>IF(RespG!S32=0,"",IF(RespG!S32=ResA!$R$11,ResA!$R$12,0))</f>
        <v/>
      </c>
      <c r="AT34" s="16" t="str">
        <f>IF(RespG!T32=0,"",IF(RespG!T32=ResA!$S$11,ResA!$S$12,0))</f>
        <v/>
      </c>
      <c r="AU34" s="16" t="str">
        <f>IF(RespG!U32=0,"",IF(RespG!U32=ResA!$T$11,ResA!$T$12,0))</f>
        <v/>
      </c>
      <c r="AV34" s="16" t="str">
        <f>IF(RespG!V32=0,"",IF(RespG!V32=ResA!$U$11,ResA!$U$12,0))</f>
        <v/>
      </c>
      <c r="AW34" s="16" t="str">
        <f>IF(RespG!W32=0,"",IF(RespG!W32=ResA!$V$11,ResA!$V$12,0))</f>
        <v/>
      </c>
      <c r="AX34" s="16" t="str">
        <f>IF(RespG!X32=0,"",IF(RespG!X32=ResA!$W$11,ResA!$W$12,0))</f>
        <v/>
      </c>
      <c r="AY34" s="16" t="str">
        <f>IF(RespG!Y32=0,"",IF(RespG!Y32=ResA!$X$11,ResA!$X$12,0))</f>
        <v/>
      </c>
      <c r="AZ34" s="16" t="str">
        <f>IF(RespG!Z32=0,"",IF(RespG!Z32=ResA!$Y$11,ResA!$Y$12,0))</f>
        <v/>
      </c>
      <c r="BA34" s="16" t="str">
        <f>IF(RespG!AA32=0,"",IF(RespG!AA32=ResA!$Z$11,ResA!$Z$12,0))</f>
        <v/>
      </c>
      <c r="BB34" s="17" t="str">
        <f t="shared" si="6"/>
        <v/>
      </c>
      <c r="BC34" s="17" t="str">
        <f t="shared" si="7"/>
        <v/>
      </c>
      <c r="BD34" s="17" t="str">
        <f t="shared" si="8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>
      <c r="B35" s="56">
        <v>22</v>
      </c>
      <c r="C35" s="28" t="str">
        <f>IF(VLOOKUP(B35,RespG!$B$12:$AA$51,2,FALSE)&lt;&gt;0,VLOOKUP(B35,RespG!$B$12:$AA$51,2,FALSE),"")</f>
        <v/>
      </c>
      <c r="D35" s="28" t="str">
        <f>IF(VLOOKUP(B35,RespG!$B$12:$AA$51,3,FALSE)&lt;&gt;0,CONCATENATE(VLOOKUP(B35,RespG!$B$12:$AA$51,3,FALSE)," ",VLOOKUP(B35,RespG!$B$12:$AA$51,4,FALSE)),"")</f>
        <v/>
      </c>
      <c r="E35" s="28" t="str">
        <f>IF(VLOOKUP(B35,RespG!$B$12:$AA$51,4,FALSE)&lt;&gt;0,VLOOKUP(B35,RespG!$B$12:$AA$51,5,FALSE),"")</f>
        <v/>
      </c>
      <c r="F35" s="58" t="str">
        <f>IF(VLOOKUP(B35,RespG!$B$12:$AA$51,5,FALSE)&lt;&gt;0,VLOOKUP(B35,RespG!$B$12:$AA$51,6,FALSE),"")</f>
        <v/>
      </c>
      <c r="G35" s="17" t="str">
        <f t="shared" si="0"/>
        <v/>
      </c>
      <c r="H35" s="17" t="str">
        <f t="shared" si="12"/>
        <v/>
      </c>
      <c r="I35" s="17" t="str">
        <f t="shared" si="13"/>
        <v/>
      </c>
      <c r="J35" s="17" t="str">
        <f t="shared" si="14"/>
        <v/>
      </c>
      <c r="K35" s="17" t="str">
        <f t="shared" si="15"/>
        <v/>
      </c>
      <c r="L35" s="17" t="str">
        <f t="shared" si="16"/>
        <v/>
      </c>
      <c r="M35" s="17" t="str">
        <f t="shared" si="17"/>
        <v/>
      </c>
      <c r="N35" s="17" t="str">
        <f t="shared" si="18"/>
        <v/>
      </c>
      <c r="O35" s="17" t="str">
        <f t="shared" si="19"/>
        <v/>
      </c>
      <c r="P35" s="17" t="str">
        <f t="shared" si="11"/>
        <v/>
      </c>
      <c r="Q35" s="17" t="str">
        <f t="shared" si="11"/>
        <v/>
      </c>
      <c r="R35" s="17" t="str">
        <f t="shared" si="11"/>
        <v/>
      </c>
      <c r="S35" s="17" t="str">
        <f t="shared" si="11"/>
        <v/>
      </c>
      <c r="T35" s="17" t="str">
        <f t="shared" si="11"/>
        <v/>
      </c>
      <c r="U35" s="17" t="str">
        <f t="shared" si="11"/>
        <v/>
      </c>
      <c r="V35" s="17" t="str">
        <f t="shared" si="11"/>
        <v/>
      </c>
      <c r="W35" s="17" t="str">
        <f t="shared" si="11"/>
        <v/>
      </c>
      <c r="X35" s="17" t="str">
        <f t="shared" si="11"/>
        <v/>
      </c>
      <c r="Y35" s="17" t="str">
        <f t="shared" si="11"/>
        <v/>
      </c>
      <c r="Z35" s="17" t="str">
        <f t="shared" si="11"/>
        <v/>
      </c>
      <c r="AA35" s="21" t="str">
        <f t="shared" si="5"/>
        <v/>
      </c>
      <c r="AB35" s="21" t="str">
        <f t="shared" si="5"/>
        <v/>
      </c>
      <c r="AC35" s="21" t="str">
        <f t="shared" si="5"/>
        <v/>
      </c>
      <c r="AD35" s="21" t="str">
        <f t="shared" si="5"/>
        <v/>
      </c>
      <c r="AH35" s="16" t="str">
        <f>IF(RespG!H33=0,"",IF(RespG!H33=ResA!$G$11,ResA!$G$12,0))</f>
        <v/>
      </c>
      <c r="AI35" s="16" t="str">
        <f>IF(RespG!I33=0,"",IF(RespG!I33=ResA!$H$11,ResA!$H$12,0))</f>
        <v/>
      </c>
      <c r="AJ35" s="16" t="str">
        <f>IF(RespG!J33=0,"",IF(RespG!J33=ResA!$I$11,ResA!$I$12,0))</f>
        <v/>
      </c>
      <c r="AK35" s="16" t="str">
        <f>IF(RespG!K33=0,"",IF(RespG!K33=ResA!$J$11,ResA!$J$12,0))</f>
        <v/>
      </c>
      <c r="AL35" s="16" t="str">
        <f>IF(RespG!L33=0,"",IF(RespG!L33=ResA!$K$11,ResA!$K$12,0))</f>
        <v/>
      </c>
      <c r="AM35" s="16" t="str">
        <f>IF(RespG!M33=0,"",IF(RespG!M33=ResA!$L$11,ResA!$L$12,0))</f>
        <v/>
      </c>
      <c r="AN35" s="16" t="str">
        <f>IF(RespG!N33=0,"",IF(RespG!N33=ResA!$M$11,ResA!$M$12,0))</f>
        <v/>
      </c>
      <c r="AO35" s="16" t="str">
        <f>IF(RespG!O33=0,"",IF(RespG!O33=ResA!$N$11,ResA!$N$12,0))</f>
        <v/>
      </c>
      <c r="AP35" s="16" t="str">
        <f>IF(RespG!P33=0,"",IF(RespG!P33=ResA!$O$11,ResA!$O$12,0))</f>
        <v/>
      </c>
      <c r="AQ35" s="16" t="str">
        <f>IF(RespG!Q33=0,"",IF(RespG!Q33=ResA!$P$11,ResA!$P$12,0))</f>
        <v/>
      </c>
      <c r="AR35" s="16" t="str">
        <f>IF(RespG!R33=0,"",IF(RespG!R33=ResA!$Q$11,ResA!$Q$12,0))</f>
        <v/>
      </c>
      <c r="AS35" s="16" t="str">
        <f>IF(RespG!S33=0,"",IF(RespG!S33=ResA!$R$11,ResA!$R$12,0))</f>
        <v/>
      </c>
      <c r="AT35" s="16" t="str">
        <f>IF(RespG!T33=0,"",IF(RespG!T33=ResA!$S$11,ResA!$S$12,0))</f>
        <v/>
      </c>
      <c r="AU35" s="16" t="str">
        <f>IF(RespG!U33=0,"",IF(RespG!U33=ResA!$T$11,ResA!$T$12,0))</f>
        <v/>
      </c>
      <c r="AV35" s="16" t="str">
        <f>IF(RespG!V33=0,"",IF(RespG!V33=ResA!$U$11,ResA!$U$12,0))</f>
        <v/>
      </c>
      <c r="AW35" s="16" t="str">
        <f>IF(RespG!W33=0,"",IF(RespG!W33=ResA!$V$11,ResA!$V$12,0))</f>
        <v/>
      </c>
      <c r="AX35" s="16" t="str">
        <f>IF(RespG!X33=0,"",IF(RespG!X33=ResA!$W$11,ResA!$W$12,0))</f>
        <v/>
      </c>
      <c r="AY35" s="16" t="str">
        <f>IF(RespG!Y33=0,"",IF(RespG!Y33=ResA!$X$11,ResA!$X$12,0))</f>
        <v/>
      </c>
      <c r="AZ35" s="16" t="str">
        <f>IF(RespG!Z33=0,"",IF(RespG!Z33=ResA!$Y$11,ResA!$Y$12,0))</f>
        <v/>
      </c>
      <c r="BA35" s="16" t="str">
        <f>IF(RespG!AA33=0,"",IF(RespG!AA33=ResA!$Z$11,ResA!$Z$12,0))</f>
        <v/>
      </c>
      <c r="BB35" s="17" t="str">
        <f t="shared" si="6"/>
        <v/>
      </c>
      <c r="BC35" s="17" t="str">
        <f t="shared" si="7"/>
        <v/>
      </c>
      <c r="BD35" s="17" t="str">
        <f t="shared" si="8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>
      <c r="B36" s="56">
        <v>23</v>
      </c>
      <c r="C36" s="28" t="str">
        <f>IF(VLOOKUP(B36,RespG!$B$12:$AA$51,2,FALSE)&lt;&gt;0,VLOOKUP(B36,RespG!$B$12:$AA$51,2,FALSE),"")</f>
        <v/>
      </c>
      <c r="D36" s="28" t="str">
        <f>IF(VLOOKUP(B36,RespG!$B$12:$AA$51,3,FALSE)&lt;&gt;0,CONCATENATE(VLOOKUP(B36,RespG!$B$12:$AA$51,3,FALSE)," ",VLOOKUP(B36,RespG!$B$12:$AA$51,4,FALSE)),"")</f>
        <v/>
      </c>
      <c r="E36" s="28" t="str">
        <f>IF(VLOOKUP(B36,RespG!$B$12:$AA$51,4,FALSE)&lt;&gt;0,VLOOKUP(B36,RespG!$B$12:$AA$51,5,FALSE),"")</f>
        <v/>
      </c>
      <c r="F36" s="58" t="str">
        <f>IF(VLOOKUP(B36,RespG!$B$12:$AA$51,5,FALSE)&lt;&gt;0,VLOOKUP(B36,RespG!$B$12:$AA$51,6,FALSE),"")</f>
        <v/>
      </c>
      <c r="G36" s="17" t="str">
        <f t="shared" si="0"/>
        <v/>
      </c>
      <c r="H36" s="17" t="str">
        <f t="shared" si="12"/>
        <v/>
      </c>
      <c r="I36" s="17" t="str">
        <f t="shared" si="13"/>
        <v/>
      </c>
      <c r="J36" s="17" t="str">
        <f t="shared" si="14"/>
        <v/>
      </c>
      <c r="K36" s="17" t="str">
        <f t="shared" si="15"/>
        <v/>
      </c>
      <c r="L36" s="17" t="str">
        <f t="shared" si="16"/>
        <v/>
      </c>
      <c r="M36" s="17" t="str">
        <f t="shared" si="17"/>
        <v/>
      </c>
      <c r="N36" s="17" t="str">
        <f t="shared" si="18"/>
        <v/>
      </c>
      <c r="O36" s="17" t="str">
        <f t="shared" si="19"/>
        <v/>
      </c>
      <c r="P36" s="17" t="str">
        <f t="shared" si="11"/>
        <v/>
      </c>
      <c r="Q36" s="17" t="str">
        <f t="shared" si="11"/>
        <v/>
      </c>
      <c r="R36" s="17" t="str">
        <f t="shared" si="11"/>
        <v/>
      </c>
      <c r="S36" s="17" t="str">
        <f t="shared" si="11"/>
        <v/>
      </c>
      <c r="T36" s="17" t="str">
        <f t="shared" si="11"/>
        <v/>
      </c>
      <c r="U36" s="17" t="str">
        <f t="shared" si="11"/>
        <v/>
      </c>
      <c r="V36" s="17" t="str">
        <f t="shared" si="11"/>
        <v/>
      </c>
      <c r="W36" s="17" t="str">
        <f t="shared" si="11"/>
        <v/>
      </c>
      <c r="X36" s="17" t="str">
        <f t="shared" si="11"/>
        <v/>
      </c>
      <c r="Y36" s="17" t="str">
        <f t="shared" si="11"/>
        <v/>
      </c>
      <c r="Z36" s="17" t="str">
        <f t="shared" si="11"/>
        <v/>
      </c>
      <c r="AA36" s="21" t="str">
        <f t="shared" si="5"/>
        <v/>
      </c>
      <c r="AB36" s="21" t="str">
        <f t="shared" si="5"/>
        <v/>
      </c>
      <c r="AC36" s="21" t="str">
        <f t="shared" si="5"/>
        <v/>
      </c>
      <c r="AD36" s="21" t="str">
        <f t="shared" si="5"/>
        <v/>
      </c>
      <c r="AH36" s="16" t="str">
        <f>IF(RespG!H34=0,"",IF(RespG!H34=ResA!$G$11,ResA!$G$12,0))</f>
        <v/>
      </c>
      <c r="AI36" s="16" t="str">
        <f>IF(RespG!I34=0,"",IF(RespG!I34=ResA!$H$11,ResA!$H$12,0))</f>
        <v/>
      </c>
      <c r="AJ36" s="16" t="str">
        <f>IF(RespG!J34=0,"",IF(RespG!J34=ResA!$I$11,ResA!$I$12,0))</f>
        <v/>
      </c>
      <c r="AK36" s="16" t="str">
        <f>IF(RespG!K34=0,"",IF(RespG!K34=ResA!$J$11,ResA!$J$12,0))</f>
        <v/>
      </c>
      <c r="AL36" s="16" t="str">
        <f>IF(RespG!L34=0,"",IF(RespG!L34=ResA!$K$11,ResA!$K$12,0))</f>
        <v/>
      </c>
      <c r="AM36" s="16" t="str">
        <f>IF(RespG!M34=0,"",IF(RespG!M34=ResA!$L$11,ResA!$L$12,0))</f>
        <v/>
      </c>
      <c r="AN36" s="16" t="str">
        <f>IF(RespG!N34=0,"",IF(RespG!N34=ResA!$M$11,ResA!$M$12,0))</f>
        <v/>
      </c>
      <c r="AO36" s="16" t="str">
        <f>IF(RespG!O34=0,"",IF(RespG!O34=ResA!$N$11,ResA!$N$12,0))</f>
        <v/>
      </c>
      <c r="AP36" s="16" t="str">
        <f>IF(RespG!P34=0,"",IF(RespG!P34=ResA!$O$11,ResA!$O$12,0))</f>
        <v/>
      </c>
      <c r="AQ36" s="16" t="str">
        <f>IF(RespG!Q34=0,"",IF(RespG!Q34=ResA!$P$11,ResA!$P$12,0))</f>
        <v/>
      </c>
      <c r="AR36" s="16" t="str">
        <f>IF(RespG!R34=0,"",IF(RespG!R34=ResA!$Q$11,ResA!$Q$12,0))</f>
        <v/>
      </c>
      <c r="AS36" s="16" t="str">
        <f>IF(RespG!S34=0,"",IF(RespG!S34=ResA!$R$11,ResA!$R$12,0))</f>
        <v/>
      </c>
      <c r="AT36" s="16" t="str">
        <f>IF(RespG!T34=0,"",IF(RespG!T34=ResA!$S$11,ResA!$S$12,0))</f>
        <v/>
      </c>
      <c r="AU36" s="16" t="str">
        <f>IF(RespG!U34=0,"",IF(RespG!U34=ResA!$T$11,ResA!$T$12,0))</f>
        <v/>
      </c>
      <c r="AV36" s="16" t="str">
        <f>IF(RespG!V34=0,"",IF(RespG!V34=ResA!$U$11,ResA!$U$12,0))</f>
        <v/>
      </c>
      <c r="AW36" s="16" t="str">
        <f>IF(RespG!W34=0,"",IF(RespG!W34=ResA!$V$11,ResA!$V$12,0))</f>
        <v/>
      </c>
      <c r="AX36" s="16" t="str">
        <f>IF(RespG!X34=0,"",IF(RespG!X34=ResA!$W$11,ResA!$W$12,0))</f>
        <v/>
      </c>
      <c r="AY36" s="16" t="str">
        <f>IF(RespG!Y34=0,"",IF(RespG!Y34=ResA!$X$11,ResA!$X$12,0))</f>
        <v/>
      </c>
      <c r="AZ36" s="16" t="str">
        <f>IF(RespG!Z34=0,"",IF(RespG!Z34=ResA!$Y$11,ResA!$Y$12,0))</f>
        <v/>
      </c>
      <c r="BA36" s="16" t="str">
        <f>IF(RespG!AA34=0,"",IF(RespG!AA34=ResA!$Z$11,ResA!$Z$12,0))</f>
        <v/>
      </c>
      <c r="BB36" s="17" t="str">
        <f t="shared" si="6"/>
        <v/>
      </c>
      <c r="BC36" s="17" t="str">
        <f t="shared" si="7"/>
        <v/>
      </c>
      <c r="BD36" s="17" t="str">
        <f t="shared" si="8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>
      <c r="B37" s="56">
        <v>24</v>
      </c>
      <c r="C37" s="28" t="str">
        <f>IF(VLOOKUP(B37,RespG!$B$12:$AA$51,2,FALSE)&lt;&gt;0,VLOOKUP(B37,RespG!$B$12:$AA$51,2,FALSE),"")</f>
        <v/>
      </c>
      <c r="D37" s="28" t="str">
        <f>IF(VLOOKUP(B37,RespG!$B$12:$AA$51,3,FALSE)&lt;&gt;0,CONCATENATE(VLOOKUP(B37,RespG!$B$12:$AA$51,3,FALSE)," ",VLOOKUP(B37,RespG!$B$12:$AA$51,4,FALSE)),"")</f>
        <v/>
      </c>
      <c r="E37" s="28" t="str">
        <f>IF(VLOOKUP(B37,RespG!$B$12:$AA$51,4,FALSE)&lt;&gt;0,VLOOKUP(B37,RespG!$B$12:$AA$51,5,FALSE),"")</f>
        <v/>
      </c>
      <c r="F37" s="58" t="str">
        <f>IF(VLOOKUP(B37,RespG!$B$12:$AA$51,5,FALSE)&lt;&gt;0,VLOOKUP(B37,RespG!$B$12:$AA$51,6,FALSE),"")</f>
        <v/>
      </c>
      <c r="G37" s="17" t="str">
        <f t="shared" si="0"/>
        <v/>
      </c>
      <c r="H37" s="17" t="str">
        <f t="shared" si="12"/>
        <v/>
      </c>
      <c r="I37" s="17" t="str">
        <f t="shared" si="13"/>
        <v/>
      </c>
      <c r="J37" s="17" t="str">
        <f t="shared" si="14"/>
        <v/>
      </c>
      <c r="K37" s="17" t="str">
        <f t="shared" si="15"/>
        <v/>
      </c>
      <c r="L37" s="17" t="str">
        <f t="shared" si="16"/>
        <v/>
      </c>
      <c r="M37" s="17" t="str">
        <f t="shared" si="17"/>
        <v/>
      </c>
      <c r="N37" s="17" t="str">
        <f t="shared" si="18"/>
        <v/>
      </c>
      <c r="O37" s="17" t="str">
        <f t="shared" si="19"/>
        <v/>
      </c>
      <c r="P37" s="17" t="str">
        <f t="shared" si="11"/>
        <v/>
      </c>
      <c r="Q37" s="17" t="str">
        <f t="shared" si="11"/>
        <v/>
      </c>
      <c r="R37" s="17" t="str">
        <f t="shared" si="11"/>
        <v/>
      </c>
      <c r="S37" s="17" t="str">
        <f t="shared" si="11"/>
        <v/>
      </c>
      <c r="T37" s="17" t="str">
        <f t="shared" si="11"/>
        <v/>
      </c>
      <c r="U37" s="17" t="str">
        <f t="shared" si="11"/>
        <v/>
      </c>
      <c r="V37" s="17" t="str">
        <f t="shared" si="11"/>
        <v/>
      </c>
      <c r="W37" s="17" t="str">
        <f t="shared" si="11"/>
        <v/>
      </c>
      <c r="X37" s="17" t="str">
        <f t="shared" si="11"/>
        <v/>
      </c>
      <c r="Y37" s="17" t="str">
        <f t="shared" si="11"/>
        <v/>
      </c>
      <c r="Z37" s="17" t="str">
        <f t="shared" si="11"/>
        <v/>
      </c>
      <c r="AA37" s="21" t="str">
        <f t="shared" si="5"/>
        <v/>
      </c>
      <c r="AB37" s="21" t="str">
        <f t="shared" si="5"/>
        <v/>
      </c>
      <c r="AC37" s="21" t="str">
        <f t="shared" si="5"/>
        <v/>
      </c>
      <c r="AD37" s="21" t="str">
        <f t="shared" si="5"/>
        <v/>
      </c>
      <c r="AH37" s="16" t="str">
        <f>IF(RespG!H35=0,"",IF(RespG!H35=ResA!$G$11,ResA!$G$12,0))</f>
        <v/>
      </c>
      <c r="AI37" s="16" t="str">
        <f>IF(RespG!I35=0,"",IF(RespG!I35=ResA!$H$11,ResA!$H$12,0))</f>
        <v/>
      </c>
      <c r="AJ37" s="16" t="str">
        <f>IF(RespG!J35=0,"",IF(RespG!J35=ResA!$I$11,ResA!$I$12,0))</f>
        <v/>
      </c>
      <c r="AK37" s="16" t="str">
        <f>IF(RespG!K35=0,"",IF(RespG!K35=ResA!$J$11,ResA!$J$12,0))</f>
        <v/>
      </c>
      <c r="AL37" s="16" t="str">
        <f>IF(RespG!L35=0,"",IF(RespG!L35=ResA!$K$11,ResA!$K$12,0))</f>
        <v/>
      </c>
      <c r="AM37" s="16" t="str">
        <f>IF(RespG!M35=0,"",IF(RespG!M35=ResA!$L$11,ResA!$L$12,0))</f>
        <v/>
      </c>
      <c r="AN37" s="16" t="str">
        <f>IF(RespG!N35=0,"",IF(RespG!N35=ResA!$M$11,ResA!$M$12,0))</f>
        <v/>
      </c>
      <c r="AO37" s="16" t="str">
        <f>IF(RespG!O35=0,"",IF(RespG!O35=ResA!$N$11,ResA!$N$12,0))</f>
        <v/>
      </c>
      <c r="AP37" s="16" t="str">
        <f>IF(RespG!P35=0,"",IF(RespG!P35=ResA!$O$11,ResA!$O$12,0))</f>
        <v/>
      </c>
      <c r="AQ37" s="16" t="str">
        <f>IF(RespG!Q35=0,"",IF(RespG!Q35=ResA!$P$11,ResA!$P$12,0))</f>
        <v/>
      </c>
      <c r="AR37" s="16" t="str">
        <f>IF(RespG!R35=0,"",IF(RespG!R35=ResA!$Q$11,ResA!$Q$12,0))</f>
        <v/>
      </c>
      <c r="AS37" s="16" t="str">
        <f>IF(RespG!S35=0,"",IF(RespG!S35=ResA!$R$11,ResA!$R$12,0))</f>
        <v/>
      </c>
      <c r="AT37" s="16" t="str">
        <f>IF(RespG!T35=0,"",IF(RespG!T35=ResA!$S$11,ResA!$S$12,0))</f>
        <v/>
      </c>
      <c r="AU37" s="16" t="str">
        <f>IF(RespG!U35=0,"",IF(RespG!U35=ResA!$T$11,ResA!$T$12,0))</f>
        <v/>
      </c>
      <c r="AV37" s="16" t="str">
        <f>IF(RespG!V35=0,"",IF(RespG!V35=ResA!$U$11,ResA!$U$12,0))</f>
        <v/>
      </c>
      <c r="AW37" s="16" t="str">
        <f>IF(RespG!W35=0,"",IF(RespG!W35=ResA!$V$11,ResA!$V$12,0))</f>
        <v/>
      </c>
      <c r="AX37" s="16" t="str">
        <f>IF(RespG!X35=0,"",IF(RespG!X35=ResA!$W$11,ResA!$W$12,0))</f>
        <v/>
      </c>
      <c r="AY37" s="16" t="str">
        <f>IF(RespG!Y35=0,"",IF(RespG!Y35=ResA!$X$11,ResA!$X$12,0))</f>
        <v/>
      </c>
      <c r="AZ37" s="16" t="str">
        <f>IF(RespG!Z35=0,"",IF(RespG!Z35=ResA!$Y$11,ResA!$Y$12,0))</f>
        <v/>
      </c>
      <c r="BA37" s="16" t="str">
        <f>IF(RespG!AA35=0,"",IF(RespG!AA35=ResA!$Z$11,ResA!$Z$12,0))</f>
        <v/>
      </c>
      <c r="BB37" s="17" t="str">
        <f t="shared" si="6"/>
        <v/>
      </c>
      <c r="BC37" s="17" t="str">
        <f t="shared" si="7"/>
        <v/>
      </c>
      <c r="BD37" s="17" t="str">
        <f t="shared" si="8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>
      <c r="B38" s="56">
        <v>25</v>
      </c>
      <c r="C38" s="28" t="str">
        <f>IF(VLOOKUP(B38,RespG!$B$12:$AA$51,2,FALSE)&lt;&gt;0,VLOOKUP(B38,RespG!$B$12:$AA$51,2,FALSE),"")</f>
        <v/>
      </c>
      <c r="D38" s="28" t="str">
        <f>IF(VLOOKUP(B38,RespG!$B$12:$AA$51,3,FALSE)&lt;&gt;0,CONCATENATE(VLOOKUP(B38,RespG!$B$12:$AA$51,3,FALSE)," ",VLOOKUP(B38,RespG!$B$12:$AA$51,4,FALSE)),"")</f>
        <v/>
      </c>
      <c r="E38" s="28" t="str">
        <f>IF(VLOOKUP(B38,RespG!$B$12:$AA$51,4,FALSE)&lt;&gt;0,VLOOKUP(B38,RespG!$B$12:$AA$51,5,FALSE),"")</f>
        <v/>
      </c>
      <c r="F38" s="58" t="str">
        <f>IF(VLOOKUP(B38,RespG!$B$12:$AA$51,5,FALSE)&lt;&gt;0,VLOOKUP(B38,RespG!$B$12:$AA$51,6,FALSE),"")</f>
        <v/>
      </c>
      <c r="G38" s="17" t="str">
        <f t="shared" si="0"/>
        <v/>
      </c>
      <c r="H38" s="17" t="str">
        <f t="shared" si="12"/>
        <v/>
      </c>
      <c r="I38" s="17" t="str">
        <f t="shared" si="13"/>
        <v/>
      </c>
      <c r="J38" s="17" t="str">
        <f t="shared" si="14"/>
        <v/>
      </c>
      <c r="K38" s="17" t="str">
        <f t="shared" si="15"/>
        <v/>
      </c>
      <c r="L38" s="17" t="str">
        <f t="shared" si="16"/>
        <v/>
      </c>
      <c r="M38" s="17" t="str">
        <f t="shared" si="17"/>
        <v/>
      </c>
      <c r="N38" s="17" t="str">
        <f t="shared" si="18"/>
        <v/>
      </c>
      <c r="O38" s="17" t="str">
        <f t="shared" si="19"/>
        <v/>
      </c>
      <c r="P38" s="17" t="str">
        <f t="shared" si="11"/>
        <v/>
      </c>
      <c r="Q38" s="17" t="str">
        <f t="shared" si="11"/>
        <v/>
      </c>
      <c r="R38" s="17" t="str">
        <f t="shared" si="11"/>
        <v/>
      </c>
      <c r="S38" s="17" t="str">
        <f t="shared" si="11"/>
        <v/>
      </c>
      <c r="T38" s="17" t="str">
        <f t="shared" si="11"/>
        <v/>
      </c>
      <c r="U38" s="17" t="str">
        <f t="shared" si="11"/>
        <v/>
      </c>
      <c r="V38" s="17" t="str">
        <f t="shared" si="11"/>
        <v/>
      </c>
      <c r="W38" s="17" t="str">
        <f t="shared" si="11"/>
        <v/>
      </c>
      <c r="X38" s="17" t="str">
        <f t="shared" si="11"/>
        <v/>
      </c>
      <c r="Y38" s="17" t="str">
        <f t="shared" si="11"/>
        <v/>
      </c>
      <c r="Z38" s="17" t="str">
        <f t="shared" si="11"/>
        <v/>
      </c>
      <c r="AA38" s="21" t="str">
        <f t="shared" si="5"/>
        <v/>
      </c>
      <c r="AB38" s="21" t="str">
        <f t="shared" si="5"/>
        <v/>
      </c>
      <c r="AC38" s="21" t="str">
        <f t="shared" si="5"/>
        <v/>
      </c>
      <c r="AD38" s="21" t="str">
        <f t="shared" si="5"/>
        <v/>
      </c>
      <c r="AH38" s="16" t="str">
        <f>IF(RespG!H36=0,"",IF(RespG!H36=ResA!$G$11,ResA!$G$12,0))</f>
        <v/>
      </c>
      <c r="AI38" s="16" t="str">
        <f>IF(RespG!I36=0,"",IF(RespG!I36=ResA!$H$11,ResA!$H$12,0))</f>
        <v/>
      </c>
      <c r="AJ38" s="16" t="str">
        <f>IF(RespG!J36=0,"",IF(RespG!J36=ResA!$I$11,ResA!$I$12,0))</f>
        <v/>
      </c>
      <c r="AK38" s="16" t="str">
        <f>IF(RespG!K36=0,"",IF(RespG!K36=ResA!$J$11,ResA!$J$12,0))</f>
        <v/>
      </c>
      <c r="AL38" s="16" t="str">
        <f>IF(RespG!L36=0,"",IF(RespG!L36=ResA!$K$11,ResA!$K$12,0))</f>
        <v/>
      </c>
      <c r="AM38" s="16" t="str">
        <f>IF(RespG!M36=0,"",IF(RespG!M36=ResA!$L$11,ResA!$L$12,0))</f>
        <v/>
      </c>
      <c r="AN38" s="16" t="str">
        <f>IF(RespG!N36=0,"",IF(RespG!N36=ResA!$M$11,ResA!$M$12,0))</f>
        <v/>
      </c>
      <c r="AO38" s="16" t="str">
        <f>IF(RespG!O36=0,"",IF(RespG!O36=ResA!$N$11,ResA!$N$12,0))</f>
        <v/>
      </c>
      <c r="AP38" s="16" t="str">
        <f>IF(RespG!P36=0,"",IF(RespG!P36=ResA!$O$11,ResA!$O$12,0))</f>
        <v/>
      </c>
      <c r="AQ38" s="16" t="str">
        <f>IF(RespG!Q36=0,"",IF(RespG!Q36=ResA!$P$11,ResA!$P$12,0))</f>
        <v/>
      </c>
      <c r="AR38" s="16" t="str">
        <f>IF(RespG!R36=0,"",IF(RespG!R36=ResA!$Q$11,ResA!$Q$12,0))</f>
        <v/>
      </c>
      <c r="AS38" s="16" t="str">
        <f>IF(RespG!S36=0,"",IF(RespG!S36=ResA!$R$11,ResA!$R$12,0))</f>
        <v/>
      </c>
      <c r="AT38" s="16" t="str">
        <f>IF(RespG!T36=0,"",IF(RespG!T36=ResA!$S$11,ResA!$S$12,0))</f>
        <v/>
      </c>
      <c r="AU38" s="16" t="str">
        <f>IF(RespG!U36=0,"",IF(RespG!U36=ResA!$T$11,ResA!$T$12,0))</f>
        <v/>
      </c>
      <c r="AV38" s="16" t="str">
        <f>IF(RespG!V36=0,"",IF(RespG!V36=ResA!$U$11,ResA!$U$12,0))</f>
        <v/>
      </c>
      <c r="AW38" s="16" t="str">
        <f>IF(RespG!W36=0,"",IF(RespG!W36=ResA!$V$11,ResA!$V$12,0))</f>
        <v/>
      </c>
      <c r="AX38" s="16" t="str">
        <f>IF(RespG!X36=0,"",IF(RespG!X36=ResA!$W$11,ResA!$W$12,0))</f>
        <v/>
      </c>
      <c r="AY38" s="16" t="str">
        <f>IF(RespG!Y36=0,"",IF(RespG!Y36=ResA!$X$11,ResA!$X$12,0))</f>
        <v/>
      </c>
      <c r="AZ38" s="16" t="str">
        <f>IF(RespG!Z36=0,"",IF(RespG!Z36=ResA!$Y$11,ResA!$Y$12,0))</f>
        <v/>
      </c>
      <c r="BA38" s="16" t="str">
        <f>IF(RespG!AA36=0,"",IF(RespG!AA36=ResA!$Z$11,ResA!$Z$12,0))</f>
        <v/>
      </c>
      <c r="BB38" s="17" t="str">
        <f t="shared" si="6"/>
        <v/>
      </c>
      <c r="BC38" s="17" t="str">
        <f t="shared" si="7"/>
        <v/>
      </c>
      <c r="BD38" s="17" t="str">
        <f t="shared" si="8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>
      <c r="B39" s="56">
        <v>26</v>
      </c>
      <c r="C39" s="28" t="str">
        <f>IF(VLOOKUP(B39,RespG!$B$12:$AA$51,2,FALSE)&lt;&gt;0,VLOOKUP(B39,RespG!$B$12:$AA$51,2,FALSE),"")</f>
        <v/>
      </c>
      <c r="D39" s="28" t="str">
        <f>IF(VLOOKUP(B39,RespG!$B$12:$AA$51,3,FALSE)&lt;&gt;0,CONCATENATE(VLOOKUP(B39,RespG!$B$12:$AA$51,3,FALSE)," ",VLOOKUP(B39,RespG!$B$12:$AA$51,4,FALSE)),"")</f>
        <v/>
      </c>
      <c r="E39" s="28" t="str">
        <f>IF(VLOOKUP(B39,RespG!$B$12:$AA$51,4,FALSE)&lt;&gt;0,VLOOKUP(B39,RespG!$B$12:$AA$51,5,FALSE),"")</f>
        <v/>
      </c>
      <c r="F39" s="58" t="str">
        <f>IF(VLOOKUP(B39,RespG!$B$12:$AA$51,5,FALSE)&lt;&gt;0,VLOOKUP(B39,RespG!$B$12:$AA$51,6,FALSE),"")</f>
        <v/>
      </c>
      <c r="G39" s="17" t="str">
        <f t="shared" si="0"/>
        <v/>
      </c>
      <c r="H39" s="17" t="str">
        <f t="shared" si="12"/>
        <v/>
      </c>
      <c r="I39" s="17" t="str">
        <f t="shared" si="13"/>
        <v/>
      </c>
      <c r="J39" s="17" t="str">
        <f t="shared" si="14"/>
        <v/>
      </c>
      <c r="K39" s="17" t="str">
        <f t="shared" si="15"/>
        <v/>
      </c>
      <c r="L39" s="17" t="str">
        <f t="shared" si="16"/>
        <v/>
      </c>
      <c r="M39" s="17" t="str">
        <f t="shared" si="17"/>
        <v/>
      </c>
      <c r="N39" s="17" t="str">
        <f t="shared" si="18"/>
        <v/>
      </c>
      <c r="O39" s="17" t="str">
        <f t="shared" si="19"/>
        <v/>
      </c>
      <c r="P39" s="17" t="str">
        <f t="shared" si="11"/>
        <v/>
      </c>
      <c r="Q39" s="17" t="str">
        <f t="shared" si="11"/>
        <v/>
      </c>
      <c r="R39" s="17" t="str">
        <f t="shared" si="11"/>
        <v/>
      </c>
      <c r="S39" s="17" t="str">
        <f t="shared" si="11"/>
        <v/>
      </c>
      <c r="T39" s="17" t="str">
        <f t="shared" si="11"/>
        <v/>
      </c>
      <c r="U39" s="17" t="str">
        <f t="shared" si="11"/>
        <v/>
      </c>
      <c r="V39" s="17" t="str">
        <f t="shared" si="11"/>
        <v/>
      </c>
      <c r="W39" s="17" t="str">
        <f t="shared" si="11"/>
        <v/>
      </c>
      <c r="X39" s="17" t="str">
        <f t="shared" si="11"/>
        <v/>
      </c>
      <c r="Y39" s="17" t="str">
        <f t="shared" si="11"/>
        <v/>
      </c>
      <c r="Z39" s="17" t="str">
        <f t="shared" si="11"/>
        <v/>
      </c>
      <c r="AA39" s="21" t="str">
        <f t="shared" si="5"/>
        <v/>
      </c>
      <c r="AB39" s="21" t="str">
        <f t="shared" si="5"/>
        <v/>
      </c>
      <c r="AC39" s="21" t="str">
        <f t="shared" si="5"/>
        <v/>
      </c>
      <c r="AD39" s="21" t="str">
        <f t="shared" si="5"/>
        <v/>
      </c>
      <c r="AH39" s="16" t="str">
        <f>IF(RespG!H37=0,"",IF(RespG!H37=ResA!$G$11,ResA!$G$12,0))</f>
        <v/>
      </c>
      <c r="AI39" s="16" t="str">
        <f>IF(RespG!I37=0,"",IF(RespG!I37=ResA!$H$11,ResA!$H$12,0))</f>
        <v/>
      </c>
      <c r="AJ39" s="16" t="str">
        <f>IF(RespG!J37=0,"",IF(RespG!J37=ResA!$I$11,ResA!$I$12,0))</f>
        <v/>
      </c>
      <c r="AK39" s="16" t="str">
        <f>IF(RespG!K37=0,"",IF(RespG!K37=ResA!$J$11,ResA!$J$12,0))</f>
        <v/>
      </c>
      <c r="AL39" s="16" t="str">
        <f>IF(RespG!L37=0,"",IF(RespG!L37=ResA!$K$11,ResA!$K$12,0))</f>
        <v/>
      </c>
      <c r="AM39" s="16" t="str">
        <f>IF(RespG!M37=0,"",IF(RespG!M37=ResA!$L$11,ResA!$L$12,0))</f>
        <v/>
      </c>
      <c r="AN39" s="16" t="str">
        <f>IF(RespG!N37=0,"",IF(RespG!N37=ResA!$M$11,ResA!$M$12,0))</f>
        <v/>
      </c>
      <c r="AO39" s="16" t="str">
        <f>IF(RespG!O37=0,"",IF(RespG!O37=ResA!$N$11,ResA!$N$12,0))</f>
        <v/>
      </c>
      <c r="AP39" s="16" t="str">
        <f>IF(RespG!P37=0,"",IF(RespG!P37=ResA!$O$11,ResA!$O$12,0))</f>
        <v/>
      </c>
      <c r="AQ39" s="16" t="str">
        <f>IF(RespG!Q37=0,"",IF(RespG!Q37=ResA!$P$11,ResA!$P$12,0))</f>
        <v/>
      </c>
      <c r="AR39" s="16" t="str">
        <f>IF(RespG!R37=0,"",IF(RespG!R37=ResA!$Q$11,ResA!$Q$12,0))</f>
        <v/>
      </c>
      <c r="AS39" s="16" t="str">
        <f>IF(RespG!S37=0,"",IF(RespG!S37=ResA!$R$11,ResA!$R$12,0))</f>
        <v/>
      </c>
      <c r="AT39" s="16" t="str">
        <f>IF(RespG!T37=0,"",IF(RespG!T37=ResA!$S$11,ResA!$S$12,0))</f>
        <v/>
      </c>
      <c r="AU39" s="16" t="str">
        <f>IF(RespG!U37=0,"",IF(RespG!U37=ResA!$T$11,ResA!$T$12,0))</f>
        <v/>
      </c>
      <c r="AV39" s="16" t="str">
        <f>IF(RespG!V37=0,"",IF(RespG!V37=ResA!$U$11,ResA!$U$12,0))</f>
        <v/>
      </c>
      <c r="AW39" s="16" t="str">
        <f>IF(RespG!W37=0,"",IF(RespG!W37=ResA!$V$11,ResA!$V$12,0))</f>
        <v/>
      </c>
      <c r="AX39" s="16" t="str">
        <f>IF(RespG!X37=0,"",IF(RespG!X37=ResA!$W$11,ResA!$W$12,0))</f>
        <v/>
      </c>
      <c r="AY39" s="16" t="str">
        <f>IF(RespG!Y37=0,"",IF(RespG!Y37=ResA!$X$11,ResA!$X$12,0))</f>
        <v/>
      </c>
      <c r="AZ39" s="16" t="str">
        <f>IF(RespG!Z37=0,"",IF(RespG!Z37=ResA!$Y$11,ResA!$Y$12,0))</f>
        <v/>
      </c>
      <c r="BA39" s="16" t="str">
        <f>IF(RespG!AA37=0,"",IF(RespG!AA37=ResA!$Z$11,ResA!$Z$12,0))</f>
        <v/>
      </c>
      <c r="BB39" s="17" t="str">
        <f t="shared" si="6"/>
        <v/>
      </c>
      <c r="BC39" s="17" t="str">
        <f t="shared" si="7"/>
        <v/>
      </c>
      <c r="BD39" s="17" t="str">
        <f t="shared" si="8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>
      <c r="B40" s="56">
        <v>27</v>
      </c>
      <c r="C40" s="28" t="str">
        <f>IF(VLOOKUP(B40,RespG!$B$12:$AA$51,2,FALSE)&lt;&gt;0,VLOOKUP(B40,RespG!$B$12:$AA$51,2,FALSE),"")</f>
        <v/>
      </c>
      <c r="D40" s="28" t="str">
        <f>IF(VLOOKUP(B40,RespG!$B$12:$AA$51,3,FALSE)&lt;&gt;0,CONCATENATE(VLOOKUP(B40,RespG!$B$12:$AA$51,3,FALSE)," ",VLOOKUP(B40,RespG!$B$12:$AA$51,4,FALSE)),"")</f>
        <v/>
      </c>
      <c r="E40" s="28" t="str">
        <f>IF(VLOOKUP(B40,RespG!$B$12:$AA$51,4,FALSE)&lt;&gt;0,VLOOKUP(B40,RespG!$B$12:$AA$51,5,FALSE),"")</f>
        <v/>
      </c>
      <c r="F40" s="58" t="str">
        <f>IF(VLOOKUP(B40,RespG!$B$12:$AA$51,5,FALSE)&lt;&gt;0,VLOOKUP(B40,RespG!$B$12:$AA$51,6,FALSE),"")</f>
        <v/>
      </c>
      <c r="G40" s="17" t="str">
        <f t="shared" si="0"/>
        <v/>
      </c>
      <c r="H40" s="17" t="str">
        <f t="shared" si="12"/>
        <v/>
      </c>
      <c r="I40" s="17" t="str">
        <f t="shared" si="13"/>
        <v/>
      </c>
      <c r="J40" s="17" t="str">
        <f t="shared" si="14"/>
        <v/>
      </c>
      <c r="K40" s="17" t="str">
        <f t="shared" si="15"/>
        <v/>
      </c>
      <c r="L40" s="17" t="str">
        <f t="shared" si="16"/>
        <v/>
      </c>
      <c r="M40" s="17" t="str">
        <f t="shared" si="17"/>
        <v/>
      </c>
      <c r="N40" s="17" t="str">
        <f t="shared" si="18"/>
        <v/>
      </c>
      <c r="O40" s="17" t="str">
        <f t="shared" si="19"/>
        <v/>
      </c>
      <c r="P40" s="17" t="str">
        <f t="shared" si="11"/>
        <v/>
      </c>
      <c r="Q40" s="17" t="str">
        <f t="shared" si="11"/>
        <v/>
      </c>
      <c r="R40" s="17" t="str">
        <f t="shared" si="11"/>
        <v/>
      </c>
      <c r="S40" s="17" t="str">
        <f t="shared" si="11"/>
        <v/>
      </c>
      <c r="T40" s="17" t="str">
        <f t="shared" si="11"/>
        <v/>
      </c>
      <c r="U40" s="17" t="str">
        <f t="shared" si="11"/>
        <v/>
      </c>
      <c r="V40" s="17" t="str">
        <f t="shared" si="11"/>
        <v/>
      </c>
      <c r="W40" s="17" t="str">
        <f t="shared" si="11"/>
        <v/>
      </c>
      <c r="X40" s="17" t="str">
        <f t="shared" si="11"/>
        <v/>
      </c>
      <c r="Y40" s="17" t="str">
        <f t="shared" si="11"/>
        <v/>
      </c>
      <c r="Z40" s="17" t="str">
        <f t="shared" si="11"/>
        <v/>
      </c>
      <c r="AA40" s="21" t="str">
        <f t="shared" si="5"/>
        <v/>
      </c>
      <c r="AB40" s="21" t="str">
        <f t="shared" si="5"/>
        <v/>
      </c>
      <c r="AC40" s="21" t="str">
        <f t="shared" si="5"/>
        <v/>
      </c>
      <c r="AD40" s="21" t="str">
        <f t="shared" si="5"/>
        <v/>
      </c>
      <c r="AH40" s="16" t="str">
        <f>IF(RespG!H38=0,"",IF(RespG!H38=ResA!$G$11,ResA!$G$12,0))</f>
        <v/>
      </c>
      <c r="AI40" s="16" t="str">
        <f>IF(RespG!I38=0,"",IF(RespG!I38=ResA!$H$11,ResA!$H$12,0))</f>
        <v/>
      </c>
      <c r="AJ40" s="16" t="str">
        <f>IF(RespG!J38=0,"",IF(RespG!J38=ResA!$I$11,ResA!$I$12,0))</f>
        <v/>
      </c>
      <c r="AK40" s="16" t="str">
        <f>IF(RespG!K38=0,"",IF(RespG!K38=ResA!$J$11,ResA!$J$12,0))</f>
        <v/>
      </c>
      <c r="AL40" s="16" t="str">
        <f>IF(RespG!L38=0,"",IF(RespG!L38=ResA!$K$11,ResA!$K$12,0))</f>
        <v/>
      </c>
      <c r="AM40" s="16" t="str">
        <f>IF(RespG!M38=0,"",IF(RespG!M38=ResA!$L$11,ResA!$L$12,0))</f>
        <v/>
      </c>
      <c r="AN40" s="16" t="str">
        <f>IF(RespG!N38=0,"",IF(RespG!N38=ResA!$M$11,ResA!$M$12,0))</f>
        <v/>
      </c>
      <c r="AO40" s="16" t="str">
        <f>IF(RespG!O38=0,"",IF(RespG!O38=ResA!$N$11,ResA!$N$12,0))</f>
        <v/>
      </c>
      <c r="AP40" s="16" t="str">
        <f>IF(RespG!P38=0,"",IF(RespG!P38=ResA!$O$11,ResA!$O$12,0))</f>
        <v/>
      </c>
      <c r="AQ40" s="16" t="str">
        <f>IF(RespG!Q38=0,"",IF(RespG!Q38=ResA!$P$11,ResA!$P$12,0))</f>
        <v/>
      </c>
      <c r="AR40" s="16" t="str">
        <f>IF(RespG!R38=0,"",IF(RespG!R38=ResA!$Q$11,ResA!$Q$12,0))</f>
        <v/>
      </c>
      <c r="AS40" s="16" t="str">
        <f>IF(RespG!S38=0,"",IF(RespG!S38=ResA!$R$11,ResA!$R$12,0))</f>
        <v/>
      </c>
      <c r="AT40" s="16" t="str">
        <f>IF(RespG!T38=0,"",IF(RespG!T38=ResA!$S$11,ResA!$S$12,0))</f>
        <v/>
      </c>
      <c r="AU40" s="16" t="str">
        <f>IF(RespG!U38=0,"",IF(RespG!U38=ResA!$T$11,ResA!$T$12,0))</f>
        <v/>
      </c>
      <c r="AV40" s="16" t="str">
        <f>IF(RespG!V38=0,"",IF(RespG!V38=ResA!$U$11,ResA!$U$12,0))</f>
        <v/>
      </c>
      <c r="AW40" s="16" t="str">
        <f>IF(RespG!W38=0,"",IF(RespG!W38=ResA!$V$11,ResA!$V$12,0))</f>
        <v/>
      </c>
      <c r="AX40" s="16" t="str">
        <f>IF(RespG!X38=0,"",IF(RespG!X38=ResA!$W$11,ResA!$W$12,0))</f>
        <v/>
      </c>
      <c r="AY40" s="16" t="str">
        <f>IF(RespG!Y38=0,"",IF(RespG!Y38=ResA!$X$11,ResA!$X$12,0))</f>
        <v/>
      </c>
      <c r="AZ40" s="16" t="str">
        <f>IF(RespG!Z38=0,"",IF(RespG!Z38=ResA!$Y$11,ResA!$Y$12,0))</f>
        <v/>
      </c>
      <c r="BA40" s="16" t="str">
        <f>IF(RespG!AA38=0,"",IF(RespG!AA38=ResA!$Z$11,ResA!$Z$12,0))</f>
        <v/>
      </c>
      <c r="BB40" s="17" t="str">
        <f t="shared" si="6"/>
        <v/>
      </c>
      <c r="BC40" s="17" t="str">
        <f t="shared" si="7"/>
        <v/>
      </c>
      <c r="BD40" s="17" t="str">
        <f t="shared" si="8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>
      <c r="B41" s="56">
        <v>28</v>
      </c>
      <c r="C41" s="28" t="str">
        <f>IF(VLOOKUP(B41,RespG!$B$12:$AA$51,2,FALSE)&lt;&gt;0,VLOOKUP(B41,RespG!$B$12:$AA$51,2,FALSE),"")</f>
        <v/>
      </c>
      <c r="D41" s="28" t="str">
        <f>IF(VLOOKUP(B41,RespG!$B$12:$AA$51,3,FALSE)&lt;&gt;0,CONCATENATE(VLOOKUP(B41,RespG!$B$12:$AA$51,3,FALSE)," ",VLOOKUP(B41,RespG!$B$12:$AA$51,4,FALSE)),"")</f>
        <v/>
      </c>
      <c r="E41" s="28" t="str">
        <f>IF(VLOOKUP(B41,RespG!$B$12:$AA$51,4,FALSE)&lt;&gt;0,VLOOKUP(B41,RespG!$B$12:$AA$51,5,FALSE),"")</f>
        <v/>
      </c>
      <c r="F41" s="58" t="str">
        <f>IF(VLOOKUP(B41,RespG!$B$12:$AA$51,5,FALSE)&lt;&gt;0,VLOOKUP(B41,RespG!$B$12:$AA$51,6,FALSE),"")</f>
        <v/>
      </c>
      <c r="G41" s="17" t="str">
        <f t="shared" si="0"/>
        <v/>
      </c>
      <c r="H41" s="17" t="str">
        <f t="shared" si="12"/>
        <v/>
      </c>
      <c r="I41" s="17" t="str">
        <f t="shared" si="13"/>
        <v/>
      </c>
      <c r="J41" s="17" t="str">
        <f t="shared" si="14"/>
        <v/>
      </c>
      <c r="K41" s="17" t="str">
        <f t="shared" si="15"/>
        <v/>
      </c>
      <c r="L41" s="17" t="str">
        <f t="shared" si="16"/>
        <v/>
      </c>
      <c r="M41" s="17" t="str">
        <f t="shared" si="17"/>
        <v/>
      </c>
      <c r="N41" s="17" t="str">
        <f t="shared" si="18"/>
        <v/>
      </c>
      <c r="O41" s="17" t="str">
        <f t="shared" si="19"/>
        <v/>
      </c>
      <c r="P41" s="17" t="str">
        <f t="shared" si="11"/>
        <v/>
      </c>
      <c r="Q41" s="17" t="str">
        <f t="shared" si="11"/>
        <v/>
      </c>
      <c r="R41" s="17" t="str">
        <f t="shared" si="11"/>
        <v/>
      </c>
      <c r="S41" s="17" t="str">
        <f t="shared" si="11"/>
        <v/>
      </c>
      <c r="T41" s="17" t="str">
        <f t="shared" si="11"/>
        <v/>
      </c>
      <c r="U41" s="17" t="str">
        <f t="shared" si="11"/>
        <v/>
      </c>
      <c r="V41" s="17" t="str">
        <f t="shared" si="11"/>
        <v/>
      </c>
      <c r="W41" s="17" t="str">
        <f t="shared" si="11"/>
        <v/>
      </c>
      <c r="X41" s="17" t="str">
        <f t="shared" si="11"/>
        <v/>
      </c>
      <c r="Y41" s="17" t="str">
        <f t="shared" si="11"/>
        <v/>
      </c>
      <c r="Z41" s="17" t="str">
        <f t="shared" si="11"/>
        <v/>
      </c>
      <c r="AA41" s="21" t="str">
        <f t="shared" si="5"/>
        <v/>
      </c>
      <c r="AB41" s="21" t="str">
        <f t="shared" si="5"/>
        <v/>
      </c>
      <c r="AC41" s="21" t="str">
        <f t="shared" si="5"/>
        <v/>
      </c>
      <c r="AD41" s="21" t="str">
        <f t="shared" si="5"/>
        <v/>
      </c>
      <c r="AH41" s="16" t="str">
        <f>IF(RespG!H39=0,"",IF(RespG!H39=ResA!$G$11,ResA!$G$12,0))</f>
        <v/>
      </c>
      <c r="AI41" s="16" t="str">
        <f>IF(RespG!I39=0,"",IF(RespG!I39=ResA!$H$11,ResA!$H$12,0))</f>
        <v/>
      </c>
      <c r="AJ41" s="16" t="str">
        <f>IF(RespG!J39=0,"",IF(RespG!J39=ResA!$I$11,ResA!$I$12,0))</f>
        <v/>
      </c>
      <c r="AK41" s="16" t="str">
        <f>IF(RespG!K39=0,"",IF(RespG!K39=ResA!$J$11,ResA!$J$12,0))</f>
        <v/>
      </c>
      <c r="AL41" s="16" t="str">
        <f>IF(RespG!L39=0,"",IF(RespG!L39=ResA!$K$11,ResA!$K$12,0))</f>
        <v/>
      </c>
      <c r="AM41" s="16" t="str">
        <f>IF(RespG!M39=0,"",IF(RespG!M39=ResA!$L$11,ResA!$L$12,0))</f>
        <v/>
      </c>
      <c r="AN41" s="16" t="str">
        <f>IF(RespG!N39=0,"",IF(RespG!N39=ResA!$M$11,ResA!$M$12,0))</f>
        <v/>
      </c>
      <c r="AO41" s="16" t="str">
        <f>IF(RespG!O39=0,"",IF(RespG!O39=ResA!$N$11,ResA!$N$12,0))</f>
        <v/>
      </c>
      <c r="AP41" s="16" t="str">
        <f>IF(RespG!P39=0,"",IF(RespG!P39=ResA!$O$11,ResA!$O$12,0))</f>
        <v/>
      </c>
      <c r="AQ41" s="16" t="str">
        <f>IF(RespG!Q39=0,"",IF(RespG!Q39=ResA!$P$11,ResA!$P$12,0))</f>
        <v/>
      </c>
      <c r="AR41" s="16" t="str">
        <f>IF(RespG!R39=0,"",IF(RespG!R39=ResA!$Q$11,ResA!$Q$12,0))</f>
        <v/>
      </c>
      <c r="AS41" s="16" t="str">
        <f>IF(RespG!S39=0,"",IF(RespG!S39=ResA!$R$11,ResA!$R$12,0))</f>
        <v/>
      </c>
      <c r="AT41" s="16" t="str">
        <f>IF(RespG!T39=0,"",IF(RespG!T39=ResA!$S$11,ResA!$S$12,0))</f>
        <v/>
      </c>
      <c r="AU41" s="16" t="str">
        <f>IF(RespG!U39=0,"",IF(RespG!U39=ResA!$T$11,ResA!$T$12,0))</f>
        <v/>
      </c>
      <c r="AV41" s="16" t="str">
        <f>IF(RespG!V39=0,"",IF(RespG!V39=ResA!$U$11,ResA!$U$12,0))</f>
        <v/>
      </c>
      <c r="AW41" s="16" t="str">
        <f>IF(RespG!W39=0,"",IF(RespG!W39=ResA!$V$11,ResA!$V$12,0))</f>
        <v/>
      </c>
      <c r="AX41" s="16" t="str">
        <f>IF(RespG!X39=0,"",IF(RespG!X39=ResA!$W$11,ResA!$W$12,0))</f>
        <v/>
      </c>
      <c r="AY41" s="16" t="str">
        <f>IF(RespG!Y39=0,"",IF(RespG!Y39=ResA!$X$11,ResA!$X$12,0))</f>
        <v/>
      </c>
      <c r="AZ41" s="16" t="str">
        <f>IF(RespG!Z39=0,"",IF(RespG!Z39=ResA!$Y$11,ResA!$Y$12,0))</f>
        <v/>
      </c>
      <c r="BA41" s="16" t="str">
        <f>IF(RespG!AA39=0,"",IF(RespG!AA39=ResA!$Z$11,ResA!$Z$12,0))</f>
        <v/>
      </c>
      <c r="BB41" s="17" t="str">
        <f t="shared" si="6"/>
        <v/>
      </c>
      <c r="BC41" s="17" t="str">
        <f t="shared" si="7"/>
        <v/>
      </c>
      <c r="BD41" s="17" t="str">
        <f t="shared" si="8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>
      <c r="B42" s="56">
        <v>29</v>
      </c>
      <c r="C42" s="28" t="str">
        <f>IF(VLOOKUP(B42,RespG!$B$12:$AA$51,2,FALSE)&lt;&gt;0,VLOOKUP(B42,RespG!$B$12:$AA$51,2,FALSE),"")</f>
        <v/>
      </c>
      <c r="D42" s="28" t="str">
        <f>IF(VLOOKUP(B42,RespG!$B$12:$AA$51,3,FALSE)&lt;&gt;0,CONCATENATE(VLOOKUP(B42,RespG!$B$12:$AA$51,3,FALSE)," ",VLOOKUP(B42,RespG!$B$12:$AA$51,4,FALSE)),"")</f>
        <v/>
      </c>
      <c r="E42" s="28" t="str">
        <f>IF(VLOOKUP(B42,RespG!$B$12:$AA$51,4,FALSE)&lt;&gt;0,VLOOKUP(B42,RespG!$B$12:$AA$51,5,FALSE),"")</f>
        <v/>
      </c>
      <c r="F42" s="58" t="str">
        <f>IF(VLOOKUP(B42,RespG!$B$12:$AA$51,5,FALSE)&lt;&gt;0,VLOOKUP(B42,RespG!$B$12:$AA$51,6,FALSE),"")</f>
        <v/>
      </c>
      <c r="G42" s="17" t="str">
        <f t="shared" si="0"/>
        <v/>
      </c>
      <c r="H42" s="17" t="str">
        <f t="shared" si="12"/>
        <v/>
      </c>
      <c r="I42" s="17" t="str">
        <f t="shared" si="13"/>
        <v/>
      </c>
      <c r="J42" s="17" t="str">
        <f t="shared" si="14"/>
        <v/>
      </c>
      <c r="K42" s="17" t="str">
        <f t="shared" si="15"/>
        <v/>
      </c>
      <c r="L42" s="17" t="str">
        <f t="shared" si="16"/>
        <v/>
      </c>
      <c r="M42" s="17" t="str">
        <f t="shared" si="17"/>
        <v/>
      </c>
      <c r="N42" s="17" t="str">
        <f t="shared" si="18"/>
        <v/>
      </c>
      <c r="O42" s="17" t="str">
        <f t="shared" si="19"/>
        <v/>
      </c>
      <c r="P42" s="17" t="str">
        <f t="shared" si="11"/>
        <v/>
      </c>
      <c r="Q42" s="17" t="str">
        <f t="shared" si="11"/>
        <v/>
      </c>
      <c r="R42" s="17" t="str">
        <f t="shared" si="11"/>
        <v/>
      </c>
      <c r="S42" s="17" t="str">
        <f t="shared" si="11"/>
        <v/>
      </c>
      <c r="T42" s="17" t="str">
        <f t="shared" si="11"/>
        <v/>
      </c>
      <c r="U42" s="17" t="str">
        <f t="shared" si="11"/>
        <v/>
      </c>
      <c r="V42" s="17" t="str">
        <f t="shared" si="11"/>
        <v/>
      </c>
      <c r="W42" s="17" t="str">
        <f t="shared" si="11"/>
        <v/>
      </c>
      <c r="X42" s="17" t="str">
        <f t="shared" si="11"/>
        <v/>
      </c>
      <c r="Y42" s="17" t="str">
        <f t="shared" si="11"/>
        <v/>
      </c>
      <c r="Z42" s="17" t="str">
        <f t="shared" si="11"/>
        <v/>
      </c>
      <c r="AA42" s="21" t="str">
        <f t="shared" si="5"/>
        <v/>
      </c>
      <c r="AB42" s="21" t="str">
        <f t="shared" si="5"/>
        <v/>
      </c>
      <c r="AC42" s="21" t="str">
        <f t="shared" si="5"/>
        <v/>
      </c>
      <c r="AD42" s="21" t="str">
        <f t="shared" si="5"/>
        <v/>
      </c>
      <c r="AH42" s="16" t="str">
        <f>IF(RespG!H40=0,"",IF(RespG!H40=ResA!$G$11,ResA!$G$12,0))</f>
        <v/>
      </c>
      <c r="AI42" s="16" t="str">
        <f>IF(RespG!I40=0,"",IF(RespG!I40=ResA!$H$11,ResA!$H$12,0))</f>
        <v/>
      </c>
      <c r="AJ42" s="16" t="str">
        <f>IF(RespG!J40=0,"",IF(RespG!J40=ResA!$I$11,ResA!$I$12,0))</f>
        <v/>
      </c>
      <c r="AK42" s="16" t="str">
        <f>IF(RespG!K40=0,"",IF(RespG!K40=ResA!$J$11,ResA!$J$12,0))</f>
        <v/>
      </c>
      <c r="AL42" s="16" t="str">
        <f>IF(RespG!L40=0,"",IF(RespG!L40=ResA!$K$11,ResA!$K$12,0))</f>
        <v/>
      </c>
      <c r="AM42" s="16" t="str">
        <f>IF(RespG!M40=0,"",IF(RespG!M40=ResA!$L$11,ResA!$L$12,0))</f>
        <v/>
      </c>
      <c r="AN42" s="16" t="str">
        <f>IF(RespG!N40=0,"",IF(RespG!N40=ResA!$M$11,ResA!$M$12,0))</f>
        <v/>
      </c>
      <c r="AO42" s="16" t="str">
        <f>IF(RespG!O40=0,"",IF(RespG!O40=ResA!$N$11,ResA!$N$12,0))</f>
        <v/>
      </c>
      <c r="AP42" s="16" t="str">
        <f>IF(RespG!P40=0,"",IF(RespG!P40=ResA!$O$11,ResA!$O$12,0))</f>
        <v/>
      </c>
      <c r="AQ42" s="16" t="str">
        <f>IF(RespG!Q40=0,"",IF(RespG!Q40=ResA!$P$11,ResA!$P$12,0))</f>
        <v/>
      </c>
      <c r="AR42" s="16" t="str">
        <f>IF(RespG!R40=0,"",IF(RespG!R40=ResA!$Q$11,ResA!$Q$12,0))</f>
        <v/>
      </c>
      <c r="AS42" s="16" t="str">
        <f>IF(RespG!S40=0,"",IF(RespG!S40=ResA!$R$11,ResA!$R$12,0))</f>
        <v/>
      </c>
      <c r="AT42" s="16" t="str">
        <f>IF(RespG!T40=0,"",IF(RespG!T40=ResA!$S$11,ResA!$S$12,0))</f>
        <v/>
      </c>
      <c r="AU42" s="16" t="str">
        <f>IF(RespG!U40=0,"",IF(RespG!U40=ResA!$T$11,ResA!$T$12,0))</f>
        <v/>
      </c>
      <c r="AV42" s="16" t="str">
        <f>IF(RespG!V40=0,"",IF(RespG!V40=ResA!$U$11,ResA!$U$12,0))</f>
        <v/>
      </c>
      <c r="AW42" s="16" t="str">
        <f>IF(RespG!W40=0,"",IF(RespG!W40=ResA!$V$11,ResA!$V$12,0))</f>
        <v/>
      </c>
      <c r="AX42" s="16" t="str">
        <f>IF(RespG!X40=0,"",IF(RespG!X40=ResA!$W$11,ResA!$W$12,0))</f>
        <v/>
      </c>
      <c r="AY42" s="16" t="str">
        <f>IF(RespG!Y40=0,"",IF(RespG!Y40=ResA!$X$11,ResA!$X$12,0))</f>
        <v/>
      </c>
      <c r="AZ42" s="16" t="str">
        <f>IF(RespG!Z40=0,"",IF(RespG!Z40=ResA!$Y$11,ResA!$Y$12,0))</f>
        <v/>
      </c>
      <c r="BA42" s="16" t="str">
        <f>IF(RespG!AA40=0,"",IF(RespG!AA40=ResA!$Z$11,ResA!$Z$12,0))</f>
        <v/>
      </c>
      <c r="BB42" s="17" t="str">
        <f t="shared" si="6"/>
        <v/>
      </c>
      <c r="BC42" s="17" t="str">
        <f t="shared" si="7"/>
        <v/>
      </c>
      <c r="BD42" s="17" t="str">
        <f t="shared" si="8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>
      <c r="B43" s="56">
        <v>30</v>
      </c>
      <c r="C43" s="28" t="str">
        <f>IF(VLOOKUP(B43,RespG!$B$12:$AA$51,2,FALSE)&lt;&gt;0,VLOOKUP(B43,RespG!$B$12:$AA$51,2,FALSE),"")</f>
        <v/>
      </c>
      <c r="D43" s="28" t="str">
        <f>IF(VLOOKUP(B43,RespG!$B$12:$AA$51,3,FALSE)&lt;&gt;0,CONCATENATE(VLOOKUP(B43,RespG!$B$12:$AA$51,3,FALSE)," ",VLOOKUP(B43,RespG!$B$12:$AA$51,4,FALSE)),"")</f>
        <v/>
      </c>
      <c r="E43" s="28" t="str">
        <f>IF(VLOOKUP(B43,RespG!$B$12:$AA$51,4,FALSE)&lt;&gt;0,VLOOKUP(B43,RespG!$B$12:$AA$51,5,FALSE),"")</f>
        <v/>
      </c>
      <c r="F43" s="58" t="str">
        <f>IF(VLOOKUP(B43,RespG!$B$12:$AA$51,5,FALSE)&lt;&gt;0,VLOOKUP(B43,RespG!$B$12:$AA$51,6,FALSE),"")</f>
        <v/>
      </c>
      <c r="G43" s="17" t="str">
        <f t="shared" si="0"/>
        <v/>
      </c>
      <c r="H43" s="17" t="str">
        <f t="shared" si="12"/>
        <v/>
      </c>
      <c r="I43" s="17" t="str">
        <f t="shared" si="13"/>
        <v/>
      </c>
      <c r="J43" s="17" t="str">
        <f t="shared" si="14"/>
        <v/>
      </c>
      <c r="K43" s="17" t="str">
        <f t="shared" si="15"/>
        <v/>
      </c>
      <c r="L43" s="17" t="str">
        <f t="shared" si="16"/>
        <v/>
      </c>
      <c r="M43" s="17" t="str">
        <f t="shared" si="17"/>
        <v/>
      </c>
      <c r="N43" s="17" t="str">
        <f t="shared" si="18"/>
        <v/>
      </c>
      <c r="O43" s="17" t="str">
        <f t="shared" si="19"/>
        <v/>
      </c>
      <c r="P43" s="17" t="str">
        <f t="shared" si="11"/>
        <v/>
      </c>
      <c r="Q43" s="17" t="str">
        <f t="shared" si="11"/>
        <v/>
      </c>
      <c r="R43" s="17" t="str">
        <f t="shared" si="11"/>
        <v/>
      </c>
      <c r="S43" s="17" t="str">
        <f t="shared" si="11"/>
        <v/>
      </c>
      <c r="T43" s="17" t="str">
        <f t="shared" si="11"/>
        <v/>
      </c>
      <c r="U43" s="17" t="str">
        <f t="shared" si="11"/>
        <v/>
      </c>
      <c r="V43" s="17" t="str">
        <f t="shared" si="11"/>
        <v/>
      </c>
      <c r="W43" s="17" t="str">
        <f t="shared" si="11"/>
        <v/>
      </c>
      <c r="X43" s="17" t="str">
        <f t="shared" si="11"/>
        <v/>
      </c>
      <c r="Y43" s="17" t="str">
        <f t="shared" si="11"/>
        <v/>
      </c>
      <c r="Z43" s="17" t="str">
        <f t="shared" si="11"/>
        <v/>
      </c>
      <c r="AA43" s="21" t="str">
        <f t="shared" si="5"/>
        <v/>
      </c>
      <c r="AB43" s="21" t="str">
        <f t="shared" si="5"/>
        <v/>
      </c>
      <c r="AC43" s="21" t="str">
        <f t="shared" si="5"/>
        <v/>
      </c>
      <c r="AD43" s="21" t="str">
        <f t="shared" si="5"/>
        <v/>
      </c>
      <c r="AH43" s="16" t="str">
        <f>IF(RespG!H41=0,"",IF(RespG!H41=ResA!$G$11,ResA!$G$12,0))</f>
        <v/>
      </c>
      <c r="AI43" s="16" t="str">
        <f>IF(RespG!I41=0,"",IF(RespG!I41=ResA!$H$11,ResA!$H$12,0))</f>
        <v/>
      </c>
      <c r="AJ43" s="16" t="str">
        <f>IF(RespG!J41=0,"",IF(RespG!J41=ResA!$I$11,ResA!$I$12,0))</f>
        <v/>
      </c>
      <c r="AK43" s="16" t="str">
        <f>IF(RespG!K41=0,"",IF(RespG!K41=ResA!$J$11,ResA!$J$12,0))</f>
        <v/>
      </c>
      <c r="AL43" s="16" t="str">
        <f>IF(RespG!L41=0,"",IF(RespG!L41=ResA!$K$11,ResA!$K$12,0))</f>
        <v/>
      </c>
      <c r="AM43" s="16" t="str">
        <f>IF(RespG!M41=0,"",IF(RespG!M41=ResA!$L$11,ResA!$L$12,0))</f>
        <v/>
      </c>
      <c r="AN43" s="16" t="str">
        <f>IF(RespG!N41=0,"",IF(RespG!N41=ResA!$M$11,ResA!$M$12,0))</f>
        <v/>
      </c>
      <c r="AO43" s="16" t="str">
        <f>IF(RespG!O41=0,"",IF(RespG!O41=ResA!$N$11,ResA!$N$12,0))</f>
        <v/>
      </c>
      <c r="AP43" s="16" t="str">
        <f>IF(RespG!P41=0,"",IF(RespG!P41=ResA!$O$11,ResA!$O$12,0))</f>
        <v/>
      </c>
      <c r="AQ43" s="16" t="str">
        <f>IF(RespG!Q41=0,"",IF(RespG!Q41=ResA!$P$11,ResA!$P$12,0))</f>
        <v/>
      </c>
      <c r="AR43" s="16" t="str">
        <f>IF(RespG!R41=0,"",IF(RespG!R41=ResA!$Q$11,ResA!$Q$12,0))</f>
        <v/>
      </c>
      <c r="AS43" s="16" t="str">
        <f>IF(RespG!S41=0,"",IF(RespG!S41=ResA!$R$11,ResA!$R$12,0))</f>
        <v/>
      </c>
      <c r="AT43" s="16" t="str">
        <f>IF(RespG!T41=0,"",IF(RespG!T41=ResA!$S$11,ResA!$S$12,0))</f>
        <v/>
      </c>
      <c r="AU43" s="16" t="str">
        <f>IF(RespG!U41=0,"",IF(RespG!U41=ResA!$T$11,ResA!$T$12,0))</f>
        <v/>
      </c>
      <c r="AV43" s="16" t="str">
        <f>IF(RespG!V41=0,"",IF(RespG!V41=ResA!$U$11,ResA!$U$12,0))</f>
        <v/>
      </c>
      <c r="AW43" s="16" t="str">
        <f>IF(RespG!W41=0,"",IF(RespG!W41=ResA!$V$11,ResA!$V$12,0))</f>
        <v/>
      </c>
      <c r="AX43" s="16" t="str">
        <f>IF(RespG!X41=0,"",IF(RespG!X41=ResA!$W$11,ResA!$W$12,0))</f>
        <v/>
      </c>
      <c r="AY43" s="16" t="str">
        <f>IF(RespG!Y41=0,"",IF(RespG!Y41=ResA!$X$11,ResA!$X$12,0))</f>
        <v/>
      </c>
      <c r="AZ43" s="16" t="str">
        <f>IF(RespG!Z41=0,"",IF(RespG!Z41=ResA!$Y$11,ResA!$Y$12,0))</f>
        <v/>
      </c>
      <c r="BA43" s="16" t="str">
        <f>IF(RespG!AA41=0,"",IF(RespG!AA41=ResA!$Z$11,ResA!$Z$12,0))</f>
        <v/>
      </c>
      <c r="BB43" s="17" t="str">
        <f t="shared" si="6"/>
        <v/>
      </c>
      <c r="BC43" s="17" t="str">
        <f t="shared" si="7"/>
        <v/>
      </c>
      <c r="BD43" s="17" t="str">
        <f t="shared" si="8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>
      <c r="B44" s="56">
        <v>31</v>
      </c>
      <c r="C44" s="28" t="str">
        <f>IF(VLOOKUP(B44,RespG!$B$12:$AA$51,2,FALSE)&lt;&gt;0,VLOOKUP(B44,RespG!$B$12:$AA$51,2,FALSE),"")</f>
        <v/>
      </c>
      <c r="D44" s="28" t="str">
        <f>IF(VLOOKUP(B44,RespG!$B$12:$AA$51,3,FALSE)&lt;&gt;0,CONCATENATE(VLOOKUP(B44,RespG!$B$12:$AA$51,3,FALSE)," ",VLOOKUP(B44,RespG!$B$12:$AA$51,4,FALSE)),"")</f>
        <v/>
      </c>
      <c r="E44" s="28" t="str">
        <f>IF(VLOOKUP(B44,RespG!$B$12:$AA$51,4,FALSE)&lt;&gt;0,VLOOKUP(B44,RespG!$B$12:$AA$51,5,FALSE),"")</f>
        <v/>
      </c>
      <c r="F44" s="58" t="str">
        <f>IF(VLOOKUP(B44,RespG!$B$12:$AA$51,5,FALSE)&lt;&gt;0,VLOOKUP(B44,RespG!$B$12:$AA$51,6,FALSE),"")</f>
        <v/>
      </c>
      <c r="G44" s="17" t="str">
        <f t="shared" si="0"/>
        <v/>
      </c>
      <c r="H44" s="17" t="str">
        <f t="shared" si="12"/>
        <v/>
      </c>
      <c r="I44" s="17" t="str">
        <f t="shared" si="13"/>
        <v/>
      </c>
      <c r="J44" s="17" t="str">
        <f t="shared" si="14"/>
        <v/>
      </c>
      <c r="K44" s="17" t="str">
        <f t="shared" si="15"/>
        <v/>
      </c>
      <c r="L44" s="17" t="str">
        <f t="shared" si="16"/>
        <v/>
      </c>
      <c r="M44" s="17" t="str">
        <f t="shared" si="17"/>
        <v/>
      </c>
      <c r="N44" s="17" t="str">
        <f t="shared" si="18"/>
        <v/>
      </c>
      <c r="O44" s="17" t="str">
        <f t="shared" si="19"/>
        <v/>
      </c>
      <c r="P44" s="17" t="str">
        <f t="shared" si="11"/>
        <v/>
      </c>
      <c r="Q44" s="17" t="str">
        <f t="shared" si="11"/>
        <v/>
      </c>
      <c r="R44" s="17" t="str">
        <f t="shared" si="11"/>
        <v/>
      </c>
      <c r="S44" s="17" t="str">
        <f t="shared" si="11"/>
        <v/>
      </c>
      <c r="T44" s="17" t="str">
        <f t="shared" si="11"/>
        <v/>
      </c>
      <c r="U44" s="17" t="str">
        <f t="shared" si="11"/>
        <v/>
      </c>
      <c r="V44" s="17" t="str">
        <f t="shared" si="11"/>
        <v/>
      </c>
      <c r="W44" s="17" t="str">
        <f t="shared" si="11"/>
        <v/>
      </c>
      <c r="X44" s="17" t="str">
        <f t="shared" si="11"/>
        <v/>
      </c>
      <c r="Y44" s="17" t="str">
        <f t="shared" si="11"/>
        <v/>
      </c>
      <c r="Z44" s="17" t="str">
        <f t="shared" si="11"/>
        <v/>
      </c>
      <c r="AA44" s="21" t="str">
        <f t="shared" si="5"/>
        <v/>
      </c>
      <c r="AB44" s="21" t="str">
        <f t="shared" si="5"/>
        <v/>
      </c>
      <c r="AC44" s="21" t="str">
        <f t="shared" si="5"/>
        <v/>
      </c>
      <c r="AD44" s="21" t="str">
        <f t="shared" si="5"/>
        <v/>
      </c>
      <c r="AH44" s="16" t="str">
        <f>IF(RespG!H42=0,"",IF(RespG!H42=ResA!$G$11,ResA!$G$12,0))</f>
        <v/>
      </c>
      <c r="AI44" s="16" t="str">
        <f>IF(RespG!I42=0,"",IF(RespG!I42=ResA!$H$11,ResA!$H$12,0))</f>
        <v/>
      </c>
      <c r="AJ44" s="16" t="str">
        <f>IF(RespG!J42=0,"",IF(RespG!J42=ResA!$I$11,ResA!$I$12,0))</f>
        <v/>
      </c>
      <c r="AK44" s="16" t="str">
        <f>IF(RespG!K42=0,"",IF(RespG!K42=ResA!$J$11,ResA!$J$12,0))</f>
        <v/>
      </c>
      <c r="AL44" s="16" t="str">
        <f>IF(RespG!L42=0,"",IF(RespG!L42=ResA!$K$11,ResA!$K$12,0))</f>
        <v/>
      </c>
      <c r="AM44" s="16" t="str">
        <f>IF(RespG!M42=0,"",IF(RespG!M42=ResA!$L$11,ResA!$L$12,0))</f>
        <v/>
      </c>
      <c r="AN44" s="16" t="str">
        <f>IF(RespG!N42=0,"",IF(RespG!N42=ResA!$M$11,ResA!$M$12,0))</f>
        <v/>
      </c>
      <c r="AO44" s="16" t="str">
        <f>IF(RespG!O42=0,"",IF(RespG!O42=ResA!$N$11,ResA!$N$12,0))</f>
        <v/>
      </c>
      <c r="AP44" s="16" t="str">
        <f>IF(RespG!P42=0,"",IF(RespG!P42=ResA!$O$11,ResA!$O$12,0))</f>
        <v/>
      </c>
      <c r="AQ44" s="16" t="str">
        <f>IF(RespG!Q42=0,"",IF(RespG!Q42=ResA!$P$11,ResA!$P$12,0))</f>
        <v/>
      </c>
      <c r="AR44" s="16" t="str">
        <f>IF(RespG!R42=0,"",IF(RespG!R42=ResA!$Q$11,ResA!$Q$12,0))</f>
        <v/>
      </c>
      <c r="AS44" s="16" t="str">
        <f>IF(RespG!S42=0,"",IF(RespG!S42=ResA!$R$11,ResA!$R$12,0))</f>
        <v/>
      </c>
      <c r="AT44" s="16" t="str">
        <f>IF(RespG!T42=0,"",IF(RespG!T42=ResA!$S$11,ResA!$S$12,0))</f>
        <v/>
      </c>
      <c r="AU44" s="16" t="str">
        <f>IF(RespG!U42=0,"",IF(RespG!U42=ResA!$T$11,ResA!$T$12,0))</f>
        <v/>
      </c>
      <c r="AV44" s="16" t="str">
        <f>IF(RespG!V42=0,"",IF(RespG!V42=ResA!$U$11,ResA!$U$12,0))</f>
        <v/>
      </c>
      <c r="AW44" s="16" t="str">
        <f>IF(RespG!W42=0,"",IF(RespG!W42=ResA!$V$11,ResA!$V$12,0))</f>
        <v/>
      </c>
      <c r="AX44" s="16" t="str">
        <f>IF(RespG!X42=0,"",IF(RespG!X42=ResA!$W$11,ResA!$W$12,0))</f>
        <v/>
      </c>
      <c r="AY44" s="16" t="str">
        <f>IF(RespG!Y42=0,"",IF(RespG!Y42=ResA!$X$11,ResA!$X$12,0))</f>
        <v/>
      </c>
      <c r="AZ44" s="16" t="str">
        <f>IF(RespG!Z42=0,"",IF(RespG!Z42=ResA!$Y$11,ResA!$Y$12,0))</f>
        <v/>
      </c>
      <c r="BA44" s="16" t="str">
        <f>IF(RespG!AA42=0,"",IF(RespG!AA42=ResA!$Z$11,ResA!$Z$12,0))</f>
        <v/>
      </c>
      <c r="BB44" s="17" t="str">
        <f t="shared" si="6"/>
        <v/>
      </c>
      <c r="BC44" s="17" t="str">
        <f t="shared" si="7"/>
        <v/>
      </c>
      <c r="BD44" s="17" t="str">
        <f t="shared" si="8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>
      <c r="B45" s="56">
        <v>32</v>
      </c>
      <c r="C45" s="28" t="str">
        <f>IF(VLOOKUP(B45,RespG!$B$12:$AA$51,2,FALSE)&lt;&gt;0,VLOOKUP(B45,RespG!$B$12:$AA$51,2,FALSE),"")</f>
        <v/>
      </c>
      <c r="D45" s="28" t="str">
        <f>IF(VLOOKUP(B45,RespG!$B$12:$AA$51,3,FALSE)&lt;&gt;0,CONCATENATE(VLOOKUP(B45,RespG!$B$12:$AA$51,3,FALSE)," ",VLOOKUP(B45,RespG!$B$12:$AA$51,4,FALSE)),"")</f>
        <v/>
      </c>
      <c r="E45" s="28" t="str">
        <f>IF(VLOOKUP(B45,RespG!$B$12:$AA$51,4,FALSE)&lt;&gt;0,VLOOKUP(B45,RespG!$B$12:$AA$51,5,FALSE),"")</f>
        <v/>
      </c>
      <c r="F45" s="58" t="str">
        <f>IF(VLOOKUP(B45,RespG!$B$12:$AA$51,5,FALSE)&lt;&gt;0,VLOOKUP(B45,RespG!$B$12:$AA$51,6,FALSE),"")</f>
        <v/>
      </c>
      <c r="G45" s="17" t="str">
        <f t="shared" si="0"/>
        <v/>
      </c>
      <c r="H45" s="17" t="str">
        <f t="shared" si="12"/>
        <v/>
      </c>
      <c r="I45" s="17" t="str">
        <f t="shared" si="13"/>
        <v/>
      </c>
      <c r="J45" s="17" t="str">
        <f t="shared" si="14"/>
        <v/>
      </c>
      <c r="K45" s="17" t="str">
        <f t="shared" si="15"/>
        <v/>
      </c>
      <c r="L45" s="17" t="str">
        <f t="shared" si="16"/>
        <v/>
      </c>
      <c r="M45" s="17" t="str">
        <f t="shared" si="17"/>
        <v/>
      </c>
      <c r="N45" s="17" t="str">
        <f t="shared" si="18"/>
        <v/>
      </c>
      <c r="O45" s="17" t="str">
        <f t="shared" si="19"/>
        <v/>
      </c>
      <c r="P45" s="17" t="str">
        <f t="shared" si="11"/>
        <v/>
      </c>
      <c r="Q45" s="17" t="str">
        <f t="shared" si="11"/>
        <v/>
      </c>
      <c r="R45" s="17" t="str">
        <f t="shared" si="11"/>
        <v/>
      </c>
      <c r="S45" s="17" t="str">
        <f t="shared" si="11"/>
        <v/>
      </c>
      <c r="T45" s="17" t="str">
        <f t="shared" si="11"/>
        <v/>
      </c>
      <c r="U45" s="17" t="str">
        <f t="shared" si="11"/>
        <v/>
      </c>
      <c r="V45" s="17" t="str">
        <f t="shared" si="11"/>
        <v/>
      </c>
      <c r="W45" s="17" t="str">
        <f t="shared" si="11"/>
        <v/>
      </c>
      <c r="X45" s="17" t="str">
        <f t="shared" si="11"/>
        <v/>
      </c>
      <c r="Y45" s="17" t="str">
        <f t="shared" si="11"/>
        <v/>
      </c>
      <c r="Z45" s="17" t="str">
        <f t="shared" si="11"/>
        <v/>
      </c>
      <c r="AA45" s="21" t="str">
        <f t="shared" si="5"/>
        <v/>
      </c>
      <c r="AB45" s="21" t="str">
        <f t="shared" si="5"/>
        <v/>
      </c>
      <c r="AC45" s="21" t="str">
        <f t="shared" si="5"/>
        <v/>
      </c>
      <c r="AD45" s="21" t="str">
        <f t="shared" si="5"/>
        <v/>
      </c>
      <c r="AH45" s="16" t="str">
        <f>IF(RespG!H43=0,"",IF(RespG!H43=ResA!$G$11,ResA!$G$12,0))</f>
        <v/>
      </c>
      <c r="AI45" s="16" t="str">
        <f>IF(RespG!I43=0,"",IF(RespG!I43=ResA!$H$11,ResA!$H$12,0))</f>
        <v/>
      </c>
      <c r="AJ45" s="16" t="str">
        <f>IF(RespG!J43=0,"",IF(RespG!J43=ResA!$I$11,ResA!$I$12,0))</f>
        <v/>
      </c>
      <c r="AK45" s="16" t="str">
        <f>IF(RespG!K43=0,"",IF(RespG!K43=ResA!$J$11,ResA!$J$12,0))</f>
        <v/>
      </c>
      <c r="AL45" s="16" t="str">
        <f>IF(RespG!L43=0,"",IF(RespG!L43=ResA!$K$11,ResA!$K$12,0))</f>
        <v/>
      </c>
      <c r="AM45" s="16" t="str">
        <f>IF(RespG!M43=0,"",IF(RespG!M43=ResA!$L$11,ResA!$L$12,0))</f>
        <v/>
      </c>
      <c r="AN45" s="16" t="str">
        <f>IF(RespG!N43=0,"",IF(RespG!N43=ResA!$M$11,ResA!$M$12,0))</f>
        <v/>
      </c>
      <c r="AO45" s="16" t="str">
        <f>IF(RespG!O43=0,"",IF(RespG!O43=ResA!$N$11,ResA!$N$12,0))</f>
        <v/>
      </c>
      <c r="AP45" s="16" t="str">
        <f>IF(RespG!P43=0,"",IF(RespG!P43=ResA!$O$11,ResA!$O$12,0))</f>
        <v/>
      </c>
      <c r="AQ45" s="16" t="str">
        <f>IF(RespG!Q43=0,"",IF(RespG!Q43=ResA!$P$11,ResA!$P$12,0))</f>
        <v/>
      </c>
      <c r="AR45" s="16" t="str">
        <f>IF(RespG!R43=0,"",IF(RespG!R43=ResA!$Q$11,ResA!$Q$12,0))</f>
        <v/>
      </c>
      <c r="AS45" s="16" t="str">
        <f>IF(RespG!S43=0,"",IF(RespG!S43=ResA!$R$11,ResA!$R$12,0))</f>
        <v/>
      </c>
      <c r="AT45" s="16" t="str">
        <f>IF(RespG!T43=0,"",IF(RespG!T43=ResA!$S$11,ResA!$S$12,0))</f>
        <v/>
      </c>
      <c r="AU45" s="16" t="str">
        <f>IF(RespG!U43=0,"",IF(RespG!U43=ResA!$T$11,ResA!$T$12,0))</f>
        <v/>
      </c>
      <c r="AV45" s="16" t="str">
        <f>IF(RespG!V43=0,"",IF(RespG!V43=ResA!$U$11,ResA!$U$12,0))</f>
        <v/>
      </c>
      <c r="AW45" s="16" t="str">
        <f>IF(RespG!W43=0,"",IF(RespG!W43=ResA!$V$11,ResA!$V$12,0))</f>
        <v/>
      </c>
      <c r="AX45" s="16" t="str">
        <f>IF(RespG!X43=0,"",IF(RespG!X43=ResA!$W$11,ResA!$W$12,0))</f>
        <v/>
      </c>
      <c r="AY45" s="16" t="str">
        <f>IF(RespG!Y43=0,"",IF(RespG!Y43=ResA!$X$11,ResA!$X$12,0))</f>
        <v/>
      </c>
      <c r="AZ45" s="16" t="str">
        <f>IF(RespG!Z43=0,"",IF(RespG!Z43=ResA!$Y$11,ResA!$Y$12,0))</f>
        <v/>
      </c>
      <c r="BA45" s="16" t="str">
        <f>IF(RespG!AA43=0,"",IF(RespG!AA43=ResA!$Z$11,ResA!$Z$12,0))</f>
        <v/>
      </c>
      <c r="BB45" s="17" t="str">
        <f t="shared" si="6"/>
        <v/>
      </c>
      <c r="BC45" s="17" t="str">
        <f t="shared" si="7"/>
        <v/>
      </c>
      <c r="BD45" s="17" t="str">
        <f t="shared" si="8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>
      <c r="B46" s="56">
        <v>33</v>
      </c>
      <c r="C46" s="28" t="str">
        <f>IF(VLOOKUP(B46,RespG!$B$12:$AA$51,2,FALSE)&lt;&gt;0,VLOOKUP(B46,RespG!$B$12:$AA$51,2,FALSE),"")</f>
        <v/>
      </c>
      <c r="D46" s="28" t="str">
        <f>IF(VLOOKUP(B46,RespG!$B$12:$AA$51,3,FALSE)&lt;&gt;0,CONCATENATE(VLOOKUP(B46,RespG!$B$12:$AA$51,3,FALSE)," ",VLOOKUP(B46,RespG!$B$12:$AA$51,4,FALSE)),"")</f>
        <v/>
      </c>
      <c r="E46" s="28" t="str">
        <f>IF(VLOOKUP(B46,RespG!$B$12:$AA$51,4,FALSE)&lt;&gt;0,VLOOKUP(B46,RespG!$B$12:$AA$51,5,FALSE),"")</f>
        <v/>
      </c>
      <c r="F46" s="58" t="str">
        <f>IF(VLOOKUP(B46,RespG!$B$12:$AA$51,5,FALSE)&lt;&gt;0,VLOOKUP(B46,RespG!$B$12:$AA$51,6,FALSE),"")</f>
        <v/>
      </c>
      <c r="G46" s="17" t="str">
        <f t="shared" si="0"/>
        <v/>
      </c>
      <c r="H46" s="17" t="str">
        <f t="shared" si="12"/>
        <v/>
      </c>
      <c r="I46" s="17" t="str">
        <f t="shared" si="13"/>
        <v/>
      </c>
      <c r="J46" s="17" t="str">
        <f t="shared" si="14"/>
        <v/>
      </c>
      <c r="K46" s="17" t="str">
        <f t="shared" si="15"/>
        <v/>
      </c>
      <c r="L46" s="17" t="str">
        <f t="shared" si="16"/>
        <v/>
      </c>
      <c r="M46" s="17" t="str">
        <f t="shared" si="17"/>
        <v/>
      </c>
      <c r="N46" s="17" t="str">
        <f t="shared" si="18"/>
        <v/>
      </c>
      <c r="O46" s="17" t="str">
        <f t="shared" si="19"/>
        <v/>
      </c>
      <c r="P46" s="17" t="str">
        <f t="shared" si="11"/>
        <v/>
      </c>
      <c r="Q46" s="17" t="str">
        <f t="shared" si="11"/>
        <v/>
      </c>
      <c r="R46" s="17" t="str">
        <f t="shared" si="11"/>
        <v/>
      </c>
      <c r="S46" s="17" t="str">
        <f t="shared" si="11"/>
        <v/>
      </c>
      <c r="T46" s="17" t="str">
        <f t="shared" si="11"/>
        <v/>
      </c>
      <c r="U46" s="17" t="str">
        <f t="shared" si="11"/>
        <v/>
      </c>
      <c r="V46" s="17" t="str">
        <f t="shared" si="11"/>
        <v/>
      </c>
      <c r="W46" s="17" t="str">
        <f t="shared" si="11"/>
        <v/>
      </c>
      <c r="X46" s="17" t="str">
        <f t="shared" si="11"/>
        <v/>
      </c>
      <c r="Y46" s="17" t="str">
        <f t="shared" si="11"/>
        <v/>
      </c>
      <c r="Z46" s="17" t="str">
        <f t="shared" si="11"/>
        <v/>
      </c>
      <c r="AA46" s="21" t="str">
        <f t="shared" si="5"/>
        <v/>
      </c>
      <c r="AB46" s="21" t="str">
        <f t="shared" si="5"/>
        <v/>
      </c>
      <c r="AC46" s="21" t="str">
        <f t="shared" si="5"/>
        <v/>
      </c>
      <c r="AD46" s="21" t="str">
        <f t="shared" si="5"/>
        <v/>
      </c>
      <c r="AH46" s="16" t="str">
        <f>IF(RespG!H44=0,"",IF(RespG!H44=ResA!$G$11,ResA!$G$12,0))</f>
        <v/>
      </c>
      <c r="AI46" s="16" t="str">
        <f>IF(RespG!I44=0,"",IF(RespG!I44=ResA!$H$11,ResA!$H$12,0))</f>
        <v/>
      </c>
      <c r="AJ46" s="16" t="str">
        <f>IF(RespG!J44=0,"",IF(RespG!J44=ResA!$I$11,ResA!$I$12,0))</f>
        <v/>
      </c>
      <c r="AK46" s="16" t="str">
        <f>IF(RespG!K44=0,"",IF(RespG!K44=ResA!$J$11,ResA!$J$12,0))</f>
        <v/>
      </c>
      <c r="AL46" s="16" t="str">
        <f>IF(RespG!L44=0,"",IF(RespG!L44=ResA!$K$11,ResA!$K$12,0))</f>
        <v/>
      </c>
      <c r="AM46" s="16" t="str">
        <f>IF(RespG!M44=0,"",IF(RespG!M44=ResA!$L$11,ResA!$L$12,0))</f>
        <v/>
      </c>
      <c r="AN46" s="16" t="str">
        <f>IF(RespG!N44=0,"",IF(RespG!N44=ResA!$M$11,ResA!$M$12,0))</f>
        <v/>
      </c>
      <c r="AO46" s="16" t="str">
        <f>IF(RespG!O44=0,"",IF(RespG!O44=ResA!$N$11,ResA!$N$12,0))</f>
        <v/>
      </c>
      <c r="AP46" s="16" t="str">
        <f>IF(RespG!P44=0,"",IF(RespG!P44=ResA!$O$11,ResA!$O$12,0))</f>
        <v/>
      </c>
      <c r="AQ46" s="16" t="str">
        <f>IF(RespG!Q44=0,"",IF(RespG!Q44=ResA!$P$11,ResA!$P$12,0))</f>
        <v/>
      </c>
      <c r="AR46" s="16" t="str">
        <f>IF(RespG!R44=0,"",IF(RespG!R44=ResA!$Q$11,ResA!$Q$12,0))</f>
        <v/>
      </c>
      <c r="AS46" s="16" t="str">
        <f>IF(RespG!S44=0,"",IF(RespG!S44=ResA!$R$11,ResA!$R$12,0))</f>
        <v/>
      </c>
      <c r="AT46" s="16" t="str">
        <f>IF(RespG!T44=0,"",IF(RespG!T44=ResA!$S$11,ResA!$S$12,0))</f>
        <v/>
      </c>
      <c r="AU46" s="16" t="str">
        <f>IF(RespG!U44=0,"",IF(RespG!U44=ResA!$T$11,ResA!$T$12,0))</f>
        <v/>
      </c>
      <c r="AV46" s="16" t="str">
        <f>IF(RespG!V44=0,"",IF(RespG!V44=ResA!$U$11,ResA!$U$12,0))</f>
        <v/>
      </c>
      <c r="AW46" s="16" t="str">
        <f>IF(RespG!W44=0,"",IF(RespG!W44=ResA!$V$11,ResA!$V$12,0))</f>
        <v/>
      </c>
      <c r="AX46" s="16" t="str">
        <f>IF(RespG!X44=0,"",IF(RespG!X44=ResA!$W$11,ResA!$W$12,0))</f>
        <v/>
      </c>
      <c r="AY46" s="16" t="str">
        <f>IF(RespG!Y44=0,"",IF(RespG!Y44=ResA!$X$11,ResA!$X$12,0))</f>
        <v/>
      </c>
      <c r="AZ46" s="16" t="str">
        <f>IF(RespG!Z44=0,"",IF(RespG!Z44=ResA!$Y$11,ResA!$Y$12,0))</f>
        <v/>
      </c>
      <c r="BA46" s="16" t="str">
        <f>IF(RespG!AA44=0,"",IF(RespG!AA44=ResA!$Z$11,ResA!$Z$12,0))</f>
        <v/>
      </c>
      <c r="BB46" s="17" t="str">
        <f t="shared" si="6"/>
        <v/>
      </c>
      <c r="BC46" s="17" t="str">
        <f t="shared" si="7"/>
        <v/>
      </c>
      <c r="BD46" s="17" t="str">
        <f t="shared" si="8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>
      <c r="B47" s="56">
        <v>34</v>
      </c>
      <c r="C47" s="28" t="str">
        <f>IF(VLOOKUP(B47,RespG!$B$12:$AA$51,2,FALSE)&lt;&gt;0,VLOOKUP(B47,RespG!$B$12:$AA$51,2,FALSE),"")</f>
        <v/>
      </c>
      <c r="D47" s="28" t="str">
        <f>IF(VLOOKUP(B47,RespG!$B$12:$AA$51,3,FALSE)&lt;&gt;0,CONCATENATE(VLOOKUP(B47,RespG!$B$12:$AA$51,3,FALSE)," ",VLOOKUP(B47,RespG!$B$12:$AA$51,4,FALSE)),"")</f>
        <v/>
      </c>
      <c r="E47" s="28" t="str">
        <f>IF(VLOOKUP(B47,RespG!$B$12:$AA$51,4,FALSE)&lt;&gt;0,VLOOKUP(B47,RespG!$B$12:$AA$51,5,FALSE),"")</f>
        <v/>
      </c>
      <c r="F47" s="58" t="str">
        <f>IF(VLOOKUP(B47,RespG!$B$12:$AA$51,5,FALSE)&lt;&gt;0,VLOOKUP(B47,RespG!$B$12:$AA$51,6,FALSE),"")</f>
        <v/>
      </c>
      <c r="G47" s="17" t="str">
        <f t="shared" si="0"/>
        <v/>
      </c>
      <c r="H47" s="17" t="str">
        <f t="shared" si="12"/>
        <v/>
      </c>
      <c r="I47" s="17" t="str">
        <f t="shared" si="13"/>
        <v/>
      </c>
      <c r="J47" s="17" t="str">
        <f t="shared" si="14"/>
        <v/>
      </c>
      <c r="K47" s="17" t="str">
        <f t="shared" si="15"/>
        <v/>
      </c>
      <c r="L47" s="17" t="str">
        <f t="shared" si="16"/>
        <v/>
      </c>
      <c r="M47" s="17" t="str">
        <f t="shared" si="17"/>
        <v/>
      </c>
      <c r="N47" s="17" t="str">
        <f t="shared" si="18"/>
        <v/>
      </c>
      <c r="O47" s="17" t="str">
        <f t="shared" si="19"/>
        <v/>
      </c>
      <c r="P47" s="17" t="str">
        <f t="shared" si="11"/>
        <v/>
      </c>
      <c r="Q47" s="17" t="str">
        <f t="shared" si="11"/>
        <v/>
      </c>
      <c r="R47" s="17" t="str">
        <f t="shared" si="11"/>
        <v/>
      </c>
      <c r="S47" s="17" t="str">
        <f t="shared" si="11"/>
        <v/>
      </c>
      <c r="T47" s="17" t="str">
        <f t="shared" si="11"/>
        <v/>
      </c>
      <c r="U47" s="17" t="str">
        <f t="shared" si="11"/>
        <v/>
      </c>
      <c r="V47" s="17" t="str">
        <f t="shared" si="11"/>
        <v/>
      </c>
      <c r="W47" s="17" t="str">
        <f t="shared" si="11"/>
        <v/>
      </c>
      <c r="X47" s="17" t="str">
        <f t="shared" si="11"/>
        <v/>
      </c>
      <c r="Y47" s="17" t="str">
        <f t="shared" si="11"/>
        <v/>
      </c>
      <c r="Z47" s="17" t="str">
        <f t="shared" si="11"/>
        <v/>
      </c>
      <c r="AA47" s="21" t="str">
        <f t="shared" si="5"/>
        <v/>
      </c>
      <c r="AB47" s="21" t="str">
        <f t="shared" si="5"/>
        <v/>
      </c>
      <c r="AC47" s="21" t="str">
        <f t="shared" si="5"/>
        <v/>
      </c>
      <c r="AD47" s="21" t="str">
        <f t="shared" si="5"/>
        <v/>
      </c>
      <c r="AH47" s="16" t="str">
        <f>IF(RespG!H45=0,"",IF(RespG!H45=ResA!$G$11,ResA!$G$12,0))</f>
        <v/>
      </c>
      <c r="AI47" s="16" t="str">
        <f>IF(RespG!I45=0,"",IF(RespG!I45=ResA!$H$11,ResA!$H$12,0))</f>
        <v/>
      </c>
      <c r="AJ47" s="16" t="str">
        <f>IF(RespG!J45=0,"",IF(RespG!J45=ResA!$I$11,ResA!$I$12,0))</f>
        <v/>
      </c>
      <c r="AK47" s="16" t="str">
        <f>IF(RespG!K45=0,"",IF(RespG!K45=ResA!$J$11,ResA!$J$12,0))</f>
        <v/>
      </c>
      <c r="AL47" s="16" t="str">
        <f>IF(RespG!L45=0,"",IF(RespG!L45=ResA!$K$11,ResA!$K$12,0))</f>
        <v/>
      </c>
      <c r="AM47" s="16" t="str">
        <f>IF(RespG!M45=0,"",IF(RespG!M45=ResA!$L$11,ResA!$L$12,0))</f>
        <v/>
      </c>
      <c r="AN47" s="16" t="str">
        <f>IF(RespG!N45=0,"",IF(RespG!N45=ResA!$M$11,ResA!$M$12,0))</f>
        <v/>
      </c>
      <c r="AO47" s="16" t="str">
        <f>IF(RespG!O45=0,"",IF(RespG!O45=ResA!$N$11,ResA!$N$12,0))</f>
        <v/>
      </c>
      <c r="AP47" s="16" t="str">
        <f>IF(RespG!P45=0,"",IF(RespG!P45=ResA!$O$11,ResA!$O$12,0))</f>
        <v/>
      </c>
      <c r="AQ47" s="16" t="str">
        <f>IF(RespG!Q45=0,"",IF(RespG!Q45=ResA!$P$11,ResA!$P$12,0))</f>
        <v/>
      </c>
      <c r="AR47" s="16" t="str">
        <f>IF(RespG!R45=0,"",IF(RespG!R45=ResA!$Q$11,ResA!$Q$12,0))</f>
        <v/>
      </c>
      <c r="AS47" s="16" t="str">
        <f>IF(RespG!S45=0,"",IF(RespG!S45=ResA!$R$11,ResA!$R$12,0))</f>
        <v/>
      </c>
      <c r="AT47" s="16" t="str">
        <f>IF(RespG!T45=0,"",IF(RespG!T45=ResA!$S$11,ResA!$S$12,0))</f>
        <v/>
      </c>
      <c r="AU47" s="16" t="str">
        <f>IF(RespG!U45=0,"",IF(RespG!U45=ResA!$T$11,ResA!$T$12,0))</f>
        <v/>
      </c>
      <c r="AV47" s="16" t="str">
        <f>IF(RespG!V45=0,"",IF(RespG!V45=ResA!$U$11,ResA!$U$12,0))</f>
        <v/>
      </c>
      <c r="AW47" s="16" t="str">
        <f>IF(RespG!W45=0,"",IF(RespG!W45=ResA!$V$11,ResA!$V$12,0))</f>
        <v/>
      </c>
      <c r="AX47" s="16" t="str">
        <f>IF(RespG!X45=0,"",IF(RespG!X45=ResA!$W$11,ResA!$W$12,0))</f>
        <v/>
      </c>
      <c r="AY47" s="16" t="str">
        <f>IF(RespG!Y45=0,"",IF(RespG!Y45=ResA!$X$11,ResA!$X$12,0))</f>
        <v/>
      </c>
      <c r="AZ47" s="16" t="str">
        <f>IF(RespG!Z45=0,"",IF(RespG!Z45=ResA!$Y$11,ResA!$Y$12,0))</f>
        <v/>
      </c>
      <c r="BA47" s="16" t="str">
        <f>IF(RespG!AA45=0,"",IF(RespG!AA45=ResA!$Z$11,ResA!$Z$12,0))</f>
        <v/>
      </c>
      <c r="BB47" s="17" t="str">
        <f t="shared" si="6"/>
        <v/>
      </c>
      <c r="BC47" s="17" t="str">
        <f t="shared" si="7"/>
        <v/>
      </c>
      <c r="BD47" s="17" t="str">
        <f t="shared" si="8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>
      <c r="B48" s="56">
        <v>35</v>
      </c>
      <c r="C48" s="28" t="str">
        <f>IF(VLOOKUP(B48,RespG!$B$12:$AA$51,2,FALSE)&lt;&gt;0,VLOOKUP(B48,RespG!$B$12:$AA$51,2,FALSE),"")</f>
        <v/>
      </c>
      <c r="D48" s="28" t="str">
        <f>IF(VLOOKUP(B48,RespG!$B$12:$AA$51,3,FALSE)&lt;&gt;0,CONCATENATE(VLOOKUP(B48,RespG!$B$12:$AA$51,3,FALSE)," ",VLOOKUP(B48,RespG!$B$12:$AA$51,4,FALSE)),"")</f>
        <v/>
      </c>
      <c r="E48" s="28" t="str">
        <f>IF(VLOOKUP(B48,RespG!$B$12:$AA$51,4,FALSE)&lt;&gt;0,VLOOKUP(B48,RespG!$B$12:$AA$51,5,FALSE),"")</f>
        <v/>
      </c>
      <c r="F48" s="58" t="str">
        <f>IF(VLOOKUP(B48,RespG!$B$12:$AA$51,5,FALSE)&lt;&gt;0,VLOOKUP(B48,RespG!$B$12:$AA$51,6,FALSE),"")</f>
        <v/>
      </c>
      <c r="G48" s="17" t="str">
        <f t="shared" si="0"/>
        <v/>
      </c>
      <c r="H48" s="17" t="str">
        <f t="shared" si="12"/>
        <v/>
      </c>
      <c r="I48" s="17" t="str">
        <f t="shared" si="13"/>
        <v/>
      </c>
      <c r="J48" s="17" t="str">
        <f t="shared" si="14"/>
        <v/>
      </c>
      <c r="K48" s="17" t="str">
        <f t="shared" si="15"/>
        <v/>
      </c>
      <c r="L48" s="17" t="str">
        <f t="shared" si="16"/>
        <v/>
      </c>
      <c r="M48" s="17" t="str">
        <f t="shared" si="17"/>
        <v/>
      </c>
      <c r="N48" s="17" t="str">
        <f t="shared" si="18"/>
        <v/>
      </c>
      <c r="O48" s="17" t="str">
        <f t="shared" si="19"/>
        <v/>
      </c>
      <c r="P48" s="17" t="str">
        <f t="shared" si="11"/>
        <v/>
      </c>
      <c r="Q48" s="17" t="str">
        <f t="shared" si="11"/>
        <v/>
      </c>
      <c r="R48" s="17" t="str">
        <f t="shared" si="11"/>
        <v/>
      </c>
      <c r="S48" s="17" t="str">
        <f t="shared" si="11"/>
        <v/>
      </c>
      <c r="T48" s="17" t="str">
        <f t="shared" si="11"/>
        <v/>
      </c>
      <c r="U48" s="17" t="str">
        <f t="shared" si="11"/>
        <v/>
      </c>
      <c r="V48" s="17" t="str">
        <f t="shared" si="11"/>
        <v/>
      </c>
      <c r="W48" s="17" t="str">
        <f t="shared" si="11"/>
        <v/>
      </c>
      <c r="X48" s="17" t="str">
        <f t="shared" si="11"/>
        <v/>
      </c>
      <c r="Y48" s="17" t="str">
        <f t="shared" si="11"/>
        <v/>
      </c>
      <c r="Z48" s="17" t="str">
        <f t="shared" si="11"/>
        <v/>
      </c>
      <c r="AA48" s="21" t="str">
        <f t="shared" si="5"/>
        <v/>
      </c>
      <c r="AB48" s="21" t="str">
        <f t="shared" si="5"/>
        <v/>
      </c>
      <c r="AC48" s="21" t="str">
        <f t="shared" si="5"/>
        <v/>
      </c>
      <c r="AD48" s="21" t="str">
        <f t="shared" si="5"/>
        <v/>
      </c>
      <c r="AH48" s="16" t="str">
        <f>IF(RespG!H46=0,"",IF(RespG!H46=ResA!$G$11,ResA!$G$12,0))</f>
        <v/>
      </c>
      <c r="AI48" s="16" t="str">
        <f>IF(RespG!I46=0,"",IF(RespG!I46=ResA!$H$11,ResA!$H$12,0))</f>
        <v/>
      </c>
      <c r="AJ48" s="16" t="str">
        <f>IF(RespG!J46=0,"",IF(RespG!J46=ResA!$I$11,ResA!$I$12,0))</f>
        <v/>
      </c>
      <c r="AK48" s="16" t="str">
        <f>IF(RespG!K46=0,"",IF(RespG!K46=ResA!$J$11,ResA!$J$12,0))</f>
        <v/>
      </c>
      <c r="AL48" s="16" t="str">
        <f>IF(RespG!L46=0,"",IF(RespG!L46=ResA!$K$11,ResA!$K$12,0))</f>
        <v/>
      </c>
      <c r="AM48" s="16" t="str">
        <f>IF(RespG!M46=0,"",IF(RespG!M46=ResA!$L$11,ResA!$L$12,0))</f>
        <v/>
      </c>
      <c r="AN48" s="16" t="str">
        <f>IF(RespG!N46=0,"",IF(RespG!N46=ResA!$M$11,ResA!$M$12,0))</f>
        <v/>
      </c>
      <c r="AO48" s="16" t="str">
        <f>IF(RespG!O46=0,"",IF(RespG!O46=ResA!$N$11,ResA!$N$12,0))</f>
        <v/>
      </c>
      <c r="AP48" s="16" t="str">
        <f>IF(RespG!P46=0,"",IF(RespG!P46=ResA!$O$11,ResA!$O$12,0))</f>
        <v/>
      </c>
      <c r="AQ48" s="16" t="str">
        <f>IF(RespG!Q46=0,"",IF(RespG!Q46=ResA!$P$11,ResA!$P$12,0))</f>
        <v/>
      </c>
      <c r="AR48" s="16" t="str">
        <f>IF(RespG!R46=0,"",IF(RespG!R46=ResA!$Q$11,ResA!$Q$12,0))</f>
        <v/>
      </c>
      <c r="AS48" s="16" t="str">
        <f>IF(RespG!S46=0,"",IF(RespG!S46=ResA!$R$11,ResA!$R$12,0))</f>
        <v/>
      </c>
      <c r="AT48" s="16" t="str">
        <f>IF(RespG!T46=0,"",IF(RespG!T46=ResA!$S$11,ResA!$S$12,0))</f>
        <v/>
      </c>
      <c r="AU48" s="16" t="str">
        <f>IF(RespG!U46=0,"",IF(RespG!U46=ResA!$T$11,ResA!$T$12,0))</f>
        <v/>
      </c>
      <c r="AV48" s="16" t="str">
        <f>IF(RespG!V46=0,"",IF(RespG!V46=ResA!$U$11,ResA!$U$12,0))</f>
        <v/>
      </c>
      <c r="AW48" s="16" t="str">
        <f>IF(RespG!W46=0,"",IF(RespG!W46=ResA!$V$11,ResA!$V$12,0))</f>
        <v/>
      </c>
      <c r="AX48" s="16" t="str">
        <f>IF(RespG!X46=0,"",IF(RespG!X46=ResA!$W$11,ResA!$W$12,0))</f>
        <v/>
      </c>
      <c r="AY48" s="16" t="str">
        <f>IF(RespG!Y46=0,"",IF(RespG!Y46=ResA!$X$11,ResA!$X$12,0))</f>
        <v/>
      </c>
      <c r="AZ48" s="16" t="str">
        <f>IF(RespG!Z46=0,"",IF(RespG!Z46=ResA!$Y$11,ResA!$Y$12,0))</f>
        <v/>
      </c>
      <c r="BA48" s="16" t="str">
        <f>IF(RespG!AA46=0,"",IF(RespG!AA46=ResA!$Z$11,ResA!$Z$12,0))</f>
        <v/>
      </c>
      <c r="BB48" s="17" t="str">
        <f t="shared" si="6"/>
        <v/>
      </c>
      <c r="BC48" s="17" t="str">
        <f t="shared" si="7"/>
        <v/>
      </c>
      <c r="BD48" s="17" t="str">
        <f t="shared" si="8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>
      <c r="B49" s="56">
        <v>36</v>
      </c>
      <c r="C49" s="28" t="str">
        <f>IF(VLOOKUP(B49,RespG!$B$12:$AA$51,2,FALSE)&lt;&gt;0,VLOOKUP(B49,RespG!$B$12:$AA$51,2,FALSE),"")</f>
        <v/>
      </c>
      <c r="D49" s="28" t="str">
        <f>IF(VLOOKUP(B49,RespG!$B$12:$AA$51,3,FALSE)&lt;&gt;0,CONCATENATE(VLOOKUP(B49,RespG!$B$12:$AA$51,3,FALSE)," ",VLOOKUP(B49,RespG!$B$12:$AA$51,4,FALSE)),"")</f>
        <v/>
      </c>
      <c r="E49" s="28" t="str">
        <f>IF(VLOOKUP(B49,RespG!$B$12:$AA$51,4,FALSE)&lt;&gt;0,VLOOKUP(B49,RespG!$B$12:$AA$51,5,FALSE),"")</f>
        <v/>
      </c>
      <c r="F49" s="58" t="str">
        <f>IF(VLOOKUP(B49,RespG!$B$12:$AA$51,5,FALSE)&lt;&gt;0,VLOOKUP(B49,RespG!$B$12:$AA$51,6,FALSE),"")</f>
        <v/>
      </c>
      <c r="G49" s="17" t="str">
        <f t="shared" si="0"/>
        <v/>
      </c>
      <c r="H49" s="17" t="str">
        <f t="shared" si="12"/>
        <v/>
      </c>
      <c r="I49" s="17" t="str">
        <f t="shared" si="13"/>
        <v/>
      </c>
      <c r="J49" s="17" t="str">
        <f t="shared" si="14"/>
        <v/>
      </c>
      <c r="K49" s="17" t="str">
        <f t="shared" si="15"/>
        <v/>
      </c>
      <c r="L49" s="17" t="str">
        <f t="shared" si="16"/>
        <v/>
      </c>
      <c r="M49" s="17" t="str">
        <f t="shared" si="17"/>
        <v/>
      </c>
      <c r="N49" s="17" t="str">
        <f t="shared" si="18"/>
        <v/>
      </c>
      <c r="O49" s="17" t="str">
        <f t="shared" si="19"/>
        <v/>
      </c>
      <c r="P49" s="17" t="str">
        <f t="shared" si="11"/>
        <v/>
      </c>
      <c r="Q49" s="17" t="str">
        <f t="shared" si="11"/>
        <v/>
      </c>
      <c r="R49" s="17" t="str">
        <f t="shared" si="11"/>
        <v/>
      </c>
      <c r="S49" s="17" t="str">
        <f t="shared" si="11"/>
        <v/>
      </c>
      <c r="T49" s="17" t="str">
        <f t="shared" si="11"/>
        <v/>
      </c>
      <c r="U49" s="17" t="str">
        <f t="shared" si="11"/>
        <v/>
      </c>
      <c r="V49" s="17" t="str">
        <f t="shared" si="11"/>
        <v/>
      </c>
      <c r="W49" s="17" t="str">
        <f t="shared" si="11"/>
        <v/>
      </c>
      <c r="X49" s="17" t="str">
        <f t="shared" si="11"/>
        <v/>
      </c>
      <c r="Y49" s="17" t="str">
        <f t="shared" si="11"/>
        <v/>
      </c>
      <c r="Z49" s="17" t="str">
        <f t="shared" si="11"/>
        <v/>
      </c>
      <c r="AA49" s="21" t="str">
        <f t="shared" si="5"/>
        <v/>
      </c>
      <c r="AB49" s="21" t="str">
        <f t="shared" si="5"/>
        <v/>
      </c>
      <c r="AC49" s="21" t="str">
        <f t="shared" si="5"/>
        <v/>
      </c>
      <c r="AD49" s="21" t="str">
        <f t="shared" si="5"/>
        <v/>
      </c>
      <c r="AH49" s="16" t="str">
        <f>IF(RespG!H47=0,"",IF(RespG!H47=ResA!$G$11,ResA!$G$12,0))</f>
        <v/>
      </c>
      <c r="AI49" s="16" t="str">
        <f>IF(RespG!I47=0,"",IF(RespG!I47=ResA!$H$11,ResA!$H$12,0))</f>
        <v/>
      </c>
      <c r="AJ49" s="16" t="str">
        <f>IF(RespG!J47=0,"",IF(RespG!J47=ResA!$I$11,ResA!$I$12,0))</f>
        <v/>
      </c>
      <c r="AK49" s="16" t="str">
        <f>IF(RespG!K47=0,"",IF(RespG!K47=ResA!$J$11,ResA!$J$12,0))</f>
        <v/>
      </c>
      <c r="AL49" s="16" t="str">
        <f>IF(RespG!L47=0,"",IF(RespG!L47=ResA!$K$11,ResA!$K$12,0))</f>
        <v/>
      </c>
      <c r="AM49" s="16" t="str">
        <f>IF(RespG!M47=0,"",IF(RespG!M47=ResA!$L$11,ResA!$L$12,0))</f>
        <v/>
      </c>
      <c r="AN49" s="16" t="str">
        <f>IF(RespG!N47=0,"",IF(RespG!N47=ResA!$M$11,ResA!$M$12,0))</f>
        <v/>
      </c>
      <c r="AO49" s="16" t="str">
        <f>IF(RespG!O47=0,"",IF(RespG!O47=ResA!$N$11,ResA!$N$12,0))</f>
        <v/>
      </c>
      <c r="AP49" s="16" t="str">
        <f>IF(RespG!P47=0,"",IF(RespG!P47=ResA!$O$11,ResA!$O$12,0))</f>
        <v/>
      </c>
      <c r="AQ49" s="16" t="str">
        <f>IF(RespG!Q47=0,"",IF(RespG!Q47=ResA!$P$11,ResA!$P$12,0))</f>
        <v/>
      </c>
      <c r="AR49" s="16" t="str">
        <f>IF(RespG!R47=0,"",IF(RespG!R47=ResA!$Q$11,ResA!$Q$12,0))</f>
        <v/>
      </c>
      <c r="AS49" s="16" t="str">
        <f>IF(RespG!S47=0,"",IF(RespG!S47=ResA!$R$11,ResA!$R$12,0))</f>
        <v/>
      </c>
      <c r="AT49" s="16" t="str">
        <f>IF(RespG!T47=0,"",IF(RespG!T47=ResA!$S$11,ResA!$S$12,0))</f>
        <v/>
      </c>
      <c r="AU49" s="16" t="str">
        <f>IF(RespG!U47=0,"",IF(RespG!U47=ResA!$T$11,ResA!$T$12,0))</f>
        <v/>
      </c>
      <c r="AV49" s="16" t="str">
        <f>IF(RespG!V47=0,"",IF(RespG!V47=ResA!$U$11,ResA!$U$12,0))</f>
        <v/>
      </c>
      <c r="AW49" s="16" t="str">
        <f>IF(RespG!W47=0,"",IF(RespG!W47=ResA!$V$11,ResA!$V$12,0))</f>
        <v/>
      </c>
      <c r="AX49" s="16" t="str">
        <f>IF(RespG!X47=0,"",IF(RespG!X47=ResA!$W$11,ResA!$W$12,0))</f>
        <v/>
      </c>
      <c r="AY49" s="16" t="str">
        <f>IF(RespG!Y47=0,"",IF(RespG!Y47=ResA!$X$11,ResA!$X$12,0))</f>
        <v/>
      </c>
      <c r="AZ49" s="16" t="str">
        <f>IF(RespG!Z47=0,"",IF(RespG!Z47=ResA!$Y$11,ResA!$Y$12,0))</f>
        <v/>
      </c>
      <c r="BA49" s="16" t="str">
        <f>IF(RespG!AA47=0,"",IF(RespG!AA47=ResA!$Z$11,ResA!$Z$12,0))</f>
        <v/>
      </c>
      <c r="BB49" s="17" t="str">
        <f t="shared" si="6"/>
        <v/>
      </c>
      <c r="BC49" s="17" t="str">
        <f t="shared" si="7"/>
        <v/>
      </c>
      <c r="BD49" s="17" t="str">
        <f t="shared" si="8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>
      <c r="B50" s="56">
        <v>37</v>
      </c>
      <c r="C50" s="28" t="str">
        <f>IF(VLOOKUP(B50,RespG!$B$12:$AA$51,2,FALSE)&lt;&gt;0,VLOOKUP(B50,RespG!$B$12:$AA$51,2,FALSE),"")</f>
        <v/>
      </c>
      <c r="D50" s="28" t="str">
        <f>IF(VLOOKUP(B50,RespG!$B$12:$AA$51,3,FALSE)&lt;&gt;0,CONCATENATE(VLOOKUP(B50,RespG!$B$12:$AA$51,3,FALSE)," ",VLOOKUP(B50,RespG!$B$12:$AA$51,4,FALSE)),"")</f>
        <v/>
      </c>
      <c r="E50" s="28" t="str">
        <f>IF(VLOOKUP(B50,RespG!$B$12:$AA$51,4,FALSE)&lt;&gt;0,VLOOKUP(B50,RespG!$B$12:$AA$51,5,FALSE),"")</f>
        <v/>
      </c>
      <c r="F50" s="58" t="str">
        <f>IF(VLOOKUP(B50,RespG!$B$12:$AA$51,5,FALSE)&lt;&gt;0,VLOOKUP(B50,RespG!$B$12:$AA$51,6,FALSE),"")</f>
        <v/>
      </c>
      <c r="G50" s="17" t="str">
        <f t="shared" si="0"/>
        <v/>
      </c>
      <c r="H50" s="17" t="str">
        <f t="shared" si="12"/>
        <v/>
      </c>
      <c r="I50" s="17" t="str">
        <f t="shared" si="13"/>
        <v/>
      </c>
      <c r="J50" s="17" t="str">
        <f t="shared" si="14"/>
        <v/>
      </c>
      <c r="K50" s="17" t="str">
        <f t="shared" si="15"/>
        <v/>
      </c>
      <c r="L50" s="17" t="str">
        <f t="shared" si="16"/>
        <v/>
      </c>
      <c r="M50" s="17" t="str">
        <f t="shared" si="17"/>
        <v/>
      </c>
      <c r="N50" s="17" t="str">
        <f t="shared" si="18"/>
        <v/>
      </c>
      <c r="O50" s="17" t="str">
        <f t="shared" si="19"/>
        <v/>
      </c>
      <c r="P50" s="17" t="str">
        <f t="shared" si="11"/>
        <v/>
      </c>
      <c r="Q50" s="17" t="str">
        <f t="shared" si="11"/>
        <v/>
      </c>
      <c r="R50" s="17" t="str">
        <f t="shared" si="11"/>
        <v/>
      </c>
      <c r="S50" s="17" t="str">
        <f t="shared" si="11"/>
        <v/>
      </c>
      <c r="T50" s="17" t="str">
        <f t="shared" si="11"/>
        <v/>
      </c>
      <c r="U50" s="17" t="str">
        <f t="shared" si="11"/>
        <v/>
      </c>
      <c r="V50" s="17" t="str">
        <f t="shared" si="11"/>
        <v/>
      </c>
      <c r="W50" s="17" t="str">
        <f t="shared" si="11"/>
        <v/>
      </c>
      <c r="X50" s="17" t="str">
        <f t="shared" si="11"/>
        <v/>
      </c>
      <c r="Y50" s="17" t="str">
        <f t="shared" si="11"/>
        <v/>
      </c>
      <c r="Z50" s="17" t="str">
        <f t="shared" si="11"/>
        <v/>
      </c>
      <c r="AA50" s="21" t="str">
        <f t="shared" si="5"/>
        <v/>
      </c>
      <c r="AB50" s="21" t="str">
        <f t="shared" si="5"/>
        <v/>
      </c>
      <c r="AC50" s="21" t="str">
        <f t="shared" si="5"/>
        <v/>
      </c>
      <c r="AD50" s="21" t="str">
        <f t="shared" si="5"/>
        <v/>
      </c>
      <c r="AH50" s="16" t="str">
        <f>IF(RespG!H48=0,"",IF(RespG!H48=ResA!$G$11,ResA!$G$12,0))</f>
        <v/>
      </c>
      <c r="AI50" s="16" t="str">
        <f>IF(RespG!I48=0,"",IF(RespG!I48=ResA!$H$11,ResA!$H$12,0))</f>
        <v/>
      </c>
      <c r="AJ50" s="16" t="str">
        <f>IF(RespG!J48=0,"",IF(RespG!J48=ResA!$I$11,ResA!$I$12,0))</f>
        <v/>
      </c>
      <c r="AK50" s="16" t="str">
        <f>IF(RespG!K48=0,"",IF(RespG!K48=ResA!$J$11,ResA!$J$12,0))</f>
        <v/>
      </c>
      <c r="AL50" s="16" t="str">
        <f>IF(RespG!L48=0,"",IF(RespG!L48=ResA!$K$11,ResA!$K$12,0))</f>
        <v/>
      </c>
      <c r="AM50" s="16" t="str">
        <f>IF(RespG!M48=0,"",IF(RespG!M48=ResA!$L$11,ResA!$L$12,0))</f>
        <v/>
      </c>
      <c r="AN50" s="16" t="str">
        <f>IF(RespG!N48=0,"",IF(RespG!N48=ResA!$M$11,ResA!$M$12,0))</f>
        <v/>
      </c>
      <c r="AO50" s="16" t="str">
        <f>IF(RespG!O48=0,"",IF(RespG!O48=ResA!$N$11,ResA!$N$12,0))</f>
        <v/>
      </c>
      <c r="AP50" s="16" t="str">
        <f>IF(RespG!P48=0,"",IF(RespG!P48=ResA!$O$11,ResA!$O$12,0))</f>
        <v/>
      </c>
      <c r="AQ50" s="16" t="str">
        <f>IF(RespG!Q48=0,"",IF(RespG!Q48=ResA!$P$11,ResA!$P$12,0))</f>
        <v/>
      </c>
      <c r="AR50" s="16" t="str">
        <f>IF(RespG!R48=0,"",IF(RespG!R48=ResA!$Q$11,ResA!$Q$12,0))</f>
        <v/>
      </c>
      <c r="AS50" s="16" t="str">
        <f>IF(RespG!S48=0,"",IF(RespG!S48=ResA!$R$11,ResA!$R$12,0))</f>
        <v/>
      </c>
      <c r="AT50" s="16" t="str">
        <f>IF(RespG!T48=0,"",IF(RespG!T48=ResA!$S$11,ResA!$S$12,0))</f>
        <v/>
      </c>
      <c r="AU50" s="16" t="str">
        <f>IF(RespG!U48=0,"",IF(RespG!U48=ResA!$T$11,ResA!$T$12,0))</f>
        <v/>
      </c>
      <c r="AV50" s="16" t="str">
        <f>IF(RespG!V48=0,"",IF(RespG!V48=ResA!$U$11,ResA!$U$12,0))</f>
        <v/>
      </c>
      <c r="AW50" s="16" t="str">
        <f>IF(RespG!W48=0,"",IF(RespG!W48=ResA!$V$11,ResA!$V$12,0))</f>
        <v/>
      </c>
      <c r="AX50" s="16" t="str">
        <f>IF(RespG!X48=0,"",IF(RespG!X48=ResA!$W$11,ResA!$W$12,0))</f>
        <v/>
      </c>
      <c r="AY50" s="16" t="str">
        <f>IF(RespG!Y48=0,"",IF(RespG!Y48=ResA!$X$11,ResA!$X$12,0))</f>
        <v/>
      </c>
      <c r="AZ50" s="16" t="str">
        <f>IF(RespG!Z48=0,"",IF(RespG!Z48=ResA!$Y$11,ResA!$Y$12,0))</f>
        <v/>
      </c>
      <c r="BA50" s="16" t="str">
        <f>IF(RespG!AA48=0,"",IF(RespG!AA48=ResA!$Z$11,ResA!$Z$12,0))</f>
        <v/>
      </c>
      <c r="BB50" s="17" t="str">
        <f t="shared" si="6"/>
        <v/>
      </c>
      <c r="BC50" s="17" t="str">
        <f t="shared" si="7"/>
        <v/>
      </c>
      <c r="BD50" s="17" t="str">
        <f t="shared" si="8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>
      <c r="B51" s="56">
        <v>38</v>
      </c>
      <c r="C51" s="28" t="str">
        <f>IF(VLOOKUP(B51,RespG!$B$12:$AA$51,2,FALSE)&lt;&gt;0,VLOOKUP(B51,RespG!$B$12:$AA$51,2,FALSE),"")</f>
        <v/>
      </c>
      <c r="D51" s="28" t="str">
        <f>IF(VLOOKUP(B51,RespG!$B$12:$AA$51,3,FALSE)&lt;&gt;0,CONCATENATE(VLOOKUP(B51,RespG!$B$12:$AA$51,3,FALSE)," ",VLOOKUP(B51,RespG!$B$12:$AA$51,4,FALSE)),"")</f>
        <v/>
      </c>
      <c r="E51" s="28" t="str">
        <f>IF(VLOOKUP(B51,RespG!$B$12:$AA$51,4,FALSE)&lt;&gt;0,VLOOKUP(B51,RespG!$B$12:$AA$51,5,FALSE),"")</f>
        <v/>
      </c>
      <c r="F51" s="58" t="str">
        <f>IF(VLOOKUP(B51,RespG!$B$12:$AA$51,5,FALSE)&lt;&gt;0,VLOOKUP(B51,RespG!$B$12:$AA$51,6,FALSE),"")</f>
        <v/>
      </c>
      <c r="G51" s="17" t="str">
        <f t="shared" si="0"/>
        <v/>
      </c>
      <c r="H51" s="17" t="str">
        <f t="shared" si="12"/>
        <v/>
      </c>
      <c r="I51" s="17" t="str">
        <f t="shared" si="13"/>
        <v/>
      </c>
      <c r="J51" s="17" t="str">
        <f t="shared" si="14"/>
        <v/>
      </c>
      <c r="K51" s="17" t="str">
        <f t="shared" si="15"/>
        <v/>
      </c>
      <c r="L51" s="17" t="str">
        <f t="shared" si="16"/>
        <v/>
      </c>
      <c r="M51" s="17" t="str">
        <f t="shared" si="17"/>
        <v/>
      </c>
      <c r="N51" s="17" t="str">
        <f t="shared" si="18"/>
        <v/>
      </c>
      <c r="O51" s="17" t="str">
        <f t="shared" si="19"/>
        <v/>
      </c>
      <c r="P51" s="17" t="str">
        <f t="shared" ref="P51:Q53" si="20">IF(AQ51="","",IF(AQ51=0,"✖","✔"))</f>
        <v/>
      </c>
      <c r="Q51" s="17" t="str">
        <f t="shared" si="20"/>
        <v/>
      </c>
      <c r="R51" s="17" t="str">
        <f t="shared" si="11"/>
        <v/>
      </c>
      <c r="S51" s="17" t="str">
        <f t="shared" si="11"/>
        <v/>
      </c>
      <c r="T51" s="17" t="str">
        <f t="shared" si="11"/>
        <v/>
      </c>
      <c r="U51" s="17" t="str">
        <f t="shared" si="11"/>
        <v/>
      </c>
      <c r="V51" s="17" t="str">
        <f t="shared" si="11"/>
        <v/>
      </c>
      <c r="W51" s="17" t="str">
        <f t="shared" si="11"/>
        <v/>
      </c>
      <c r="X51" s="17" t="str">
        <f t="shared" si="11"/>
        <v/>
      </c>
      <c r="Y51" s="17" t="str">
        <f t="shared" si="11"/>
        <v/>
      </c>
      <c r="Z51" s="17" t="str">
        <f t="shared" si="11"/>
        <v/>
      </c>
      <c r="AA51" s="21" t="str">
        <f t="shared" si="5"/>
        <v/>
      </c>
      <c r="AB51" s="21" t="str">
        <f t="shared" si="5"/>
        <v/>
      </c>
      <c r="AC51" s="21" t="str">
        <f t="shared" si="5"/>
        <v/>
      </c>
      <c r="AD51" s="21" t="str">
        <f t="shared" si="5"/>
        <v/>
      </c>
      <c r="AH51" s="16" t="str">
        <f>IF(RespG!H49=0,"",IF(RespG!H49=ResA!$G$11,ResA!$G$12,0))</f>
        <v/>
      </c>
      <c r="AI51" s="16" t="str">
        <f>IF(RespG!I49=0,"",IF(RespG!I49=ResA!$H$11,ResA!$H$12,0))</f>
        <v/>
      </c>
      <c r="AJ51" s="16" t="str">
        <f>IF(RespG!J49=0,"",IF(RespG!J49=ResA!$I$11,ResA!$I$12,0))</f>
        <v/>
      </c>
      <c r="AK51" s="16" t="str">
        <f>IF(RespG!K49=0,"",IF(RespG!K49=ResA!$J$11,ResA!$J$12,0))</f>
        <v/>
      </c>
      <c r="AL51" s="16" t="str">
        <f>IF(RespG!L49=0,"",IF(RespG!L49=ResA!$K$11,ResA!$K$12,0))</f>
        <v/>
      </c>
      <c r="AM51" s="16" t="str">
        <f>IF(RespG!M49=0,"",IF(RespG!M49=ResA!$L$11,ResA!$L$12,0))</f>
        <v/>
      </c>
      <c r="AN51" s="16" t="str">
        <f>IF(RespG!N49=0,"",IF(RespG!N49=ResA!$M$11,ResA!$M$12,0))</f>
        <v/>
      </c>
      <c r="AO51" s="16" t="str">
        <f>IF(RespG!O49=0,"",IF(RespG!O49=ResA!$N$11,ResA!$N$12,0))</f>
        <v/>
      </c>
      <c r="AP51" s="16" t="str">
        <f>IF(RespG!P49=0,"",IF(RespG!P49=ResA!$O$11,ResA!$O$12,0))</f>
        <v/>
      </c>
      <c r="AQ51" s="16" t="str">
        <f>IF(RespG!Q49=0,"",IF(RespG!Q49=ResA!$P$11,ResA!$P$12,0))</f>
        <v/>
      </c>
      <c r="AR51" s="16" t="str">
        <f>IF(RespG!R49=0,"",IF(RespG!R49=ResA!$Q$11,ResA!$Q$12,0))</f>
        <v/>
      </c>
      <c r="AS51" s="16" t="str">
        <f>IF(RespG!S49=0,"",IF(RespG!S49=ResA!$R$11,ResA!$R$12,0))</f>
        <v/>
      </c>
      <c r="AT51" s="16" t="str">
        <f>IF(RespG!T49=0,"",IF(RespG!T49=ResA!$S$11,ResA!$S$12,0))</f>
        <v/>
      </c>
      <c r="AU51" s="16" t="str">
        <f>IF(RespG!U49=0,"",IF(RespG!U49=ResA!$T$11,ResA!$T$12,0))</f>
        <v/>
      </c>
      <c r="AV51" s="16" t="str">
        <f>IF(RespG!V49=0,"",IF(RespG!V49=ResA!$U$11,ResA!$U$12,0))</f>
        <v/>
      </c>
      <c r="AW51" s="16" t="str">
        <f>IF(RespG!W49=0,"",IF(RespG!W49=ResA!$V$11,ResA!$V$12,0))</f>
        <v/>
      </c>
      <c r="AX51" s="16" t="str">
        <f>IF(RespG!X49=0,"",IF(RespG!X49=ResA!$W$11,ResA!$W$12,0))</f>
        <v/>
      </c>
      <c r="AY51" s="16" t="str">
        <f>IF(RespG!Y49=0,"",IF(RespG!Y49=ResA!$X$11,ResA!$X$12,0))</f>
        <v/>
      </c>
      <c r="AZ51" s="16" t="str">
        <f>IF(RespG!Z49=0,"",IF(RespG!Z49=ResA!$Y$11,ResA!$Y$12,0))</f>
        <v/>
      </c>
      <c r="BA51" s="16" t="str">
        <f>IF(RespG!AA49=0,"",IF(RespG!AA49=ResA!$Z$11,ResA!$Z$12,0))</f>
        <v/>
      </c>
      <c r="BB51" s="17" t="str">
        <f t="shared" si="6"/>
        <v/>
      </c>
      <c r="BC51" s="17" t="str">
        <f t="shared" si="7"/>
        <v/>
      </c>
      <c r="BD51" s="17" t="str">
        <f t="shared" si="8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>
      <c r="B52" s="56">
        <v>39</v>
      </c>
      <c r="C52" s="28" t="str">
        <f>IF(VLOOKUP(B52,RespG!$B$12:$AA$51,2,FALSE)&lt;&gt;0,VLOOKUP(B52,RespG!$B$12:$AA$51,2,FALSE),"")</f>
        <v/>
      </c>
      <c r="D52" s="28" t="str">
        <f>IF(VLOOKUP(B52,RespG!$B$12:$AA$51,3,FALSE)&lt;&gt;0,CONCATENATE(VLOOKUP(B52,RespG!$B$12:$AA$51,3,FALSE)," ",VLOOKUP(B52,RespG!$B$12:$AA$51,4,FALSE)),"")</f>
        <v/>
      </c>
      <c r="E52" s="28" t="str">
        <f>IF(VLOOKUP(B52,RespG!$B$12:$AA$51,4,FALSE)&lt;&gt;0,VLOOKUP(B52,RespG!$B$12:$AA$51,5,FALSE),"")</f>
        <v/>
      </c>
      <c r="F52" s="58" t="str">
        <f>IF(VLOOKUP(B52,RespG!$B$12:$AA$51,5,FALSE)&lt;&gt;0,VLOOKUP(B52,RespG!$B$12:$AA$51,6,FALSE),"")</f>
        <v/>
      </c>
      <c r="G52" s="17" t="str">
        <f t="shared" si="0"/>
        <v/>
      </c>
      <c r="H52" s="17" t="str">
        <f t="shared" si="12"/>
        <v/>
      </c>
      <c r="I52" s="17" t="str">
        <f t="shared" si="13"/>
        <v/>
      </c>
      <c r="J52" s="17" t="str">
        <f t="shared" si="14"/>
        <v/>
      </c>
      <c r="K52" s="17" t="str">
        <f t="shared" si="15"/>
        <v/>
      </c>
      <c r="L52" s="17" t="str">
        <f t="shared" si="16"/>
        <v/>
      </c>
      <c r="M52" s="17" t="str">
        <f t="shared" si="17"/>
        <v/>
      </c>
      <c r="N52" s="17" t="str">
        <f t="shared" si="18"/>
        <v/>
      </c>
      <c r="O52" s="17" t="str">
        <f t="shared" si="19"/>
        <v/>
      </c>
      <c r="P52" s="17" t="str">
        <f t="shared" si="20"/>
        <v/>
      </c>
      <c r="Q52" s="17" t="str">
        <f t="shared" si="20"/>
        <v/>
      </c>
      <c r="R52" s="17" t="str">
        <f t="shared" si="11"/>
        <v/>
      </c>
      <c r="S52" s="17" t="str">
        <f t="shared" si="11"/>
        <v/>
      </c>
      <c r="T52" s="17" t="str">
        <f t="shared" si="11"/>
        <v/>
      </c>
      <c r="U52" s="17" t="str">
        <f t="shared" si="11"/>
        <v/>
      </c>
      <c r="V52" s="17" t="str">
        <f t="shared" si="11"/>
        <v/>
      </c>
      <c r="W52" s="17" t="str">
        <f t="shared" si="11"/>
        <v/>
      </c>
      <c r="X52" s="17" t="str">
        <f t="shared" si="11"/>
        <v/>
      </c>
      <c r="Y52" s="17" t="str">
        <f t="shared" si="11"/>
        <v/>
      </c>
      <c r="Z52" s="17" t="str">
        <f t="shared" si="11"/>
        <v/>
      </c>
      <c r="AA52" s="21" t="str">
        <f t="shared" si="5"/>
        <v/>
      </c>
      <c r="AB52" s="21" t="str">
        <f t="shared" si="5"/>
        <v/>
      </c>
      <c r="AC52" s="21" t="str">
        <f t="shared" si="5"/>
        <v/>
      </c>
      <c r="AD52" s="21" t="str">
        <f t="shared" si="5"/>
        <v/>
      </c>
      <c r="AH52" s="16" t="str">
        <f>IF(RespG!H50=0,"",IF(RespG!H50=ResA!$G$11,ResA!$G$12,0))</f>
        <v/>
      </c>
      <c r="AI52" s="16" t="str">
        <f>IF(RespG!I50=0,"",IF(RespG!I50=ResA!$H$11,ResA!$H$12,0))</f>
        <v/>
      </c>
      <c r="AJ52" s="16" t="str">
        <f>IF(RespG!J50=0,"",IF(RespG!J50=ResA!$I$11,ResA!$I$12,0))</f>
        <v/>
      </c>
      <c r="AK52" s="16" t="str">
        <f>IF(RespG!K50=0,"",IF(RespG!K50=ResA!$J$11,ResA!$J$12,0))</f>
        <v/>
      </c>
      <c r="AL52" s="16" t="str">
        <f>IF(RespG!L50=0,"",IF(RespG!L50=ResA!$K$11,ResA!$K$12,0))</f>
        <v/>
      </c>
      <c r="AM52" s="16" t="str">
        <f>IF(RespG!M50=0,"",IF(RespG!M50=ResA!$L$11,ResA!$L$12,0))</f>
        <v/>
      </c>
      <c r="AN52" s="16" t="str">
        <f>IF(RespG!N50=0,"",IF(RespG!N50=ResA!$M$11,ResA!$M$12,0))</f>
        <v/>
      </c>
      <c r="AO52" s="16" t="str">
        <f>IF(RespG!O50=0,"",IF(RespG!O50=ResA!$N$11,ResA!$N$12,0))</f>
        <v/>
      </c>
      <c r="AP52" s="16" t="str">
        <f>IF(RespG!P50=0,"",IF(RespG!P50=ResA!$O$11,ResA!$O$12,0))</f>
        <v/>
      </c>
      <c r="AQ52" s="16" t="str">
        <f>IF(RespG!Q50=0,"",IF(RespG!Q50=ResA!$P$11,ResA!$P$12,0))</f>
        <v/>
      </c>
      <c r="AR52" s="16" t="str">
        <f>IF(RespG!R50=0,"",IF(RespG!R50=ResA!$Q$11,ResA!$Q$12,0))</f>
        <v/>
      </c>
      <c r="AS52" s="16" t="str">
        <f>IF(RespG!S50=0,"",IF(RespG!S50=ResA!$R$11,ResA!$R$12,0))</f>
        <v/>
      </c>
      <c r="AT52" s="16" t="str">
        <f>IF(RespG!T50=0,"",IF(RespG!T50=ResA!$S$11,ResA!$S$12,0))</f>
        <v/>
      </c>
      <c r="AU52" s="16" t="str">
        <f>IF(RespG!U50=0,"",IF(RespG!U50=ResA!$T$11,ResA!$T$12,0))</f>
        <v/>
      </c>
      <c r="AV52" s="16" t="str">
        <f>IF(RespG!V50=0,"",IF(RespG!V50=ResA!$U$11,ResA!$U$12,0))</f>
        <v/>
      </c>
      <c r="AW52" s="16" t="str">
        <f>IF(RespG!W50=0,"",IF(RespG!W50=ResA!$V$11,ResA!$V$12,0))</f>
        <v/>
      </c>
      <c r="AX52" s="16" t="str">
        <f>IF(RespG!X50=0,"",IF(RespG!X50=ResA!$W$11,ResA!$W$12,0))</f>
        <v/>
      </c>
      <c r="AY52" s="16" t="str">
        <f>IF(RespG!Y50=0,"",IF(RespG!Y50=ResA!$X$11,ResA!$X$12,0))</f>
        <v/>
      </c>
      <c r="AZ52" s="16" t="str">
        <f>IF(RespG!Z50=0,"",IF(RespG!Z50=ResA!$Y$11,ResA!$Y$12,0))</f>
        <v/>
      </c>
      <c r="BA52" s="16" t="str">
        <f>IF(RespG!AA50=0,"",IF(RespG!AA50=ResA!$Z$11,ResA!$Z$12,0))</f>
        <v/>
      </c>
      <c r="BB52" s="17" t="str">
        <f t="shared" si="6"/>
        <v/>
      </c>
      <c r="BC52" s="17" t="str">
        <f t="shared" si="7"/>
        <v/>
      </c>
      <c r="BD52" s="17" t="str">
        <f t="shared" si="8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>
      <c r="B53" s="56">
        <v>40</v>
      </c>
      <c r="C53" s="28" t="str">
        <f>IF(VLOOKUP(B53,RespG!$B$12:$AA$51,2,FALSE)&lt;&gt;0,VLOOKUP(B53,RespG!$B$12:$AA$51,2,FALSE),"")</f>
        <v/>
      </c>
      <c r="D53" s="28" t="str">
        <f>IF(VLOOKUP(B53,RespG!$B$12:$AA$51,3,FALSE)&lt;&gt;0,CONCATENATE(VLOOKUP(B53,RespG!$B$12:$AA$51,3,FALSE)," ",VLOOKUP(B53,RespG!$B$12:$AA$51,4,FALSE)),"")</f>
        <v/>
      </c>
      <c r="E53" s="28" t="str">
        <f>IF(VLOOKUP(B53,RespG!$B$12:$AA$51,4,FALSE)&lt;&gt;0,VLOOKUP(B53,RespG!$B$12:$AA$51,5,FALSE),"")</f>
        <v/>
      </c>
      <c r="F53" s="58" t="str">
        <f>IF(VLOOKUP(B53,RespG!$B$12:$AA$51,5,FALSE)&lt;&gt;0,VLOOKUP(B53,RespG!$B$12:$AA$51,6,FALSE),"")</f>
        <v/>
      </c>
      <c r="G53" s="17" t="str">
        <f t="shared" si="0"/>
        <v/>
      </c>
      <c r="H53" s="17" t="str">
        <f t="shared" si="12"/>
        <v/>
      </c>
      <c r="I53" s="17" t="str">
        <f t="shared" si="13"/>
        <v/>
      </c>
      <c r="J53" s="17" t="str">
        <f t="shared" si="14"/>
        <v/>
      </c>
      <c r="K53" s="17" t="str">
        <f t="shared" si="15"/>
        <v/>
      </c>
      <c r="L53" s="17" t="str">
        <f t="shared" si="16"/>
        <v/>
      </c>
      <c r="M53" s="17" t="str">
        <f t="shared" si="17"/>
        <v/>
      </c>
      <c r="N53" s="17" t="str">
        <f t="shared" si="18"/>
        <v/>
      </c>
      <c r="O53" s="17" t="str">
        <f t="shared" si="19"/>
        <v/>
      </c>
      <c r="P53" s="17" t="str">
        <f t="shared" si="20"/>
        <v/>
      </c>
      <c r="Q53" s="17" t="str">
        <f t="shared" si="20"/>
        <v/>
      </c>
      <c r="R53" s="17" t="str">
        <f t="shared" si="11"/>
        <v/>
      </c>
      <c r="S53" s="17" t="str">
        <f t="shared" si="11"/>
        <v/>
      </c>
      <c r="T53" s="17" t="str">
        <f t="shared" si="11"/>
        <v/>
      </c>
      <c r="U53" s="17" t="str">
        <f t="shared" si="11"/>
        <v/>
      </c>
      <c r="V53" s="17" t="str">
        <f t="shared" si="11"/>
        <v/>
      </c>
      <c r="W53" s="17" t="str">
        <f t="shared" si="11"/>
        <v/>
      </c>
      <c r="X53" s="17" t="str">
        <f t="shared" si="11"/>
        <v/>
      </c>
      <c r="Y53" s="17" t="str">
        <f t="shared" si="11"/>
        <v/>
      </c>
      <c r="Z53" s="17" t="str">
        <f t="shared" si="11"/>
        <v/>
      </c>
      <c r="AA53" s="21" t="str">
        <f t="shared" si="5"/>
        <v/>
      </c>
      <c r="AB53" s="21" t="str">
        <f t="shared" si="5"/>
        <v/>
      </c>
      <c r="AC53" s="21" t="str">
        <f t="shared" si="5"/>
        <v/>
      </c>
      <c r="AD53" s="21" t="str">
        <f t="shared" si="5"/>
        <v/>
      </c>
      <c r="AH53" s="16" t="str">
        <f>IF(RespG!H51=0,"",IF(RespG!H51=ResA!$G$11,ResA!$G$12,0))</f>
        <v/>
      </c>
      <c r="AI53" s="16" t="str">
        <f>IF(RespG!I51=0,"",IF(RespG!I51=ResA!$H$11,ResA!$H$12,0))</f>
        <v/>
      </c>
      <c r="AJ53" s="16" t="str">
        <f>IF(RespG!J51=0,"",IF(RespG!J51=ResA!$I$11,ResA!$I$12,0))</f>
        <v/>
      </c>
      <c r="AK53" s="16" t="str">
        <f>IF(RespG!K51=0,"",IF(RespG!K51=ResA!$J$11,ResA!$J$12,0))</f>
        <v/>
      </c>
      <c r="AL53" s="16" t="str">
        <f>IF(RespG!L51=0,"",IF(RespG!L51=ResA!$K$11,ResA!$K$12,0))</f>
        <v/>
      </c>
      <c r="AM53" s="16" t="str">
        <f>IF(RespG!M51=0,"",IF(RespG!M51=ResA!$L$11,ResA!$L$12,0))</f>
        <v/>
      </c>
      <c r="AN53" s="16" t="str">
        <f>IF(RespG!N51=0,"",IF(RespG!N51=ResA!$M$11,ResA!$M$12,0))</f>
        <v/>
      </c>
      <c r="AO53" s="16" t="str">
        <f>IF(RespG!O51=0,"",IF(RespG!O51=ResA!$N$11,ResA!$N$12,0))</f>
        <v/>
      </c>
      <c r="AP53" s="16" t="str">
        <f>IF(RespG!P51=0,"",IF(RespG!P51=ResA!$O$11,ResA!$O$12,0))</f>
        <v/>
      </c>
      <c r="AQ53" s="16" t="str">
        <f>IF(RespG!Q51=0,"",IF(RespG!Q51=ResA!$P$11,ResA!$P$12,0))</f>
        <v/>
      </c>
      <c r="AR53" s="16" t="str">
        <f>IF(RespG!R51=0,"",IF(RespG!R51=ResA!$Q$11,ResA!$Q$12,0))</f>
        <v/>
      </c>
      <c r="AS53" s="16" t="str">
        <f>IF(RespG!S51=0,"",IF(RespG!S51=ResA!$R$11,ResA!$R$12,0))</f>
        <v/>
      </c>
      <c r="AT53" s="16" t="str">
        <f>IF(RespG!T51=0,"",IF(RespG!T51=ResA!$S$11,ResA!$S$12,0))</f>
        <v/>
      </c>
      <c r="AU53" s="16" t="str">
        <f>IF(RespG!U51=0,"",IF(RespG!U51=ResA!$T$11,ResA!$T$12,0))</f>
        <v/>
      </c>
      <c r="AV53" s="16" t="str">
        <f>IF(RespG!V51=0,"",IF(RespG!V51=ResA!$U$11,ResA!$U$12,0))</f>
        <v/>
      </c>
      <c r="AW53" s="16" t="str">
        <f>IF(RespG!W51=0,"",IF(RespG!W51=ResA!$V$11,ResA!$V$12,0))</f>
        <v/>
      </c>
      <c r="AX53" s="16" t="str">
        <f>IF(RespG!X51=0,"",IF(RespG!X51=ResA!$W$11,ResA!$W$12,0))</f>
        <v/>
      </c>
      <c r="AY53" s="16" t="str">
        <f>IF(RespG!Y51=0,"",IF(RespG!Y51=ResA!$X$11,ResA!$X$12,0))</f>
        <v/>
      </c>
      <c r="AZ53" s="16" t="str">
        <f>IF(RespG!Z51=0,"",IF(RespG!Z51=ResA!$Y$11,ResA!$Y$12,0))</f>
        <v/>
      </c>
      <c r="BA53" s="16" t="str">
        <f>IF(RespG!AA51=0,"",IF(RespG!AA51=ResA!$Z$11,ResA!$Z$12,0))</f>
        <v/>
      </c>
      <c r="BB53" s="17" t="str">
        <f t="shared" si="6"/>
        <v/>
      </c>
      <c r="BC53" s="17" t="str">
        <f t="shared" si="7"/>
        <v/>
      </c>
      <c r="BD53" s="17" t="str">
        <f t="shared" si="8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>
      <c r="AD54" s="38"/>
      <c r="BC54" s="36"/>
      <c r="BD54" s="36"/>
    </row>
    <row r="55" spans="2:57">
      <c r="B55" s="167" t="s">
        <v>193</v>
      </c>
      <c r="C55" s="167"/>
      <c r="D55" s="167"/>
      <c r="E55" s="167"/>
      <c r="F55" s="167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2" t="s">
        <v>38</v>
      </c>
      <c r="AB55" s="172"/>
      <c r="AC55" s="172"/>
      <c r="AD55" s="172"/>
      <c r="BC55" s="36"/>
      <c r="BD55" s="36"/>
    </row>
    <row r="56" spans="2:57">
      <c r="B56" s="167" t="s">
        <v>169</v>
      </c>
      <c r="C56" s="167"/>
      <c r="D56" s="167"/>
      <c r="E56" s="167"/>
      <c r="F56" s="167"/>
      <c r="G56" s="37">
        <f>AH56</f>
        <v>0</v>
      </c>
      <c r="H56" s="37">
        <f t="shared" ref="H56:W57" si="21">AI56</f>
        <v>0</v>
      </c>
      <c r="I56" s="37">
        <f t="shared" si="21"/>
        <v>0</v>
      </c>
      <c r="J56" s="37">
        <f t="shared" si="21"/>
        <v>0</v>
      </c>
      <c r="K56" s="37">
        <f t="shared" si="21"/>
        <v>0</v>
      </c>
      <c r="L56" s="37">
        <f t="shared" si="21"/>
        <v>0</v>
      </c>
      <c r="M56" s="37">
        <f t="shared" si="21"/>
        <v>0</v>
      </c>
      <c r="N56" s="37">
        <f t="shared" si="21"/>
        <v>0</v>
      </c>
      <c r="O56" s="37">
        <f t="shared" si="21"/>
        <v>0</v>
      </c>
      <c r="P56" s="37">
        <f t="shared" si="21"/>
        <v>0</v>
      </c>
      <c r="Q56" s="37">
        <f t="shared" si="21"/>
        <v>0</v>
      </c>
      <c r="R56" s="37">
        <f t="shared" si="21"/>
        <v>0</v>
      </c>
      <c r="S56" s="37">
        <f t="shared" si="21"/>
        <v>0</v>
      </c>
      <c r="T56" s="37">
        <f t="shared" si="21"/>
        <v>0</v>
      </c>
      <c r="U56" s="37">
        <f t="shared" si="21"/>
        <v>0</v>
      </c>
      <c r="V56" s="37">
        <f t="shared" si="21"/>
        <v>0</v>
      </c>
      <c r="W56" s="37">
        <f t="shared" si="21"/>
        <v>0</v>
      </c>
      <c r="X56" s="37">
        <f t="shared" ref="X56:Z57" si="22">AY56</f>
        <v>0</v>
      </c>
      <c r="Y56" s="37">
        <f t="shared" si="22"/>
        <v>0</v>
      </c>
      <c r="Z56" s="37">
        <f t="shared" si="22"/>
        <v>0</v>
      </c>
      <c r="AA56" s="166" t="str">
        <f>Matriz!$I$3</f>
        <v>Inicio</v>
      </c>
      <c r="AB56" s="166" t="str">
        <f>Matriz!$I$4</f>
        <v>Proceso</v>
      </c>
      <c r="AC56" s="166" t="str">
        <f>Matriz!$I$5</f>
        <v>Satisfactorio</v>
      </c>
      <c r="AD56" s="166">
        <f>Matriz!$I$6</f>
        <v>0</v>
      </c>
      <c r="AH56" s="35">
        <f>COUNTIF(AH14:AH53,"&gt;0")</f>
        <v>0</v>
      </c>
      <c r="AI56" s="35">
        <f t="shared" ref="AI56:BA56" si="23">COUNTIF(AI14:AI53,"&gt;0")</f>
        <v>0</v>
      </c>
      <c r="AJ56" s="35">
        <f t="shared" si="23"/>
        <v>0</v>
      </c>
      <c r="AK56" s="35">
        <f t="shared" si="23"/>
        <v>0</v>
      </c>
      <c r="AL56" s="35">
        <f t="shared" si="23"/>
        <v>0</v>
      </c>
      <c r="AM56" s="35">
        <f t="shared" si="23"/>
        <v>0</v>
      </c>
      <c r="AN56" s="35">
        <f t="shared" si="23"/>
        <v>0</v>
      </c>
      <c r="AO56" s="35">
        <f t="shared" si="23"/>
        <v>0</v>
      </c>
      <c r="AP56" s="35">
        <f t="shared" si="23"/>
        <v>0</v>
      </c>
      <c r="AQ56" s="35">
        <f t="shared" si="23"/>
        <v>0</v>
      </c>
      <c r="AR56" s="35">
        <f t="shared" si="23"/>
        <v>0</v>
      </c>
      <c r="AS56" s="35">
        <f t="shared" si="23"/>
        <v>0</v>
      </c>
      <c r="AT56" s="35">
        <f t="shared" si="23"/>
        <v>0</v>
      </c>
      <c r="AU56" s="35">
        <f t="shared" si="23"/>
        <v>0</v>
      </c>
      <c r="AV56" s="35">
        <f t="shared" si="23"/>
        <v>0</v>
      </c>
      <c r="AW56" s="35">
        <f t="shared" si="23"/>
        <v>0</v>
      </c>
      <c r="AX56" s="35">
        <f t="shared" si="23"/>
        <v>0</v>
      </c>
      <c r="AY56" s="35">
        <f t="shared" si="23"/>
        <v>0</v>
      </c>
      <c r="AZ56" s="35">
        <f t="shared" si="23"/>
        <v>0</v>
      </c>
      <c r="BA56" s="35">
        <f t="shared" si="23"/>
        <v>0</v>
      </c>
    </row>
    <row r="57" spans="2:57">
      <c r="B57" s="167" t="s">
        <v>170</v>
      </c>
      <c r="C57" s="167"/>
      <c r="D57" s="167"/>
      <c r="E57" s="167"/>
      <c r="F57" s="167"/>
      <c r="G57" s="37">
        <f>AH57</f>
        <v>0</v>
      </c>
      <c r="H57" s="37">
        <f t="shared" si="21"/>
        <v>0</v>
      </c>
      <c r="I57" s="37">
        <f t="shared" si="21"/>
        <v>0</v>
      </c>
      <c r="J57" s="37">
        <f t="shared" si="21"/>
        <v>0</v>
      </c>
      <c r="K57" s="37">
        <f t="shared" si="21"/>
        <v>0</v>
      </c>
      <c r="L57" s="37">
        <f t="shared" si="21"/>
        <v>0</v>
      </c>
      <c r="M57" s="37">
        <f t="shared" si="21"/>
        <v>0</v>
      </c>
      <c r="N57" s="37">
        <f t="shared" si="21"/>
        <v>0</v>
      </c>
      <c r="O57" s="37">
        <f t="shared" si="21"/>
        <v>0</v>
      </c>
      <c r="P57" s="37">
        <f t="shared" si="21"/>
        <v>0</v>
      </c>
      <c r="Q57" s="37">
        <f t="shared" si="21"/>
        <v>0</v>
      </c>
      <c r="R57" s="37">
        <f t="shared" si="21"/>
        <v>0</v>
      </c>
      <c r="S57" s="37">
        <f t="shared" si="21"/>
        <v>0</v>
      </c>
      <c r="T57" s="37">
        <f t="shared" si="21"/>
        <v>0</v>
      </c>
      <c r="U57" s="37">
        <f t="shared" si="21"/>
        <v>0</v>
      </c>
      <c r="V57" s="37">
        <f t="shared" si="21"/>
        <v>0</v>
      </c>
      <c r="W57" s="37">
        <f t="shared" si="21"/>
        <v>0</v>
      </c>
      <c r="X57" s="37">
        <f t="shared" si="22"/>
        <v>0</v>
      </c>
      <c r="Y57" s="37">
        <f t="shared" si="22"/>
        <v>0</v>
      </c>
      <c r="Z57" s="37">
        <f t="shared" si="22"/>
        <v>0</v>
      </c>
      <c r="AA57" s="166"/>
      <c r="AB57" s="166"/>
      <c r="AC57" s="166"/>
      <c r="AD57" s="166"/>
      <c r="AH57" s="35">
        <f>COUNTIF(AH14:AH53,"0")</f>
        <v>0</v>
      </c>
      <c r="AI57" s="35">
        <f t="shared" ref="AI57:BA57" si="24">COUNTIF(AI14:AI53,"0")</f>
        <v>0</v>
      </c>
      <c r="AJ57" s="35">
        <f t="shared" si="24"/>
        <v>0</v>
      </c>
      <c r="AK57" s="35">
        <f t="shared" si="24"/>
        <v>0</v>
      </c>
      <c r="AL57" s="35">
        <f t="shared" si="24"/>
        <v>0</v>
      </c>
      <c r="AM57" s="35">
        <f t="shared" si="24"/>
        <v>0</v>
      </c>
      <c r="AN57" s="35">
        <f t="shared" si="24"/>
        <v>0</v>
      </c>
      <c r="AO57" s="35">
        <f t="shared" si="24"/>
        <v>0</v>
      </c>
      <c r="AP57" s="35">
        <f t="shared" si="24"/>
        <v>0</v>
      </c>
      <c r="AQ57" s="35">
        <f t="shared" si="24"/>
        <v>0</v>
      </c>
      <c r="AR57" s="35">
        <f t="shared" si="24"/>
        <v>0</v>
      </c>
      <c r="AS57" s="35">
        <f t="shared" si="24"/>
        <v>0</v>
      </c>
      <c r="AT57" s="35">
        <f t="shared" si="24"/>
        <v>0</v>
      </c>
      <c r="AU57" s="35">
        <f t="shared" si="24"/>
        <v>0</v>
      </c>
      <c r="AV57" s="35">
        <f t="shared" si="24"/>
        <v>0</v>
      </c>
      <c r="AW57" s="35">
        <f t="shared" si="24"/>
        <v>0</v>
      </c>
      <c r="AX57" s="35">
        <f t="shared" si="24"/>
        <v>0</v>
      </c>
      <c r="AY57" s="35">
        <f t="shared" si="24"/>
        <v>0</v>
      </c>
      <c r="AZ57" s="35">
        <f t="shared" si="24"/>
        <v>0</v>
      </c>
      <c r="BA57" s="35">
        <f t="shared" si="24"/>
        <v>0</v>
      </c>
      <c r="BB57" s="36"/>
    </row>
    <row r="58" spans="2:57" ht="18">
      <c r="B58" s="167" t="s">
        <v>190</v>
      </c>
      <c r="C58" s="167"/>
      <c r="D58" s="167"/>
      <c r="E58" s="167"/>
      <c r="F58" s="167"/>
      <c r="G58" s="101" t="e">
        <f>(G56*100%)/$BB$11</f>
        <v>#DIV/0!</v>
      </c>
      <c r="H58" s="101" t="e">
        <f t="shared" ref="H58:Z58" si="25">(H56*100%)/$BB$11</f>
        <v>#DIV/0!</v>
      </c>
      <c r="I58" s="101" t="e">
        <f t="shared" si="25"/>
        <v>#DIV/0!</v>
      </c>
      <c r="J58" s="101" t="e">
        <f t="shared" si="25"/>
        <v>#DIV/0!</v>
      </c>
      <c r="K58" s="101" t="e">
        <f t="shared" si="25"/>
        <v>#DIV/0!</v>
      </c>
      <c r="L58" s="101" t="e">
        <f t="shared" si="25"/>
        <v>#DIV/0!</v>
      </c>
      <c r="M58" s="101" t="e">
        <f t="shared" si="25"/>
        <v>#DIV/0!</v>
      </c>
      <c r="N58" s="101" t="e">
        <f t="shared" si="25"/>
        <v>#DIV/0!</v>
      </c>
      <c r="O58" s="101" t="e">
        <f t="shared" si="25"/>
        <v>#DIV/0!</v>
      </c>
      <c r="P58" s="101" t="e">
        <f t="shared" si="25"/>
        <v>#DIV/0!</v>
      </c>
      <c r="Q58" s="101" t="e">
        <f t="shared" si="25"/>
        <v>#DIV/0!</v>
      </c>
      <c r="R58" s="101" t="e">
        <f t="shared" si="25"/>
        <v>#DIV/0!</v>
      </c>
      <c r="S58" s="101" t="e">
        <f t="shared" si="25"/>
        <v>#DIV/0!</v>
      </c>
      <c r="T58" s="101" t="e">
        <f t="shared" si="25"/>
        <v>#DIV/0!</v>
      </c>
      <c r="U58" s="101" t="e">
        <f t="shared" si="25"/>
        <v>#DIV/0!</v>
      </c>
      <c r="V58" s="101" t="e">
        <f t="shared" si="25"/>
        <v>#DIV/0!</v>
      </c>
      <c r="W58" s="101" t="e">
        <f>(W56*100%)/$BB$11</f>
        <v>#DIV/0!</v>
      </c>
      <c r="X58" s="101" t="e">
        <f t="shared" si="25"/>
        <v>#DIV/0!</v>
      </c>
      <c r="Y58" s="101" t="e">
        <f t="shared" si="25"/>
        <v>#DIV/0!</v>
      </c>
      <c r="Z58" s="101" t="e">
        <f t="shared" si="25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4vcyRIEvBX8CJeSYrdUvHE7Cr/Byf65HTdqNZObCIHB7hN0C6sz9n288sDNVH2Q4nNec20Rt42gN/OhIKNnhQg==" saltValue="+yGP8FF137MjVlwnHPPGtg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81" priority="7" operator="containsText" text="✖">
      <formula>NOT(ISERROR(SEARCH("✖",M4)))</formula>
    </cfRule>
    <cfRule type="containsText" dxfId="80" priority="8" operator="containsText" text="✔">
      <formula>NOT(ISERROR(SEARCH("✔",M4)))</formula>
    </cfRule>
    <cfRule type="cellIs" dxfId="79" priority="9" operator="equal">
      <formula>0</formula>
    </cfRule>
    <cfRule type="cellIs" dxfId="78" priority="10" operator="equal">
      <formula>1</formula>
    </cfRule>
  </conditionalFormatting>
  <conditionalFormatting sqref="G14:Z53 G56:Z57">
    <cfRule type="cellIs" dxfId="77" priority="5" operator="equal">
      <formula>"✖"</formula>
    </cfRule>
    <cfRule type="cellIs" dxfId="76" priority="6" operator="equal">
      <formula>"✔"</formula>
    </cfRule>
  </conditionalFormatting>
  <conditionalFormatting sqref="AD14:AD53">
    <cfRule type="cellIs" dxfId="75" priority="1" operator="equal">
      <formula>"Satisfactorio"</formula>
    </cfRule>
    <cfRule type="cellIs" dxfId="74" priority="2" operator="equal">
      <formula>"Proceso"</formula>
    </cfRule>
    <cfRule type="cellIs" dxfId="73" priority="3" operator="equal">
      <formula>"Inicio"</formula>
    </cfRule>
    <cfRule type="cellIs" dxfId="72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3793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33793" r:id="rId3" name="CommandButton1"/>
      </mc:Fallback>
    </mc:AlternateContent>
    <mc:AlternateContent xmlns:mc="http://schemas.openxmlformats.org/markup-compatibility/2006">
      <mc:Choice Requires="x14">
        <control shapeId="33794" r:id="rId5" name="CommandButton2">
          <controlPr defaultSize="0" autoLine="0" r:id="rId6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33794" r:id="rId5" name="CommandButton2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44EC5F-2E88-4BE0-8648-2D2E7B2240FD}">
  <sheetPr codeName="Hoja25">
    <tabColor theme="9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>
      <c r="B5" s="146" t="s">
        <v>180</v>
      </c>
      <c r="C5" s="146"/>
      <c r="D5" s="180" t="str">
        <f>Inicio!C10</f>
        <v>0708610</v>
      </c>
      <c r="E5" s="180"/>
      <c r="F5" s="44" t="s">
        <v>37</v>
      </c>
      <c r="G5" s="181" t="str">
        <f>VLOOKUP(D5,Data!$A$2:$F$201,6,FALSE)</f>
        <v>SAN IGNACIO DE LOYOLA</v>
      </c>
      <c r="H5" s="181"/>
      <c r="I5" s="181"/>
      <c r="J5" s="181"/>
      <c r="K5" s="161" t="s">
        <v>38</v>
      </c>
      <c r="L5" s="161"/>
      <c r="M5" s="181" t="str">
        <f>VLOOKUP(D5,Data!$A$2:$F$201,5,FALSE)</f>
        <v>PRIMARIA</v>
      </c>
      <c r="N5" s="181"/>
      <c r="O5" s="182" t="s">
        <v>184</v>
      </c>
      <c r="P5" s="182"/>
      <c r="Q5" s="181" t="str">
        <f>VLOOKUP(D5,Data!$A$2:$H$201,7,FALSE)</f>
        <v>RURAL</v>
      </c>
      <c r="R5" s="181"/>
      <c r="S5" s="182" t="s">
        <v>36</v>
      </c>
      <c r="T5" s="182"/>
      <c r="U5" s="181" t="str">
        <f>VLOOKUP(D5,Data!$A$2:$F$201,3,FALSE)</f>
        <v>ICHUÑA</v>
      </c>
      <c r="V5" s="181"/>
      <c r="W5" s="181"/>
    </row>
    <row r="6" spans="2:2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>
      <c r="B7" s="143" t="s">
        <v>181</v>
      </c>
      <c r="C7" s="143"/>
      <c r="D7" s="144" t="str">
        <f>VLOOKUP(D5,Data!$A$2:$E$201,2,FALSE)</f>
        <v xml:space="preserve"> FERNANDO BELAUNDE TERRY</v>
      </c>
      <c r="E7" s="144"/>
      <c r="F7" s="184" t="s">
        <v>182</v>
      </c>
      <c r="G7" s="133" t="str">
        <f>ResG!H7</f>
        <v>Matematica</v>
      </c>
      <c r="H7" s="133"/>
      <c r="I7" s="133"/>
      <c r="J7" s="133"/>
      <c r="K7" s="185" t="s">
        <v>183</v>
      </c>
      <c r="L7" s="185"/>
      <c r="M7" s="186">
        <f>ResG!Q7</f>
        <v>2</v>
      </c>
      <c r="N7" s="186"/>
      <c r="O7" s="187" t="s">
        <v>5</v>
      </c>
      <c r="P7" s="187"/>
      <c r="Q7" s="186" t="str">
        <f>ResG!W7</f>
        <v>G</v>
      </c>
      <c r="R7" s="186"/>
      <c r="S7" s="182" t="s">
        <v>185</v>
      </c>
      <c r="T7" s="182"/>
      <c r="U7" s="183" t="str">
        <f>VLOOKUP(D5,Data!$A$2:$H$201,8,FALSE)</f>
        <v>PÚBLICA</v>
      </c>
      <c r="V7" s="183"/>
      <c r="W7" s="183"/>
    </row>
    <row r="8" spans="2:23">
      <c r="B8" s="143"/>
      <c r="C8" s="143"/>
      <c r="D8" s="144"/>
      <c r="E8" s="144"/>
      <c r="F8" s="184"/>
      <c r="G8" s="133"/>
      <c r="H8" s="133"/>
      <c r="I8" s="133"/>
      <c r="J8" s="133"/>
      <c r="K8" s="185"/>
      <c r="L8" s="185"/>
      <c r="M8" s="186"/>
      <c r="N8" s="186"/>
      <c r="O8" s="187"/>
      <c r="P8" s="187"/>
      <c r="Q8" s="186"/>
      <c r="R8" s="186"/>
      <c r="T8" s="45"/>
      <c r="U8" s="45"/>
    </row>
    <row r="9" spans="2:23">
      <c r="B9" s="143"/>
      <c r="C9" s="143"/>
      <c r="D9" s="145"/>
      <c r="E9" s="145"/>
      <c r="F9" s="184"/>
      <c r="G9" s="133"/>
      <c r="H9" s="133"/>
      <c r="I9" s="133"/>
      <c r="J9" s="133"/>
      <c r="K9" s="185"/>
      <c r="L9" s="185"/>
      <c r="M9" s="186"/>
      <c r="N9" s="186"/>
      <c r="O9" s="187"/>
      <c r="P9" s="187"/>
      <c r="Q9" s="186"/>
      <c r="R9" s="186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21" t="s">
        <v>192</v>
      </c>
      <c r="C12" s="122"/>
      <c r="D12" s="122"/>
      <c r="E12" s="177"/>
    </row>
    <row r="13" spans="2:23">
      <c r="B13" s="178" t="s">
        <v>407</v>
      </c>
      <c r="C13" s="178"/>
      <c r="D13" s="57" t="s">
        <v>408</v>
      </c>
      <c r="E13" s="57" t="s">
        <v>409</v>
      </c>
    </row>
    <row r="14" spans="2:23" ht="21">
      <c r="B14" s="176" t="str">
        <f>Matriz!$I$3</f>
        <v>Inicio</v>
      </c>
      <c r="C14" s="176"/>
      <c r="D14" s="59">
        <f>COUNTIF(ResG!$AD$14:$AD$53,GrafA!B14)</f>
        <v>0</v>
      </c>
      <c r="E14" s="103" t="e">
        <f>(D14*100%)/$D$18</f>
        <v>#DIV/0!</v>
      </c>
    </row>
    <row r="15" spans="2:23" ht="21">
      <c r="B15" s="176" t="str">
        <f>Matriz!$I$4</f>
        <v>Proceso</v>
      </c>
      <c r="C15" s="176"/>
      <c r="D15" s="59">
        <f>COUNTIF(ResG!$AD$14:$AD$53,GrafA!B15)</f>
        <v>0</v>
      </c>
      <c r="E15" s="103" t="e">
        <f>(D15*100%)/$D$18</f>
        <v>#DIV/0!</v>
      </c>
    </row>
    <row r="16" spans="2:23" ht="21">
      <c r="B16" s="176" t="str">
        <f>Matriz!$I$5</f>
        <v>Satisfactorio</v>
      </c>
      <c r="C16" s="176"/>
      <c r="D16" s="59">
        <f>COUNTIF(ResG!$AD$14:$AD$53,GrafA!B16)</f>
        <v>0</v>
      </c>
      <c r="E16" s="103" t="e">
        <f>(D16*100%)/$D$18</f>
        <v>#DIV/0!</v>
      </c>
    </row>
    <row r="17" spans="2:5" ht="21">
      <c r="B17" s="176" t="str">
        <f>IF(Matriz!$I$6=0,"",Matriz!$I$6)</f>
        <v/>
      </c>
      <c r="C17" s="176"/>
      <c r="D17" s="59" t="str">
        <f>IF($B$17="","",COUNTIF(ResG!$AD$14:$AD$53,GrafA!B17))</f>
        <v/>
      </c>
      <c r="E17" s="103" t="str">
        <f>IF(B17="","",(D17*100%)/$D$18)</f>
        <v/>
      </c>
    </row>
    <row r="18" spans="2:5" ht="23.4">
      <c r="B18" s="175" t="s">
        <v>39</v>
      </c>
      <c r="C18" s="175"/>
      <c r="D18" s="64">
        <f>SUM(D14:D17)</f>
        <v>0</v>
      </c>
      <c r="E18" s="65" t="e">
        <f>SUM(E14:E17)</f>
        <v>#DIV/0!</v>
      </c>
    </row>
  </sheetData>
  <sheetProtection algorithmName="SHA-512" hashValue="BXIPErZYxVQwinYwJzGjSS2oUnpq3UXRh2jCYzpww7c8SgUohqCChuoCBwQCNMvBH3rpXuQAHxoKXZDiQ2jMLw==" saltValue="Uo2l5svEQdOORLx8+Fegag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71" priority="1" operator="containsText" text="✖">
      <formula>NOT(ISERROR(SEARCH("✖",K4)))</formula>
    </cfRule>
    <cfRule type="containsText" dxfId="70" priority="2" operator="containsText" text="✔">
      <formula>NOT(ISERROR(SEARCH("✔",K4)))</formula>
    </cfRule>
    <cfRule type="cellIs" dxfId="69" priority="3" operator="equal">
      <formula>0</formula>
    </cfRule>
    <cfRule type="cellIs" dxfId="68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7649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27649" r:id="rId3" name="CommandButton1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B4B4F-F169-4AE7-8758-C3F837F12C60}">
  <sheetPr codeName="Hoja26">
    <tabColor theme="8" tint="0.39997558519241921"/>
  </sheetPr>
  <dimension ref="B2:AD59"/>
  <sheetViews>
    <sheetView showGridLines="0" workbookViewId="0">
      <selection activeCell="B53" sqref="B53:D55"/>
    </sheetView>
  </sheetViews>
  <sheetFormatPr baseColWidth="10" defaultRowHeight="14.4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</row>
    <row r="3" spans="2:27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</row>
    <row r="5" spans="2:27" ht="18">
      <c r="B5" s="146" t="s">
        <v>180</v>
      </c>
      <c r="C5" s="146"/>
      <c r="D5" s="189" t="str">
        <f>Inicio!C10</f>
        <v>0708610</v>
      </c>
      <c r="E5" s="190"/>
      <c r="F5" s="44" t="s">
        <v>37</v>
      </c>
      <c r="G5" s="188" t="str">
        <f>VLOOKUP(D5,Data!$A$2:$F$201,6,FALSE)</f>
        <v>SAN IGNACIO DE LOYOLA</v>
      </c>
      <c r="H5" s="188"/>
      <c r="I5" s="188"/>
      <c r="J5" s="188"/>
      <c r="K5" s="188"/>
      <c r="L5" s="188"/>
      <c r="M5" s="161" t="s">
        <v>38</v>
      </c>
      <c r="N5" s="161"/>
      <c r="O5" s="188" t="str">
        <f>VLOOKUP(D5,Data!$A$2:$F$201,5,FALSE)</f>
        <v>PRIMARIA</v>
      </c>
      <c r="P5" s="188"/>
      <c r="Q5" s="188"/>
      <c r="R5" s="188"/>
      <c r="S5" s="188"/>
      <c r="T5" s="156" t="s">
        <v>184</v>
      </c>
      <c r="U5" s="156"/>
      <c r="V5" s="156"/>
      <c r="W5" s="188" t="str">
        <f>VLOOKUP(D5,Data!$A$2:$H$201,7,FALSE)</f>
        <v>RURAL</v>
      </c>
      <c r="X5" s="188"/>
      <c r="Y5" s="188"/>
      <c r="Z5" s="188"/>
      <c r="AA5" s="188"/>
    </row>
    <row r="6" spans="2:27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>
      <c r="B7" s="143" t="s">
        <v>181</v>
      </c>
      <c r="C7" s="143"/>
      <c r="D7" s="144" t="str">
        <f>VLOOKUP(D5,Data!$A$2:$E$201,2,FALSE)</f>
        <v xml:space="preserve"> FERNANDO BELAUNDE TERRY</v>
      </c>
      <c r="E7" s="144"/>
      <c r="F7" s="26" t="s">
        <v>182</v>
      </c>
      <c r="G7" s="130" t="str">
        <f>Inicio!F8</f>
        <v>Matematica</v>
      </c>
      <c r="H7" s="130"/>
      <c r="I7" s="130"/>
      <c r="J7" s="130"/>
      <c r="K7" s="130"/>
      <c r="L7" s="130"/>
      <c r="M7" s="156" t="s">
        <v>36</v>
      </c>
      <c r="N7" s="156"/>
      <c r="O7" s="188" t="str">
        <f>VLOOKUP(D5,Data!$A$2:$F$201,3,FALSE)</f>
        <v>ICHUÑA</v>
      </c>
      <c r="P7" s="188"/>
      <c r="Q7" s="188"/>
      <c r="R7" s="188"/>
      <c r="S7" s="188"/>
      <c r="T7" s="156" t="s">
        <v>183</v>
      </c>
      <c r="U7" s="156"/>
      <c r="V7" s="156"/>
      <c r="W7" s="188">
        <f>Inicio!K8</f>
        <v>2</v>
      </c>
      <c r="X7" s="188"/>
      <c r="Y7" s="188"/>
      <c r="Z7" s="188"/>
      <c r="AA7" s="188"/>
    </row>
    <row r="8" spans="2:27">
      <c r="B8" s="143"/>
      <c r="C8" s="143"/>
      <c r="D8" s="144"/>
      <c r="E8" s="144"/>
      <c r="F8" s="67"/>
      <c r="G8" s="130"/>
      <c r="H8" s="130"/>
      <c r="I8" s="130"/>
      <c r="J8" s="130"/>
      <c r="K8" s="130"/>
      <c r="L8" s="130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>
      <c r="B9" s="143"/>
      <c r="C9" s="143"/>
      <c r="D9" s="145"/>
      <c r="E9" s="145"/>
      <c r="F9" s="67"/>
      <c r="G9" s="142"/>
      <c r="H9" s="142"/>
      <c r="I9" s="142"/>
      <c r="J9" s="142"/>
      <c r="K9" s="142"/>
      <c r="L9" s="142"/>
      <c r="M9" s="156" t="s">
        <v>185</v>
      </c>
      <c r="N9" s="156"/>
      <c r="O9" s="188" t="str">
        <f>VLOOKUP(D5,Data!$A$2:$H$201,8,FALSE)</f>
        <v>PÚBLICA</v>
      </c>
      <c r="P9" s="188"/>
      <c r="Q9" s="188"/>
      <c r="R9" s="188"/>
      <c r="S9" s="188"/>
      <c r="T9" s="156" t="s">
        <v>5</v>
      </c>
      <c r="U9" s="156"/>
      <c r="V9" s="156"/>
      <c r="W9" s="188" t="s">
        <v>461</v>
      </c>
      <c r="X9" s="188"/>
      <c r="Y9" s="188"/>
      <c r="Z9" s="188"/>
      <c r="AA9" s="188"/>
    </row>
    <row r="11" spans="2:27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8" t="s">
        <v>479</v>
      </c>
      <c r="AC18" s="148"/>
      <c r="AD18" s="148"/>
    </row>
    <row r="19" spans="2:30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9">
        <f>ResumenTotal!N51</f>
        <v>0</v>
      </c>
      <c r="AC19" s="149"/>
      <c r="AD19" s="149"/>
    </row>
    <row r="20" spans="2:30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9"/>
      <c r="AC20" s="149"/>
      <c r="AD20" s="149"/>
    </row>
    <row r="21" spans="2:30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9"/>
      <c r="AC21" s="149"/>
      <c r="AD21" s="149"/>
    </row>
    <row r="22" spans="2:30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>
      <c r="B53" s="150" t="s">
        <v>477</v>
      </c>
      <c r="C53" s="150"/>
      <c r="D53" s="150"/>
      <c r="E53" s="199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201"/>
      <c r="U53" s="202"/>
      <c r="V53" s="202"/>
      <c r="W53" s="202"/>
      <c r="X53" s="202"/>
      <c r="Y53" s="202"/>
      <c r="Z53" s="202"/>
      <c r="AA53" s="203"/>
    </row>
    <row r="54" spans="2:27">
      <c r="B54" s="150"/>
      <c r="C54" s="150"/>
      <c r="D54" s="150"/>
      <c r="E54" s="200"/>
      <c r="F54" s="151"/>
      <c r="G54" s="151"/>
      <c r="H54" s="151"/>
      <c r="I54" s="151"/>
      <c r="J54" s="151"/>
      <c r="K54" s="151"/>
      <c r="L54" s="151"/>
      <c r="M54" s="151"/>
      <c r="N54" s="151"/>
      <c r="O54" s="151"/>
      <c r="P54" s="151"/>
      <c r="Q54" s="151"/>
      <c r="R54" s="151"/>
      <c r="S54" s="151"/>
      <c r="T54" s="204"/>
      <c r="U54" s="205"/>
      <c r="V54" s="205"/>
      <c r="W54" s="205"/>
      <c r="X54" s="205"/>
      <c r="Y54" s="205"/>
      <c r="Z54" s="205"/>
      <c r="AA54" s="206"/>
    </row>
    <row r="55" spans="2:27">
      <c r="B55" s="150"/>
      <c r="C55" s="150"/>
      <c r="D55" s="150"/>
      <c r="E55" s="56" t="s">
        <v>161</v>
      </c>
      <c r="F55" s="152" t="s">
        <v>412</v>
      </c>
      <c r="G55" s="152"/>
      <c r="H55" s="152"/>
      <c r="I55" s="152"/>
      <c r="J55" s="152"/>
      <c r="K55" s="152"/>
      <c r="L55" s="153" t="s">
        <v>411</v>
      </c>
      <c r="M55" s="154"/>
      <c r="N55" s="154"/>
      <c r="O55" s="154"/>
      <c r="P55" s="154"/>
      <c r="Q55" s="154"/>
      <c r="R55" s="154"/>
      <c r="S55" s="155"/>
      <c r="T55" s="153" t="s">
        <v>159</v>
      </c>
      <c r="U55" s="154"/>
      <c r="V55" s="154"/>
      <c r="W55" s="154"/>
      <c r="X55" s="154"/>
      <c r="Y55" s="154"/>
      <c r="Z55" s="154"/>
      <c r="AA55" s="155"/>
    </row>
    <row r="57" spans="2:27">
      <c r="B57" s="150" t="s">
        <v>478</v>
      </c>
      <c r="C57" s="150"/>
      <c r="D57" s="150"/>
      <c r="E57" s="151"/>
      <c r="F57" s="151"/>
      <c r="G57" s="151"/>
      <c r="H57" s="151"/>
      <c r="I57" s="151"/>
      <c r="J57" s="151"/>
      <c r="K57" s="151"/>
      <c r="L57" s="151"/>
      <c r="M57" s="151"/>
      <c r="N57" s="151"/>
      <c r="O57" s="151"/>
      <c r="P57" s="151"/>
      <c r="Q57" s="151"/>
      <c r="R57" s="151"/>
      <c r="S57" s="151"/>
      <c r="T57" s="151"/>
      <c r="U57" s="151"/>
      <c r="V57" s="151"/>
      <c r="W57" s="151"/>
      <c r="X57" s="151"/>
      <c r="Y57" s="151"/>
      <c r="Z57" s="151"/>
      <c r="AA57" s="151"/>
    </row>
    <row r="58" spans="2:27">
      <c r="B58" s="150"/>
      <c r="C58" s="150"/>
      <c r="D58" s="150"/>
      <c r="E58" s="151"/>
      <c r="F58" s="151"/>
      <c r="G58" s="151"/>
      <c r="H58" s="151"/>
      <c r="I58" s="151"/>
      <c r="J58" s="151"/>
      <c r="K58" s="151"/>
      <c r="L58" s="151"/>
      <c r="M58" s="151"/>
      <c r="N58" s="151"/>
      <c r="O58" s="151"/>
      <c r="P58" s="151"/>
      <c r="Q58" s="151"/>
      <c r="R58" s="151"/>
      <c r="S58" s="151"/>
      <c r="T58" s="151"/>
      <c r="U58" s="151"/>
      <c r="V58" s="151"/>
      <c r="W58" s="151"/>
      <c r="X58" s="151"/>
      <c r="Y58" s="151"/>
      <c r="Z58" s="151"/>
      <c r="AA58" s="151"/>
    </row>
    <row r="59" spans="2:27">
      <c r="B59" s="150"/>
      <c r="C59" s="150"/>
      <c r="D59" s="150"/>
      <c r="E59" s="56" t="s">
        <v>161</v>
      </c>
      <c r="F59" s="152" t="s">
        <v>412</v>
      </c>
      <c r="G59" s="152"/>
      <c r="H59" s="152"/>
      <c r="I59" s="152"/>
      <c r="J59" s="152"/>
      <c r="K59" s="152"/>
      <c r="L59" s="153" t="s">
        <v>411</v>
      </c>
      <c r="M59" s="154"/>
      <c r="N59" s="154"/>
      <c r="O59" s="154"/>
      <c r="P59" s="154"/>
      <c r="Q59" s="154"/>
      <c r="R59" s="154"/>
      <c r="S59" s="155"/>
      <c r="T59" s="153" t="s">
        <v>159</v>
      </c>
      <c r="U59" s="154"/>
      <c r="V59" s="154"/>
      <c r="W59" s="154"/>
      <c r="X59" s="154"/>
      <c r="Y59" s="154"/>
      <c r="Z59" s="154"/>
      <c r="AA59" s="155"/>
    </row>
  </sheetData>
  <sheetProtection algorithmName="SHA-512" hashValue="sdN3BSjxeR7FB5uc1YFK8e/1ZJ6B67CJgJ0oan+m6RmpoyQNp02KJGGFUP1PbSPk0mvJzjoZWgr6Nkan/wb7Sw==" saltValue="dW6n93BYGitF021jwOQiXQ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6629" r:id="rId3" name="CommandButton1">
          <controlPr defaultSize="0" autoLine="0" r:id="rId4">
            <anchor moveWithCells="1">
              <from>
                <xdr:col>27</xdr:col>
                <xdr:colOff>144780</xdr:colOff>
                <xdr:row>1</xdr:row>
                <xdr:rowOff>0</xdr:rowOff>
              </from>
              <to>
                <xdr:col>29</xdr:col>
                <xdr:colOff>541020</xdr:colOff>
                <xdr:row>6</xdr:row>
                <xdr:rowOff>30480</xdr:rowOff>
              </to>
            </anchor>
          </controlPr>
        </control>
      </mc:Choice>
      <mc:Fallback>
        <control shapeId="26629" r:id="rId3" name="CommandButton1"/>
      </mc:Fallback>
    </mc:AlternateContent>
    <mc:AlternateContent xmlns:mc="http://schemas.openxmlformats.org/markup-compatibility/2006">
      <mc:Choice Requires="x14">
        <control shapeId="26630" r:id="rId5" name="CommandButton2">
          <controlPr defaultSize="0" disabled="1" autoLine="0" r:id="rId6">
            <anchor moveWithCells="1">
              <from>
                <xdr:col>27</xdr:col>
                <xdr:colOff>137160</xdr:colOff>
                <xdr:row>6</xdr:row>
                <xdr:rowOff>22860</xdr:rowOff>
              </from>
              <to>
                <xdr:col>29</xdr:col>
                <xdr:colOff>533400</xdr:colOff>
                <xdr:row>11</xdr:row>
                <xdr:rowOff>91440</xdr:rowOff>
              </to>
            </anchor>
          </controlPr>
        </control>
      </mc:Choice>
      <mc:Fallback>
        <control shapeId="26630" r:id="rId5" name="CommandButton2"/>
      </mc:Fallback>
    </mc:AlternateContent>
    <mc:AlternateContent xmlns:mc="http://schemas.openxmlformats.org/markup-compatibility/2006">
      <mc:Choice Requires="x14">
        <control shapeId="26631" r:id="rId7" name="CommandButton3">
          <controlPr defaultSize="0" autoLine="0" r:id="rId8">
            <anchor moveWithCells="1">
              <from>
                <xdr:col>27</xdr:col>
                <xdr:colOff>137160</xdr:colOff>
                <xdr:row>11</xdr:row>
                <xdr:rowOff>91440</xdr:rowOff>
              </from>
              <to>
                <xdr:col>29</xdr:col>
                <xdr:colOff>533400</xdr:colOff>
                <xdr:row>16</xdr:row>
                <xdr:rowOff>160020</xdr:rowOff>
              </to>
            </anchor>
          </controlPr>
        </control>
      </mc:Choice>
      <mc:Fallback>
        <control shapeId="26631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28CBB28-4FA7-4264-8185-CCFC795DA437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5AC5E7F7-2D1C-4F85-92B5-AEC9B28FC1AC}">
          <x14:formula1>
            <xm:f>Configuracion!$H$3:$H$5</xm:f>
          </x14:formula1>
          <xm:sqref>G12:G51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9ECA2-72CC-48B5-BCE1-ABC9E52C7125}">
  <sheetPr codeName="Hoja27">
    <tabColor theme="8" tint="0.39997558519241921"/>
  </sheetPr>
  <dimension ref="B2:BE58"/>
  <sheetViews>
    <sheetView showGridLines="0" workbookViewId="0">
      <selection activeCell="H7" sqref="H7:L9"/>
    </sheetView>
  </sheetViews>
  <sheetFormatPr baseColWidth="10" defaultRowHeight="14.4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8" width="10.77734375" customWidth="1"/>
  </cols>
  <sheetData>
    <row r="2" spans="2:57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</row>
    <row r="3" spans="2:57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</row>
    <row r="5" spans="2:57" ht="25.8">
      <c r="B5" s="146" t="s">
        <v>180</v>
      </c>
      <c r="C5" s="146"/>
      <c r="D5" s="147" t="str">
        <f>Inicio!C10</f>
        <v>0708610</v>
      </c>
      <c r="E5" s="147"/>
      <c r="F5" s="132" t="s">
        <v>37</v>
      </c>
      <c r="G5" s="132"/>
      <c r="H5" s="142" t="str">
        <f>VLOOKUP(D5,Data!$A$2:$F$201,6,FALSE)</f>
        <v>SAN IGNACIO DE LOYOLA</v>
      </c>
      <c r="I5" s="142"/>
      <c r="J5" s="142"/>
      <c r="K5" s="142"/>
      <c r="L5" s="142"/>
      <c r="M5" s="132" t="s">
        <v>38</v>
      </c>
      <c r="N5" s="132"/>
      <c r="O5" s="142" t="str">
        <f>VLOOKUP(D5,Data!$A$2:$F$201,5,FALSE)</f>
        <v>PRIMARIA</v>
      </c>
      <c r="P5" s="142"/>
      <c r="Q5" s="142"/>
      <c r="R5" s="142"/>
      <c r="S5" s="142"/>
      <c r="T5" s="132" t="s">
        <v>184</v>
      </c>
      <c r="U5" s="132"/>
      <c r="V5" s="132"/>
      <c r="W5" s="142" t="str">
        <f>VLOOKUP(D5,Data!$A$2:$H$201,7,FALSE)</f>
        <v>RURAL</v>
      </c>
      <c r="X5" s="142"/>
      <c r="Y5" s="142"/>
      <c r="Z5" s="142"/>
      <c r="AA5" s="132" t="s">
        <v>36</v>
      </c>
      <c r="AB5" s="132"/>
      <c r="AC5" s="142" t="str">
        <f>VLOOKUP(D5,Data!$A$2:$F$201,3,FALSE)</f>
        <v>ICHUÑA</v>
      </c>
      <c r="AD5" s="142"/>
    </row>
    <row r="6" spans="2:57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>
      <c r="B7" s="143" t="s">
        <v>181</v>
      </c>
      <c r="C7" s="143"/>
      <c r="D7" s="144" t="str">
        <f>VLOOKUP(D5,Data!$A$2:$E$201,2,FALSE)</f>
        <v xml:space="preserve"> FERNANDO BELAUNDE TERRY</v>
      </c>
      <c r="E7" s="144"/>
      <c r="F7" s="132" t="s">
        <v>182</v>
      </c>
      <c r="G7" s="132"/>
      <c r="H7" s="133" t="str">
        <f>RespH!G7</f>
        <v>Matematica</v>
      </c>
      <c r="I7" s="133"/>
      <c r="J7" s="133"/>
      <c r="K7" s="133"/>
      <c r="L7" s="133"/>
      <c r="M7" s="47"/>
      <c r="N7" s="135" t="s">
        <v>183</v>
      </c>
      <c r="O7" s="135"/>
      <c r="P7" s="135"/>
      <c r="Q7" s="136">
        <f>Inicio!K8</f>
        <v>2</v>
      </c>
      <c r="R7" s="136"/>
      <c r="S7" s="136"/>
      <c r="T7" s="138" t="s">
        <v>5</v>
      </c>
      <c r="U7" s="138"/>
      <c r="V7" s="138"/>
      <c r="W7" s="169" t="str">
        <f>RespH!W9</f>
        <v>H</v>
      </c>
      <c r="X7" s="169"/>
      <c r="Y7" s="169"/>
      <c r="Z7" s="169"/>
      <c r="AA7" s="132" t="s">
        <v>185</v>
      </c>
      <c r="AB7" s="132"/>
      <c r="AC7" s="168" t="str">
        <f>VLOOKUP(D5,Data!$A$2:$H$201,8,FALSE)</f>
        <v>PÚBLICA</v>
      </c>
      <c r="AD7" s="168"/>
    </row>
    <row r="8" spans="2:57">
      <c r="B8" s="143"/>
      <c r="C8" s="143"/>
      <c r="D8" s="144"/>
      <c r="E8" s="144"/>
      <c r="F8" s="132"/>
      <c r="G8" s="132"/>
      <c r="H8" s="133"/>
      <c r="I8" s="133"/>
      <c r="J8" s="133"/>
      <c r="K8" s="133"/>
      <c r="L8" s="133"/>
      <c r="M8" s="54"/>
      <c r="N8" s="135"/>
      <c r="O8" s="135"/>
      <c r="P8" s="135"/>
      <c r="Q8" s="136"/>
      <c r="R8" s="136"/>
      <c r="S8" s="136"/>
      <c r="T8" s="138"/>
      <c r="U8" s="138"/>
      <c r="V8" s="138"/>
      <c r="W8" s="169"/>
      <c r="X8" s="169"/>
      <c r="Y8" s="169"/>
      <c r="Z8" s="169"/>
      <c r="AA8" s="47"/>
      <c r="AB8" s="47"/>
      <c r="AC8" s="47"/>
      <c r="AD8" s="47"/>
    </row>
    <row r="9" spans="2:57">
      <c r="B9" s="143"/>
      <c r="C9" s="143"/>
      <c r="D9" s="145"/>
      <c r="E9" s="145"/>
      <c r="F9" s="132"/>
      <c r="G9" s="132"/>
      <c r="H9" s="134"/>
      <c r="I9" s="134"/>
      <c r="J9" s="134"/>
      <c r="K9" s="134"/>
      <c r="L9" s="134"/>
      <c r="M9" s="54"/>
      <c r="N9" s="135"/>
      <c r="O9" s="135"/>
      <c r="P9" s="135"/>
      <c r="Q9" s="137"/>
      <c r="R9" s="137"/>
      <c r="S9" s="137"/>
      <c r="T9" s="138"/>
      <c r="U9" s="138"/>
      <c r="V9" s="138"/>
      <c r="W9" s="170"/>
      <c r="X9" s="170"/>
      <c r="Y9" s="170"/>
      <c r="Z9" s="170"/>
      <c r="AA9" s="47"/>
      <c r="AB9" s="47"/>
      <c r="AC9" s="47"/>
      <c r="AD9" s="47"/>
    </row>
    <row r="10" spans="2:57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>
      <c r="B11" s="195" t="s">
        <v>157</v>
      </c>
      <c r="C11" s="195" t="s">
        <v>161</v>
      </c>
      <c r="D11" s="195" t="s">
        <v>160</v>
      </c>
      <c r="E11" s="195" t="s">
        <v>159</v>
      </c>
      <c r="F11" s="195" t="s">
        <v>162</v>
      </c>
      <c r="G11" s="35" t="str">
        <f>VLOOKUP(G13,Tabla101[],3,FALSE)</f>
        <v>b</v>
      </c>
      <c r="H11" s="35" t="str">
        <f>VLOOKUP(H13,Tabla101[],3,FALSE)</f>
        <v>b</v>
      </c>
      <c r="I11" s="35" t="str">
        <f>VLOOKUP(I13,Tabla101[],3,FALSE)</f>
        <v>b</v>
      </c>
      <c r="J11" s="35" t="str">
        <f>VLOOKUP(J13,Tabla101[],3,FALSE)</f>
        <v>c</v>
      </c>
      <c r="K11" s="35" t="str">
        <f>VLOOKUP(K13,Tabla101[],3,FALSE)</f>
        <v>c</v>
      </c>
      <c r="L11" s="35" t="str">
        <f>VLOOKUP(L13,Tabla101[],3,FALSE)</f>
        <v>b</v>
      </c>
      <c r="M11" s="35" t="str">
        <f>VLOOKUP(M13,Tabla101[],3,FALSE)</f>
        <v>c</v>
      </c>
      <c r="N11" s="35" t="str">
        <f>VLOOKUP(N13,Tabla101[],3,FALSE)</f>
        <v>a</v>
      </c>
      <c r="O11" s="35" t="str">
        <f>VLOOKUP(O13,Tabla101[],3,FALSE)</f>
        <v>c</v>
      </c>
      <c r="P11" s="35" t="str">
        <f>VLOOKUP(P13,Tabla101[],3,FALSE)</f>
        <v>a</v>
      </c>
      <c r="Q11" s="35" t="str">
        <f>VLOOKUP(Q13,Tabla101[],3,FALSE)</f>
        <v>a</v>
      </c>
      <c r="R11" s="35" t="str">
        <f>VLOOKUP(R13,Tabla101[],3,FALSE)</f>
        <v>c</v>
      </c>
      <c r="S11" s="35" t="str">
        <f>VLOOKUP(S13,Tabla101[],3,FALSE)</f>
        <v>b</v>
      </c>
      <c r="T11" s="35" t="str">
        <f>VLOOKUP(T13,Tabla101[],3,FALSE)</f>
        <v>b</v>
      </c>
      <c r="U11" s="35" t="str">
        <f>VLOOKUP(U13,Tabla101[],3,FALSE)</f>
        <v>b</v>
      </c>
      <c r="V11" s="35" t="str">
        <f>VLOOKUP(V13,Tabla101[],3,FALSE)</f>
        <v>a</v>
      </c>
      <c r="W11" s="35" t="str">
        <f>VLOOKUP(W13,Tabla101[],3,FALSE)</f>
        <v>b</v>
      </c>
      <c r="X11" s="35" t="str">
        <f>VLOOKUP(X13,Tabla101[],3,FALSE)</f>
        <v>c</v>
      </c>
      <c r="Y11" s="35" t="str">
        <f>VLOOKUP(Y13,Tabla101[],3,FALSE)</f>
        <v>c</v>
      </c>
      <c r="Z11" s="35" t="str">
        <f>VLOOKUP(Z13,Tabla101[],3,FALSE)</f>
        <v>a</v>
      </c>
      <c r="AA11" s="191" t="s">
        <v>169</v>
      </c>
      <c r="AB11" s="191" t="s">
        <v>170</v>
      </c>
      <c r="AC11" s="192" t="s">
        <v>189</v>
      </c>
      <c r="AD11" s="191" t="s">
        <v>38</v>
      </c>
      <c r="AH11" s="171" t="s">
        <v>191</v>
      </c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">
        <f>COUNT(BB14:BB53)</f>
        <v>0</v>
      </c>
    </row>
    <row r="12" spans="2:57" hidden="1">
      <c r="B12" s="196"/>
      <c r="C12" s="196"/>
      <c r="D12" s="196"/>
      <c r="E12" s="196"/>
      <c r="F12" s="196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191"/>
      <c r="AB12" s="191"/>
      <c r="AC12" s="193"/>
      <c r="AD12" s="191"/>
    </row>
    <row r="13" spans="2:57" ht="45" customHeight="1">
      <c r="B13" s="197"/>
      <c r="C13" s="197"/>
      <c r="D13" s="197"/>
      <c r="E13" s="197"/>
      <c r="F13" s="197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1"/>
      <c r="AB13" s="191"/>
      <c r="AC13" s="194"/>
      <c r="AD13" s="191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>
      <c r="B14" s="56">
        <v>1</v>
      </c>
      <c r="C14" s="28" t="str">
        <f>IF(VLOOKUP(B14,RespH!$B$12:$AA$51,2,FALSE)&lt;&gt;0,VLOOKUP(B14,RespH!$B$12:$AA$51,2,FALSE),"")</f>
        <v/>
      </c>
      <c r="D14" s="28" t="str">
        <f>IF(VLOOKUP(B14,RespH!$B$12:$AA$51,3,FALSE)&lt;&gt;0,CONCATENATE(VLOOKUP(B14,RespH!$B$12:$AA$51,3,FALSE)," ",VLOOKUP(B14,RespH!$B$12:$AA$51,4,FALSE)),"")</f>
        <v/>
      </c>
      <c r="E14" s="28" t="str">
        <f>IF(VLOOKUP(B14,RespH!$B$12:$AA$51,4,FALSE)&lt;&gt;0,VLOOKUP(B14,RespH!$B$12:$AA$51,5,FALSE),"")</f>
        <v/>
      </c>
      <c r="F14" s="58" t="str">
        <f>IF(VLOOKUP(B14,RespH!$B$12:$AA$51,5,FALSE)&lt;&gt;0,VLOOKUP(B14,RespH!$B$12:$AA$51,6,FALSE),"")</f>
        <v/>
      </c>
      <c r="G14" s="17" t="str">
        <f t="shared" ref="G14:G53" si="0">IF(AH14="","",IF(AH14=0,"✖","✔"))</f>
        <v/>
      </c>
      <c r="H14" s="17" t="str">
        <f t="shared" ref="H14:W27" si="1">IF(AI14="","",IF(AI14=0,"✖","✔"))</f>
        <v/>
      </c>
      <c r="I14" s="17" t="str">
        <f t="shared" si="1"/>
        <v/>
      </c>
      <c r="J14" s="17" t="str">
        <f t="shared" si="1"/>
        <v/>
      </c>
      <c r="K14" s="17" t="str">
        <f t="shared" si="1"/>
        <v/>
      </c>
      <c r="L14" s="17" t="str">
        <f t="shared" si="1"/>
        <v/>
      </c>
      <c r="M14" s="17" t="str">
        <f t="shared" si="1"/>
        <v/>
      </c>
      <c r="N14" s="17" t="str">
        <f t="shared" si="1"/>
        <v/>
      </c>
      <c r="O14" s="17" t="str">
        <f t="shared" si="1"/>
        <v/>
      </c>
      <c r="P14" s="17" t="str">
        <f t="shared" si="1"/>
        <v/>
      </c>
      <c r="Q14" s="17" t="str">
        <f t="shared" si="1"/>
        <v/>
      </c>
      <c r="R14" s="17" t="str">
        <f t="shared" si="1"/>
        <v/>
      </c>
      <c r="S14" s="17" t="str">
        <f t="shared" si="1"/>
        <v/>
      </c>
      <c r="T14" s="17" t="str">
        <f t="shared" si="1"/>
        <v/>
      </c>
      <c r="U14" s="17" t="str">
        <f t="shared" si="1"/>
        <v/>
      </c>
      <c r="V14" s="17" t="str">
        <f t="shared" si="1"/>
        <v/>
      </c>
      <c r="W14" s="17" t="str">
        <f t="shared" si="1"/>
        <v/>
      </c>
      <c r="X14" s="17" t="str">
        <f t="shared" ref="X14:X29" si="2">IF(AY14="","",IF(AY14=0,"✖","✔"))</f>
        <v/>
      </c>
      <c r="Y14" s="17" t="str">
        <f t="shared" ref="Y14:Y29" si="3">IF(AZ14="","",IF(AZ14=0,"✖","✔"))</f>
        <v/>
      </c>
      <c r="Z14" s="17" t="str">
        <f t="shared" ref="Z14:Z29" si="4">IF(BA14="","",IF(BA14=0,"✖","✔"))</f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IF(RespH!H12=0,"",IF(RespH!H12=ResA!$G$11,ResA!$G$12,0))</f>
        <v/>
      </c>
      <c r="AI14" s="16" t="str">
        <f>IF(RespH!I12=0,"",IF(RespH!I12=ResA!$H$11,ResA!$H$12,0))</f>
        <v/>
      </c>
      <c r="AJ14" s="16" t="str">
        <f>IF(RespH!J12=0,"",IF(RespH!J12=ResA!$I$11,ResA!$I$12,0))</f>
        <v/>
      </c>
      <c r="AK14" s="16" t="str">
        <f>IF(RespH!K12=0,"",IF(RespH!K12=ResA!$J$11,ResA!$J$12,0))</f>
        <v/>
      </c>
      <c r="AL14" s="16" t="str">
        <f>IF(RespH!L12=0,"",IF(RespH!L12=ResA!$K$11,ResA!$K$12,0))</f>
        <v/>
      </c>
      <c r="AM14" s="16" t="str">
        <f>IF(RespH!M12=0,"",IF(RespH!M12=ResA!$L$11,ResA!$L$12,0))</f>
        <v/>
      </c>
      <c r="AN14" s="16" t="str">
        <f>IF(RespH!N12=0,"",IF(RespH!N12=ResA!$M$11,ResA!$M$12,0))</f>
        <v/>
      </c>
      <c r="AO14" s="16" t="str">
        <f>IF(RespH!O12=0,"",IF(RespH!O12=ResA!$N$11,ResA!$N$12,0))</f>
        <v/>
      </c>
      <c r="AP14" s="16" t="str">
        <f>IF(RespH!P12=0,"",IF(RespH!P12=ResA!$O$11,ResA!$O$12,0))</f>
        <v/>
      </c>
      <c r="AQ14" s="16" t="str">
        <f>IF(RespH!Q12=0,"",IF(RespH!Q12=ResA!$P$11,ResA!$P$12,0))</f>
        <v/>
      </c>
      <c r="AR14" s="16" t="str">
        <f>IF(RespH!R12=0,"",IF(RespH!R12=ResA!$Q$11,ResA!$Q$12,0))</f>
        <v/>
      </c>
      <c r="AS14" s="16" t="str">
        <f>IF(RespH!S12=0,"",IF(RespH!S12=ResA!$R$11,ResA!$R$12,0))</f>
        <v/>
      </c>
      <c r="AT14" s="16" t="str">
        <f>IF(RespH!T12=0,"",IF(RespH!T12=ResA!$S$11,ResA!$S$12,0))</f>
        <v/>
      </c>
      <c r="AU14" s="16" t="str">
        <f>IF(RespH!U12=0,"",IF(RespH!U12=ResA!$T$11,ResA!$T$12,0))</f>
        <v/>
      </c>
      <c r="AV14" s="16" t="str">
        <f>IF(RespH!V12=0,"",IF(RespH!V12=ResA!$U$11,ResA!$U$12,0))</f>
        <v/>
      </c>
      <c r="AW14" s="16" t="str">
        <f>IF(RespH!W12=0,"",IF(RespH!W12=ResA!$V$11,ResA!$V$12,0))</f>
        <v/>
      </c>
      <c r="AX14" s="16" t="str">
        <f>IF(RespH!X12=0,"",IF(RespH!X12=ResA!$W$11,ResA!$W$12,0))</f>
        <v/>
      </c>
      <c r="AY14" s="16" t="str">
        <f>IF(RespH!Y12=0,"",IF(RespH!Y12=ResA!$X$11,ResA!$X$12,0))</f>
        <v/>
      </c>
      <c r="AZ14" s="16" t="str">
        <f>IF(RespH!Z12=0,"",IF(RespH!Z12=ResA!$Y$11,ResA!$Y$12,0))</f>
        <v/>
      </c>
      <c r="BA14" s="16" t="str">
        <f>IF(RespH!AA12=0,"",IF(RespH!AA12=ResA!$Z$11,ResA!$Z$12,0))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>
      <c r="B15" s="56">
        <v>2</v>
      </c>
      <c r="C15" s="28" t="str">
        <f>IF(VLOOKUP(B15,RespH!$B$12:$AA$51,2,FALSE)&lt;&gt;0,VLOOKUP(B15,RespH!$B$12:$AA$51,2,FALSE),"")</f>
        <v/>
      </c>
      <c r="D15" s="28" t="str">
        <f>IF(VLOOKUP(B15,RespH!$B$12:$AA$51,3,FALSE)&lt;&gt;0,CONCATENATE(VLOOKUP(B15,RespH!$B$12:$AA$51,3,FALSE)," ",VLOOKUP(B15,RespH!$B$12:$AA$51,4,FALSE)),"")</f>
        <v/>
      </c>
      <c r="E15" s="28" t="str">
        <f>IF(VLOOKUP(B15,RespH!$B$12:$AA$51,4,FALSE)&lt;&gt;0,VLOOKUP(B15,RespH!$B$12:$AA$51,5,FALSE),"")</f>
        <v/>
      </c>
      <c r="F15" s="58" t="str">
        <f>IF(VLOOKUP(B15,RespH!$B$12:$AA$51,5,FALSE)&lt;&gt;0,VLOOKUP(B15,RespH!$B$12:$AA$51,6,FALSE),"")</f>
        <v/>
      </c>
      <c r="G15" s="17" t="str">
        <f t="shared" si="0"/>
        <v/>
      </c>
      <c r="H15" s="17" t="str">
        <f t="shared" si="1"/>
        <v/>
      </c>
      <c r="I15" s="17" t="str">
        <f t="shared" si="1"/>
        <v/>
      </c>
      <c r="J15" s="17" t="str">
        <f t="shared" si="1"/>
        <v/>
      </c>
      <c r="K15" s="17" t="str">
        <f t="shared" si="1"/>
        <v/>
      </c>
      <c r="L15" s="17" t="str">
        <f t="shared" si="1"/>
        <v/>
      </c>
      <c r="M15" s="17" t="str">
        <f t="shared" si="1"/>
        <v/>
      </c>
      <c r="N15" s="17" t="str">
        <f t="shared" si="1"/>
        <v/>
      </c>
      <c r="O15" s="17" t="str">
        <f t="shared" si="1"/>
        <v/>
      </c>
      <c r="P15" s="17" t="str">
        <f t="shared" si="1"/>
        <v/>
      </c>
      <c r="Q15" s="17" t="str">
        <f t="shared" si="1"/>
        <v/>
      </c>
      <c r="R15" s="17" t="str">
        <f t="shared" si="1"/>
        <v/>
      </c>
      <c r="S15" s="17" t="str">
        <f t="shared" si="1"/>
        <v/>
      </c>
      <c r="T15" s="17" t="str">
        <f t="shared" si="1"/>
        <v/>
      </c>
      <c r="U15" s="17" t="str">
        <f t="shared" si="1"/>
        <v/>
      </c>
      <c r="V15" s="17" t="str">
        <f t="shared" si="1"/>
        <v/>
      </c>
      <c r="W15" s="17" t="str">
        <f t="shared" si="1"/>
        <v/>
      </c>
      <c r="X15" s="17" t="str">
        <f t="shared" si="2"/>
        <v/>
      </c>
      <c r="Y15" s="17" t="str">
        <f t="shared" si="3"/>
        <v/>
      </c>
      <c r="Z15" s="17" t="str">
        <f t="shared" si="4"/>
        <v/>
      </c>
      <c r="AA15" s="21" t="str">
        <f t="shared" ref="AA15:AD53" si="5">BB15</f>
        <v/>
      </c>
      <c r="AB15" s="21" t="str">
        <f t="shared" si="5"/>
        <v/>
      </c>
      <c r="AC15" s="21" t="str">
        <f t="shared" si="5"/>
        <v/>
      </c>
      <c r="AD15" s="21" t="str">
        <f t="shared" si="5"/>
        <v/>
      </c>
      <c r="AH15" s="16" t="str">
        <f>IF(RespH!H13=0,"",IF(RespH!H13=ResA!$G$11,ResA!$G$12,0))</f>
        <v/>
      </c>
      <c r="AI15" s="16" t="str">
        <f>IF(RespH!I13=0,"",IF(RespH!I13=ResA!$H$11,ResA!$H$12,0))</f>
        <v/>
      </c>
      <c r="AJ15" s="16" t="str">
        <f>IF(RespH!J13=0,"",IF(RespH!J13=ResA!$I$11,ResA!$I$12,0))</f>
        <v/>
      </c>
      <c r="AK15" s="16" t="str">
        <f>IF(RespH!K13=0,"",IF(RespH!K13=ResA!$J$11,ResA!$J$12,0))</f>
        <v/>
      </c>
      <c r="AL15" s="16" t="str">
        <f>IF(RespH!L13=0,"",IF(RespH!L13=ResA!$K$11,ResA!$K$12,0))</f>
        <v/>
      </c>
      <c r="AM15" s="16" t="str">
        <f>IF(RespH!M13=0,"",IF(RespH!M13=ResA!$L$11,ResA!$L$12,0))</f>
        <v/>
      </c>
      <c r="AN15" s="16" t="str">
        <f>IF(RespH!N13=0,"",IF(RespH!N13=ResA!$M$11,ResA!$M$12,0))</f>
        <v/>
      </c>
      <c r="AO15" s="16" t="str">
        <f>IF(RespH!O13=0,"",IF(RespH!O13=ResA!$N$11,ResA!$N$12,0))</f>
        <v/>
      </c>
      <c r="AP15" s="16" t="str">
        <f>IF(RespH!P13=0,"",IF(RespH!P13=ResA!$O$11,ResA!$O$12,0))</f>
        <v/>
      </c>
      <c r="AQ15" s="16" t="str">
        <f>IF(RespH!Q13=0,"",IF(RespH!Q13=ResA!$P$11,ResA!$P$12,0))</f>
        <v/>
      </c>
      <c r="AR15" s="16" t="str">
        <f>IF(RespH!R13=0,"",IF(RespH!R13=ResA!$Q$11,ResA!$Q$12,0))</f>
        <v/>
      </c>
      <c r="AS15" s="16" t="str">
        <f>IF(RespH!S13=0,"",IF(RespH!S13=ResA!$R$11,ResA!$R$12,0))</f>
        <v/>
      </c>
      <c r="AT15" s="16" t="str">
        <f>IF(RespH!T13=0,"",IF(RespH!T13=ResA!$S$11,ResA!$S$12,0))</f>
        <v/>
      </c>
      <c r="AU15" s="16" t="str">
        <f>IF(RespH!U13=0,"",IF(RespH!U13=ResA!$T$11,ResA!$T$12,0))</f>
        <v/>
      </c>
      <c r="AV15" s="16" t="str">
        <f>IF(RespH!V13=0,"",IF(RespH!V13=ResA!$U$11,ResA!$U$12,0))</f>
        <v/>
      </c>
      <c r="AW15" s="16" t="str">
        <f>IF(RespH!W13=0,"",IF(RespH!W13=ResA!$V$11,ResA!$V$12,0))</f>
        <v/>
      </c>
      <c r="AX15" s="16" t="str">
        <f>IF(RespH!X13=0,"",IF(RespH!X13=ResA!$W$11,ResA!$W$12,0))</f>
        <v/>
      </c>
      <c r="AY15" s="16" t="str">
        <f>IF(RespH!Y13=0,"",IF(RespH!Y13=ResA!$X$11,ResA!$X$12,0))</f>
        <v/>
      </c>
      <c r="AZ15" s="16" t="str">
        <f>IF(RespH!Z13=0,"",IF(RespH!Z13=ResA!$Y$11,ResA!$Y$12,0))</f>
        <v/>
      </c>
      <c r="BA15" s="16" t="str">
        <f>IF(RespH!AA13=0,"",IF(RespH!AA13=ResA!$Z$11,ResA!$Z$12,0))</f>
        <v/>
      </c>
      <c r="BB15" s="17" t="str">
        <f t="shared" ref="BB15:BB53" si="6">IF(COUNTBLANK(AH15:BA15)=20,"",COUNTIF(AH15:BA15,"&gt; 0"))</f>
        <v/>
      </c>
      <c r="BC15" s="17" t="str">
        <f t="shared" ref="BC15:BC53" si="7">IF(BB15="","",COUNTIF(AH15:BA15,"= 0"))</f>
        <v/>
      </c>
      <c r="BD15" s="17" t="str">
        <f t="shared" ref="BD15:BD53" si="8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>
      <c r="B16" s="56">
        <v>3</v>
      </c>
      <c r="C16" s="28" t="str">
        <f>IF(VLOOKUP(B16,RespH!$B$12:$AA$51,2,FALSE)&lt;&gt;0,VLOOKUP(B16,RespH!$B$12:$AA$51,2,FALSE),"")</f>
        <v/>
      </c>
      <c r="D16" s="28" t="str">
        <f>IF(VLOOKUP(B16,RespH!$B$12:$AA$51,3,FALSE)&lt;&gt;0,CONCATENATE(VLOOKUP(B16,RespH!$B$12:$AA$51,3,FALSE)," ",VLOOKUP(B16,RespH!$B$12:$AA$51,4,FALSE)),"")</f>
        <v/>
      </c>
      <c r="E16" s="28" t="str">
        <f>IF(VLOOKUP(B16,RespH!$B$12:$AA$51,4,FALSE)&lt;&gt;0,VLOOKUP(B16,RespH!$B$12:$AA$51,5,FALSE),"")</f>
        <v/>
      </c>
      <c r="F16" s="58" t="str">
        <f>IF(VLOOKUP(B16,RespH!$B$12:$AA$51,5,FALSE)&lt;&gt;0,VLOOKUP(B16,RespH!$B$12:$AA$51,6,FALSE),"")</f>
        <v/>
      </c>
      <c r="G16" s="17" t="str">
        <f t="shared" si="0"/>
        <v/>
      </c>
      <c r="H16" s="17" t="str">
        <f t="shared" si="1"/>
        <v/>
      </c>
      <c r="I16" s="17" t="str">
        <f t="shared" si="1"/>
        <v/>
      </c>
      <c r="J16" s="17" t="str">
        <f t="shared" si="1"/>
        <v/>
      </c>
      <c r="K16" s="17" t="str">
        <f t="shared" si="1"/>
        <v/>
      </c>
      <c r="L16" s="17" t="str">
        <f t="shared" si="1"/>
        <v/>
      </c>
      <c r="M16" s="17" t="str">
        <f t="shared" si="1"/>
        <v/>
      </c>
      <c r="N16" s="17" t="str">
        <f t="shared" si="1"/>
        <v/>
      </c>
      <c r="O16" s="17" t="str">
        <f t="shared" si="1"/>
        <v/>
      </c>
      <c r="P16" s="17" t="str">
        <f t="shared" si="1"/>
        <v/>
      </c>
      <c r="Q16" s="17" t="str">
        <f t="shared" si="1"/>
        <v/>
      </c>
      <c r="R16" s="17" t="str">
        <f t="shared" si="1"/>
        <v/>
      </c>
      <c r="S16" s="17" t="str">
        <f t="shared" si="1"/>
        <v/>
      </c>
      <c r="T16" s="17" t="str">
        <f t="shared" si="1"/>
        <v/>
      </c>
      <c r="U16" s="17" t="str">
        <f t="shared" si="1"/>
        <v/>
      </c>
      <c r="V16" s="17" t="str">
        <f t="shared" si="1"/>
        <v/>
      </c>
      <c r="W16" s="17" t="str">
        <f t="shared" si="1"/>
        <v/>
      </c>
      <c r="X16" s="17" t="str">
        <f t="shared" si="2"/>
        <v/>
      </c>
      <c r="Y16" s="17" t="str">
        <f t="shared" si="3"/>
        <v/>
      </c>
      <c r="Z16" s="17" t="str">
        <f t="shared" si="4"/>
        <v/>
      </c>
      <c r="AA16" s="21" t="str">
        <f t="shared" si="5"/>
        <v/>
      </c>
      <c r="AB16" s="21" t="str">
        <f t="shared" si="5"/>
        <v/>
      </c>
      <c r="AC16" s="21" t="str">
        <f t="shared" si="5"/>
        <v/>
      </c>
      <c r="AD16" s="21" t="str">
        <f t="shared" si="5"/>
        <v/>
      </c>
      <c r="AH16" s="16" t="str">
        <f>IF(RespH!H14=0,"",IF(RespH!H14=ResA!$G$11,ResA!$G$12,0))</f>
        <v/>
      </c>
      <c r="AI16" s="16" t="str">
        <f>IF(RespH!I14=0,"",IF(RespH!I14=ResA!$H$11,ResA!$H$12,0))</f>
        <v/>
      </c>
      <c r="AJ16" s="16" t="str">
        <f>IF(RespH!J14=0,"",IF(RespH!J14=ResA!$I$11,ResA!$I$12,0))</f>
        <v/>
      </c>
      <c r="AK16" s="16" t="str">
        <f>IF(RespH!K14=0,"",IF(RespH!K14=ResA!$J$11,ResA!$J$12,0))</f>
        <v/>
      </c>
      <c r="AL16" s="16" t="str">
        <f>IF(RespH!L14=0,"",IF(RespH!L14=ResA!$K$11,ResA!$K$12,0))</f>
        <v/>
      </c>
      <c r="AM16" s="16" t="str">
        <f>IF(RespH!M14=0,"",IF(RespH!M14=ResA!$L$11,ResA!$L$12,0))</f>
        <v/>
      </c>
      <c r="AN16" s="16" t="str">
        <f>IF(RespH!N14=0,"",IF(RespH!N14=ResA!$M$11,ResA!$M$12,0))</f>
        <v/>
      </c>
      <c r="AO16" s="16" t="str">
        <f>IF(RespH!O14=0,"",IF(RespH!O14=ResA!$N$11,ResA!$N$12,0))</f>
        <v/>
      </c>
      <c r="AP16" s="16" t="str">
        <f>IF(RespH!P14=0,"",IF(RespH!P14=ResA!$O$11,ResA!$O$12,0))</f>
        <v/>
      </c>
      <c r="AQ16" s="16" t="str">
        <f>IF(RespH!Q14=0,"",IF(RespH!Q14=ResA!$P$11,ResA!$P$12,0))</f>
        <v/>
      </c>
      <c r="AR16" s="16" t="str">
        <f>IF(RespH!R14=0,"",IF(RespH!R14=ResA!$Q$11,ResA!$Q$12,0))</f>
        <v/>
      </c>
      <c r="AS16" s="16" t="str">
        <f>IF(RespH!S14=0,"",IF(RespH!S14=ResA!$R$11,ResA!$R$12,0))</f>
        <v/>
      </c>
      <c r="AT16" s="16" t="str">
        <f>IF(RespH!T14=0,"",IF(RespH!T14=ResA!$S$11,ResA!$S$12,0))</f>
        <v/>
      </c>
      <c r="AU16" s="16" t="str">
        <f>IF(RespH!U14=0,"",IF(RespH!U14=ResA!$T$11,ResA!$T$12,0))</f>
        <v/>
      </c>
      <c r="AV16" s="16" t="str">
        <f>IF(RespH!V14=0,"",IF(RespH!V14=ResA!$U$11,ResA!$U$12,0))</f>
        <v/>
      </c>
      <c r="AW16" s="16" t="str">
        <f>IF(RespH!W14=0,"",IF(RespH!W14=ResA!$V$11,ResA!$V$12,0))</f>
        <v/>
      </c>
      <c r="AX16" s="16" t="str">
        <f>IF(RespH!X14=0,"",IF(RespH!X14=ResA!$W$11,ResA!$W$12,0))</f>
        <v/>
      </c>
      <c r="AY16" s="16" t="str">
        <f>IF(RespH!Y14=0,"",IF(RespH!Y14=ResA!$X$11,ResA!$X$12,0))</f>
        <v/>
      </c>
      <c r="AZ16" s="16" t="str">
        <f>IF(RespH!Z14=0,"",IF(RespH!Z14=ResA!$Y$11,ResA!$Y$12,0))</f>
        <v/>
      </c>
      <c r="BA16" s="16" t="str">
        <f>IF(RespH!AA14=0,"",IF(RespH!AA14=ResA!$Z$11,ResA!$Z$12,0))</f>
        <v/>
      </c>
      <c r="BB16" s="17" t="str">
        <f t="shared" si="6"/>
        <v/>
      </c>
      <c r="BC16" s="17" t="str">
        <f t="shared" si="7"/>
        <v/>
      </c>
      <c r="BD16" s="17" t="str">
        <f t="shared" si="8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>
      <c r="B17" s="56">
        <v>4</v>
      </c>
      <c r="C17" s="28" t="str">
        <f>IF(VLOOKUP(B17,RespH!$B$12:$AA$51,2,FALSE)&lt;&gt;0,VLOOKUP(B17,RespH!$B$12:$AA$51,2,FALSE),"")</f>
        <v/>
      </c>
      <c r="D17" s="28" t="str">
        <f>IF(VLOOKUP(B17,RespH!$B$12:$AA$51,3,FALSE)&lt;&gt;0,CONCATENATE(VLOOKUP(B17,RespH!$B$12:$AA$51,3,FALSE)," ",VLOOKUP(B17,RespH!$B$12:$AA$51,4,FALSE)),"")</f>
        <v/>
      </c>
      <c r="E17" s="28" t="str">
        <f>IF(VLOOKUP(B17,RespH!$B$12:$AA$51,4,FALSE)&lt;&gt;0,VLOOKUP(B17,RespH!$B$12:$AA$51,5,FALSE),"")</f>
        <v/>
      </c>
      <c r="F17" s="58" t="str">
        <f>IF(VLOOKUP(B17,RespH!$B$12:$AA$51,5,FALSE)&lt;&gt;0,VLOOKUP(B17,RespH!$B$12:$AA$51,6,FALSE),"")</f>
        <v/>
      </c>
      <c r="G17" s="17" t="str">
        <f t="shared" si="0"/>
        <v/>
      </c>
      <c r="H17" s="17" t="str">
        <f t="shared" si="1"/>
        <v/>
      </c>
      <c r="I17" s="17" t="str">
        <f t="shared" si="1"/>
        <v/>
      </c>
      <c r="J17" s="17" t="str">
        <f t="shared" si="1"/>
        <v/>
      </c>
      <c r="K17" s="17" t="str">
        <f t="shared" si="1"/>
        <v/>
      </c>
      <c r="L17" s="17" t="str">
        <f t="shared" si="1"/>
        <v/>
      </c>
      <c r="M17" s="17" t="str">
        <f t="shared" si="1"/>
        <v/>
      </c>
      <c r="N17" s="17" t="str">
        <f t="shared" si="1"/>
        <v/>
      </c>
      <c r="O17" s="17" t="str">
        <f t="shared" si="1"/>
        <v/>
      </c>
      <c r="P17" s="17" t="str">
        <f t="shared" si="1"/>
        <v/>
      </c>
      <c r="Q17" s="17" t="str">
        <f t="shared" si="1"/>
        <v/>
      </c>
      <c r="R17" s="17" t="str">
        <f t="shared" si="1"/>
        <v/>
      </c>
      <c r="S17" s="17" t="str">
        <f t="shared" si="1"/>
        <v/>
      </c>
      <c r="T17" s="17" t="str">
        <f t="shared" si="1"/>
        <v/>
      </c>
      <c r="U17" s="17" t="str">
        <f t="shared" si="1"/>
        <v/>
      </c>
      <c r="V17" s="17" t="str">
        <f t="shared" si="1"/>
        <v/>
      </c>
      <c r="W17" s="17" t="str">
        <f t="shared" si="1"/>
        <v/>
      </c>
      <c r="X17" s="17" t="str">
        <f t="shared" si="2"/>
        <v/>
      </c>
      <c r="Y17" s="17" t="str">
        <f t="shared" si="3"/>
        <v/>
      </c>
      <c r="Z17" s="17" t="str">
        <f t="shared" si="4"/>
        <v/>
      </c>
      <c r="AA17" s="21" t="str">
        <f t="shared" si="5"/>
        <v/>
      </c>
      <c r="AB17" s="21" t="str">
        <f t="shared" si="5"/>
        <v/>
      </c>
      <c r="AC17" s="21" t="str">
        <f t="shared" si="5"/>
        <v/>
      </c>
      <c r="AD17" s="21" t="str">
        <f t="shared" si="5"/>
        <v/>
      </c>
      <c r="AH17" s="16" t="str">
        <f>IF(RespH!H15=0,"",IF(RespH!H15=ResA!$G$11,ResA!$G$12,0))</f>
        <v/>
      </c>
      <c r="AI17" s="16" t="str">
        <f>IF(RespH!I15=0,"",IF(RespH!I15=ResA!$H$11,ResA!$H$12,0))</f>
        <v/>
      </c>
      <c r="AJ17" s="16" t="str">
        <f>IF(RespH!J15=0,"",IF(RespH!J15=ResA!$I$11,ResA!$I$12,0))</f>
        <v/>
      </c>
      <c r="AK17" s="16" t="str">
        <f>IF(RespH!K15=0,"",IF(RespH!K15=ResA!$J$11,ResA!$J$12,0))</f>
        <v/>
      </c>
      <c r="AL17" s="16" t="str">
        <f>IF(RespH!L15=0,"",IF(RespH!L15=ResA!$K$11,ResA!$K$12,0))</f>
        <v/>
      </c>
      <c r="AM17" s="16" t="str">
        <f>IF(RespH!M15=0,"",IF(RespH!M15=ResA!$L$11,ResA!$L$12,0))</f>
        <v/>
      </c>
      <c r="AN17" s="16" t="str">
        <f>IF(RespH!N15=0,"",IF(RespH!N15=ResA!$M$11,ResA!$M$12,0))</f>
        <v/>
      </c>
      <c r="AO17" s="16" t="str">
        <f>IF(RespH!O15=0,"",IF(RespH!O15=ResA!$N$11,ResA!$N$12,0))</f>
        <v/>
      </c>
      <c r="AP17" s="16" t="str">
        <f>IF(RespH!P15=0,"",IF(RespH!P15=ResA!$O$11,ResA!$O$12,0))</f>
        <v/>
      </c>
      <c r="AQ17" s="16" t="str">
        <f>IF(RespH!Q15=0,"",IF(RespH!Q15=ResA!$P$11,ResA!$P$12,0))</f>
        <v/>
      </c>
      <c r="AR17" s="16" t="str">
        <f>IF(RespH!R15=0,"",IF(RespH!R15=ResA!$Q$11,ResA!$Q$12,0))</f>
        <v/>
      </c>
      <c r="AS17" s="16" t="str">
        <f>IF(RespH!S15=0,"",IF(RespH!S15=ResA!$R$11,ResA!$R$12,0))</f>
        <v/>
      </c>
      <c r="AT17" s="16" t="str">
        <f>IF(RespH!T15=0,"",IF(RespH!T15=ResA!$S$11,ResA!$S$12,0))</f>
        <v/>
      </c>
      <c r="AU17" s="16" t="str">
        <f>IF(RespH!U15=0,"",IF(RespH!U15=ResA!$T$11,ResA!$T$12,0))</f>
        <v/>
      </c>
      <c r="AV17" s="16" t="str">
        <f>IF(RespH!V15=0,"",IF(RespH!V15=ResA!$U$11,ResA!$U$12,0))</f>
        <v/>
      </c>
      <c r="AW17" s="16" t="str">
        <f>IF(RespH!W15=0,"",IF(RespH!W15=ResA!$V$11,ResA!$V$12,0))</f>
        <v/>
      </c>
      <c r="AX17" s="16" t="str">
        <f>IF(RespH!X15=0,"",IF(RespH!X15=ResA!$W$11,ResA!$W$12,0))</f>
        <v/>
      </c>
      <c r="AY17" s="16" t="str">
        <f>IF(RespH!Y15=0,"",IF(RespH!Y15=ResA!$X$11,ResA!$X$12,0))</f>
        <v/>
      </c>
      <c r="AZ17" s="16" t="str">
        <f>IF(RespH!Z15=0,"",IF(RespH!Z15=ResA!$Y$11,ResA!$Y$12,0))</f>
        <v/>
      </c>
      <c r="BA17" s="16" t="str">
        <f>IF(RespH!AA15=0,"",IF(RespH!AA15=ResA!$Z$11,ResA!$Z$12,0))</f>
        <v/>
      </c>
      <c r="BB17" s="17" t="str">
        <f t="shared" si="6"/>
        <v/>
      </c>
      <c r="BC17" s="17" t="str">
        <f t="shared" si="7"/>
        <v/>
      </c>
      <c r="BD17" s="17" t="str">
        <f t="shared" si="8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>
      <c r="B18" s="56">
        <v>5</v>
      </c>
      <c r="C18" s="28" t="str">
        <f>IF(VLOOKUP(B18,RespH!$B$12:$AA$51,2,FALSE)&lt;&gt;0,VLOOKUP(B18,RespH!$B$12:$AA$51,2,FALSE),"")</f>
        <v/>
      </c>
      <c r="D18" s="28" t="str">
        <f>IF(VLOOKUP(B18,RespH!$B$12:$AA$51,3,FALSE)&lt;&gt;0,CONCATENATE(VLOOKUP(B18,RespH!$B$12:$AA$51,3,FALSE)," ",VLOOKUP(B18,RespH!$B$12:$AA$51,4,FALSE)),"")</f>
        <v/>
      </c>
      <c r="E18" s="28" t="str">
        <f>IF(VLOOKUP(B18,RespH!$B$12:$AA$51,4,FALSE)&lt;&gt;0,VLOOKUP(B18,RespH!$B$12:$AA$51,5,FALSE),"")</f>
        <v/>
      </c>
      <c r="F18" s="58" t="str">
        <f>IF(VLOOKUP(B18,RespH!$B$12:$AA$51,5,FALSE)&lt;&gt;0,VLOOKUP(B18,RespH!$B$12:$AA$51,6,FALSE),"")</f>
        <v/>
      </c>
      <c r="G18" s="17" t="str">
        <f t="shared" si="0"/>
        <v/>
      </c>
      <c r="H18" s="17" t="str">
        <f t="shared" si="1"/>
        <v/>
      </c>
      <c r="I18" s="17" t="str">
        <f t="shared" si="1"/>
        <v/>
      </c>
      <c r="J18" s="17" t="str">
        <f t="shared" si="1"/>
        <v/>
      </c>
      <c r="K18" s="17" t="str">
        <f t="shared" si="1"/>
        <v/>
      </c>
      <c r="L18" s="17" t="str">
        <f t="shared" si="1"/>
        <v/>
      </c>
      <c r="M18" s="17" t="str">
        <f t="shared" si="1"/>
        <v/>
      </c>
      <c r="N18" s="17" t="str">
        <f t="shared" si="1"/>
        <v/>
      </c>
      <c r="O18" s="17" t="str">
        <f t="shared" si="1"/>
        <v/>
      </c>
      <c r="P18" s="17" t="str">
        <f t="shared" si="1"/>
        <v/>
      </c>
      <c r="Q18" s="17" t="str">
        <f t="shared" si="1"/>
        <v/>
      </c>
      <c r="R18" s="17" t="str">
        <f t="shared" si="1"/>
        <v/>
      </c>
      <c r="S18" s="17" t="str">
        <f t="shared" si="1"/>
        <v/>
      </c>
      <c r="T18" s="17" t="str">
        <f t="shared" si="1"/>
        <v/>
      </c>
      <c r="U18" s="17" t="str">
        <f t="shared" si="1"/>
        <v/>
      </c>
      <c r="V18" s="17" t="str">
        <f t="shared" si="1"/>
        <v/>
      </c>
      <c r="W18" s="17" t="str">
        <f t="shared" si="1"/>
        <v/>
      </c>
      <c r="X18" s="17" t="str">
        <f t="shared" si="2"/>
        <v/>
      </c>
      <c r="Y18" s="17" t="str">
        <f t="shared" si="3"/>
        <v/>
      </c>
      <c r="Z18" s="17" t="str">
        <f t="shared" si="4"/>
        <v/>
      </c>
      <c r="AA18" s="21" t="str">
        <f t="shared" si="5"/>
        <v/>
      </c>
      <c r="AB18" s="21" t="str">
        <f t="shared" si="5"/>
        <v/>
      </c>
      <c r="AC18" s="21" t="str">
        <f t="shared" si="5"/>
        <v/>
      </c>
      <c r="AD18" s="21" t="str">
        <f t="shared" si="5"/>
        <v/>
      </c>
      <c r="AH18" s="16" t="str">
        <f>IF(RespH!H16=0,"",IF(RespH!H16=ResA!$G$11,ResA!$G$12,0))</f>
        <v/>
      </c>
      <c r="AI18" s="16" t="str">
        <f>IF(RespH!I16=0,"",IF(RespH!I16=ResA!$H$11,ResA!$H$12,0))</f>
        <v/>
      </c>
      <c r="AJ18" s="16" t="str">
        <f>IF(RespH!J16=0,"",IF(RespH!J16=ResA!$I$11,ResA!$I$12,0))</f>
        <v/>
      </c>
      <c r="AK18" s="16" t="str">
        <f>IF(RespH!K16=0,"",IF(RespH!K16=ResA!$J$11,ResA!$J$12,0))</f>
        <v/>
      </c>
      <c r="AL18" s="16" t="str">
        <f>IF(RespH!L16=0,"",IF(RespH!L16=ResA!$K$11,ResA!$K$12,0))</f>
        <v/>
      </c>
      <c r="AM18" s="16" t="str">
        <f>IF(RespH!M16=0,"",IF(RespH!M16=ResA!$L$11,ResA!$L$12,0))</f>
        <v/>
      </c>
      <c r="AN18" s="16" t="str">
        <f>IF(RespH!N16=0,"",IF(RespH!N16=ResA!$M$11,ResA!$M$12,0))</f>
        <v/>
      </c>
      <c r="AO18" s="16" t="str">
        <f>IF(RespH!O16=0,"",IF(RespH!O16=ResA!$N$11,ResA!$N$12,0))</f>
        <v/>
      </c>
      <c r="AP18" s="16" t="str">
        <f>IF(RespH!P16=0,"",IF(RespH!P16=ResA!$O$11,ResA!$O$12,0))</f>
        <v/>
      </c>
      <c r="AQ18" s="16" t="str">
        <f>IF(RespH!Q16=0,"",IF(RespH!Q16=ResA!$P$11,ResA!$P$12,0))</f>
        <v/>
      </c>
      <c r="AR18" s="16" t="str">
        <f>IF(RespH!R16=0,"",IF(RespH!R16=ResA!$Q$11,ResA!$Q$12,0))</f>
        <v/>
      </c>
      <c r="AS18" s="16" t="str">
        <f>IF(RespH!S16=0,"",IF(RespH!S16=ResA!$R$11,ResA!$R$12,0))</f>
        <v/>
      </c>
      <c r="AT18" s="16" t="str">
        <f>IF(RespH!T16=0,"",IF(RespH!T16=ResA!$S$11,ResA!$S$12,0))</f>
        <v/>
      </c>
      <c r="AU18" s="16" t="str">
        <f>IF(RespH!U16=0,"",IF(RespH!U16=ResA!$T$11,ResA!$T$12,0))</f>
        <v/>
      </c>
      <c r="AV18" s="16" t="str">
        <f>IF(RespH!V16=0,"",IF(RespH!V16=ResA!$U$11,ResA!$U$12,0))</f>
        <v/>
      </c>
      <c r="AW18" s="16" t="str">
        <f>IF(RespH!W16=0,"",IF(RespH!W16=ResA!$V$11,ResA!$V$12,0))</f>
        <v/>
      </c>
      <c r="AX18" s="16" t="str">
        <f>IF(RespH!X16=0,"",IF(RespH!X16=ResA!$W$11,ResA!$W$12,0))</f>
        <v/>
      </c>
      <c r="AY18" s="16" t="str">
        <f>IF(RespH!Y16=0,"",IF(RespH!Y16=ResA!$X$11,ResA!$X$12,0))</f>
        <v/>
      </c>
      <c r="AZ18" s="16" t="str">
        <f>IF(RespH!Z16=0,"",IF(RespH!Z16=ResA!$Y$11,ResA!$Y$12,0))</f>
        <v/>
      </c>
      <c r="BA18" s="16" t="str">
        <f>IF(RespH!AA16=0,"",IF(RespH!AA16=ResA!$Z$11,ResA!$Z$12,0))</f>
        <v/>
      </c>
      <c r="BB18" s="17" t="str">
        <f t="shared" si="6"/>
        <v/>
      </c>
      <c r="BC18" s="17" t="str">
        <f t="shared" si="7"/>
        <v/>
      </c>
      <c r="BD18" s="17" t="str">
        <f t="shared" si="8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>
      <c r="B19" s="56">
        <v>6</v>
      </c>
      <c r="C19" s="28" t="str">
        <f>IF(VLOOKUP(B19,RespH!$B$12:$AA$51,2,FALSE)&lt;&gt;0,VLOOKUP(B19,RespH!$B$12:$AA$51,2,FALSE),"")</f>
        <v/>
      </c>
      <c r="D19" s="28" t="str">
        <f>IF(VLOOKUP(B19,RespH!$B$12:$AA$51,3,FALSE)&lt;&gt;0,CONCATENATE(VLOOKUP(B19,RespH!$B$12:$AA$51,3,FALSE)," ",VLOOKUP(B19,RespH!$B$12:$AA$51,4,FALSE)),"")</f>
        <v/>
      </c>
      <c r="E19" s="28" t="str">
        <f>IF(VLOOKUP(B19,RespH!$B$12:$AA$51,4,FALSE)&lt;&gt;0,VLOOKUP(B19,RespH!$B$12:$AA$51,5,FALSE),"")</f>
        <v/>
      </c>
      <c r="F19" s="58" t="str">
        <f>IF(VLOOKUP(B19,RespH!$B$12:$AA$51,5,FALSE)&lt;&gt;0,VLOOKUP(B19,RespH!$B$12:$AA$51,6,FALSE),"")</f>
        <v/>
      </c>
      <c r="G19" s="17" t="str">
        <f t="shared" si="0"/>
        <v/>
      </c>
      <c r="H19" s="17" t="str">
        <f t="shared" si="1"/>
        <v/>
      </c>
      <c r="I19" s="17" t="str">
        <f t="shared" si="1"/>
        <v/>
      </c>
      <c r="J19" s="17" t="str">
        <f t="shared" si="1"/>
        <v/>
      </c>
      <c r="K19" s="17" t="str">
        <f t="shared" si="1"/>
        <v/>
      </c>
      <c r="L19" s="17" t="str">
        <f t="shared" si="1"/>
        <v/>
      </c>
      <c r="M19" s="17" t="str">
        <f t="shared" si="1"/>
        <v/>
      </c>
      <c r="N19" s="17" t="str">
        <f t="shared" si="1"/>
        <v/>
      </c>
      <c r="O19" s="17" t="str">
        <f t="shared" si="1"/>
        <v/>
      </c>
      <c r="P19" s="17" t="str">
        <f t="shared" si="1"/>
        <v/>
      </c>
      <c r="Q19" s="17" t="str">
        <f t="shared" si="1"/>
        <v/>
      </c>
      <c r="R19" s="17" t="str">
        <f t="shared" si="1"/>
        <v/>
      </c>
      <c r="S19" s="17" t="str">
        <f t="shared" si="1"/>
        <v/>
      </c>
      <c r="T19" s="17" t="str">
        <f t="shared" si="1"/>
        <v/>
      </c>
      <c r="U19" s="17" t="str">
        <f t="shared" si="1"/>
        <v/>
      </c>
      <c r="V19" s="17" t="str">
        <f t="shared" si="1"/>
        <v/>
      </c>
      <c r="W19" s="17" t="str">
        <f t="shared" si="1"/>
        <v/>
      </c>
      <c r="X19" s="17" t="str">
        <f t="shared" si="2"/>
        <v/>
      </c>
      <c r="Y19" s="17" t="str">
        <f t="shared" si="3"/>
        <v/>
      </c>
      <c r="Z19" s="17" t="str">
        <f t="shared" si="4"/>
        <v/>
      </c>
      <c r="AA19" s="21" t="str">
        <f t="shared" si="5"/>
        <v/>
      </c>
      <c r="AB19" s="21" t="str">
        <f t="shared" si="5"/>
        <v/>
      </c>
      <c r="AC19" s="21" t="str">
        <f t="shared" si="5"/>
        <v/>
      </c>
      <c r="AD19" s="21" t="str">
        <f t="shared" si="5"/>
        <v/>
      </c>
      <c r="AH19" s="16" t="str">
        <f>IF(RespH!H17=0,"",IF(RespH!H17=ResA!$G$11,ResA!$G$12,0))</f>
        <v/>
      </c>
      <c r="AI19" s="16" t="str">
        <f>IF(RespH!I17=0,"",IF(RespH!I17=ResA!$H$11,ResA!$H$12,0))</f>
        <v/>
      </c>
      <c r="AJ19" s="16" t="str">
        <f>IF(RespH!J17=0,"",IF(RespH!J17=ResA!$I$11,ResA!$I$12,0))</f>
        <v/>
      </c>
      <c r="AK19" s="16" t="str">
        <f>IF(RespH!K17=0,"",IF(RespH!K17=ResA!$J$11,ResA!$J$12,0))</f>
        <v/>
      </c>
      <c r="AL19" s="16" t="str">
        <f>IF(RespH!L17=0,"",IF(RespH!L17=ResA!$K$11,ResA!$K$12,0))</f>
        <v/>
      </c>
      <c r="AM19" s="16" t="str">
        <f>IF(RespH!M17=0,"",IF(RespH!M17=ResA!$L$11,ResA!$L$12,0))</f>
        <v/>
      </c>
      <c r="AN19" s="16" t="str">
        <f>IF(RespH!N17=0,"",IF(RespH!N17=ResA!$M$11,ResA!$M$12,0))</f>
        <v/>
      </c>
      <c r="AO19" s="16" t="str">
        <f>IF(RespH!O17=0,"",IF(RespH!O17=ResA!$N$11,ResA!$N$12,0))</f>
        <v/>
      </c>
      <c r="AP19" s="16" t="str">
        <f>IF(RespH!P17=0,"",IF(RespH!P17=ResA!$O$11,ResA!$O$12,0))</f>
        <v/>
      </c>
      <c r="AQ19" s="16" t="str">
        <f>IF(RespH!Q17=0,"",IF(RespH!Q17=ResA!$P$11,ResA!$P$12,0))</f>
        <v/>
      </c>
      <c r="AR19" s="16" t="str">
        <f>IF(RespH!R17=0,"",IF(RespH!R17=ResA!$Q$11,ResA!$Q$12,0))</f>
        <v/>
      </c>
      <c r="AS19" s="16" t="str">
        <f>IF(RespH!S17=0,"",IF(RespH!S17=ResA!$R$11,ResA!$R$12,0))</f>
        <v/>
      </c>
      <c r="AT19" s="16" t="str">
        <f>IF(RespH!T17=0,"",IF(RespH!T17=ResA!$S$11,ResA!$S$12,0))</f>
        <v/>
      </c>
      <c r="AU19" s="16" t="str">
        <f>IF(RespH!U17=0,"",IF(RespH!U17=ResA!$T$11,ResA!$T$12,0))</f>
        <v/>
      </c>
      <c r="AV19" s="16" t="str">
        <f>IF(RespH!V17=0,"",IF(RespH!V17=ResA!$U$11,ResA!$U$12,0))</f>
        <v/>
      </c>
      <c r="AW19" s="16" t="str">
        <f>IF(RespH!W17=0,"",IF(RespH!W17=ResA!$V$11,ResA!$V$12,0))</f>
        <v/>
      </c>
      <c r="AX19" s="16" t="str">
        <f>IF(RespH!X17=0,"",IF(RespH!X17=ResA!$W$11,ResA!$W$12,0))</f>
        <v/>
      </c>
      <c r="AY19" s="16" t="str">
        <f>IF(RespH!Y17=0,"",IF(RespH!Y17=ResA!$X$11,ResA!$X$12,0))</f>
        <v/>
      </c>
      <c r="AZ19" s="16" t="str">
        <f>IF(RespH!Z17=0,"",IF(RespH!Z17=ResA!$Y$11,ResA!$Y$12,0))</f>
        <v/>
      </c>
      <c r="BA19" s="16" t="str">
        <f>IF(RespH!AA17=0,"",IF(RespH!AA17=ResA!$Z$11,ResA!$Z$12,0))</f>
        <v/>
      </c>
      <c r="BB19" s="17" t="str">
        <f t="shared" si="6"/>
        <v/>
      </c>
      <c r="BC19" s="17" t="str">
        <f t="shared" si="7"/>
        <v/>
      </c>
      <c r="BD19" s="17" t="str">
        <f t="shared" si="8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>
      <c r="B20" s="56">
        <v>7</v>
      </c>
      <c r="C20" s="28" t="str">
        <f>IF(VLOOKUP(B20,RespH!$B$12:$AA$51,2,FALSE)&lt;&gt;0,VLOOKUP(B20,RespH!$B$12:$AA$51,2,FALSE),"")</f>
        <v/>
      </c>
      <c r="D20" s="28" t="str">
        <f>IF(VLOOKUP(B20,RespH!$B$12:$AA$51,3,FALSE)&lt;&gt;0,CONCATENATE(VLOOKUP(B20,RespH!$B$12:$AA$51,3,FALSE)," ",VLOOKUP(B20,RespH!$B$12:$AA$51,4,FALSE)),"")</f>
        <v/>
      </c>
      <c r="E20" s="28" t="str">
        <f>IF(VLOOKUP(B20,RespH!$B$12:$AA$51,4,FALSE)&lt;&gt;0,VLOOKUP(B20,RespH!$B$12:$AA$51,5,FALSE),"")</f>
        <v/>
      </c>
      <c r="F20" s="58" t="str">
        <f>IF(VLOOKUP(B20,RespH!$B$12:$AA$51,5,FALSE)&lt;&gt;0,VLOOKUP(B20,RespH!$B$12:$AA$51,6,FALSE),"")</f>
        <v/>
      </c>
      <c r="G20" s="17" t="str">
        <f t="shared" si="0"/>
        <v/>
      </c>
      <c r="H20" s="17" t="str">
        <f t="shared" si="1"/>
        <v/>
      </c>
      <c r="I20" s="17" t="str">
        <f t="shared" si="1"/>
        <v/>
      </c>
      <c r="J20" s="17" t="str">
        <f t="shared" si="1"/>
        <v/>
      </c>
      <c r="K20" s="17" t="str">
        <f t="shared" si="1"/>
        <v/>
      </c>
      <c r="L20" s="17" t="str">
        <f t="shared" si="1"/>
        <v/>
      </c>
      <c r="M20" s="17" t="str">
        <f t="shared" si="1"/>
        <v/>
      </c>
      <c r="N20" s="17" t="str">
        <f t="shared" si="1"/>
        <v/>
      </c>
      <c r="O20" s="17" t="str">
        <f t="shared" si="1"/>
        <v/>
      </c>
      <c r="P20" s="17" t="str">
        <f t="shared" si="1"/>
        <v/>
      </c>
      <c r="Q20" s="17" t="str">
        <f t="shared" si="1"/>
        <v/>
      </c>
      <c r="R20" s="17" t="str">
        <f t="shared" si="1"/>
        <v/>
      </c>
      <c r="S20" s="17" t="str">
        <f t="shared" si="1"/>
        <v/>
      </c>
      <c r="T20" s="17" t="str">
        <f t="shared" si="1"/>
        <v/>
      </c>
      <c r="U20" s="17" t="str">
        <f t="shared" si="1"/>
        <v/>
      </c>
      <c r="V20" s="17" t="str">
        <f t="shared" si="1"/>
        <v/>
      </c>
      <c r="W20" s="17" t="str">
        <f t="shared" si="1"/>
        <v/>
      </c>
      <c r="X20" s="17" t="str">
        <f t="shared" si="2"/>
        <v/>
      </c>
      <c r="Y20" s="17" t="str">
        <f t="shared" si="3"/>
        <v/>
      </c>
      <c r="Z20" s="17" t="str">
        <f t="shared" si="4"/>
        <v/>
      </c>
      <c r="AA20" s="21" t="str">
        <f t="shared" si="5"/>
        <v/>
      </c>
      <c r="AB20" s="21" t="str">
        <f t="shared" si="5"/>
        <v/>
      </c>
      <c r="AC20" s="21" t="str">
        <f t="shared" si="5"/>
        <v/>
      </c>
      <c r="AD20" s="21" t="str">
        <f t="shared" si="5"/>
        <v/>
      </c>
      <c r="AH20" s="16" t="str">
        <f>IF(RespH!H18=0,"",IF(RespH!H18=ResA!$G$11,ResA!$G$12,0))</f>
        <v/>
      </c>
      <c r="AI20" s="16" t="str">
        <f>IF(RespH!I18=0,"",IF(RespH!I18=ResA!$H$11,ResA!$H$12,0))</f>
        <v/>
      </c>
      <c r="AJ20" s="16" t="str">
        <f>IF(RespH!J18=0,"",IF(RespH!J18=ResA!$I$11,ResA!$I$12,0))</f>
        <v/>
      </c>
      <c r="AK20" s="16" t="str">
        <f>IF(RespH!K18=0,"",IF(RespH!K18=ResA!$J$11,ResA!$J$12,0))</f>
        <v/>
      </c>
      <c r="AL20" s="16" t="str">
        <f>IF(RespH!L18=0,"",IF(RespH!L18=ResA!$K$11,ResA!$K$12,0))</f>
        <v/>
      </c>
      <c r="AM20" s="16" t="str">
        <f>IF(RespH!M18=0,"",IF(RespH!M18=ResA!$L$11,ResA!$L$12,0))</f>
        <v/>
      </c>
      <c r="AN20" s="16" t="str">
        <f>IF(RespH!N18=0,"",IF(RespH!N18=ResA!$M$11,ResA!$M$12,0))</f>
        <v/>
      </c>
      <c r="AO20" s="16" t="str">
        <f>IF(RespH!O18=0,"",IF(RespH!O18=ResA!$N$11,ResA!$N$12,0))</f>
        <v/>
      </c>
      <c r="AP20" s="16" t="str">
        <f>IF(RespH!P18=0,"",IF(RespH!P18=ResA!$O$11,ResA!$O$12,0))</f>
        <v/>
      </c>
      <c r="AQ20" s="16" t="str">
        <f>IF(RespH!Q18=0,"",IF(RespH!Q18=ResA!$P$11,ResA!$P$12,0))</f>
        <v/>
      </c>
      <c r="AR20" s="16" t="str">
        <f>IF(RespH!R18=0,"",IF(RespH!R18=ResA!$Q$11,ResA!$Q$12,0))</f>
        <v/>
      </c>
      <c r="AS20" s="16" t="str">
        <f>IF(RespH!S18=0,"",IF(RespH!S18=ResA!$R$11,ResA!$R$12,0))</f>
        <v/>
      </c>
      <c r="AT20" s="16" t="str">
        <f>IF(RespH!T18=0,"",IF(RespH!T18=ResA!$S$11,ResA!$S$12,0))</f>
        <v/>
      </c>
      <c r="AU20" s="16" t="str">
        <f>IF(RespH!U18=0,"",IF(RespH!U18=ResA!$T$11,ResA!$T$12,0))</f>
        <v/>
      </c>
      <c r="AV20" s="16" t="str">
        <f>IF(RespH!V18=0,"",IF(RespH!V18=ResA!$U$11,ResA!$U$12,0))</f>
        <v/>
      </c>
      <c r="AW20" s="16" t="str">
        <f>IF(RespH!W18=0,"",IF(RespH!W18=ResA!$V$11,ResA!$V$12,0))</f>
        <v/>
      </c>
      <c r="AX20" s="16" t="str">
        <f>IF(RespH!X18=0,"",IF(RespH!X18=ResA!$W$11,ResA!$W$12,0))</f>
        <v/>
      </c>
      <c r="AY20" s="16" t="str">
        <f>IF(RespH!Y18=0,"",IF(RespH!Y18=ResA!$X$11,ResA!$X$12,0))</f>
        <v/>
      </c>
      <c r="AZ20" s="16" t="str">
        <f>IF(RespH!Z18=0,"",IF(RespH!Z18=ResA!$Y$11,ResA!$Y$12,0))</f>
        <v/>
      </c>
      <c r="BA20" s="16" t="str">
        <f>IF(RespH!AA18=0,"",IF(RespH!AA18=ResA!$Z$11,ResA!$Z$12,0))</f>
        <v/>
      </c>
      <c r="BB20" s="17" t="str">
        <f t="shared" si="6"/>
        <v/>
      </c>
      <c r="BC20" s="17" t="str">
        <f t="shared" si="7"/>
        <v/>
      </c>
      <c r="BD20" s="17" t="str">
        <f t="shared" si="8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>
      <c r="B21" s="56">
        <v>8</v>
      </c>
      <c r="C21" s="28" t="str">
        <f>IF(VLOOKUP(B21,RespH!$B$12:$AA$51,2,FALSE)&lt;&gt;0,VLOOKUP(B21,RespH!$B$12:$AA$51,2,FALSE),"")</f>
        <v/>
      </c>
      <c r="D21" s="28" t="str">
        <f>IF(VLOOKUP(B21,RespH!$B$12:$AA$51,3,FALSE)&lt;&gt;0,CONCATENATE(VLOOKUP(B21,RespH!$B$12:$AA$51,3,FALSE)," ",VLOOKUP(B21,RespH!$B$12:$AA$51,4,FALSE)),"")</f>
        <v/>
      </c>
      <c r="E21" s="28" t="str">
        <f>IF(VLOOKUP(B21,RespH!$B$12:$AA$51,4,FALSE)&lt;&gt;0,VLOOKUP(B21,RespH!$B$12:$AA$51,5,FALSE),"")</f>
        <v/>
      </c>
      <c r="F21" s="58" t="str">
        <f>IF(VLOOKUP(B21,RespH!$B$12:$AA$51,5,FALSE)&lt;&gt;0,VLOOKUP(B21,RespH!$B$12:$AA$51,6,FALSE),"")</f>
        <v/>
      </c>
      <c r="G21" s="17" t="str">
        <f t="shared" si="0"/>
        <v/>
      </c>
      <c r="H21" s="17" t="str">
        <f t="shared" si="1"/>
        <v/>
      </c>
      <c r="I21" s="17" t="str">
        <f t="shared" si="1"/>
        <v/>
      </c>
      <c r="J21" s="17" t="str">
        <f t="shared" si="1"/>
        <v/>
      </c>
      <c r="K21" s="17" t="str">
        <f t="shared" si="1"/>
        <v/>
      </c>
      <c r="L21" s="17" t="str">
        <f t="shared" si="1"/>
        <v/>
      </c>
      <c r="M21" s="17" t="str">
        <f t="shared" si="1"/>
        <v/>
      </c>
      <c r="N21" s="17" t="str">
        <f t="shared" si="1"/>
        <v/>
      </c>
      <c r="O21" s="17" t="str">
        <f t="shared" si="1"/>
        <v/>
      </c>
      <c r="P21" s="17" t="str">
        <f t="shared" si="1"/>
        <v/>
      </c>
      <c r="Q21" s="17" t="str">
        <f t="shared" si="1"/>
        <v/>
      </c>
      <c r="R21" s="17" t="str">
        <f t="shared" si="1"/>
        <v/>
      </c>
      <c r="S21" s="17" t="str">
        <f t="shared" si="1"/>
        <v/>
      </c>
      <c r="T21" s="17" t="str">
        <f t="shared" si="1"/>
        <v/>
      </c>
      <c r="U21" s="17" t="str">
        <f t="shared" si="1"/>
        <v/>
      </c>
      <c r="V21" s="17" t="str">
        <f t="shared" si="1"/>
        <v/>
      </c>
      <c r="W21" s="17" t="str">
        <f t="shared" si="1"/>
        <v/>
      </c>
      <c r="X21" s="17" t="str">
        <f t="shared" si="2"/>
        <v/>
      </c>
      <c r="Y21" s="17" t="str">
        <f t="shared" si="3"/>
        <v/>
      </c>
      <c r="Z21" s="17" t="str">
        <f t="shared" si="4"/>
        <v/>
      </c>
      <c r="AA21" s="21" t="str">
        <f t="shared" si="5"/>
        <v/>
      </c>
      <c r="AB21" s="21" t="str">
        <f t="shared" si="5"/>
        <v/>
      </c>
      <c r="AC21" s="21" t="str">
        <f t="shared" si="5"/>
        <v/>
      </c>
      <c r="AD21" s="21" t="str">
        <f t="shared" si="5"/>
        <v/>
      </c>
      <c r="AH21" s="16" t="str">
        <f>IF(RespH!H19=0,"",IF(RespH!H19=ResA!$G$11,ResA!$G$12,0))</f>
        <v/>
      </c>
      <c r="AI21" s="16" t="str">
        <f>IF(RespH!I19=0,"",IF(RespH!I19=ResA!$H$11,ResA!$H$12,0))</f>
        <v/>
      </c>
      <c r="AJ21" s="16" t="str">
        <f>IF(RespH!J19=0,"",IF(RespH!J19=ResA!$I$11,ResA!$I$12,0))</f>
        <v/>
      </c>
      <c r="AK21" s="16" t="str">
        <f>IF(RespH!K19=0,"",IF(RespH!K19=ResA!$J$11,ResA!$J$12,0))</f>
        <v/>
      </c>
      <c r="AL21" s="16" t="str">
        <f>IF(RespH!L19=0,"",IF(RespH!L19=ResA!$K$11,ResA!$K$12,0))</f>
        <v/>
      </c>
      <c r="AM21" s="16" t="str">
        <f>IF(RespH!M19=0,"",IF(RespH!M19=ResA!$L$11,ResA!$L$12,0))</f>
        <v/>
      </c>
      <c r="AN21" s="16" t="str">
        <f>IF(RespH!N19=0,"",IF(RespH!N19=ResA!$M$11,ResA!$M$12,0))</f>
        <v/>
      </c>
      <c r="AO21" s="16" t="str">
        <f>IF(RespH!O19=0,"",IF(RespH!O19=ResA!$N$11,ResA!$N$12,0))</f>
        <v/>
      </c>
      <c r="AP21" s="16" t="str">
        <f>IF(RespH!P19=0,"",IF(RespH!P19=ResA!$O$11,ResA!$O$12,0))</f>
        <v/>
      </c>
      <c r="AQ21" s="16" t="str">
        <f>IF(RespH!Q19=0,"",IF(RespH!Q19=ResA!$P$11,ResA!$P$12,0))</f>
        <v/>
      </c>
      <c r="AR21" s="16" t="str">
        <f>IF(RespH!R19=0,"",IF(RespH!R19=ResA!$Q$11,ResA!$Q$12,0))</f>
        <v/>
      </c>
      <c r="AS21" s="16" t="str">
        <f>IF(RespH!S19=0,"",IF(RespH!S19=ResA!$R$11,ResA!$R$12,0))</f>
        <v/>
      </c>
      <c r="AT21" s="16" t="str">
        <f>IF(RespH!T19=0,"",IF(RespH!T19=ResA!$S$11,ResA!$S$12,0))</f>
        <v/>
      </c>
      <c r="AU21" s="16" t="str">
        <f>IF(RespH!U19=0,"",IF(RespH!U19=ResA!$T$11,ResA!$T$12,0))</f>
        <v/>
      </c>
      <c r="AV21" s="16" t="str">
        <f>IF(RespH!V19=0,"",IF(RespH!V19=ResA!$U$11,ResA!$U$12,0))</f>
        <v/>
      </c>
      <c r="AW21" s="16" t="str">
        <f>IF(RespH!W19=0,"",IF(RespH!W19=ResA!$V$11,ResA!$V$12,0))</f>
        <v/>
      </c>
      <c r="AX21" s="16" t="str">
        <f>IF(RespH!X19=0,"",IF(RespH!X19=ResA!$W$11,ResA!$W$12,0))</f>
        <v/>
      </c>
      <c r="AY21" s="16" t="str">
        <f>IF(RespH!Y19=0,"",IF(RespH!Y19=ResA!$X$11,ResA!$X$12,0))</f>
        <v/>
      </c>
      <c r="AZ21" s="16" t="str">
        <f>IF(RespH!Z19=0,"",IF(RespH!Z19=ResA!$Y$11,ResA!$Y$12,0))</f>
        <v/>
      </c>
      <c r="BA21" s="16" t="str">
        <f>IF(RespH!AA19=0,"",IF(RespH!AA19=ResA!$Z$11,ResA!$Z$12,0))</f>
        <v/>
      </c>
      <c r="BB21" s="17" t="str">
        <f t="shared" si="6"/>
        <v/>
      </c>
      <c r="BC21" s="17" t="str">
        <f t="shared" si="7"/>
        <v/>
      </c>
      <c r="BD21" s="17" t="str">
        <f t="shared" si="8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>
      <c r="B22" s="56">
        <v>9</v>
      </c>
      <c r="C22" s="28" t="str">
        <f>IF(VLOOKUP(B22,RespH!$B$12:$AA$51,2,FALSE)&lt;&gt;0,VLOOKUP(B22,RespH!$B$12:$AA$51,2,FALSE),"")</f>
        <v/>
      </c>
      <c r="D22" s="28" t="str">
        <f>IF(VLOOKUP(B22,RespH!$B$12:$AA$51,3,FALSE)&lt;&gt;0,CONCATENATE(VLOOKUP(B22,RespH!$B$12:$AA$51,3,FALSE)," ",VLOOKUP(B22,RespH!$B$12:$AA$51,4,FALSE)),"")</f>
        <v/>
      </c>
      <c r="E22" s="28" t="str">
        <f>IF(VLOOKUP(B22,RespH!$B$12:$AA$51,4,FALSE)&lt;&gt;0,VLOOKUP(B22,RespH!$B$12:$AA$51,5,FALSE),"")</f>
        <v/>
      </c>
      <c r="F22" s="58" t="str">
        <f>IF(VLOOKUP(B22,RespH!$B$12:$AA$51,5,FALSE)&lt;&gt;0,VLOOKUP(B22,RespH!$B$12:$AA$51,6,FALSE),"")</f>
        <v/>
      </c>
      <c r="G22" s="17" t="str">
        <f t="shared" si="0"/>
        <v/>
      </c>
      <c r="H22" s="17" t="str">
        <f t="shared" si="1"/>
        <v/>
      </c>
      <c r="I22" s="17" t="str">
        <f t="shared" si="1"/>
        <v/>
      </c>
      <c r="J22" s="17" t="str">
        <f t="shared" si="1"/>
        <v/>
      </c>
      <c r="K22" s="17" t="str">
        <f t="shared" si="1"/>
        <v/>
      </c>
      <c r="L22" s="17" t="str">
        <f t="shared" si="1"/>
        <v/>
      </c>
      <c r="M22" s="17" t="str">
        <f t="shared" si="1"/>
        <v/>
      </c>
      <c r="N22" s="17" t="str">
        <f t="shared" si="1"/>
        <v/>
      </c>
      <c r="O22" s="17" t="str">
        <f t="shared" si="1"/>
        <v/>
      </c>
      <c r="P22" s="17" t="str">
        <f t="shared" si="1"/>
        <v/>
      </c>
      <c r="Q22" s="17" t="str">
        <f t="shared" si="1"/>
        <v/>
      </c>
      <c r="R22" s="17" t="str">
        <f t="shared" si="1"/>
        <v/>
      </c>
      <c r="S22" s="17" t="str">
        <f t="shared" si="1"/>
        <v/>
      </c>
      <c r="T22" s="17" t="str">
        <f t="shared" si="1"/>
        <v/>
      </c>
      <c r="U22" s="17" t="str">
        <f t="shared" si="1"/>
        <v/>
      </c>
      <c r="V22" s="17" t="str">
        <f t="shared" si="1"/>
        <v/>
      </c>
      <c r="W22" s="17" t="str">
        <f t="shared" si="1"/>
        <v/>
      </c>
      <c r="X22" s="17" t="str">
        <f t="shared" si="2"/>
        <v/>
      </c>
      <c r="Y22" s="17" t="str">
        <f t="shared" si="3"/>
        <v/>
      </c>
      <c r="Z22" s="17" t="str">
        <f t="shared" si="4"/>
        <v/>
      </c>
      <c r="AA22" s="21" t="str">
        <f t="shared" si="5"/>
        <v/>
      </c>
      <c r="AB22" s="21" t="str">
        <f t="shared" si="5"/>
        <v/>
      </c>
      <c r="AC22" s="21" t="str">
        <f t="shared" si="5"/>
        <v/>
      </c>
      <c r="AD22" s="21" t="str">
        <f t="shared" si="5"/>
        <v/>
      </c>
      <c r="AH22" s="16" t="str">
        <f>IF(RespH!H20=0,"",IF(RespH!H20=ResA!$G$11,ResA!$G$12,0))</f>
        <v/>
      </c>
      <c r="AI22" s="16" t="str">
        <f>IF(RespH!I20=0,"",IF(RespH!I20=ResA!$H$11,ResA!$H$12,0))</f>
        <v/>
      </c>
      <c r="AJ22" s="16" t="str">
        <f>IF(RespH!J20=0,"",IF(RespH!J20=ResA!$I$11,ResA!$I$12,0))</f>
        <v/>
      </c>
      <c r="AK22" s="16" t="str">
        <f>IF(RespH!K20=0,"",IF(RespH!K20=ResA!$J$11,ResA!$J$12,0))</f>
        <v/>
      </c>
      <c r="AL22" s="16" t="str">
        <f>IF(RespH!L20=0,"",IF(RespH!L20=ResA!$K$11,ResA!$K$12,0))</f>
        <v/>
      </c>
      <c r="AM22" s="16" t="str">
        <f>IF(RespH!M20=0,"",IF(RespH!M20=ResA!$L$11,ResA!$L$12,0))</f>
        <v/>
      </c>
      <c r="AN22" s="16" t="str">
        <f>IF(RespH!N20=0,"",IF(RespH!N20=ResA!$M$11,ResA!$M$12,0))</f>
        <v/>
      </c>
      <c r="AO22" s="16" t="str">
        <f>IF(RespH!O20=0,"",IF(RespH!O20=ResA!$N$11,ResA!$N$12,0))</f>
        <v/>
      </c>
      <c r="AP22" s="16" t="str">
        <f>IF(RespH!P20=0,"",IF(RespH!P20=ResA!$O$11,ResA!$O$12,0))</f>
        <v/>
      </c>
      <c r="AQ22" s="16" t="str">
        <f>IF(RespH!Q20=0,"",IF(RespH!Q20=ResA!$P$11,ResA!$P$12,0))</f>
        <v/>
      </c>
      <c r="AR22" s="16" t="str">
        <f>IF(RespH!R20=0,"",IF(RespH!R20=ResA!$Q$11,ResA!$Q$12,0))</f>
        <v/>
      </c>
      <c r="AS22" s="16" t="str">
        <f>IF(RespH!S20=0,"",IF(RespH!S20=ResA!$R$11,ResA!$R$12,0))</f>
        <v/>
      </c>
      <c r="AT22" s="16" t="str">
        <f>IF(RespH!T20=0,"",IF(RespH!T20=ResA!$S$11,ResA!$S$12,0))</f>
        <v/>
      </c>
      <c r="AU22" s="16" t="str">
        <f>IF(RespH!U20=0,"",IF(RespH!U20=ResA!$T$11,ResA!$T$12,0))</f>
        <v/>
      </c>
      <c r="AV22" s="16" t="str">
        <f>IF(RespH!V20=0,"",IF(RespH!V20=ResA!$U$11,ResA!$U$12,0))</f>
        <v/>
      </c>
      <c r="AW22" s="16" t="str">
        <f>IF(RespH!W20=0,"",IF(RespH!W20=ResA!$V$11,ResA!$V$12,0))</f>
        <v/>
      </c>
      <c r="AX22" s="16" t="str">
        <f>IF(RespH!X20=0,"",IF(RespH!X20=ResA!$W$11,ResA!$W$12,0))</f>
        <v/>
      </c>
      <c r="AY22" s="16" t="str">
        <f>IF(RespH!Y20=0,"",IF(RespH!Y20=ResA!$X$11,ResA!$X$12,0))</f>
        <v/>
      </c>
      <c r="AZ22" s="16" t="str">
        <f>IF(RespH!Z20=0,"",IF(RespH!Z20=ResA!$Y$11,ResA!$Y$12,0))</f>
        <v/>
      </c>
      <c r="BA22" s="16" t="str">
        <f>IF(RespH!AA20=0,"",IF(RespH!AA20=ResA!$Z$11,ResA!$Z$12,0))</f>
        <v/>
      </c>
      <c r="BB22" s="17" t="str">
        <f t="shared" si="6"/>
        <v/>
      </c>
      <c r="BC22" s="17" t="str">
        <f t="shared" si="7"/>
        <v/>
      </c>
      <c r="BD22" s="17" t="str">
        <f t="shared" si="8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>
      <c r="B23" s="56">
        <v>10</v>
      </c>
      <c r="C23" s="28" t="str">
        <f>IF(VLOOKUP(B23,RespH!$B$12:$AA$51,2,FALSE)&lt;&gt;0,VLOOKUP(B23,RespH!$B$12:$AA$51,2,FALSE),"")</f>
        <v/>
      </c>
      <c r="D23" s="28" t="str">
        <f>IF(VLOOKUP(B23,RespH!$B$12:$AA$51,3,FALSE)&lt;&gt;0,CONCATENATE(VLOOKUP(B23,RespH!$B$12:$AA$51,3,FALSE)," ",VLOOKUP(B23,RespH!$B$12:$AA$51,4,FALSE)),"")</f>
        <v/>
      </c>
      <c r="E23" s="28" t="str">
        <f>IF(VLOOKUP(B23,RespH!$B$12:$AA$51,4,FALSE)&lt;&gt;0,VLOOKUP(B23,RespH!$B$12:$AA$51,5,FALSE),"")</f>
        <v/>
      </c>
      <c r="F23" s="58" t="str">
        <f>IF(VLOOKUP(B23,RespH!$B$12:$AA$51,5,FALSE)&lt;&gt;0,VLOOKUP(B23,RespH!$B$12:$AA$51,6,FALSE),"")</f>
        <v/>
      </c>
      <c r="G23" s="17" t="str">
        <f t="shared" si="0"/>
        <v/>
      </c>
      <c r="H23" s="17" t="str">
        <f t="shared" si="1"/>
        <v/>
      </c>
      <c r="I23" s="17" t="str">
        <f t="shared" si="1"/>
        <v/>
      </c>
      <c r="J23" s="17" t="str">
        <f t="shared" si="1"/>
        <v/>
      </c>
      <c r="K23" s="17" t="str">
        <f t="shared" si="1"/>
        <v/>
      </c>
      <c r="L23" s="17" t="str">
        <f t="shared" si="1"/>
        <v/>
      </c>
      <c r="M23" s="17" t="str">
        <f t="shared" si="1"/>
        <v/>
      </c>
      <c r="N23" s="17" t="str">
        <f t="shared" si="1"/>
        <v/>
      </c>
      <c r="O23" s="17" t="str">
        <f t="shared" si="1"/>
        <v/>
      </c>
      <c r="P23" s="17" t="str">
        <f t="shared" si="1"/>
        <v/>
      </c>
      <c r="Q23" s="17" t="str">
        <f t="shared" si="1"/>
        <v/>
      </c>
      <c r="R23" s="17" t="str">
        <f t="shared" si="1"/>
        <v/>
      </c>
      <c r="S23" s="17" t="str">
        <f t="shared" si="1"/>
        <v/>
      </c>
      <c r="T23" s="17" t="str">
        <f t="shared" si="1"/>
        <v/>
      </c>
      <c r="U23" s="17" t="str">
        <f t="shared" si="1"/>
        <v/>
      </c>
      <c r="V23" s="17" t="str">
        <f t="shared" si="1"/>
        <v/>
      </c>
      <c r="W23" s="17" t="str">
        <f t="shared" si="1"/>
        <v/>
      </c>
      <c r="X23" s="17" t="str">
        <f t="shared" si="2"/>
        <v/>
      </c>
      <c r="Y23" s="17" t="str">
        <f t="shared" si="3"/>
        <v/>
      </c>
      <c r="Z23" s="17" t="str">
        <f t="shared" si="4"/>
        <v/>
      </c>
      <c r="AA23" s="21" t="str">
        <f t="shared" si="5"/>
        <v/>
      </c>
      <c r="AB23" s="21" t="str">
        <f t="shared" si="5"/>
        <v/>
      </c>
      <c r="AC23" s="21" t="str">
        <f t="shared" si="5"/>
        <v/>
      </c>
      <c r="AD23" s="21" t="str">
        <f t="shared" si="5"/>
        <v/>
      </c>
      <c r="AH23" s="16" t="str">
        <f>IF(RespH!H21=0,"",IF(RespH!H21=ResA!$G$11,ResA!$G$12,0))</f>
        <v/>
      </c>
      <c r="AI23" s="16" t="str">
        <f>IF(RespH!I21=0,"",IF(RespH!I21=ResA!$H$11,ResA!$H$12,0))</f>
        <v/>
      </c>
      <c r="AJ23" s="16" t="str">
        <f>IF(RespH!J21=0,"",IF(RespH!J21=ResA!$I$11,ResA!$I$12,0))</f>
        <v/>
      </c>
      <c r="AK23" s="16" t="str">
        <f>IF(RespH!K21=0,"",IF(RespH!K21=ResA!$J$11,ResA!$J$12,0))</f>
        <v/>
      </c>
      <c r="AL23" s="16" t="str">
        <f>IF(RespH!L21=0,"",IF(RespH!L21=ResA!$K$11,ResA!$K$12,0))</f>
        <v/>
      </c>
      <c r="AM23" s="16" t="str">
        <f>IF(RespH!M21=0,"",IF(RespH!M21=ResA!$L$11,ResA!$L$12,0))</f>
        <v/>
      </c>
      <c r="AN23" s="16" t="str">
        <f>IF(RespH!N21=0,"",IF(RespH!N21=ResA!$M$11,ResA!$M$12,0))</f>
        <v/>
      </c>
      <c r="AO23" s="16" t="str">
        <f>IF(RespH!O21=0,"",IF(RespH!O21=ResA!$N$11,ResA!$N$12,0))</f>
        <v/>
      </c>
      <c r="AP23" s="16" t="str">
        <f>IF(RespH!P21=0,"",IF(RespH!P21=ResA!$O$11,ResA!$O$12,0))</f>
        <v/>
      </c>
      <c r="AQ23" s="16" t="str">
        <f>IF(RespH!Q21=0,"",IF(RespH!Q21=ResA!$P$11,ResA!$P$12,0))</f>
        <v/>
      </c>
      <c r="AR23" s="16" t="str">
        <f>IF(RespH!R21=0,"",IF(RespH!R21=ResA!$Q$11,ResA!$Q$12,0))</f>
        <v/>
      </c>
      <c r="AS23" s="16" t="str">
        <f>IF(RespH!S21=0,"",IF(RespH!S21=ResA!$R$11,ResA!$R$12,0))</f>
        <v/>
      </c>
      <c r="AT23" s="16" t="str">
        <f>IF(RespH!T21=0,"",IF(RespH!T21=ResA!$S$11,ResA!$S$12,0))</f>
        <v/>
      </c>
      <c r="AU23" s="16" t="str">
        <f>IF(RespH!U21=0,"",IF(RespH!U21=ResA!$T$11,ResA!$T$12,0))</f>
        <v/>
      </c>
      <c r="AV23" s="16" t="str">
        <f>IF(RespH!V21=0,"",IF(RespH!V21=ResA!$U$11,ResA!$U$12,0))</f>
        <v/>
      </c>
      <c r="AW23" s="16" t="str">
        <f>IF(RespH!W21=0,"",IF(RespH!W21=ResA!$V$11,ResA!$V$12,0))</f>
        <v/>
      </c>
      <c r="AX23" s="16" t="str">
        <f>IF(RespH!X21=0,"",IF(RespH!X21=ResA!$W$11,ResA!$W$12,0))</f>
        <v/>
      </c>
      <c r="AY23" s="16" t="str">
        <f>IF(RespH!Y21=0,"",IF(RespH!Y21=ResA!$X$11,ResA!$X$12,0))</f>
        <v/>
      </c>
      <c r="AZ23" s="16" t="str">
        <f>IF(RespH!Z21=0,"",IF(RespH!Z21=ResA!$Y$11,ResA!$Y$12,0))</f>
        <v/>
      </c>
      <c r="BA23" s="16" t="str">
        <f>IF(RespH!AA21=0,"",IF(RespH!AA21=ResA!$Z$11,ResA!$Z$12,0))</f>
        <v/>
      </c>
      <c r="BB23" s="17" t="str">
        <f t="shared" si="6"/>
        <v/>
      </c>
      <c r="BC23" s="17" t="str">
        <f t="shared" si="7"/>
        <v/>
      </c>
      <c r="BD23" s="17" t="str">
        <f t="shared" si="8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>
      <c r="B24" s="56">
        <v>11</v>
      </c>
      <c r="C24" s="28" t="str">
        <f>IF(VLOOKUP(B24,RespH!$B$12:$AA$51,2,FALSE)&lt;&gt;0,VLOOKUP(B24,RespH!$B$12:$AA$51,2,FALSE),"")</f>
        <v/>
      </c>
      <c r="D24" s="28" t="str">
        <f>IF(VLOOKUP(B24,RespH!$B$12:$AA$51,3,FALSE)&lt;&gt;0,CONCATENATE(VLOOKUP(B24,RespH!$B$12:$AA$51,3,FALSE)," ",VLOOKUP(B24,RespH!$B$12:$AA$51,4,FALSE)),"")</f>
        <v/>
      </c>
      <c r="E24" s="28" t="str">
        <f>IF(VLOOKUP(B24,RespH!$B$12:$AA$51,4,FALSE)&lt;&gt;0,VLOOKUP(B24,RespH!$B$12:$AA$51,5,FALSE),"")</f>
        <v/>
      </c>
      <c r="F24" s="58" t="str">
        <f>IF(VLOOKUP(B24,RespH!$B$12:$AA$51,5,FALSE)&lt;&gt;0,VLOOKUP(B24,RespH!$B$12:$AA$51,6,FALSE),"")</f>
        <v/>
      </c>
      <c r="G24" s="17" t="str">
        <f t="shared" si="0"/>
        <v/>
      </c>
      <c r="H24" s="17" t="str">
        <f t="shared" si="1"/>
        <v/>
      </c>
      <c r="I24" s="17" t="str">
        <f t="shared" si="1"/>
        <v/>
      </c>
      <c r="J24" s="17" t="str">
        <f t="shared" si="1"/>
        <v/>
      </c>
      <c r="K24" s="17" t="str">
        <f t="shared" si="1"/>
        <v/>
      </c>
      <c r="L24" s="17" t="str">
        <f t="shared" si="1"/>
        <v/>
      </c>
      <c r="M24" s="17" t="str">
        <f t="shared" si="1"/>
        <v/>
      </c>
      <c r="N24" s="17" t="str">
        <f t="shared" si="1"/>
        <v/>
      </c>
      <c r="O24" s="17" t="str">
        <f t="shared" si="1"/>
        <v/>
      </c>
      <c r="P24" s="17" t="str">
        <f t="shared" si="1"/>
        <v/>
      </c>
      <c r="Q24" s="17" t="str">
        <f t="shared" si="1"/>
        <v/>
      </c>
      <c r="R24" s="17" t="str">
        <f t="shared" si="1"/>
        <v/>
      </c>
      <c r="S24" s="17" t="str">
        <f t="shared" si="1"/>
        <v/>
      </c>
      <c r="T24" s="17" t="str">
        <f t="shared" si="1"/>
        <v/>
      </c>
      <c r="U24" s="17" t="str">
        <f t="shared" si="1"/>
        <v/>
      </c>
      <c r="V24" s="17" t="str">
        <f t="shared" si="1"/>
        <v/>
      </c>
      <c r="W24" s="17" t="str">
        <f t="shared" si="1"/>
        <v/>
      </c>
      <c r="X24" s="17" t="str">
        <f t="shared" si="2"/>
        <v/>
      </c>
      <c r="Y24" s="17" t="str">
        <f t="shared" si="3"/>
        <v/>
      </c>
      <c r="Z24" s="17" t="str">
        <f t="shared" si="4"/>
        <v/>
      </c>
      <c r="AA24" s="21" t="str">
        <f t="shared" si="5"/>
        <v/>
      </c>
      <c r="AB24" s="21" t="str">
        <f t="shared" si="5"/>
        <v/>
      </c>
      <c r="AC24" s="21" t="str">
        <f t="shared" si="5"/>
        <v/>
      </c>
      <c r="AD24" s="21" t="str">
        <f t="shared" si="5"/>
        <v/>
      </c>
      <c r="AH24" s="16" t="str">
        <f>IF(RespH!H22=0,"",IF(RespH!H22=ResA!$G$11,ResA!$G$12,0))</f>
        <v/>
      </c>
      <c r="AI24" s="16" t="str">
        <f>IF(RespH!I22=0,"",IF(RespH!I22=ResA!$H$11,ResA!$H$12,0))</f>
        <v/>
      </c>
      <c r="AJ24" s="16" t="str">
        <f>IF(RespH!J22=0,"",IF(RespH!J22=ResA!$I$11,ResA!$I$12,0))</f>
        <v/>
      </c>
      <c r="AK24" s="16" t="str">
        <f>IF(RespH!K22=0,"",IF(RespH!K22=ResA!$J$11,ResA!$J$12,0))</f>
        <v/>
      </c>
      <c r="AL24" s="16" t="str">
        <f>IF(RespH!L22=0,"",IF(RespH!L22=ResA!$K$11,ResA!$K$12,0))</f>
        <v/>
      </c>
      <c r="AM24" s="16" t="str">
        <f>IF(RespH!M22=0,"",IF(RespH!M22=ResA!$L$11,ResA!$L$12,0))</f>
        <v/>
      </c>
      <c r="AN24" s="16" t="str">
        <f>IF(RespH!N22=0,"",IF(RespH!N22=ResA!$M$11,ResA!$M$12,0))</f>
        <v/>
      </c>
      <c r="AO24" s="16" t="str">
        <f>IF(RespH!O22=0,"",IF(RespH!O22=ResA!$N$11,ResA!$N$12,0))</f>
        <v/>
      </c>
      <c r="AP24" s="16" t="str">
        <f>IF(RespH!P22=0,"",IF(RespH!P22=ResA!$O$11,ResA!$O$12,0))</f>
        <v/>
      </c>
      <c r="AQ24" s="16" t="str">
        <f>IF(RespH!Q22=0,"",IF(RespH!Q22=ResA!$P$11,ResA!$P$12,0))</f>
        <v/>
      </c>
      <c r="AR24" s="16" t="str">
        <f>IF(RespH!R22=0,"",IF(RespH!R22=ResA!$Q$11,ResA!$Q$12,0))</f>
        <v/>
      </c>
      <c r="AS24" s="16" t="str">
        <f>IF(RespH!S22=0,"",IF(RespH!S22=ResA!$R$11,ResA!$R$12,0))</f>
        <v/>
      </c>
      <c r="AT24" s="16" t="str">
        <f>IF(RespH!T22=0,"",IF(RespH!T22=ResA!$S$11,ResA!$S$12,0))</f>
        <v/>
      </c>
      <c r="AU24" s="16" t="str">
        <f>IF(RespH!U22=0,"",IF(RespH!U22=ResA!$T$11,ResA!$T$12,0))</f>
        <v/>
      </c>
      <c r="AV24" s="16" t="str">
        <f>IF(RespH!V22=0,"",IF(RespH!V22=ResA!$U$11,ResA!$U$12,0))</f>
        <v/>
      </c>
      <c r="AW24" s="16" t="str">
        <f>IF(RespH!W22=0,"",IF(RespH!W22=ResA!$V$11,ResA!$V$12,0))</f>
        <v/>
      </c>
      <c r="AX24" s="16" t="str">
        <f>IF(RespH!X22=0,"",IF(RespH!X22=ResA!$W$11,ResA!$W$12,0))</f>
        <v/>
      </c>
      <c r="AY24" s="16" t="str">
        <f>IF(RespH!Y22=0,"",IF(RespH!Y22=ResA!$X$11,ResA!$X$12,0))</f>
        <v/>
      </c>
      <c r="AZ24" s="16" t="str">
        <f>IF(RespH!Z22=0,"",IF(RespH!Z22=ResA!$Y$11,ResA!$Y$12,0))</f>
        <v/>
      </c>
      <c r="BA24" s="16" t="str">
        <f>IF(RespH!AA22=0,"",IF(RespH!AA22=ResA!$Z$11,ResA!$Z$12,0))</f>
        <v/>
      </c>
      <c r="BB24" s="17" t="str">
        <f t="shared" si="6"/>
        <v/>
      </c>
      <c r="BC24" s="17" t="str">
        <f t="shared" si="7"/>
        <v/>
      </c>
      <c r="BD24" s="17" t="str">
        <f t="shared" si="8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>
      <c r="B25" s="56">
        <v>12</v>
      </c>
      <c r="C25" s="28" t="str">
        <f>IF(VLOOKUP(B25,RespH!$B$12:$AA$51,2,FALSE)&lt;&gt;0,VLOOKUP(B25,RespH!$B$12:$AA$51,2,FALSE),"")</f>
        <v/>
      </c>
      <c r="D25" s="28" t="str">
        <f>IF(VLOOKUP(B25,RespH!$B$12:$AA$51,3,FALSE)&lt;&gt;0,CONCATENATE(VLOOKUP(B25,RespH!$B$12:$AA$51,3,FALSE)," ",VLOOKUP(B25,RespH!$B$12:$AA$51,4,FALSE)),"")</f>
        <v/>
      </c>
      <c r="E25" s="28" t="str">
        <f>IF(VLOOKUP(B25,RespH!$B$12:$AA$51,4,FALSE)&lt;&gt;0,VLOOKUP(B25,RespH!$B$12:$AA$51,5,FALSE),"")</f>
        <v/>
      </c>
      <c r="F25" s="58" t="str">
        <f>IF(VLOOKUP(B25,RespH!$B$12:$AA$51,5,FALSE)&lt;&gt;0,VLOOKUP(B25,RespH!$B$12:$AA$51,6,FALSE),"")</f>
        <v/>
      </c>
      <c r="G25" s="17" t="str">
        <f t="shared" si="0"/>
        <v/>
      </c>
      <c r="H25" s="17" t="str">
        <f t="shared" si="1"/>
        <v/>
      </c>
      <c r="I25" s="17" t="str">
        <f t="shared" si="1"/>
        <v/>
      </c>
      <c r="J25" s="17" t="str">
        <f t="shared" si="1"/>
        <v/>
      </c>
      <c r="K25" s="17" t="str">
        <f t="shared" si="1"/>
        <v/>
      </c>
      <c r="L25" s="17" t="str">
        <f t="shared" si="1"/>
        <v/>
      </c>
      <c r="M25" s="17" t="str">
        <f t="shared" si="1"/>
        <v/>
      </c>
      <c r="N25" s="17" t="str">
        <f t="shared" si="1"/>
        <v/>
      </c>
      <c r="O25" s="17" t="str">
        <f t="shared" si="1"/>
        <v/>
      </c>
      <c r="P25" s="17" t="str">
        <f t="shared" si="1"/>
        <v/>
      </c>
      <c r="Q25" s="17" t="str">
        <f t="shared" si="1"/>
        <v/>
      </c>
      <c r="R25" s="17" t="str">
        <f t="shared" si="1"/>
        <v/>
      </c>
      <c r="S25" s="17" t="str">
        <f t="shared" si="1"/>
        <v/>
      </c>
      <c r="T25" s="17" t="str">
        <f t="shared" si="1"/>
        <v/>
      </c>
      <c r="U25" s="17" t="str">
        <f t="shared" si="1"/>
        <v/>
      </c>
      <c r="V25" s="17" t="str">
        <f t="shared" si="1"/>
        <v/>
      </c>
      <c r="W25" s="17" t="str">
        <f t="shared" si="1"/>
        <v/>
      </c>
      <c r="X25" s="17" t="str">
        <f t="shared" si="2"/>
        <v/>
      </c>
      <c r="Y25" s="17" t="str">
        <f t="shared" si="3"/>
        <v/>
      </c>
      <c r="Z25" s="17" t="str">
        <f t="shared" si="4"/>
        <v/>
      </c>
      <c r="AA25" s="21" t="str">
        <f t="shared" si="5"/>
        <v/>
      </c>
      <c r="AB25" s="21" t="str">
        <f t="shared" si="5"/>
        <v/>
      </c>
      <c r="AC25" s="21" t="str">
        <f t="shared" si="5"/>
        <v/>
      </c>
      <c r="AD25" s="21" t="str">
        <f t="shared" si="5"/>
        <v/>
      </c>
      <c r="AH25" s="16" t="str">
        <f>IF(RespH!H23=0,"",IF(RespH!H23=ResA!$G$11,ResA!$G$12,0))</f>
        <v/>
      </c>
      <c r="AI25" s="16" t="str">
        <f>IF(RespH!I23=0,"",IF(RespH!I23=ResA!$H$11,ResA!$H$12,0))</f>
        <v/>
      </c>
      <c r="AJ25" s="16" t="str">
        <f>IF(RespH!J23=0,"",IF(RespH!J23=ResA!$I$11,ResA!$I$12,0))</f>
        <v/>
      </c>
      <c r="AK25" s="16" t="str">
        <f>IF(RespH!K23=0,"",IF(RespH!K23=ResA!$J$11,ResA!$J$12,0))</f>
        <v/>
      </c>
      <c r="AL25" s="16" t="str">
        <f>IF(RespH!L23=0,"",IF(RespH!L23=ResA!$K$11,ResA!$K$12,0))</f>
        <v/>
      </c>
      <c r="AM25" s="16" t="str">
        <f>IF(RespH!M23=0,"",IF(RespH!M23=ResA!$L$11,ResA!$L$12,0))</f>
        <v/>
      </c>
      <c r="AN25" s="16" t="str">
        <f>IF(RespH!N23=0,"",IF(RespH!N23=ResA!$M$11,ResA!$M$12,0))</f>
        <v/>
      </c>
      <c r="AO25" s="16" t="str">
        <f>IF(RespH!O23=0,"",IF(RespH!O23=ResA!$N$11,ResA!$N$12,0))</f>
        <v/>
      </c>
      <c r="AP25" s="16" t="str">
        <f>IF(RespH!P23=0,"",IF(RespH!P23=ResA!$O$11,ResA!$O$12,0))</f>
        <v/>
      </c>
      <c r="AQ25" s="16" t="str">
        <f>IF(RespH!Q23=0,"",IF(RespH!Q23=ResA!$P$11,ResA!$P$12,0))</f>
        <v/>
      </c>
      <c r="AR25" s="16" t="str">
        <f>IF(RespH!R23=0,"",IF(RespH!R23=ResA!$Q$11,ResA!$Q$12,0))</f>
        <v/>
      </c>
      <c r="AS25" s="16" t="str">
        <f>IF(RespH!S23=0,"",IF(RespH!S23=ResA!$R$11,ResA!$R$12,0))</f>
        <v/>
      </c>
      <c r="AT25" s="16" t="str">
        <f>IF(RespH!T23=0,"",IF(RespH!T23=ResA!$S$11,ResA!$S$12,0))</f>
        <v/>
      </c>
      <c r="AU25" s="16" t="str">
        <f>IF(RespH!U23=0,"",IF(RespH!U23=ResA!$T$11,ResA!$T$12,0))</f>
        <v/>
      </c>
      <c r="AV25" s="16" t="str">
        <f>IF(RespH!V23=0,"",IF(RespH!V23=ResA!$U$11,ResA!$U$12,0))</f>
        <v/>
      </c>
      <c r="AW25" s="16" t="str">
        <f>IF(RespH!W23=0,"",IF(RespH!W23=ResA!$V$11,ResA!$V$12,0))</f>
        <v/>
      </c>
      <c r="AX25" s="16" t="str">
        <f>IF(RespH!X23=0,"",IF(RespH!X23=ResA!$W$11,ResA!$W$12,0))</f>
        <v/>
      </c>
      <c r="AY25" s="16" t="str">
        <f>IF(RespH!Y23=0,"",IF(RespH!Y23=ResA!$X$11,ResA!$X$12,0))</f>
        <v/>
      </c>
      <c r="AZ25" s="16" t="str">
        <f>IF(RespH!Z23=0,"",IF(RespH!Z23=ResA!$Y$11,ResA!$Y$12,0))</f>
        <v/>
      </c>
      <c r="BA25" s="16" t="str">
        <f>IF(RespH!AA23=0,"",IF(RespH!AA23=ResA!$Z$11,ResA!$Z$12,0))</f>
        <v/>
      </c>
      <c r="BB25" s="17" t="str">
        <f t="shared" si="6"/>
        <v/>
      </c>
      <c r="BC25" s="17" t="str">
        <f t="shared" si="7"/>
        <v/>
      </c>
      <c r="BD25" s="17" t="str">
        <f t="shared" si="8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>
      <c r="B26" s="56">
        <v>13</v>
      </c>
      <c r="C26" s="28" t="str">
        <f>IF(VLOOKUP(B26,RespH!$B$12:$AA$51,2,FALSE)&lt;&gt;0,VLOOKUP(B26,RespH!$B$12:$AA$51,2,FALSE),"")</f>
        <v/>
      </c>
      <c r="D26" s="28" t="str">
        <f>IF(VLOOKUP(B26,RespH!$B$12:$AA$51,3,FALSE)&lt;&gt;0,CONCATENATE(VLOOKUP(B26,RespH!$B$12:$AA$51,3,FALSE)," ",VLOOKUP(B26,RespH!$B$12:$AA$51,4,FALSE)),"")</f>
        <v/>
      </c>
      <c r="E26" s="28" t="str">
        <f>IF(VLOOKUP(B26,RespH!$B$12:$AA$51,4,FALSE)&lt;&gt;0,VLOOKUP(B26,RespH!$B$12:$AA$51,5,FALSE),"")</f>
        <v/>
      </c>
      <c r="F26" s="58" t="str">
        <f>IF(VLOOKUP(B26,RespH!$B$12:$AA$51,5,FALSE)&lt;&gt;0,VLOOKUP(B26,RespH!$B$12:$AA$51,6,FALSE),"")</f>
        <v/>
      </c>
      <c r="G26" s="17" t="str">
        <f t="shared" si="0"/>
        <v/>
      </c>
      <c r="H26" s="17" t="str">
        <f t="shared" si="1"/>
        <v/>
      </c>
      <c r="I26" s="17" t="str">
        <f t="shared" si="1"/>
        <v/>
      </c>
      <c r="J26" s="17" t="str">
        <f t="shared" si="1"/>
        <v/>
      </c>
      <c r="K26" s="17" t="str">
        <f t="shared" si="1"/>
        <v/>
      </c>
      <c r="L26" s="17" t="str">
        <f t="shared" si="1"/>
        <v/>
      </c>
      <c r="M26" s="17" t="str">
        <f t="shared" si="1"/>
        <v/>
      </c>
      <c r="N26" s="17" t="str">
        <f t="shared" si="1"/>
        <v/>
      </c>
      <c r="O26" s="17" t="str">
        <f t="shared" si="1"/>
        <v/>
      </c>
      <c r="P26" s="17" t="str">
        <f t="shared" si="1"/>
        <v/>
      </c>
      <c r="Q26" s="17" t="str">
        <f t="shared" si="1"/>
        <v/>
      </c>
      <c r="R26" s="17" t="str">
        <f t="shared" si="1"/>
        <v/>
      </c>
      <c r="S26" s="17" t="str">
        <f t="shared" si="1"/>
        <v/>
      </c>
      <c r="T26" s="17" t="str">
        <f t="shared" si="1"/>
        <v/>
      </c>
      <c r="U26" s="17" t="str">
        <f t="shared" si="1"/>
        <v/>
      </c>
      <c r="V26" s="17" t="str">
        <f t="shared" si="1"/>
        <v/>
      </c>
      <c r="W26" s="17" t="str">
        <f t="shared" si="1"/>
        <v/>
      </c>
      <c r="X26" s="17" t="str">
        <f t="shared" si="2"/>
        <v/>
      </c>
      <c r="Y26" s="17" t="str">
        <f t="shared" si="3"/>
        <v/>
      </c>
      <c r="Z26" s="17" t="str">
        <f t="shared" si="4"/>
        <v/>
      </c>
      <c r="AA26" s="21" t="str">
        <f t="shared" si="5"/>
        <v/>
      </c>
      <c r="AB26" s="21" t="str">
        <f t="shared" si="5"/>
        <v/>
      </c>
      <c r="AC26" s="21" t="str">
        <f t="shared" si="5"/>
        <v/>
      </c>
      <c r="AD26" s="21" t="str">
        <f t="shared" si="5"/>
        <v/>
      </c>
      <c r="AH26" s="16" t="str">
        <f>IF(RespH!H24=0,"",IF(RespH!H24=ResA!$G$11,ResA!$G$12,0))</f>
        <v/>
      </c>
      <c r="AI26" s="16" t="str">
        <f>IF(RespH!I24=0,"",IF(RespH!I24=ResA!$H$11,ResA!$H$12,0))</f>
        <v/>
      </c>
      <c r="AJ26" s="16" t="str">
        <f>IF(RespH!J24=0,"",IF(RespH!J24=ResA!$I$11,ResA!$I$12,0))</f>
        <v/>
      </c>
      <c r="AK26" s="16" t="str">
        <f>IF(RespH!K24=0,"",IF(RespH!K24=ResA!$J$11,ResA!$J$12,0))</f>
        <v/>
      </c>
      <c r="AL26" s="16" t="str">
        <f>IF(RespH!L24=0,"",IF(RespH!L24=ResA!$K$11,ResA!$K$12,0))</f>
        <v/>
      </c>
      <c r="AM26" s="16" t="str">
        <f>IF(RespH!M24=0,"",IF(RespH!M24=ResA!$L$11,ResA!$L$12,0))</f>
        <v/>
      </c>
      <c r="AN26" s="16" t="str">
        <f>IF(RespH!N24=0,"",IF(RespH!N24=ResA!$M$11,ResA!$M$12,0))</f>
        <v/>
      </c>
      <c r="AO26" s="16" t="str">
        <f>IF(RespH!O24=0,"",IF(RespH!O24=ResA!$N$11,ResA!$N$12,0))</f>
        <v/>
      </c>
      <c r="AP26" s="16" t="str">
        <f>IF(RespH!P24=0,"",IF(RespH!P24=ResA!$O$11,ResA!$O$12,0))</f>
        <v/>
      </c>
      <c r="AQ26" s="16" t="str">
        <f>IF(RespH!Q24=0,"",IF(RespH!Q24=ResA!$P$11,ResA!$P$12,0))</f>
        <v/>
      </c>
      <c r="AR26" s="16" t="str">
        <f>IF(RespH!R24=0,"",IF(RespH!R24=ResA!$Q$11,ResA!$Q$12,0))</f>
        <v/>
      </c>
      <c r="AS26" s="16" t="str">
        <f>IF(RespH!S24=0,"",IF(RespH!S24=ResA!$R$11,ResA!$R$12,0))</f>
        <v/>
      </c>
      <c r="AT26" s="16" t="str">
        <f>IF(RespH!T24=0,"",IF(RespH!T24=ResA!$S$11,ResA!$S$12,0))</f>
        <v/>
      </c>
      <c r="AU26" s="16" t="str">
        <f>IF(RespH!U24=0,"",IF(RespH!U24=ResA!$T$11,ResA!$T$12,0))</f>
        <v/>
      </c>
      <c r="AV26" s="16" t="str">
        <f>IF(RespH!V24=0,"",IF(RespH!V24=ResA!$U$11,ResA!$U$12,0))</f>
        <v/>
      </c>
      <c r="AW26" s="16" t="str">
        <f>IF(RespH!W24=0,"",IF(RespH!W24=ResA!$V$11,ResA!$V$12,0))</f>
        <v/>
      </c>
      <c r="AX26" s="16" t="str">
        <f>IF(RespH!X24=0,"",IF(RespH!X24=ResA!$W$11,ResA!$W$12,0))</f>
        <v/>
      </c>
      <c r="AY26" s="16" t="str">
        <f>IF(RespH!Y24=0,"",IF(RespH!Y24=ResA!$X$11,ResA!$X$12,0))</f>
        <v/>
      </c>
      <c r="AZ26" s="16" t="str">
        <f>IF(RespH!Z24=0,"",IF(RespH!Z24=ResA!$Y$11,ResA!$Y$12,0))</f>
        <v/>
      </c>
      <c r="BA26" s="16" t="str">
        <f>IF(RespH!AA24=0,"",IF(RespH!AA24=ResA!$Z$11,ResA!$Z$12,0))</f>
        <v/>
      </c>
      <c r="BB26" s="17" t="str">
        <f t="shared" si="6"/>
        <v/>
      </c>
      <c r="BC26" s="17" t="str">
        <f t="shared" si="7"/>
        <v/>
      </c>
      <c r="BD26" s="17" t="str">
        <f t="shared" si="8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>
      <c r="B27" s="56">
        <v>14</v>
      </c>
      <c r="C27" s="28" t="str">
        <f>IF(VLOOKUP(B27,RespH!$B$12:$AA$51,2,FALSE)&lt;&gt;0,VLOOKUP(B27,RespH!$B$12:$AA$51,2,FALSE),"")</f>
        <v/>
      </c>
      <c r="D27" s="28" t="str">
        <f>IF(VLOOKUP(B27,RespH!$B$12:$AA$51,3,FALSE)&lt;&gt;0,CONCATENATE(VLOOKUP(B27,RespH!$B$12:$AA$51,3,FALSE)," ",VLOOKUP(B27,RespH!$B$12:$AA$51,4,FALSE)),"")</f>
        <v/>
      </c>
      <c r="E27" s="28" t="str">
        <f>IF(VLOOKUP(B27,RespH!$B$12:$AA$51,4,FALSE)&lt;&gt;0,VLOOKUP(B27,RespH!$B$12:$AA$51,5,FALSE),"")</f>
        <v/>
      </c>
      <c r="F27" s="58" t="str">
        <f>IF(VLOOKUP(B27,RespH!$B$12:$AA$51,5,FALSE)&lt;&gt;0,VLOOKUP(B27,RespH!$B$12:$AA$51,6,FALSE),"")</f>
        <v/>
      </c>
      <c r="G27" s="17" t="str">
        <f t="shared" si="0"/>
        <v/>
      </c>
      <c r="H27" s="17" t="str">
        <f t="shared" si="1"/>
        <v/>
      </c>
      <c r="I27" s="17" t="str">
        <f t="shared" si="1"/>
        <v/>
      </c>
      <c r="J27" s="17" t="str">
        <f t="shared" si="1"/>
        <v/>
      </c>
      <c r="K27" s="17" t="str">
        <f t="shared" si="1"/>
        <v/>
      </c>
      <c r="L27" s="17" t="str">
        <f t="shared" si="1"/>
        <v/>
      </c>
      <c r="M27" s="17" t="str">
        <f t="shared" si="1"/>
        <v/>
      </c>
      <c r="N27" s="17" t="str">
        <f t="shared" si="1"/>
        <v/>
      </c>
      <c r="O27" s="17" t="str">
        <f t="shared" si="1"/>
        <v/>
      </c>
      <c r="P27" s="17" t="str">
        <f t="shared" si="1"/>
        <v/>
      </c>
      <c r="Q27" s="17" t="str">
        <f t="shared" si="1"/>
        <v/>
      </c>
      <c r="R27" s="17" t="str">
        <f t="shared" si="1"/>
        <v/>
      </c>
      <c r="S27" s="17" t="str">
        <f t="shared" si="1"/>
        <v/>
      </c>
      <c r="T27" s="17" t="str">
        <f t="shared" si="1"/>
        <v/>
      </c>
      <c r="U27" s="17" t="str">
        <f t="shared" si="1"/>
        <v/>
      </c>
      <c r="V27" s="17" t="str">
        <f t="shared" si="1"/>
        <v/>
      </c>
      <c r="W27" s="17" t="str">
        <f t="shared" si="1"/>
        <v/>
      </c>
      <c r="X27" s="17" t="str">
        <f t="shared" si="2"/>
        <v/>
      </c>
      <c r="Y27" s="17" t="str">
        <f t="shared" si="3"/>
        <v/>
      </c>
      <c r="Z27" s="17" t="str">
        <f t="shared" si="4"/>
        <v/>
      </c>
      <c r="AA27" s="21" t="str">
        <f t="shared" si="5"/>
        <v/>
      </c>
      <c r="AB27" s="21" t="str">
        <f t="shared" si="5"/>
        <v/>
      </c>
      <c r="AC27" s="21" t="str">
        <f t="shared" si="5"/>
        <v/>
      </c>
      <c r="AD27" s="21" t="str">
        <f t="shared" si="5"/>
        <v/>
      </c>
      <c r="AH27" s="16" t="str">
        <f>IF(RespH!H25=0,"",IF(RespH!H25=ResA!$G$11,ResA!$G$12,0))</f>
        <v/>
      </c>
      <c r="AI27" s="16" t="str">
        <f>IF(RespH!I25=0,"",IF(RespH!I25=ResA!$H$11,ResA!$H$12,0))</f>
        <v/>
      </c>
      <c r="AJ27" s="16" t="str">
        <f>IF(RespH!J25=0,"",IF(RespH!J25=ResA!$I$11,ResA!$I$12,0))</f>
        <v/>
      </c>
      <c r="AK27" s="16" t="str">
        <f>IF(RespH!K25=0,"",IF(RespH!K25=ResA!$J$11,ResA!$J$12,0))</f>
        <v/>
      </c>
      <c r="AL27" s="16" t="str">
        <f>IF(RespH!L25=0,"",IF(RespH!L25=ResA!$K$11,ResA!$K$12,0))</f>
        <v/>
      </c>
      <c r="AM27" s="16" t="str">
        <f>IF(RespH!M25=0,"",IF(RespH!M25=ResA!$L$11,ResA!$L$12,0))</f>
        <v/>
      </c>
      <c r="AN27" s="16" t="str">
        <f>IF(RespH!N25=0,"",IF(RespH!N25=ResA!$M$11,ResA!$M$12,0))</f>
        <v/>
      </c>
      <c r="AO27" s="16" t="str">
        <f>IF(RespH!O25=0,"",IF(RespH!O25=ResA!$N$11,ResA!$N$12,0))</f>
        <v/>
      </c>
      <c r="AP27" s="16" t="str">
        <f>IF(RespH!P25=0,"",IF(RespH!P25=ResA!$O$11,ResA!$O$12,0))</f>
        <v/>
      </c>
      <c r="AQ27" s="16" t="str">
        <f>IF(RespH!Q25=0,"",IF(RespH!Q25=ResA!$P$11,ResA!$P$12,0))</f>
        <v/>
      </c>
      <c r="AR27" s="16" t="str">
        <f>IF(RespH!R25=0,"",IF(RespH!R25=ResA!$Q$11,ResA!$Q$12,0))</f>
        <v/>
      </c>
      <c r="AS27" s="16" t="str">
        <f>IF(RespH!S25=0,"",IF(RespH!S25=ResA!$R$11,ResA!$R$12,0))</f>
        <v/>
      </c>
      <c r="AT27" s="16" t="str">
        <f>IF(RespH!T25=0,"",IF(RespH!T25=ResA!$S$11,ResA!$S$12,0))</f>
        <v/>
      </c>
      <c r="AU27" s="16" t="str">
        <f>IF(RespH!U25=0,"",IF(RespH!U25=ResA!$T$11,ResA!$T$12,0))</f>
        <v/>
      </c>
      <c r="AV27" s="16" t="str">
        <f>IF(RespH!V25=0,"",IF(RespH!V25=ResA!$U$11,ResA!$U$12,0))</f>
        <v/>
      </c>
      <c r="AW27" s="16" t="str">
        <f>IF(RespH!W25=0,"",IF(RespH!W25=ResA!$V$11,ResA!$V$12,0))</f>
        <v/>
      </c>
      <c r="AX27" s="16" t="str">
        <f>IF(RespH!X25=0,"",IF(RespH!X25=ResA!$W$11,ResA!$W$12,0))</f>
        <v/>
      </c>
      <c r="AY27" s="16" t="str">
        <f>IF(RespH!Y25=0,"",IF(RespH!Y25=ResA!$X$11,ResA!$X$12,0))</f>
        <v/>
      </c>
      <c r="AZ27" s="16" t="str">
        <f>IF(RespH!Z25=0,"",IF(RespH!Z25=ResA!$Y$11,ResA!$Y$12,0))</f>
        <v/>
      </c>
      <c r="BA27" s="16" t="str">
        <f>IF(RespH!AA25=0,"",IF(RespH!AA25=ResA!$Z$11,ResA!$Z$12,0))</f>
        <v/>
      </c>
      <c r="BB27" s="17" t="str">
        <f t="shared" si="6"/>
        <v/>
      </c>
      <c r="BC27" s="17" t="str">
        <f t="shared" si="7"/>
        <v/>
      </c>
      <c r="BD27" s="17" t="str">
        <f t="shared" si="8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>
      <c r="B28" s="56">
        <v>15</v>
      </c>
      <c r="C28" s="28" t="str">
        <f>IF(VLOOKUP(B28,RespH!$B$12:$AA$51,2,FALSE)&lt;&gt;0,VLOOKUP(B28,RespH!$B$12:$AA$51,2,FALSE),"")</f>
        <v/>
      </c>
      <c r="D28" s="28" t="str">
        <f>IF(VLOOKUP(B28,RespH!$B$12:$AA$51,3,FALSE)&lt;&gt;0,CONCATENATE(VLOOKUP(B28,RespH!$B$12:$AA$51,3,FALSE)," ",VLOOKUP(B28,RespH!$B$12:$AA$51,4,FALSE)),"")</f>
        <v/>
      </c>
      <c r="E28" s="28" t="str">
        <f>IF(VLOOKUP(B28,RespH!$B$12:$AA$51,4,FALSE)&lt;&gt;0,VLOOKUP(B28,RespH!$B$12:$AA$51,5,FALSE),"")</f>
        <v/>
      </c>
      <c r="F28" s="58" t="str">
        <f>IF(VLOOKUP(B28,RespH!$B$12:$AA$51,5,FALSE)&lt;&gt;0,VLOOKUP(B28,RespH!$B$12:$AA$51,6,FALSE),"")</f>
        <v/>
      </c>
      <c r="G28" s="17" t="str">
        <f t="shared" si="0"/>
        <v/>
      </c>
      <c r="H28" s="17" t="str">
        <f t="shared" ref="H28:W29" si="9">IF(AI28="","",IF(AI28=0,"✖","✔"))</f>
        <v/>
      </c>
      <c r="I28" s="17" t="str">
        <f t="shared" si="9"/>
        <v/>
      </c>
      <c r="J28" s="17" t="str">
        <f t="shared" si="9"/>
        <v/>
      </c>
      <c r="K28" s="17" t="str">
        <f t="shared" si="9"/>
        <v/>
      </c>
      <c r="L28" s="17" t="str">
        <f t="shared" si="9"/>
        <v/>
      </c>
      <c r="M28" s="17" t="str">
        <f t="shared" si="9"/>
        <v/>
      </c>
      <c r="N28" s="17" t="str">
        <f t="shared" si="9"/>
        <v/>
      </c>
      <c r="O28" s="17" t="str">
        <f t="shared" si="9"/>
        <v/>
      </c>
      <c r="P28" s="17" t="str">
        <f t="shared" si="9"/>
        <v/>
      </c>
      <c r="Q28" s="17" t="str">
        <f t="shared" si="9"/>
        <v/>
      </c>
      <c r="R28" s="17" t="str">
        <f t="shared" si="9"/>
        <v/>
      </c>
      <c r="S28" s="17" t="str">
        <f t="shared" si="9"/>
        <v/>
      </c>
      <c r="T28" s="17" t="str">
        <f t="shared" si="9"/>
        <v/>
      </c>
      <c r="U28" s="17" t="str">
        <f t="shared" si="9"/>
        <v/>
      </c>
      <c r="V28" s="17" t="str">
        <f t="shared" si="9"/>
        <v/>
      </c>
      <c r="W28" s="17" t="str">
        <f t="shared" si="9"/>
        <v/>
      </c>
      <c r="X28" s="17" t="str">
        <f t="shared" si="2"/>
        <v/>
      </c>
      <c r="Y28" s="17" t="str">
        <f t="shared" si="3"/>
        <v/>
      </c>
      <c r="Z28" s="17" t="str">
        <f t="shared" si="4"/>
        <v/>
      </c>
      <c r="AA28" s="21" t="str">
        <f t="shared" si="5"/>
        <v/>
      </c>
      <c r="AB28" s="21" t="str">
        <f t="shared" si="5"/>
        <v/>
      </c>
      <c r="AC28" s="21" t="str">
        <f t="shared" si="5"/>
        <v/>
      </c>
      <c r="AD28" s="21" t="str">
        <f t="shared" si="5"/>
        <v/>
      </c>
      <c r="AH28" s="16" t="str">
        <f>IF(RespH!H26=0,"",IF(RespH!H26=ResA!$G$11,ResA!$G$12,0))</f>
        <v/>
      </c>
      <c r="AI28" s="16" t="str">
        <f>IF(RespH!I26=0,"",IF(RespH!I26=ResA!$H$11,ResA!$H$12,0))</f>
        <v/>
      </c>
      <c r="AJ28" s="16" t="str">
        <f>IF(RespH!J26=0,"",IF(RespH!J26=ResA!$I$11,ResA!$I$12,0))</f>
        <v/>
      </c>
      <c r="AK28" s="16" t="str">
        <f>IF(RespH!K26=0,"",IF(RespH!K26=ResA!$J$11,ResA!$J$12,0))</f>
        <v/>
      </c>
      <c r="AL28" s="16" t="str">
        <f>IF(RespH!L26=0,"",IF(RespH!L26=ResA!$K$11,ResA!$K$12,0))</f>
        <v/>
      </c>
      <c r="AM28" s="16" t="str">
        <f>IF(RespH!M26=0,"",IF(RespH!M26=ResA!$L$11,ResA!$L$12,0))</f>
        <v/>
      </c>
      <c r="AN28" s="16" t="str">
        <f>IF(RespH!N26=0,"",IF(RespH!N26=ResA!$M$11,ResA!$M$12,0))</f>
        <v/>
      </c>
      <c r="AO28" s="16" t="str">
        <f>IF(RespH!O26=0,"",IF(RespH!O26=ResA!$N$11,ResA!$N$12,0))</f>
        <v/>
      </c>
      <c r="AP28" s="16" t="str">
        <f>IF(RespH!P26=0,"",IF(RespH!P26=ResA!$O$11,ResA!$O$12,0))</f>
        <v/>
      </c>
      <c r="AQ28" s="16" t="str">
        <f>IF(RespH!Q26=0,"",IF(RespH!Q26=ResA!$P$11,ResA!$P$12,0))</f>
        <v/>
      </c>
      <c r="AR28" s="16" t="str">
        <f>IF(RespH!R26=0,"",IF(RespH!R26=ResA!$Q$11,ResA!$Q$12,0))</f>
        <v/>
      </c>
      <c r="AS28" s="16" t="str">
        <f>IF(RespH!S26=0,"",IF(RespH!S26=ResA!$R$11,ResA!$R$12,0))</f>
        <v/>
      </c>
      <c r="AT28" s="16" t="str">
        <f>IF(RespH!T26=0,"",IF(RespH!T26=ResA!$S$11,ResA!$S$12,0))</f>
        <v/>
      </c>
      <c r="AU28" s="16" t="str">
        <f>IF(RespH!U26=0,"",IF(RespH!U26=ResA!$T$11,ResA!$T$12,0))</f>
        <v/>
      </c>
      <c r="AV28" s="16" t="str">
        <f>IF(RespH!V26=0,"",IF(RespH!V26=ResA!$U$11,ResA!$U$12,0))</f>
        <v/>
      </c>
      <c r="AW28" s="16" t="str">
        <f>IF(RespH!W26=0,"",IF(RespH!W26=ResA!$V$11,ResA!$V$12,0))</f>
        <v/>
      </c>
      <c r="AX28" s="16" t="str">
        <f>IF(RespH!X26=0,"",IF(RespH!X26=ResA!$W$11,ResA!$W$12,0))</f>
        <v/>
      </c>
      <c r="AY28" s="16" t="str">
        <f>IF(RespH!Y26=0,"",IF(RespH!Y26=ResA!$X$11,ResA!$X$12,0))</f>
        <v/>
      </c>
      <c r="AZ28" s="16" t="str">
        <f>IF(RespH!Z26=0,"",IF(RespH!Z26=ResA!$Y$11,ResA!$Y$12,0))</f>
        <v/>
      </c>
      <c r="BA28" s="16" t="str">
        <f>IF(RespH!AA26=0,"",IF(RespH!AA26=ResA!$Z$11,ResA!$Z$12,0))</f>
        <v/>
      </c>
      <c r="BB28" s="17" t="str">
        <f t="shared" si="6"/>
        <v/>
      </c>
      <c r="BC28" s="17" t="str">
        <f t="shared" si="7"/>
        <v/>
      </c>
      <c r="BD28" s="17" t="str">
        <f t="shared" si="8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>
      <c r="B29" s="56">
        <v>16</v>
      </c>
      <c r="C29" s="28" t="str">
        <f>IF(VLOOKUP(B29,RespH!$B$12:$AA$51,2,FALSE)&lt;&gt;0,VLOOKUP(B29,RespH!$B$12:$AA$51,2,FALSE),"")</f>
        <v/>
      </c>
      <c r="D29" s="28" t="str">
        <f>IF(VLOOKUP(B29,RespH!$B$12:$AA$51,3,FALSE)&lt;&gt;0,CONCATENATE(VLOOKUP(B29,RespH!$B$12:$AA$51,3,FALSE)," ",VLOOKUP(B29,RespH!$B$12:$AA$51,4,FALSE)),"")</f>
        <v/>
      </c>
      <c r="E29" s="28" t="str">
        <f>IF(VLOOKUP(B29,RespH!$B$12:$AA$51,4,FALSE)&lt;&gt;0,VLOOKUP(B29,RespH!$B$12:$AA$51,5,FALSE),"")</f>
        <v/>
      </c>
      <c r="F29" s="58" t="str">
        <f>IF(VLOOKUP(B29,RespH!$B$12:$AA$51,5,FALSE)&lt;&gt;0,VLOOKUP(B29,RespH!$B$12:$AA$51,6,FALSE),"")</f>
        <v/>
      </c>
      <c r="G29" s="17" t="str">
        <f t="shared" si="0"/>
        <v/>
      </c>
      <c r="H29" s="17" t="str">
        <f t="shared" si="9"/>
        <v/>
      </c>
      <c r="I29" s="17" t="str">
        <f t="shared" si="9"/>
        <v/>
      </c>
      <c r="J29" s="17" t="str">
        <f t="shared" si="9"/>
        <v/>
      </c>
      <c r="K29" s="17" t="str">
        <f t="shared" si="9"/>
        <v/>
      </c>
      <c r="L29" s="17" t="str">
        <f t="shared" si="9"/>
        <v/>
      </c>
      <c r="M29" s="17" t="str">
        <f t="shared" si="9"/>
        <v/>
      </c>
      <c r="N29" s="17" t="str">
        <f t="shared" si="9"/>
        <v/>
      </c>
      <c r="O29" s="17" t="str">
        <f t="shared" si="9"/>
        <v/>
      </c>
      <c r="P29" s="17" t="str">
        <f t="shared" si="9"/>
        <v/>
      </c>
      <c r="Q29" s="17" t="str">
        <f t="shared" si="9"/>
        <v/>
      </c>
      <c r="R29" s="17" t="str">
        <f t="shared" si="9"/>
        <v/>
      </c>
      <c r="S29" s="17" t="str">
        <f t="shared" si="9"/>
        <v/>
      </c>
      <c r="T29" s="17" t="str">
        <f t="shared" si="9"/>
        <v/>
      </c>
      <c r="U29" s="17" t="str">
        <f t="shared" si="9"/>
        <v/>
      </c>
      <c r="V29" s="17" t="str">
        <f t="shared" si="9"/>
        <v/>
      </c>
      <c r="W29" s="17" t="str">
        <f t="shared" si="9"/>
        <v/>
      </c>
      <c r="X29" s="17" t="str">
        <f t="shared" si="2"/>
        <v/>
      </c>
      <c r="Y29" s="17" t="str">
        <f t="shared" si="3"/>
        <v/>
      </c>
      <c r="Z29" s="17" t="str">
        <f t="shared" si="4"/>
        <v/>
      </c>
      <c r="AA29" s="21" t="str">
        <f t="shared" si="5"/>
        <v/>
      </c>
      <c r="AB29" s="21" t="str">
        <f t="shared" si="5"/>
        <v/>
      </c>
      <c r="AC29" s="21" t="str">
        <f t="shared" si="5"/>
        <v/>
      </c>
      <c r="AD29" s="21" t="str">
        <f t="shared" si="5"/>
        <v/>
      </c>
      <c r="AH29" s="16" t="str">
        <f>IF(RespH!H27=0,"",IF(RespH!H27=ResA!$G$11,ResA!$G$12,0))</f>
        <v/>
      </c>
      <c r="AI29" s="16" t="str">
        <f>IF(RespH!I27=0,"",IF(RespH!I27=ResA!$H$11,ResA!$H$12,0))</f>
        <v/>
      </c>
      <c r="AJ29" s="16" t="str">
        <f>IF(RespH!J27=0,"",IF(RespH!J27=ResA!$I$11,ResA!$I$12,0))</f>
        <v/>
      </c>
      <c r="AK29" s="16" t="str">
        <f>IF(RespH!K27=0,"",IF(RespH!K27=ResA!$J$11,ResA!$J$12,0))</f>
        <v/>
      </c>
      <c r="AL29" s="16" t="str">
        <f>IF(RespH!L27=0,"",IF(RespH!L27=ResA!$K$11,ResA!$K$12,0))</f>
        <v/>
      </c>
      <c r="AM29" s="16" t="str">
        <f>IF(RespH!M27=0,"",IF(RespH!M27=ResA!$L$11,ResA!$L$12,0))</f>
        <v/>
      </c>
      <c r="AN29" s="16" t="str">
        <f>IF(RespH!N27=0,"",IF(RespH!N27=ResA!$M$11,ResA!$M$12,0))</f>
        <v/>
      </c>
      <c r="AO29" s="16" t="str">
        <f>IF(RespH!O27=0,"",IF(RespH!O27=ResA!$N$11,ResA!$N$12,0))</f>
        <v/>
      </c>
      <c r="AP29" s="16" t="str">
        <f>IF(RespH!P27=0,"",IF(RespH!P27=ResA!$O$11,ResA!$O$12,0))</f>
        <v/>
      </c>
      <c r="AQ29" s="16" t="str">
        <f>IF(RespH!Q27=0,"",IF(RespH!Q27=ResA!$P$11,ResA!$P$12,0))</f>
        <v/>
      </c>
      <c r="AR29" s="16" t="str">
        <f>IF(RespH!R27=0,"",IF(RespH!R27=ResA!$Q$11,ResA!$Q$12,0))</f>
        <v/>
      </c>
      <c r="AS29" s="16" t="str">
        <f>IF(RespH!S27=0,"",IF(RespH!S27=ResA!$R$11,ResA!$R$12,0))</f>
        <v/>
      </c>
      <c r="AT29" s="16" t="str">
        <f>IF(RespH!T27=0,"",IF(RespH!T27=ResA!$S$11,ResA!$S$12,0))</f>
        <v/>
      </c>
      <c r="AU29" s="16" t="str">
        <f>IF(RespH!U27=0,"",IF(RespH!U27=ResA!$T$11,ResA!$T$12,0))</f>
        <v/>
      </c>
      <c r="AV29" s="16" t="str">
        <f>IF(RespH!V27=0,"",IF(RespH!V27=ResA!$U$11,ResA!$U$12,0))</f>
        <v/>
      </c>
      <c r="AW29" s="16" t="str">
        <f>IF(RespH!W27=0,"",IF(RespH!W27=ResA!$V$11,ResA!$V$12,0))</f>
        <v/>
      </c>
      <c r="AX29" s="16" t="str">
        <f>IF(RespH!X27=0,"",IF(RespH!X27=ResA!$W$11,ResA!$W$12,0))</f>
        <v/>
      </c>
      <c r="AY29" s="16" t="str">
        <f>IF(RespH!Y27=0,"",IF(RespH!Y27=ResA!$X$11,ResA!$X$12,0))</f>
        <v/>
      </c>
      <c r="AZ29" s="16" t="str">
        <f>IF(RespH!Z27=0,"",IF(RespH!Z27=ResA!$Y$11,ResA!$Y$12,0))</f>
        <v/>
      </c>
      <c r="BA29" s="16" t="str">
        <f>IF(RespH!AA27=0,"",IF(RespH!AA27=ResA!$Z$11,ResA!$Z$12,0))</f>
        <v/>
      </c>
      <c r="BB29" s="17" t="str">
        <f t="shared" si="6"/>
        <v/>
      </c>
      <c r="BC29" s="17" t="str">
        <f t="shared" si="7"/>
        <v/>
      </c>
      <c r="BD29" s="17" t="str">
        <f t="shared" si="8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>
      <c r="B30" s="56">
        <v>17</v>
      </c>
      <c r="C30" s="28" t="str">
        <f>IF(VLOOKUP(B30,RespH!$B$12:$AA$51,2,FALSE)&lt;&gt;0,VLOOKUP(B30,RespH!$B$12:$AA$51,2,FALSE),"")</f>
        <v/>
      </c>
      <c r="D30" s="28" t="str">
        <f>IF(VLOOKUP(B30,RespH!$B$12:$AA$51,3,FALSE)&lt;&gt;0,CONCATENATE(VLOOKUP(B30,RespH!$B$12:$AA$51,3,FALSE)," ",VLOOKUP(B30,RespH!$B$12:$AA$51,4,FALSE)),"")</f>
        <v/>
      </c>
      <c r="E30" s="28" t="str">
        <f>IF(VLOOKUP(B30,RespH!$B$12:$AA$51,4,FALSE)&lt;&gt;0,VLOOKUP(B30,RespH!$B$12:$AA$51,5,FALSE),"")</f>
        <v/>
      </c>
      <c r="F30" s="58" t="str">
        <f>IF(VLOOKUP(B30,RespH!$B$12:$AA$51,5,FALSE)&lt;&gt;0,VLOOKUP(B30,RespH!$B$12:$AA$51,6,FALSE),"")</f>
        <v/>
      </c>
      <c r="G30" s="17" t="str">
        <f t="shared" si="0"/>
        <v/>
      </c>
      <c r="H30" s="17" t="str">
        <f t="shared" ref="H30:V30" si="10">IF(AI30="","",IF(AI30=0,"✖","✔"))</f>
        <v/>
      </c>
      <c r="I30" s="17" t="str">
        <f t="shared" si="10"/>
        <v/>
      </c>
      <c r="J30" s="17" t="str">
        <f t="shared" si="10"/>
        <v/>
      </c>
      <c r="K30" s="17" t="str">
        <f t="shared" si="10"/>
        <v/>
      </c>
      <c r="L30" s="17" t="str">
        <f t="shared" si="10"/>
        <v/>
      </c>
      <c r="M30" s="17" t="str">
        <f t="shared" si="10"/>
        <v/>
      </c>
      <c r="N30" s="17" t="str">
        <f t="shared" si="10"/>
        <v/>
      </c>
      <c r="O30" s="17" t="str">
        <f t="shared" si="10"/>
        <v/>
      </c>
      <c r="P30" s="17" t="str">
        <f t="shared" si="10"/>
        <v/>
      </c>
      <c r="Q30" s="17" t="str">
        <f t="shared" si="10"/>
        <v/>
      </c>
      <c r="R30" s="17" t="str">
        <f t="shared" si="10"/>
        <v/>
      </c>
      <c r="S30" s="17" t="str">
        <f t="shared" si="10"/>
        <v/>
      </c>
      <c r="T30" s="17" t="str">
        <f t="shared" si="10"/>
        <v/>
      </c>
      <c r="U30" s="17" t="str">
        <f t="shared" si="10"/>
        <v/>
      </c>
      <c r="V30" s="17" t="str">
        <f t="shared" si="10"/>
        <v/>
      </c>
      <c r="W30" s="17" t="str">
        <f t="shared" ref="P30:Z53" si="11">IF(AX30="","",IF(AX30=0,"✖","✔"))</f>
        <v/>
      </c>
      <c r="X30" s="17" t="str">
        <f t="shared" si="11"/>
        <v/>
      </c>
      <c r="Y30" s="17" t="str">
        <f t="shared" si="11"/>
        <v/>
      </c>
      <c r="Z30" s="17" t="str">
        <f t="shared" si="11"/>
        <v/>
      </c>
      <c r="AA30" s="21" t="str">
        <f t="shared" si="5"/>
        <v/>
      </c>
      <c r="AB30" s="21" t="str">
        <f t="shared" si="5"/>
        <v/>
      </c>
      <c r="AC30" s="21" t="str">
        <f t="shared" si="5"/>
        <v/>
      </c>
      <c r="AD30" s="21" t="str">
        <f t="shared" si="5"/>
        <v/>
      </c>
      <c r="AH30" s="16" t="str">
        <f>IF(RespH!H28=0,"",IF(RespH!H28=ResA!$G$11,ResA!$G$12,0))</f>
        <v/>
      </c>
      <c r="AI30" s="16" t="str">
        <f>IF(RespH!I28=0,"",IF(RespH!I28=ResA!$H$11,ResA!$H$12,0))</f>
        <v/>
      </c>
      <c r="AJ30" s="16" t="str">
        <f>IF(RespH!J28=0,"",IF(RespH!J28=ResA!$I$11,ResA!$I$12,0))</f>
        <v/>
      </c>
      <c r="AK30" s="16" t="str">
        <f>IF(RespH!K28=0,"",IF(RespH!K28=ResA!$J$11,ResA!$J$12,0))</f>
        <v/>
      </c>
      <c r="AL30" s="16" t="str">
        <f>IF(RespH!L28=0,"",IF(RespH!L28=ResA!$K$11,ResA!$K$12,0))</f>
        <v/>
      </c>
      <c r="AM30" s="16" t="str">
        <f>IF(RespH!M28=0,"",IF(RespH!M28=ResA!$L$11,ResA!$L$12,0))</f>
        <v/>
      </c>
      <c r="AN30" s="16" t="str">
        <f>IF(RespH!N28=0,"",IF(RespH!N28=ResA!$M$11,ResA!$M$12,0))</f>
        <v/>
      </c>
      <c r="AO30" s="16" t="str">
        <f>IF(RespH!O28=0,"",IF(RespH!O28=ResA!$N$11,ResA!$N$12,0))</f>
        <v/>
      </c>
      <c r="AP30" s="16" t="str">
        <f>IF(RespH!P28=0,"",IF(RespH!P28=ResA!$O$11,ResA!$O$12,0))</f>
        <v/>
      </c>
      <c r="AQ30" s="16" t="str">
        <f>IF(RespH!Q28=0,"",IF(RespH!Q28=ResA!$P$11,ResA!$P$12,0))</f>
        <v/>
      </c>
      <c r="AR30" s="16" t="str">
        <f>IF(RespH!R28=0,"",IF(RespH!R28=ResA!$Q$11,ResA!$Q$12,0))</f>
        <v/>
      </c>
      <c r="AS30" s="16" t="str">
        <f>IF(RespH!S28=0,"",IF(RespH!S28=ResA!$R$11,ResA!$R$12,0))</f>
        <v/>
      </c>
      <c r="AT30" s="16" t="str">
        <f>IF(RespH!T28=0,"",IF(RespH!T28=ResA!$S$11,ResA!$S$12,0))</f>
        <v/>
      </c>
      <c r="AU30" s="16" t="str">
        <f>IF(RespH!U28=0,"",IF(RespH!U28=ResA!$T$11,ResA!$T$12,0))</f>
        <v/>
      </c>
      <c r="AV30" s="16" t="str">
        <f>IF(RespH!V28=0,"",IF(RespH!V28=ResA!$U$11,ResA!$U$12,0))</f>
        <v/>
      </c>
      <c r="AW30" s="16" t="str">
        <f>IF(RespH!W28=0,"",IF(RespH!W28=ResA!$V$11,ResA!$V$12,0))</f>
        <v/>
      </c>
      <c r="AX30" s="16" t="str">
        <f>IF(RespH!X28=0,"",IF(RespH!X28=ResA!$W$11,ResA!$W$12,0))</f>
        <v/>
      </c>
      <c r="AY30" s="16" t="str">
        <f>IF(RespH!Y28=0,"",IF(RespH!Y28=ResA!$X$11,ResA!$X$12,0))</f>
        <v/>
      </c>
      <c r="AZ30" s="16" t="str">
        <f>IF(RespH!Z28=0,"",IF(RespH!Z28=ResA!$Y$11,ResA!$Y$12,0))</f>
        <v/>
      </c>
      <c r="BA30" s="16" t="str">
        <f>IF(RespH!AA28=0,"",IF(RespH!AA28=ResA!$Z$11,ResA!$Z$12,0))</f>
        <v/>
      </c>
      <c r="BB30" s="17" t="str">
        <f t="shared" si="6"/>
        <v/>
      </c>
      <c r="BC30" s="17" t="str">
        <f t="shared" si="7"/>
        <v/>
      </c>
      <c r="BD30" s="17" t="str">
        <f t="shared" si="8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>
      <c r="B31" s="56">
        <v>18</v>
      </c>
      <c r="C31" s="28" t="str">
        <f>IF(VLOOKUP(B31,RespH!$B$12:$AA$51,2,FALSE)&lt;&gt;0,VLOOKUP(B31,RespH!$B$12:$AA$51,2,FALSE),"")</f>
        <v/>
      </c>
      <c r="D31" s="28" t="str">
        <f>IF(VLOOKUP(B31,RespH!$B$12:$AA$51,3,FALSE)&lt;&gt;0,CONCATENATE(VLOOKUP(B31,RespH!$B$12:$AA$51,3,FALSE)," ",VLOOKUP(B31,RespH!$B$12:$AA$51,4,FALSE)),"")</f>
        <v/>
      </c>
      <c r="E31" s="28" t="str">
        <f>IF(VLOOKUP(B31,RespH!$B$12:$AA$51,4,FALSE)&lt;&gt;0,VLOOKUP(B31,RespH!$B$12:$AA$51,5,FALSE),"")</f>
        <v/>
      </c>
      <c r="F31" s="58" t="str">
        <f>IF(VLOOKUP(B31,RespH!$B$12:$AA$51,5,FALSE)&lt;&gt;0,VLOOKUP(B31,RespH!$B$12:$AA$51,6,FALSE),"")</f>
        <v/>
      </c>
      <c r="G31" s="17" t="str">
        <f t="shared" si="0"/>
        <v/>
      </c>
      <c r="H31" s="17" t="str">
        <f t="shared" ref="H31:H53" si="12">IF(AI31="","",IF(AI31=0,"✖","✔"))</f>
        <v/>
      </c>
      <c r="I31" s="17" t="str">
        <f t="shared" ref="I31:I53" si="13">IF(AJ31="","",IF(AJ31=0,"✖","✔"))</f>
        <v/>
      </c>
      <c r="J31" s="17" t="str">
        <f t="shared" ref="J31:J53" si="14">IF(AK31="","",IF(AK31=0,"✖","✔"))</f>
        <v/>
      </c>
      <c r="K31" s="17" t="str">
        <f t="shared" ref="K31:K53" si="15">IF(AL31="","",IF(AL31=0,"✖","✔"))</f>
        <v/>
      </c>
      <c r="L31" s="17" t="str">
        <f t="shared" ref="L31:L53" si="16">IF(AM31="","",IF(AM31=0,"✖","✔"))</f>
        <v/>
      </c>
      <c r="M31" s="17" t="str">
        <f t="shared" ref="M31:M53" si="17">IF(AN31="","",IF(AN31=0,"✖","✔"))</f>
        <v/>
      </c>
      <c r="N31" s="17" t="str">
        <f t="shared" ref="N31:N53" si="18">IF(AO31="","",IF(AO31=0,"✖","✔"))</f>
        <v/>
      </c>
      <c r="O31" s="17" t="str">
        <f t="shared" ref="O31:O53" si="19">IF(AP31="","",IF(AP31=0,"✖","✔"))</f>
        <v/>
      </c>
      <c r="P31" s="17" t="str">
        <f t="shared" si="11"/>
        <v/>
      </c>
      <c r="Q31" s="17" t="str">
        <f t="shared" si="11"/>
        <v/>
      </c>
      <c r="R31" s="17" t="str">
        <f t="shared" si="11"/>
        <v/>
      </c>
      <c r="S31" s="17" t="str">
        <f t="shared" si="11"/>
        <v/>
      </c>
      <c r="T31" s="17" t="str">
        <f t="shared" si="11"/>
        <v/>
      </c>
      <c r="U31" s="17" t="str">
        <f t="shared" si="11"/>
        <v/>
      </c>
      <c r="V31" s="17" t="str">
        <f t="shared" si="11"/>
        <v/>
      </c>
      <c r="W31" s="17" t="str">
        <f t="shared" si="11"/>
        <v/>
      </c>
      <c r="X31" s="17" t="str">
        <f t="shared" si="11"/>
        <v/>
      </c>
      <c r="Y31" s="17" t="str">
        <f t="shared" si="11"/>
        <v/>
      </c>
      <c r="Z31" s="17" t="str">
        <f t="shared" si="11"/>
        <v/>
      </c>
      <c r="AA31" s="21" t="str">
        <f t="shared" si="5"/>
        <v/>
      </c>
      <c r="AB31" s="21" t="str">
        <f t="shared" si="5"/>
        <v/>
      </c>
      <c r="AC31" s="21" t="str">
        <f t="shared" si="5"/>
        <v/>
      </c>
      <c r="AD31" s="21" t="str">
        <f t="shared" si="5"/>
        <v/>
      </c>
      <c r="AH31" s="16" t="str">
        <f>IF(RespH!H29=0,"",IF(RespH!H29=ResA!$G$11,ResA!$G$12,0))</f>
        <v/>
      </c>
      <c r="AI31" s="16" t="str">
        <f>IF(RespH!I29=0,"",IF(RespH!I29=ResA!$H$11,ResA!$H$12,0))</f>
        <v/>
      </c>
      <c r="AJ31" s="16" t="str">
        <f>IF(RespH!J29=0,"",IF(RespH!J29=ResA!$I$11,ResA!$I$12,0))</f>
        <v/>
      </c>
      <c r="AK31" s="16" t="str">
        <f>IF(RespH!K29=0,"",IF(RespH!K29=ResA!$J$11,ResA!$J$12,0))</f>
        <v/>
      </c>
      <c r="AL31" s="16" t="str">
        <f>IF(RespH!L29=0,"",IF(RespH!L29=ResA!$K$11,ResA!$K$12,0))</f>
        <v/>
      </c>
      <c r="AM31" s="16" t="str">
        <f>IF(RespH!M29=0,"",IF(RespH!M29=ResA!$L$11,ResA!$L$12,0))</f>
        <v/>
      </c>
      <c r="AN31" s="16" t="str">
        <f>IF(RespH!N29=0,"",IF(RespH!N29=ResA!$M$11,ResA!$M$12,0))</f>
        <v/>
      </c>
      <c r="AO31" s="16" t="str">
        <f>IF(RespH!O29=0,"",IF(RespH!O29=ResA!$N$11,ResA!$N$12,0))</f>
        <v/>
      </c>
      <c r="AP31" s="16" t="str">
        <f>IF(RespH!P29=0,"",IF(RespH!P29=ResA!$O$11,ResA!$O$12,0))</f>
        <v/>
      </c>
      <c r="AQ31" s="16" t="str">
        <f>IF(RespH!Q29=0,"",IF(RespH!Q29=ResA!$P$11,ResA!$P$12,0))</f>
        <v/>
      </c>
      <c r="AR31" s="16" t="str">
        <f>IF(RespH!R29=0,"",IF(RespH!R29=ResA!$Q$11,ResA!$Q$12,0))</f>
        <v/>
      </c>
      <c r="AS31" s="16" t="str">
        <f>IF(RespH!S29=0,"",IF(RespH!S29=ResA!$R$11,ResA!$R$12,0))</f>
        <v/>
      </c>
      <c r="AT31" s="16" t="str">
        <f>IF(RespH!T29=0,"",IF(RespH!T29=ResA!$S$11,ResA!$S$12,0))</f>
        <v/>
      </c>
      <c r="AU31" s="16" t="str">
        <f>IF(RespH!U29=0,"",IF(RespH!U29=ResA!$T$11,ResA!$T$12,0))</f>
        <v/>
      </c>
      <c r="AV31" s="16" t="str">
        <f>IF(RespH!V29=0,"",IF(RespH!V29=ResA!$U$11,ResA!$U$12,0))</f>
        <v/>
      </c>
      <c r="AW31" s="16" t="str">
        <f>IF(RespH!W29=0,"",IF(RespH!W29=ResA!$V$11,ResA!$V$12,0))</f>
        <v/>
      </c>
      <c r="AX31" s="16" t="str">
        <f>IF(RespH!X29=0,"",IF(RespH!X29=ResA!$W$11,ResA!$W$12,0))</f>
        <v/>
      </c>
      <c r="AY31" s="16" t="str">
        <f>IF(RespH!Y29=0,"",IF(RespH!Y29=ResA!$X$11,ResA!$X$12,0))</f>
        <v/>
      </c>
      <c r="AZ31" s="16" t="str">
        <f>IF(RespH!Z29=0,"",IF(RespH!Z29=ResA!$Y$11,ResA!$Y$12,0))</f>
        <v/>
      </c>
      <c r="BA31" s="16" t="str">
        <f>IF(RespH!AA29=0,"",IF(RespH!AA29=ResA!$Z$11,ResA!$Z$12,0))</f>
        <v/>
      </c>
      <c r="BB31" s="17" t="str">
        <f t="shared" si="6"/>
        <v/>
      </c>
      <c r="BC31" s="17" t="str">
        <f t="shared" si="7"/>
        <v/>
      </c>
      <c r="BD31" s="17" t="str">
        <f t="shared" si="8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>
      <c r="B32" s="56">
        <v>19</v>
      </c>
      <c r="C32" s="28" t="str">
        <f>IF(VLOOKUP(B32,RespH!$B$12:$AA$51,2,FALSE)&lt;&gt;0,VLOOKUP(B32,RespH!$B$12:$AA$51,2,FALSE),"")</f>
        <v/>
      </c>
      <c r="D32" s="28" t="str">
        <f>IF(VLOOKUP(B32,RespH!$B$12:$AA$51,3,FALSE)&lt;&gt;0,CONCATENATE(VLOOKUP(B32,RespH!$B$12:$AA$51,3,FALSE)," ",VLOOKUP(B32,RespH!$B$12:$AA$51,4,FALSE)),"")</f>
        <v/>
      </c>
      <c r="E32" s="28" t="str">
        <f>IF(VLOOKUP(B32,RespH!$B$12:$AA$51,4,FALSE)&lt;&gt;0,VLOOKUP(B32,RespH!$B$12:$AA$51,5,FALSE),"")</f>
        <v/>
      </c>
      <c r="F32" s="58" t="str">
        <f>IF(VLOOKUP(B32,RespH!$B$12:$AA$51,5,FALSE)&lt;&gt;0,VLOOKUP(B32,RespH!$B$12:$AA$51,6,FALSE),"")</f>
        <v/>
      </c>
      <c r="G32" s="17" t="str">
        <f t="shared" si="0"/>
        <v/>
      </c>
      <c r="H32" s="17" t="str">
        <f t="shared" si="12"/>
        <v/>
      </c>
      <c r="I32" s="17" t="str">
        <f t="shared" si="13"/>
        <v/>
      </c>
      <c r="J32" s="17" t="str">
        <f t="shared" si="14"/>
        <v/>
      </c>
      <c r="K32" s="17" t="str">
        <f t="shared" si="15"/>
        <v/>
      </c>
      <c r="L32" s="17" t="str">
        <f t="shared" si="16"/>
        <v/>
      </c>
      <c r="M32" s="17" t="str">
        <f t="shared" si="17"/>
        <v/>
      </c>
      <c r="N32" s="17" t="str">
        <f t="shared" si="18"/>
        <v/>
      </c>
      <c r="O32" s="17" t="str">
        <f t="shared" si="19"/>
        <v/>
      </c>
      <c r="P32" s="17" t="str">
        <f t="shared" si="11"/>
        <v/>
      </c>
      <c r="Q32" s="17" t="str">
        <f t="shared" si="11"/>
        <v/>
      </c>
      <c r="R32" s="17" t="str">
        <f t="shared" si="11"/>
        <v/>
      </c>
      <c r="S32" s="17" t="str">
        <f t="shared" si="11"/>
        <v/>
      </c>
      <c r="T32" s="17" t="str">
        <f t="shared" si="11"/>
        <v/>
      </c>
      <c r="U32" s="17" t="str">
        <f t="shared" si="11"/>
        <v/>
      </c>
      <c r="V32" s="17" t="str">
        <f t="shared" si="11"/>
        <v/>
      </c>
      <c r="W32" s="17" t="str">
        <f t="shared" si="11"/>
        <v/>
      </c>
      <c r="X32" s="17" t="str">
        <f t="shared" si="11"/>
        <v/>
      </c>
      <c r="Y32" s="17" t="str">
        <f t="shared" si="11"/>
        <v/>
      </c>
      <c r="Z32" s="17" t="str">
        <f t="shared" si="11"/>
        <v/>
      </c>
      <c r="AA32" s="21" t="str">
        <f t="shared" si="5"/>
        <v/>
      </c>
      <c r="AB32" s="21" t="str">
        <f t="shared" si="5"/>
        <v/>
      </c>
      <c r="AC32" s="21" t="str">
        <f t="shared" si="5"/>
        <v/>
      </c>
      <c r="AD32" s="21" t="str">
        <f t="shared" si="5"/>
        <v/>
      </c>
      <c r="AH32" s="16" t="str">
        <f>IF(RespH!H30=0,"",IF(RespH!H30=ResA!$G$11,ResA!$G$12,0))</f>
        <v/>
      </c>
      <c r="AI32" s="16" t="str">
        <f>IF(RespH!I30=0,"",IF(RespH!I30=ResA!$H$11,ResA!$H$12,0))</f>
        <v/>
      </c>
      <c r="AJ32" s="16" t="str">
        <f>IF(RespH!J30=0,"",IF(RespH!J30=ResA!$I$11,ResA!$I$12,0))</f>
        <v/>
      </c>
      <c r="AK32" s="16" t="str">
        <f>IF(RespH!K30=0,"",IF(RespH!K30=ResA!$J$11,ResA!$J$12,0))</f>
        <v/>
      </c>
      <c r="AL32" s="16" t="str">
        <f>IF(RespH!L30=0,"",IF(RespH!L30=ResA!$K$11,ResA!$K$12,0))</f>
        <v/>
      </c>
      <c r="AM32" s="16" t="str">
        <f>IF(RespH!M30=0,"",IF(RespH!M30=ResA!$L$11,ResA!$L$12,0))</f>
        <v/>
      </c>
      <c r="AN32" s="16" t="str">
        <f>IF(RespH!N30=0,"",IF(RespH!N30=ResA!$M$11,ResA!$M$12,0))</f>
        <v/>
      </c>
      <c r="AO32" s="16" t="str">
        <f>IF(RespH!O30=0,"",IF(RespH!O30=ResA!$N$11,ResA!$N$12,0))</f>
        <v/>
      </c>
      <c r="AP32" s="16" t="str">
        <f>IF(RespH!P30=0,"",IF(RespH!P30=ResA!$O$11,ResA!$O$12,0))</f>
        <v/>
      </c>
      <c r="AQ32" s="16" t="str">
        <f>IF(RespH!Q30=0,"",IF(RespH!Q30=ResA!$P$11,ResA!$P$12,0))</f>
        <v/>
      </c>
      <c r="AR32" s="16" t="str">
        <f>IF(RespH!R30=0,"",IF(RespH!R30=ResA!$Q$11,ResA!$Q$12,0))</f>
        <v/>
      </c>
      <c r="AS32" s="16" t="str">
        <f>IF(RespH!S30=0,"",IF(RespH!S30=ResA!$R$11,ResA!$R$12,0))</f>
        <v/>
      </c>
      <c r="AT32" s="16" t="str">
        <f>IF(RespH!T30=0,"",IF(RespH!T30=ResA!$S$11,ResA!$S$12,0))</f>
        <v/>
      </c>
      <c r="AU32" s="16" t="str">
        <f>IF(RespH!U30=0,"",IF(RespH!U30=ResA!$T$11,ResA!$T$12,0))</f>
        <v/>
      </c>
      <c r="AV32" s="16" t="str">
        <f>IF(RespH!V30=0,"",IF(RespH!V30=ResA!$U$11,ResA!$U$12,0))</f>
        <v/>
      </c>
      <c r="AW32" s="16" t="str">
        <f>IF(RespH!W30=0,"",IF(RespH!W30=ResA!$V$11,ResA!$V$12,0))</f>
        <v/>
      </c>
      <c r="AX32" s="16" t="str">
        <f>IF(RespH!X30=0,"",IF(RespH!X30=ResA!$W$11,ResA!$W$12,0))</f>
        <v/>
      </c>
      <c r="AY32" s="16" t="str">
        <f>IF(RespH!Y30=0,"",IF(RespH!Y30=ResA!$X$11,ResA!$X$12,0))</f>
        <v/>
      </c>
      <c r="AZ32" s="16" t="str">
        <f>IF(RespH!Z30=0,"",IF(RespH!Z30=ResA!$Y$11,ResA!$Y$12,0))</f>
        <v/>
      </c>
      <c r="BA32" s="16" t="str">
        <f>IF(RespH!AA30=0,"",IF(RespH!AA30=ResA!$Z$11,ResA!$Z$12,0))</f>
        <v/>
      </c>
      <c r="BB32" s="17" t="str">
        <f t="shared" si="6"/>
        <v/>
      </c>
      <c r="BC32" s="17" t="str">
        <f t="shared" si="7"/>
        <v/>
      </c>
      <c r="BD32" s="17" t="str">
        <f t="shared" si="8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>
      <c r="B33" s="56">
        <v>20</v>
      </c>
      <c r="C33" s="28" t="str">
        <f>IF(VLOOKUP(B33,RespH!$B$12:$AA$51,2,FALSE)&lt;&gt;0,VLOOKUP(B33,RespH!$B$12:$AA$51,2,FALSE),"")</f>
        <v/>
      </c>
      <c r="D33" s="28" t="str">
        <f>IF(VLOOKUP(B33,RespH!$B$12:$AA$51,3,FALSE)&lt;&gt;0,CONCATENATE(VLOOKUP(B33,RespH!$B$12:$AA$51,3,FALSE)," ",VLOOKUP(B33,RespH!$B$12:$AA$51,4,FALSE)),"")</f>
        <v/>
      </c>
      <c r="E33" s="28" t="str">
        <f>IF(VLOOKUP(B33,RespH!$B$12:$AA$51,4,FALSE)&lt;&gt;0,VLOOKUP(B33,RespH!$B$12:$AA$51,5,FALSE),"")</f>
        <v/>
      </c>
      <c r="F33" s="58" t="str">
        <f>IF(VLOOKUP(B33,RespH!$B$12:$AA$51,5,FALSE)&lt;&gt;0,VLOOKUP(B33,RespH!$B$12:$AA$51,6,FALSE),"")</f>
        <v/>
      </c>
      <c r="G33" s="17" t="str">
        <f t="shared" si="0"/>
        <v/>
      </c>
      <c r="H33" s="17" t="str">
        <f t="shared" si="12"/>
        <v/>
      </c>
      <c r="I33" s="17" t="str">
        <f t="shared" si="13"/>
        <v/>
      </c>
      <c r="J33" s="17" t="str">
        <f t="shared" si="14"/>
        <v/>
      </c>
      <c r="K33" s="17" t="str">
        <f t="shared" si="15"/>
        <v/>
      </c>
      <c r="L33" s="17" t="str">
        <f t="shared" si="16"/>
        <v/>
      </c>
      <c r="M33" s="17" t="str">
        <f t="shared" si="17"/>
        <v/>
      </c>
      <c r="N33" s="17" t="str">
        <f t="shared" si="18"/>
        <v/>
      </c>
      <c r="O33" s="17" t="str">
        <f t="shared" si="19"/>
        <v/>
      </c>
      <c r="P33" s="17" t="str">
        <f t="shared" si="11"/>
        <v/>
      </c>
      <c r="Q33" s="17" t="str">
        <f t="shared" si="11"/>
        <v/>
      </c>
      <c r="R33" s="17" t="str">
        <f t="shared" si="11"/>
        <v/>
      </c>
      <c r="S33" s="17" t="str">
        <f t="shared" si="11"/>
        <v/>
      </c>
      <c r="T33" s="17" t="str">
        <f t="shared" si="11"/>
        <v/>
      </c>
      <c r="U33" s="17" t="str">
        <f t="shared" si="11"/>
        <v/>
      </c>
      <c r="V33" s="17" t="str">
        <f t="shared" si="11"/>
        <v/>
      </c>
      <c r="W33" s="17" t="str">
        <f t="shared" si="11"/>
        <v/>
      </c>
      <c r="X33" s="17" t="str">
        <f t="shared" si="11"/>
        <v/>
      </c>
      <c r="Y33" s="17" t="str">
        <f t="shared" si="11"/>
        <v/>
      </c>
      <c r="Z33" s="17" t="str">
        <f t="shared" si="11"/>
        <v/>
      </c>
      <c r="AA33" s="21" t="str">
        <f t="shared" si="5"/>
        <v/>
      </c>
      <c r="AB33" s="21" t="str">
        <f t="shared" si="5"/>
        <v/>
      </c>
      <c r="AC33" s="21" t="str">
        <f t="shared" si="5"/>
        <v/>
      </c>
      <c r="AD33" s="21" t="str">
        <f t="shared" si="5"/>
        <v/>
      </c>
      <c r="AH33" s="16" t="str">
        <f>IF(RespH!H31=0,"",IF(RespH!H31=ResA!$G$11,ResA!$G$12,0))</f>
        <v/>
      </c>
      <c r="AI33" s="16" t="str">
        <f>IF(RespH!I31=0,"",IF(RespH!I31=ResA!$H$11,ResA!$H$12,0))</f>
        <v/>
      </c>
      <c r="AJ33" s="16" t="str">
        <f>IF(RespH!J31=0,"",IF(RespH!J31=ResA!$I$11,ResA!$I$12,0))</f>
        <v/>
      </c>
      <c r="AK33" s="16" t="str">
        <f>IF(RespH!K31=0,"",IF(RespH!K31=ResA!$J$11,ResA!$J$12,0))</f>
        <v/>
      </c>
      <c r="AL33" s="16" t="str">
        <f>IF(RespH!L31=0,"",IF(RespH!L31=ResA!$K$11,ResA!$K$12,0))</f>
        <v/>
      </c>
      <c r="AM33" s="16" t="str">
        <f>IF(RespH!M31=0,"",IF(RespH!M31=ResA!$L$11,ResA!$L$12,0))</f>
        <v/>
      </c>
      <c r="AN33" s="16" t="str">
        <f>IF(RespH!N31=0,"",IF(RespH!N31=ResA!$M$11,ResA!$M$12,0))</f>
        <v/>
      </c>
      <c r="AO33" s="16" t="str">
        <f>IF(RespH!O31=0,"",IF(RespH!O31=ResA!$N$11,ResA!$N$12,0))</f>
        <v/>
      </c>
      <c r="AP33" s="16" t="str">
        <f>IF(RespH!P31=0,"",IF(RespH!P31=ResA!$O$11,ResA!$O$12,0))</f>
        <v/>
      </c>
      <c r="AQ33" s="16" t="str">
        <f>IF(RespH!Q31=0,"",IF(RespH!Q31=ResA!$P$11,ResA!$P$12,0))</f>
        <v/>
      </c>
      <c r="AR33" s="16" t="str">
        <f>IF(RespH!R31=0,"",IF(RespH!R31=ResA!$Q$11,ResA!$Q$12,0))</f>
        <v/>
      </c>
      <c r="AS33" s="16" t="str">
        <f>IF(RespH!S31=0,"",IF(RespH!S31=ResA!$R$11,ResA!$R$12,0))</f>
        <v/>
      </c>
      <c r="AT33" s="16" t="str">
        <f>IF(RespH!T31=0,"",IF(RespH!T31=ResA!$S$11,ResA!$S$12,0))</f>
        <v/>
      </c>
      <c r="AU33" s="16" t="str">
        <f>IF(RespH!U31=0,"",IF(RespH!U31=ResA!$T$11,ResA!$T$12,0))</f>
        <v/>
      </c>
      <c r="AV33" s="16" t="str">
        <f>IF(RespH!V31=0,"",IF(RespH!V31=ResA!$U$11,ResA!$U$12,0))</f>
        <v/>
      </c>
      <c r="AW33" s="16" t="str">
        <f>IF(RespH!W31=0,"",IF(RespH!W31=ResA!$V$11,ResA!$V$12,0))</f>
        <v/>
      </c>
      <c r="AX33" s="16" t="str">
        <f>IF(RespH!X31=0,"",IF(RespH!X31=ResA!$W$11,ResA!$W$12,0))</f>
        <v/>
      </c>
      <c r="AY33" s="16" t="str">
        <f>IF(RespH!Y31=0,"",IF(RespH!Y31=ResA!$X$11,ResA!$X$12,0))</f>
        <v/>
      </c>
      <c r="AZ33" s="16" t="str">
        <f>IF(RespH!Z31=0,"",IF(RespH!Z31=ResA!$Y$11,ResA!$Y$12,0))</f>
        <v/>
      </c>
      <c r="BA33" s="16" t="str">
        <f>IF(RespH!AA31=0,"",IF(RespH!AA31=ResA!$Z$11,ResA!$Z$12,0))</f>
        <v/>
      </c>
      <c r="BB33" s="17" t="str">
        <f t="shared" si="6"/>
        <v/>
      </c>
      <c r="BC33" s="17" t="str">
        <f t="shared" si="7"/>
        <v/>
      </c>
      <c r="BD33" s="17" t="str">
        <f t="shared" si="8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>
      <c r="B34" s="56">
        <v>21</v>
      </c>
      <c r="C34" s="28" t="str">
        <f>IF(VLOOKUP(B34,RespH!$B$12:$AA$51,2,FALSE)&lt;&gt;0,VLOOKUP(B34,RespH!$B$12:$AA$51,2,FALSE),"")</f>
        <v/>
      </c>
      <c r="D34" s="28" t="str">
        <f>IF(VLOOKUP(B34,RespH!$B$12:$AA$51,3,FALSE)&lt;&gt;0,CONCATENATE(VLOOKUP(B34,RespH!$B$12:$AA$51,3,FALSE)," ",VLOOKUP(B34,RespH!$B$12:$AA$51,4,FALSE)),"")</f>
        <v/>
      </c>
      <c r="E34" s="28" t="str">
        <f>IF(VLOOKUP(B34,RespH!$B$12:$AA$51,4,FALSE)&lt;&gt;0,VLOOKUP(B34,RespH!$B$12:$AA$51,5,FALSE),"")</f>
        <v/>
      </c>
      <c r="F34" s="58" t="str">
        <f>IF(VLOOKUP(B34,RespH!$B$12:$AA$51,5,FALSE)&lt;&gt;0,VLOOKUP(B34,RespH!$B$12:$AA$51,6,FALSE),"")</f>
        <v/>
      </c>
      <c r="G34" s="17" t="str">
        <f t="shared" si="0"/>
        <v/>
      </c>
      <c r="H34" s="17" t="str">
        <f t="shared" si="12"/>
        <v/>
      </c>
      <c r="I34" s="17" t="str">
        <f t="shared" si="13"/>
        <v/>
      </c>
      <c r="J34" s="17" t="str">
        <f t="shared" si="14"/>
        <v/>
      </c>
      <c r="K34" s="17" t="str">
        <f t="shared" si="15"/>
        <v/>
      </c>
      <c r="L34" s="17" t="str">
        <f t="shared" si="16"/>
        <v/>
      </c>
      <c r="M34" s="17" t="str">
        <f t="shared" si="17"/>
        <v/>
      </c>
      <c r="N34" s="17" t="str">
        <f t="shared" si="18"/>
        <v/>
      </c>
      <c r="O34" s="17" t="str">
        <f t="shared" si="19"/>
        <v/>
      </c>
      <c r="P34" s="17" t="str">
        <f t="shared" si="11"/>
        <v/>
      </c>
      <c r="Q34" s="17" t="str">
        <f t="shared" si="11"/>
        <v/>
      </c>
      <c r="R34" s="17" t="str">
        <f t="shared" si="11"/>
        <v/>
      </c>
      <c r="S34" s="17" t="str">
        <f t="shared" si="11"/>
        <v/>
      </c>
      <c r="T34" s="17" t="str">
        <f t="shared" si="11"/>
        <v/>
      </c>
      <c r="U34" s="17" t="str">
        <f t="shared" si="11"/>
        <v/>
      </c>
      <c r="V34" s="17" t="str">
        <f t="shared" si="11"/>
        <v/>
      </c>
      <c r="W34" s="17" t="str">
        <f t="shared" si="11"/>
        <v/>
      </c>
      <c r="X34" s="17" t="str">
        <f t="shared" si="11"/>
        <v/>
      </c>
      <c r="Y34" s="17" t="str">
        <f t="shared" si="11"/>
        <v/>
      </c>
      <c r="Z34" s="17" t="str">
        <f t="shared" si="11"/>
        <v/>
      </c>
      <c r="AA34" s="21" t="str">
        <f t="shared" si="5"/>
        <v/>
      </c>
      <c r="AB34" s="21" t="str">
        <f t="shared" si="5"/>
        <v/>
      </c>
      <c r="AC34" s="21" t="str">
        <f t="shared" si="5"/>
        <v/>
      </c>
      <c r="AD34" s="21" t="str">
        <f t="shared" si="5"/>
        <v/>
      </c>
      <c r="AH34" s="16" t="str">
        <f>IF(RespH!H32=0,"",IF(RespH!H32=ResA!$G$11,ResA!$G$12,0))</f>
        <v/>
      </c>
      <c r="AI34" s="16" t="str">
        <f>IF(RespH!I32=0,"",IF(RespH!I32=ResA!$H$11,ResA!$H$12,0))</f>
        <v/>
      </c>
      <c r="AJ34" s="16" t="str">
        <f>IF(RespH!J32=0,"",IF(RespH!J32=ResA!$I$11,ResA!$I$12,0))</f>
        <v/>
      </c>
      <c r="AK34" s="16" t="str">
        <f>IF(RespH!K32=0,"",IF(RespH!K32=ResA!$J$11,ResA!$J$12,0))</f>
        <v/>
      </c>
      <c r="AL34" s="16" t="str">
        <f>IF(RespH!L32=0,"",IF(RespH!L32=ResA!$K$11,ResA!$K$12,0))</f>
        <v/>
      </c>
      <c r="AM34" s="16" t="str">
        <f>IF(RespH!M32=0,"",IF(RespH!M32=ResA!$L$11,ResA!$L$12,0))</f>
        <v/>
      </c>
      <c r="AN34" s="16" t="str">
        <f>IF(RespH!N32=0,"",IF(RespH!N32=ResA!$M$11,ResA!$M$12,0))</f>
        <v/>
      </c>
      <c r="AO34" s="16" t="str">
        <f>IF(RespH!O32=0,"",IF(RespH!O32=ResA!$N$11,ResA!$N$12,0))</f>
        <v/>
      </c>
      <c r="AP34" s="16" t="str">
        <f>IF(RespH!P32=0,"",IF(RespH!P32=ResA!$O$11,ResA!$O$12,0))</f>
        <v/>
      </c>
      <c r="AQ34" s="16" t="str">
        <f>IF(RespH!Q32=0,"",IF(RespH!Q32=ResA!$P$11,ResA!$P$12,0))</f>
        <v/>
      </c>
      <c r="AR34" s="16" t="str">
        <f>IF(RespH!R32=0,"",IF(RespH!R32=ResA!$Q$11,ResA!$Q$12,0))</f>
        <v/>
      </c>
      <c r="AS34" s="16" t="str">
        <f>IF(RespH!S32=0,"",IF(RespH!S32=ResA!$R$11,ResA!$R$12,0))</f>
        <v/>
      </c>
      <c r="AT34" s="16" t="str">
        <f>IF(RespH!T32=0,"",IF(RespH!T32=ResA!$S$11,ResA!$S$12,0))</f>
        <v/>
      </c>
      <c r="AU34" s="16" t="str">
        <f>IF(RespH!U32=0,"",IF(RespH!U32=ResA!$T$11,ResA!$T$12,0))</f>
        <v/>
      </c>
      <c r="AV34" s="16" t="str">
        <f>IF(RespH!V32=0,"",IF(RespH!V32=ResA!$U$11,ResA!$U$12,0))</f>
        <v/>
      </c>
      <c r="AW34" s="16" t="str">
        <f>IF(RespH!W32=0,"",IF(RespH!W32=ResA!$V$11,ResA!$V$12,0))</f>
        <v/>
      </c>
      <c r="AX34" s="16" t="str">
        <f>IF(RespH!X32=0,"",IF(RespH!X32=ResA!$W$11,ResA!$W$12,0))</f>
        <v/>
      </c>
      <c r="AY34" s="16" t="str">
        <f>IF(RespH!Y32=0,"",IF(RespH!Y32=ResA!$X$11,ResA!$X$12,0))</f>
        <v/>
      </c>
      <c r="AZ34" s="16" t="str">
        <f>IF(RespH!Z32=0,"",IF(RespH!Z32=ResA!$Y$11,ResA!$Y$12,0))</f>
        <v/>
      </c>
      <c r="BA34" s="16" t="str">
        <f>IF(RespH!AA32=0,"",IF(RespH!AA32=ResA!$Z$11,ResA!$Z$12,0))</f>
        <v/>
      </c>
      <c r="BB34" s="17" t="str">
        <f t="shared" si="6"/>
        <v/>
      </c>
      <c r="BC34" s="17" t="str">
        <f t="shared" si="7"/>
        <v/>
      </c>
      <c r="BD34" s="17" t="str">
        <f t="shared" si="8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>
      <c r="B35" s="56">
        <v>22</v>
      </c>
      <c r="C35" s="28" t="str">
        <f>IF(VLOOKUP(B35,RespH!$B$12:$AA$51,2,FALSE)&lt;&gt;0,VLOOKUP(B35,RespH!$B$12:$AA$51,2,FALSE),"")</f>
        <v/>
      </c>
      <c r="D35" s="28" t="str">
        <f>IF(VLOOKUP(B35,RespH!$B$12:$AA$51,3,FALSE)&lt;&gt;0,CONCATENATE(VLOOKUP(B35,RespH!$B$12:$AA$51,3,FALSE)," ",VLOOKUP(B35,RespH!$B$12:$AA$51,4,FALSE)),"")</f>
        <v/>
      </c>
      <c r="E35" s="28" t="str">
        <f>IF(VLOOKUP(B35,RespH!$B$12:$AA$51,4,FALSE)&lt;&gt;0,VLOOKUP(B35,RespH!$B$12:$AA$51,5,FALSE),"")</f>
        <v/>
      </c>
      <c r="F35" s="58" t="str">
        <f>IF(VLOOKUP(B35,RespH!$B$12:$AA$51,5,FALSE)&lt;&gt;0,VLOOKUP(B35,RespH!$B$12:$AA$51,6,FALSE),"")</f>
        <v/>
      </c>
      <c r="G35" s="17" t="str">
        <f t="shared" si="0"/>
        <v/>
      </c>
      <c r="H35" s="17" t="str">
        <f t="shared" si="12"/>
        <v/>
      </c>
      <c r="I35" s="17" t="str">
        <f t="shared" si="13"/>
        <v/>
      </c>
      <c r="J35" s="17" t="str">
        <f t="shared" si="14"/>
        <v/>
      </c>
      <c r="K35" s="17" t="str">
        <f t="shared" si="15"/>
        <v/>
      </c>
      <c r="L35" s="17" t="str">
        <f t="shared" si="16"/>
        <v/>
      </c>
      <c r="M35" s="17" t="str">
        <f t="shared" si="17"/>
        <v/>
      </c>
      <c r="N35" s="17" t="str">
        <f t="shared" si="18"/>
        <v/>
      </c>
      <c r="O35" s="17" t="str">
        <f t="shared" si="19"/>
        <v/>
      </c>
      <c r="P35" s="17" t="str">
        <f t="shared" si="11"/>
        <v/>
      </c>
      <c r="Q35" s="17" t="str">
        <f t="shared" si="11"/>
        <v/>
      </c>
      <c r="R35" s="17" t="str">
        <f t="shared" si="11"/>
        <v/>
      </c>
      <c r="S35" s="17" t="str">
        <f t="shared" si="11"/>
        <v/>
      </c>
      <c r="T35" s="17" t="str">
        <f t="shared" si="11"/>
        <v/>
      </c>
      <c r="U35" s="17" t="str">
        <f t="shared" si="11"/>
        <v/>
      </c>
      <c r="V35" s="17" t="str">
        <f t="shared" si="11"/>
        <v/>
      </c>
      <c r="W35" s="17" t="str">
        <f t="shared" si="11"/>
        <v/>
      </c>
      <c r="X35" s="17" t="str">
        <f t="shared" si="11"/>
        <v/>
      </c>
      <c r="Y35" s="17" t="str">
        <f t="shared" si="11"/>
        <v/>
      </c>
      <c r="Z35" s="17" t="str">
        <f t="shared" si="11"/>
        <v/>
      </c>
      <c r="AA35" s="21" t="str">
        <f t="shared" si="5"/>
        <v/>
      </c>
      <c r="AB35" s="21" t="str">
        <f t="shared" si="5"/>
        <v/>
      </c>
      <c r="AC35" s="21" t="str">
        <f t="shared" si="5"/>
        <v/>
      </c>
      <c r="AD35" s="21" t="str">
        <f t="shared" si="5"/>
        <v/>
      </c>
      <c r="AH35" s="16" t="str">
        <f>IF(RespH!H33=0,"",IF(RespH!H33=ResA!$G$11,ResA!$G$12,0))</f>
        <v/>
      </c>
      <c r="AI35" s="16" t="str">
        <f>IF(RespH!I33=0,"",IF(RespH!I33=ResA!$H$11,ResA!$H$12,0))</f>
        <v/>
      </c>
      <c r="AJ35" s="16" t="str">
        <f>IF(RespH!J33=0,"",IF(RespH!J33=ResA!$I$11,ResA!$I$12,0))</f>
        <v/>
      </c>
      <c r="AK35" s="16" t="str">
        <f>IF(RespH!K33=0,"",IF(RespH!K33=ResA!$J$11,ResA!$J$12,0))</f>
        <v/>
      </c>
      <c r="AL35" s="16" t="str">
        <f>IF(RespH!L33=0,"",IF(RespH!L33=ResA!$K$11,ResA!$K$12,0))</f>
        <v/>
      </c>
      <c r="AM35" s="16" t="str">
        <f>IF(RespH!M33=0,"",IF(RespH!M33=ResA!$L$11,ResA!$L$12,0))</f>
        <v/>
      </c>
      <c r="AN35" s="16" t="str">
        <f>IF(RespH!N33=0,"",IF(RespH!N33=ResA!$M$11,ResA!$M$12,0))</f>
        <v/>
      </c>
      <c r="AO35" s="16" t="str">
        <f>IF(RespH!O33=0,"",IF(RespH!O33=ResA!$N$11,ResA!$N$12,0))</f>
        <v/>
      </c>
      <c r="AP35" s="16" t="str">
        <f>IF(RespH!P33=0,"",IF(RespH!P33=ResA!$O$11,ResA!$O$12,0))</f>
        <v/>
      </c>
      <c r="AQ35" s="16" t="str">
        <f>IF(RespH!Q33=0,"",IF(RespH!Q33=ResA!$P$11,ResA!$P$12,0))</f>
        <v/>
      </c>
      <c r="AR35" s="16" t="str">
        <f>IF(RespH!R33=0,"",IF(RespH!R33=ResA!$Q$11,ResA!$Q$12,0))</f>
        <v/>
      </c>
      <c r="AS35" s="16" t="str">
        <f>IF(RespH!S33=0,"",IF(RespH!S33=ResA!$R$11,ResA!$R$12,0))</f>
        <v/>
      </c>
      <c r="AT35" s="16" t="str">
        <f>IF(RespH!T33=0,"",IF(RespH!T33=ResA!$S$11,ResA!$S$12,0))</f>
        <v/>
      </c>
      <c r="AU35" s="16" t="str">
        <f>IF(RespH!U33=0,"",IF(RespH!U33=ResA!$T$11,ResA!$T$12,0))</f>
        <v/>
      </c>
      <c r="AV35" s="16" t="str">
        <f>IF(RespH!V33=0,"",IF(RespH!V33=ResA!$U$11,ResA!$U$12,0))</f>
        <v/>
      </c>
      <c r="AW35" s="16" t="str">
        <f>IF(RespH!W33=0,"",IF(RespH!W33=ResA!$V$11,ResA!$V$12,0))</f>
        <v/>
      </c>
      <c r="AX35" s="16" t="str">
        <f>IF(RespH!X33=0,"",IF(RespH!X33=ResA!$W$11,ResA!$W$12,0))</f>
        <v/>
      </c>
      <c r="AY35" s="16" t="str">
        <f>IF(RespH!Y33=0,"",IF(RespH!Y33=ResA!$X$11,ResA!$X$12,0))</f>
        <v/>
      </c>
      <c r="AZ35" s="16" t="str">
        <f>IF(RespH!Z33=0,"",IF(RespH!Z33=ResA!$Y$11,ResA!$Y$12,0))</f>
        <v/>
      </c>
      <c r="BA35" s="16" t="str">
        <f>IF(RespH!AA33=0,"",IF(RespH!AA33=ResA!$Z$11,ResA!$Z$12,0))</f>
        <v/>
      </c>
      <c r="BB35" s="17" t="str">
        <f t="shared" si="6"/>
        <v/>
      </c>
      <c r="BC35" s="17" t="str">
        <f t="shared" si="7"/>
        <v/>
      </c>
      <c r="BD35" s="17" t="str">
        <f t="shared" si="8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>
      <c r="B36" s="56">
        <v>23</v>
      </c>
      <c r="C36" s="28" t="str">
        <f>IF(VLOOKUP(B36,RespH!$B$12:$AA$51,2,FALSE)&lt;&gt;0,VLOOKUP(B36,RespH!$B$12:$AA$51,2,FALSE),"")</f>
        <v/>
      </c>
      <c r="D36" s="28" t="str">
        <f>IF(VLOOKUP(B36,RespH!$B$12:$AA$51,3,FALSE)&lt;&gt;0,CONCATENATE(VLOOKUP(B36,RespH!$B$12:$AA$51,3,FALSE)," ",VLOOKUP(B36,RespH!$B$12:$AA$51,4,FALSE)),"")</f>
        <v/>
      </c>
      <c r="E36" s="28" t="str">
        <f>IF(VLOOKUP(B36,RespH!$B$12:$AA$51,4,FALSE)&lt;&gt;0,VLOOKUP(B36,RespH!$B$12:$AA$51,5,FALSE),"")</f>
        <v/>
      </c>
      <c r="F36" s="58" t="str">
        <f>IF(VLOOKUP(B36,RespH!$B$12:$AA$51,5,FALSE)&lt;&gt;0,VLOOKUP(B36,RespH!$B$12:$AA$51,6,FALSE),"")</f>
        <v/>
      </c>
      <c r="G36" s="17" t="str">
        <f t="shared" si="0"/>
        <v/>
      </c>
      <c r="H36" s="17" t="str">
        <f t="shared" si="12"/>
        <v/>
      </c>
      <c r="I36" s="17" t="str">
        <f t="shared" si="13"/>
        <v/>
      </c>
      <c r="J36" s="17" t="str">
        <f t="shared" si="14"/>
        <v/>
      </c>
      <c r="K36" s="17" t="str">
        <f t="shared" si="15"/>
        <v/>
      </c>
      <c r="L36" s="17" t="str">
        <f t="shared" si="16"/>
        <v/>
      </c>
      <c r="M36" s="17" t="str">
        <f t="shared" si="17"/>
        <v/>
      </c>
      <c r="N36" s="17" t="str">
        <f t="shared" si="18"/>
        <v/>
      </c>
      <c r="O36" s="17" t="str">
        <f t="shared" si="19"/>
        <v/>
      </c>
      <c r="P36" s="17" t="str">
        <f t="shared" si="11"/>
        <v/>
      </c>
      <c r="Q36" s="17" t="str">
        <f t="shared" si="11"/>
        <v/>
      </c>
      <c r="R36" s="17" t="str">
        <f t="shared" si="11"/>
        <v/>
      </c>
      <c r="S36" s="17" t="str">
        <f t="shared" si="11"/>
        <v/>
      </c>
      <c r="T36" s="17" t="str">
        <f t="shared" si="11"/>
        <v/>
      </c>
      <c r="U36" s="17" t="str">
        <f t="shared" si="11"/>
        <v/>
      </c>
      <c r="V36" s="17" t="str">
        <f t="shared" si="11"/>
        <v/>
      </c>
      <c r="W36" s="17" t="str">
        <f t="shared" si="11"/>
        <v/>
      </c>
      <c r="X36" s="17" t="str">
        <f t="shared" si="11"/>
        <v/>
      </c>
      <c r="Y36" s="17" t="str">
        <f t="shared" si="11"/>
        <v/>
      </c>
      <c r="Z36" s="17" t="str">
        <f t="shared" si="11"/>
        <v/>
      </c>
      <c r="AA36" s="21" t="str">
        <f t="shared" si="5"/>
        <v/>
      </c>
      <c r="AB36" s="21" t="str">
        <f t="shared" si="5"/>
        <v/>
      </c>
      <c r="AC36" s="21" t="str">
        <f t="shared" si="5"/>
        <v/>
      </c>
      <c r="AD36" s="21" t="str">
        <f t="shared" si="5"/>
        <v/>
      </c>
      <c r="AH36" s="16" t="str">
        <f>IF(RespH!H34=0,"",IF(RespH!H34=ResA!$G$11,ResA!$G$12,0))</f>
        <v/>
      </c>
      <c r="AI36" s="16" t="str">
        <f>IF(RespH!I34=0,"",IF(RespH!I34=ResA!$H$11,ResA!$H$12,0))</f>
        <v/>
      </c>
      <c r="AJ36" s="16" t="str">
        <f>IF(RespH!J34=0,"",IF(RespH!J34=ResA!$I$11,ResA!$I$12,0))</f>
        <v/>
      </c>
      <c r="AK36" s="16" t="str">
        <f>IF(RespH!K34=0,"",IF(RespH!K34=ResA!$J$11,ResA!$J$12,0))</f>
        <v/>
      </c>
      <c r="AL36" s="16" t="str">
        <f>IF(RespH!L34=0,"",IF(RespH!L34=ResA!$K$11,ResA!$K$12,0))</f>
        <v/>
      </c>
      <c r="AM36" s="16" t="str">
        <f>IF(RespH!M34=0,"",IF(RespH!M34=ResA!$L$11,ResA!$L$12,0))</f>
        <v/>
      </c>
      <c r="AN36" s="16" t="str">
        <f>IF(RespH!N34=0,"",IF(RespH!N34=ResA!$M$11,ResA!$M$12,0))</f>
        <v/>
      </c>
      <c r="AO36" s="16" t="str">
        <f>IF(RespH!O34=0,"",IF(RespH!O34=ResA!$N$11,ResA!$N$12,0))</f>
        <v/>
      </c>
      <c r="AP36" s="16" t="str">
        <f>IF(RespH!P34=0,"",IF(RespH!P34=ResA!$O$11,ResA!$O$12,0))</f>
        <v/>
      </c>
      <c r="AQ36" s="16" t="str">
        <f>IF(RespH!Q34=0,"",IF(RespH!Q34=ResA!$P$11,ResA!$P$12,0))</f>
        <v/>
      </c>
      <c r="AR36" s="16" t="str">
        <f>IF(RespH!R34=0,"",IF(RespH!R34=ResA!$Q$11,ResA!$Q$12,0))</f>
        <v/>
      </c>
      <c r="AS36" s="16" t="str">
        <f>IF(RespH!S34=0,"",IF(RespH!S34=ResA!$R$11,ResA!$R$12,0))</f>
        <v/>
      </c>
      <c r="AT36" s="16" t="str">
        <f>IF(RespH!T34=0,"",IF(RespH!T34=ResA!$S$11,ResA!$S$12,0))</f>
        <v/>
      </c>
      <c r="AU36" s="16" t="str">
        <f>IF(RespH!U34=0,"",IF(RespH!U34=ResA!$T$11,ResA!$T$12,0))</f>
        <v/>
      </c>
      <c r="AV36" s="16" t="str">
        <f>IF(RespH!V34=0,"",IF(RespH!V34=ResA!$U$11,ResA!$U$12,0))</f>
        <v/>
      </c>
      <c r="AW36" s="16" t="str">
        <f>IF(RespH!W34=0,"",IF(RespH!W34=ResA!$V$11,ResA!$V$12,0))</f>
        <v/>
      </c>
      <c r="AX36" s="16" t="str">
        <f>IF(RespH!X34=0,"",IF(RespH!X34=ResA!$W$11,ResA!$W$12,0))</f>
        <v/>
      </c>
      <c r="AY36" s="16" t="str">
        <f>IF(RespH!Y34=0,"",IF(RespH!Y34=ResA!$X$11,ResA!$X$12,0))</f>
        <v/>
      </c>
      <c r="AZ36" s="16" t="str">
        <f>IF(RespH!Z34=0,"",IF(RespH!Z34=ResA!$Y$11,ResA!$Y$12,0))</f>
        <v/>
      </c>
      <c r="BA36" s="16" t="str">
        <f>IF(RespH!AA34=0,"",IF(RespH!AA34=ResA!$Z$11,ResA!$Z$12,0))</f>
        <v/>
      </c>
      <c r="BB36" s="17" t="str">
        <f t="shared" si="6"/>
        <v/>
      </c>
      <c r="BC36" s="17" t="str">
        <f t="shared" si="7"/>
        <v/>
      </c>
      <c r="BD36" s="17" t="str">
        <f t="shared" si="8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>
      <c r="B37" s="56">
        <v>24</v>
      </c>
      <c r="C37" s="28" t="str">
        <f>IF(VLOOKUP(B37,RespH!$B$12:$AA$51,2,FALSE)&lt;&gt;0,VLOOKUP(B37,RespH!$B$12:$AA$51,2,FALSE),"")</f>
        <v/>
      </c>
      <c r="D37" s="28" t="str">
        <f>IF(VLOOKUP(B37,RespH!$B$12:$AA$51,3,FALSE)&lt;&gt;0,CONCATENATE(VLOOKUP(B37,RespH!$B$12:$AA$51,3,FALSE)," ",VLOOKUP(B37,RespH!$B$12:$AA$51,4,FALSE)),"")</f>
        <v/>
      </c>
      <c r="E37" s="28" t="str">
        <f>IF(VLOOKUP(B37,RespH!$B$12:$AA$51,4,FALSE)&lt;&gt;0,VLOOKUP(B37,RespH!$B$12:$AA$51,5,FALSE),"")</f>
        <v/>
      </c>
      <c r="F37" s="58" t="str">
        <f>IF(VLOOKUP(B37,RespH!$B$12:$AA$51,5,FALSE)&lt;&gt;0,VLOOKUP(B37,RespH!$B$12:$AA$51,6,FALSE),"")</f>
        <v/>
      </c>
      <c r="G37" s="17" t="str">
        <f t="shared" si="0"/>
        <v/>
      </c>
      <c r="H37" s="17" t="str">
        <f t="shared" si="12"/>
        <v/>
      </c>
      <c r="I37" s="17" t="str">
        <f t="shared" si="13"/>
        <v/>
      </c>
      <c r="J37" s="17" t="str">
        <f t="shared" si="14"/>
        <v/>
      </c>
      <c r="K37" s="17" t="str">
        <f t="shared" si="15"/>
        <v/>
      </c>
      <c r="L37" s="17" t="str">
        <f t="shared" si="16"/>
        <v/>
      </c>
      <c r="M37" s="17" t="str">
        <f t="shared" si="17"/>
        <v/>
      </c>
      <c r="N37" s="17" t="str">
        <f t="shared" si="18"/>
        <v/>
      </c>
      <c r="O37" s="17" t="str">
        <f t="shared" si="19"/>
        <v/>
      </c>
      <c r="P37" s="17" t="str">
        <f t="shared" si="11"/>
        <v/>
      </c>
      <c r="Q37" s="17" t="str">
        <f t="shared" si="11"/>
        <v/>
      </c>
      <c r="R37" s="17" t="str">
        <f t="shared" si="11"/>
        <v/>
      </c>
      <c r="S37" s="17" t="str">
        <f t="shared" si="11"/>
        <v/>
      </c>
      <c r="T37" s="17" t="str">
        <f t="shared" si="11"/>
        <v/>
      </c>
      <c r="U37" s="17" t="str">
        <f t="shared" si="11"/>
        <v/>
      </c>
      <c r="V37" s="17" t="str">
        <f t="shared" si="11"/>
        <v/>
      </c>
      <c r="W37" s="17" t="str">
        <f t="shared" si="11"/>
        <v/>
      </c>
      <c r="X37" s="17" t="str">
        <f t="shared" si="11"/>
        <v/>
      </c>
      <c r="Y37" s="17" t="str">
        <f t="shared" si="11"/>
        <v/>
      </c>
      <c r="Z37" s="17" t="str">
        <f t="shared" si="11"/>
        <v/>
      </c>
      <c r="AA37" s="21" t="str">
        <f t="shared" si="5"/>
        <v/>
      </c>
      <c r="AB37" s="21" t="str">
        <f t="shared" si="5"/>
        <v/>
      </c>
      <c r="AC37" s="21" t="str">
        <f t="shared" si="5"/>
        <v/>
      </c>
      <c r="AD37" s="21" t="str">
        <f t="shared" si="5"/>
        <v/>
      </c>
      <c r="AH37" s="16" t="str">
        <f>IF(RespH!H35=0,"",IF(RespH!H35=ResA!$G$11,ResA!$G$12,0))</f>
        <v/>
      </c>
      <c r="AI37" s="16" t="str">
        <f>IF(RespH!I35=0,"",IF(RespH!I35=ResA!$H$11,ResA!$H$12,0))</f>
        <v/>
      </c>
      <c r="AJ37" s="16" t="str">
        <f>IF(RespH!J35=0,"",IF(RespH!J35=ResA!$I$11,ResA!$I$12,0))</f>
        <v/>
      </c>
      <c r="AK37" s="16" t="str">
        <f>IF(RespH!K35=0,"",IF(RespH!K35=ResA!$J$11,ResA!$J$12,0))</f>
        <v/>
      </c>
      <c r="AL37" s="16" t="str">
        <f>IF(RespH!L35=0,"",IF(RespH!L35=ResA!$K$11,ResA!$K$12,0))</f>
        <v/>
      </c>
      <c r="AM37" s="16" t="str">
        <f>IF(RespH!M35=0,"",IF(RespH!M35=ResA!$L$11,ResA!$L$12,0))</f>
        <v/>
      </c>
      <c r="AN37" s="16" t="str">
        <f>IF(RespH!N35=0,"",IF(RespH!N35=ResA!$M$11,ResA!$M$12,0))</f>
        <v/>
      </c>
      <c r="AO37" s="16" t="str">
        <f>IF(RespH!O35=0,"",IF(RespH!O35=ResA!$N$11,ResA!$N$12,0))</f>
        <v/>
      </c>
      <c r="AP37" s="16" t="str">
        <f>IF(RespH!P35=0,"",IF(RespH!P35=ResA!$O$11,ResA!$O$12,0))</f>
        <v/>
      </c>
      <c r="AQ37" s="16" t="str">
        <f>IF(RespH!Q35=0,"",IF(RespH!Q35=ResA!$P$11,ResA!$P$12,0))</f>
        <v/>
      </c>
      <c r="AR37" s="16" t="str">
        <f>IF(RespH!R35=0,"",IF(RespH!R35=ResA!$Q$11,ResA!$Q$12,0))</f>
        <v/>
      </c>
      <c r="AS37" s="16" t="str">
        <f>IF(RespH!S35=0,"",IF(RespH!S35=ResA!$R$11,ResA!$R$12,0))</f>
        <v/>
      </c>
      <c r="AT37" s="16" t="str">
        <f>IF(RespH!T35=0,"",IF(RespH!T35=ResA!$S$11,ResA!$S$12,0))</f>
        <v/>
      </c>
      <c r="AU37" s="16" t="str">
        <f>IF(RespH!U35=0,"",IF(RespH!U35=ResA!$T$11,ResA!$T$12,0))</f>
        <v/>
      </c>
      <c r="AV37" s="16" t="str">
        <f>IF(RespH!V35=0,"",IF(RespH!V35=ResA!$U$11,ResA!$U$12,0))</f>
        <v/>
      </c>
      <c r="AW37" s="16" t="str">
        <f>IF(RespH!W35=0,"",IF(RespH!W35=ResA!$V$11,ResA!$V$12,0))</f>
        <v/>
      </c>
      <c r="AX37" s="16" t="str">
        <f>IF(RespH!X35=0,"",IF(RespH!X35=ResA!$W$11,ResA!$W$12,0))</f>
        <v/>
      </c>
      <c r="AY37" s="16" t="str">
        <f>IF(RespH!Y35=0,"",IF(RespH!Y35=ResA!$X$11,ResA!$X$12,0))</f>
        <v/>
      </c>
      <c r="AZ37" s="16" t="str">
        <f>IF(RespH!Z35=0,"",IF(RespH!Z35=ResA!$Y$11,ResA!$Y$12,0))</f>
        <v/>
      </c>
      <c r="BA37" s="16" t="str">
        <f>IF(RespH!AA35=0,"",IF(RespH!AA35=ResA!$Z$11,ResA!$Z$12,0))</f>
        <v/>
      </c>
      <c r="BB37" s="17" t="str">
        <f t="shared" si="6"/>
        <v/>
      </c>
      <c r="BC37" s="17" t="str">
        <f t="shared" si="7"/>
        <v/>
      </c>
      <c r="BD37" s="17" t="str">
        <f t="shared" si="8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>
      <c r="B38" s="56">
        <v>25</v>
      </c>
      <c r="C38" s="28" t="str">
        <f>IF(VLOOKUP(B38,RespH!$B$12:$AA$51,2,FALSE)&lt;&gt;0,VLOOKUP(B38,RespH!$B$12:$AA$51,2,FALSE),"")</f>
        <v/>
      </c>
      <c r="D38" s="28" t="str">
        <f>IF(VLOOKUP(B38,RespH!$B$12:$AA$51,3,FALSE)&lt;&gt;0,CONCATENATE(VLOOKUP(B38,RespH!$B$12:$AA$51,3,FALSE)," ",VLOOKUP(B38,RespH!$B$12:$AA$51,4,FALSE)),"")</f>
        <v/>
      </c>
      <c r="E38" s="28" t="str">
        <f>IF(VLOOKUP(B38,RespH!$B$12:$AA$51,4,FALSE)&lt;&gt;0,VLOOKUP(B38,RespH!$B$12:$AA$51,5,FALSE),"")</f>
        <v/>
      </c>
      <c r="F38" s="58" t="str">
        <f>IF(VLOOKUP(B38,RespH!$B$12:$AA$51,5,FALSE)&lt;&gt;0,VLOOKUP(B38,RespH!$B$12:$AA$51,6,FALSE),"")</f>
        <v/>
      </c>
      <c r="G38" s="17" t="str">
        <f t="shared" si="0"/>
        <v/>
      </c>
      <c r="H38" s="17" t="str">
        <f t="shared" si="12"/>
        <v/>
      </c>
      <c r="I38" s="17" t="str">
        <f t="shared" si="13"/>
        <v/>
      </c>
      <c r="J38" s="17" t="str">
        <f t="shared" si="14"/>
        <v/>
      </c>
      <c r="K38" s="17" t="str">
        <f t="shared" si="15"/>
        <v/>
      </c>
      <c r="L38" s="17" t="str">
        <f t="shared" si="16"/>
        <v/>
      </c>
      <c r="M38" s="17" t="str">
        <f t="shared" si="17"/>
        <v/>
      </c>
      <c r="N38" s="17" t="str">
        <f t="shared" si="18"/>
        <v/>
      </c>
      <c r="O38" s="17" t="str">
        <f t="shared" si="19"/>
        <v/>
      </c>
      <c r="P38" s="17" t="str">
        <f t="shared" si="11"/>
        <v/>
      </c>
      <c r="Q38" s="17" t="str">
        <f t="shared" si="11"/>
        <v/>
      </c>
      <c r="R38" s="17" t="str">
        <f t="shared" si="11"/>
        <v/>
      </c>
      <c r="S38" s="17" t="str">
        <f t="shared" si="11"/>
        <v/>
      </c>
      <c r="T38" s="17" t="str">
        <f t="shared" si="11"/>
        <v/>
      </c>
      <c r="U38" s="17" t="str">
        <f t="shared" si="11"/>
        <v/>
      </c>
      <c r="V38" s="17" t="str">
        <f t="shared" si="11"/>
        <v/>
      </c>
      <c r="W38" s="17" t="str">
        <f t="shared" si="11"/>
        <v/>
      </c>
      <c r="X38" s="17" t="str">
        <f t="shared" si="11"/>
        <v/>
      </c>
      <c r="Y38" s="17" t="str">
        <f t="shared" si="11"/>
        <v/>
      </c>
      <c r="Z38" s="17" t="str">
        <f t="shared" si="11"/>
        <v/>
      </c>
      <c r="AA38" s="21" t="str">
        <f t="shared" si="5"/>
        <v/>
      </c>
      <c r="AB38" s="21" t="str">
        <f t="shared" si="5"/>
        <v/>
      </c>
      <c r="AC38" s="21" t="str">
        <f t="shared" si="5"/>
        <v/>
      </c>
      <c r="AD38" s="21" t="str">
        <f t="shared" si="5"/>
        <v/>
      </c>
      <c r="AH38" s="16" t="str">
        <f>IF(RespH!H36=0,"",IF(RespH!H36=ResA!$G$11,ResA!$G$12,0))</f>
        <v/>
      </c>
      <c r="AI38" s="16" t="str">
        <f>IF(RespH!I36=0,"",IF(RespH!I36=ResA!$H$11,ResA!$H$12,0))</f>
        <v/>
      </c>
      <c r="AJ38" s="16" t="str">
        <f>IF(RespH!J36=0,"",IF(RespH!J36=ResA!$I$11,ResA!$I$12,0))</f>
        <v/>
      </c>
      <c r="AK38" s="16" t="str">
        <f>IF(RespH!K36=0,"",IF(RespH!K36=ResA!$J$11,ResA!$J$12,0))</f>
        <v/>
      </c>
      <c r="AL38" s="16" t="str">
        <f>IF(RespH!L36=0,"",IF(RespH!L36=ResA!$K$11,ResA!$K$12,0))</f>
        <v/>
      </c>
      <c r="AM38" s="16" t="str">
        <f>IF(RespH!M36=0,"",IF(RespH!M36=ResA!$L$11,ResA!$L$12,0))</f>
        <v/>
      </c>
      <c r="AN38" s="16" t="str">
        <f>IF(RespH!N36=0,"",IF(RespH!N36=ResA!$M$11,ResA!$M$12,0))</f>
        <v/>
      </c>
      <c r="AO38" s="16" t="str">
        <f>IF(RespH!O36=0,"",IF(RespH!O36=ResA!$N$11,ResA!$N$12,0))</f>
        <v/>
      </c>
      <c r="AP38" s="16" t="str">
        <f>IF(RespH!P36=0,"",IF(RespH!P36=ResA!$O$11,ResA!$O$12,0))</f>
        <v/>
      </c>
      <c r="AQ38" s="16" t="str">
        <f>IF(RespH!Q36=0,"",IF(RespH!Q36=ResA!$P$11,ResA!$P$12,0))</f>
        <v/>
      </c>
      <c r="AR38" s="16" t="str">
        <f>IF(RespH!R36=0,"",IF(RespH!R36=ResA!$Q$11,ResA!$Q$12,0))</f>
        <v/>
      </c>
      <c r="AS38" s="16" t="str">
        <f>IF(RespH!S36=0,"",IF(RespH!S36=ResA!$R$11,ResA!$R$12,0))</f>
        <v/>
      </c>
      <c r="AT38" s="16" t="str">
        <f>IF(RespH!T36=0,"",IF(RespH!T36=ResA!$S$11,ResA!$S$12,0))</f>
        <v/>
      </c>
      <c r="AU38" s="16" t="str">
        <f>IF(RespH!U36=0,"",IF(RespH!U36=ResA!$T$11,ResA!$T$12,0))</f>
        <v/>
      </c>
      <c r="AV38" s="16" t="str">
        <f>IF(RespH!V36=0,"",IF(RespH!V36=ResA!$U$11,ResA!$U$12,0))</f>
        <v/>
      </c>
      <c r="AW38" s="16" t="str">
        <f>IF(RespH!W36=0,"",IF(RespH!W36=ResA!$V$11,ResA!$V$12,0))</f>
        <v/>
      </c>
      <c r="AX38" s="16" t="str">
        <f>IF(RespH!X36=0,"",IF(RespH!X36=ResA!$W$11,ResA!$W$12,0))</f>
        <v/>
      </c>
      <c r="AY38" s="16" t="str">
        <f>IF(RespH!Y36=0,"",IF(RespH!Y36=ResA!$X$11,ResA!$X$12,0))</f>
        <v/>
      </c>
      <c r="AZ38" s="16" t="str">
        <f>IF(RespH!Z36=0,"",IF(RespH!Z36=ResA!$Y$11,ResA!$Y$12,0))</f>
        <v/>
      </c>
      <c r="BA38" s="16" t="str">
        <f>IF(RespH!AA36=0,"",IF(RespH!AA36=ResA!$Z$11,ResA!$Z$12,0))</f>
        <v/>
      </c>
      <c r="BB38" s="17" t="str">
        <f t="shared" si="6"/>
        <v/>
      </c>
      <c r="BC38" s="17" t="str">
        <f t="shared" si="7"/>
        <v/>
      </c>
      <c r="BD38" s="17" t="str">
        <f t="shared" si="8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>
      <c r="B39" s="56">
        <v>26</v>
      </c>
      <c r="C39" s="28" t="str">
        <f>IF(VLOOKUP(B39,RespH!$B$12:$AA$51,2,FALSE)&lt;&gt;0,VLOOKUP(B39,RespH!$B$12:$AA$51,2,FALSE),"")</f>
        <v/>
      </c>
      <c r="D39" s="28" t="str">
        <f>IF(VLOOKUP(B39,RespH!$B$12:$AA$51,3,FALSE)&lt;&gt;0,CONCATENATE(VLOOKUP(B39,RespH!$B$12:$AA$51,3,FALSE)," ",VLOOKUP(B39,RespH!$B$12:$AA$51,4,FALSE)),"")</f>
        <v/>
      </c>
      <c r="E39" s="28" t="str">
        <f>IF(VLOOKUP(B39,RespH!$B$12:$AA$51,4,FALSE)&lt;&gt;0,VLOOKUP(B39,RespH!$B$12:$AA$51,5,FALSE),"")</f>
        <v/>
      </c>
      <c r="F39" s="58" t="str">
        <f>IF(VLOOKUP(B39,RespH!$B$12:$AA$51,5,FALSE)&lt;&gt;0,VLOOKUP(B39,RespH!$B$12:$AA$51,6,FALSE),"")</f>
        <v/>
      </c>
      <c r="G39" s="17" t="str">
        <f t="shared" si="0"/>
        <v/>
      </c>
      <c r="H39" s="17" t="str">
        <f t="shared" si="12"/>
        <v/>
      </c>
      <c r="I39" s="17" t="str">
        <f t="shared" si="13"/>
        <v/>
      </c>
      <c r="J39" s="17" t="str">
        <f t="shared" si="14"/>
        <v/>
      </c>
      <c r="K39" s="17" t="str">
        <f t="shared" si="15"/>
        <v/>
      </c>
      <c r="L39" s="17" t="str">
        <f t="shared" si="16"/>
        <v/>
      </c>
      <c r="M39" s="17" t="str">
        <f t="shared" si="17"/>
        <v/>
      </c>
      <c r="N39" s="17" t="str">
        <f t="shared" si="18"/>
        <v/>
      </c>
      <c r="O39" s="17" t="str">
        <f t="shared" si="19"/>
        <v/>
      </c>
      <c r="P39" s="17" t="str">
        <f t="shared" si="11"/>
        <v/>
      </c>
      <c r="Q39" s="17" t="str">
        <f t="shared" si="11"/>
        <v/>
      </c>
      <c r="R39" s="17" t="str">
        <f t="shared" si="11"/>
        <v/>
      </c>
      <c r="S39" s="17" t="str">
        <f t="shared" si="11"/>
        <v/>
      </c>
      <c r="T39" s="17" t="str">
        <f t="shared" si="11"/>
        <v/>
      </c>
      <c r="U39" s="17" t="str">
        <f t="shared" si="11"/>
        <v/>
      </c>
      <c r="V39" s="17" t="str">
        <f t="shared" si="11"/>
        <v/>
      </c>
      <c r="W39" s="17" t="str">
        <f t="shared" si="11"/>
        <v/>
      </c>
      <c r="X39" s="17" t="str">
        <f t="shared" si="11"/>
        <v/>
      </c>
      <c r="Y39" s="17" t="str">
        <f t="shared" si="11"/>
        <v/>
      </c>
      <c r="Z39" s="17" t="str">
        <f t="shared" si="11"/>
        <v/>
      </c>
      <c r="AA39" s="21" t="str">
        <f t="shared" si="5"/>
        <v/>
      </c>
      <c r="AB39" s="21" t="str">
        <f t="shared" si="5"/>
        <v/>
      </c>
      <c r="AC39" s="21" t="str">
        <f t="shared" si="5"/>
        <v/>
      </c>
      <c r="AD39" s="21" t="str">
        <f t="shared" si="5"/>
        <v/>
      </c>
      <c r="AH39" s="16" t="str">
        <f>IF(RespH!H37=0,"",IF(RespH!H37=ResA!$G$11,ResA!$G$12,0))</f>
        <v/>
      </c>
      <c r="AI39" s="16" t="str">
        <f>IF(RespH!I37=0,"",IF(RespH!I37=ResA!$H$11,ResA!$H$12,0))</f>
        <v/>
      </c>
      <c r="AJ39" s="16" t="str">
        <f>IF(RespH!J37=0,"",IF(RespH!J37=ResA!$I$11,ResA!$I$12,0))</f>
        <v/>
      </c>
      <c r="AK39" s="16" t="str">
        <f>IF(RespH!K37=0,"",IF(RespH!K37=ResA!$J$11,ResA!$J$12,0))</f>
        <v/>
      </c>
      <c r="AL39" s="16" t="str">
        <f>IF(RespH!L37=0,"",IF(RespH!L37=ResA!$K$11,ResA!$K$12,0))</f>
        <v/>
      </c>
      <c r="AM39" s="16" t="str">
        <f>IF(RespH!M37=0,"",IF(RespH!M37=ResA!$L$11,ResA!$L$12,0))</f>
        <v/>
      </c>
      <c r="AN39" s="16" t="str">
        <f>IF(RespH!N37=0,"",IF(RespH!N37=ResA!$M$11,ResA!$M$12,0))</f>
        <v/>
      </c>
      <c r="AO39" s="16" t="str">
        <f>IF(RespH!O37=0,"",IF(RespH!O37=ResA!$N$11,ResA!$N$12,0))</f>
        <v/>
      </c>
      <c r="AP39" s="16" t="str">
        <f>IF(RespH!P37=0,"",IF(RespH!P37=ResA!$O$11,ResA!$O$12,0))</f>
        <v/>
      </c>
      <c r="AQ39" s="16" t="str">
        <f>IF(RespH!Q37=0,"",IF(RespH!Q37=ResA!$P$11,ResA!$P$12,0))</f>
        <v/>
      </c>
      <c r="AR39" s="16" t="str">
        <f>IF(RespH!R37=0,"",IF(RespH!R37=ResA!$Q$11,ResA!$Q$12,0))</f>
        <v/>
      </c>
      <c r="AS39" s="16" t="str">
        <f>IF(RespH!S37=0,"",IF(RespH!S37=ResA!$R$11,ResA!$R$12,0))</f>
        <v/>
      </c>
      <c r="AT39" s="16" t="str">
        <f>IF(RespH!T37=0,"",IF(RespH!T37=ResA!$S$11,ResA!$S$12,0))</f>
        <v/>
      </c>
      <c r="AU39" s="16" t="str">
        <f>IF(RespH!U37=0,"",IF(RespH!U37=ResA!$T$11,ResA!$T$12,0))</f>
        <v/>
      </c>
      <c r="AV39" s="16" t="str">
        <f>IF(RespH!V37=0,"",IF(RespH!V37=ResA!$U$11,ResA!$U$12,0))</f>
        <v/>
      </c>
      <c r="AW39" s="16" t="str">
        <f>IF(RespH!W37=0,"",IF(RespH!W37=ResA!$V$11,ResA!$V$12,0))</f>
        <v/>
      </c>
      <c r="AX39" s="16" t="str">
        <f>IF(RespH!X37=0,"",IF(RespH!X37=ResA!$W$11,ResA!$W$12,0))</f>
        <v/>
      </c>
      <c r="AY39" s="16" t="str">
        <f>IF(RespH!Y37=0,"",IF(RespH!Y37=ResA!$X$11,ResA!$X$12,0))</f>
        <v/>
      </c>
      <c r="AZ39" s="16" t="str">
        <f>IF(RespH!Z37=0,"",IF(RespH!Z37=ResA!$Y$11,ResA!$Y$12,0))</f>
        <v/>
      </c>
      <c r="BA39" s="16" t="str">
        <f>IF(RespH!AA37=0,"",IF(RespH!AA37=ResA!$Z$11,ResA!$Z$12,0))</f>
        <v/>
      </c>
      <c r="BB39" s="17" t="str">
        <f t="shared" si="6"/>
        <v/>
      </c>
      <c r="BC39" s="17" t="str">
        <f t="shared" si="7"/>
        <v/>
      </c>
      <c r="BD39" s="17" t="str">
        <f t="shared" si="8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>
      <c r="B40" s="56">
        <v>27</v>
      </c>
      <c r="C40" s="28" t="str">
        <f>IF(VLOOKUP(B40,RespH!$B$12:$AA$51,2,FALSE)&lt;&gt;0,VLOOKUP(B40,RespH!$B$12:$AA$51,2,FALSE),"")</f>
        <v/>
      </c>
      <c r="D40" s="28" t="str">
        <f>IF(VLOOKUP(B40,RespH!$B$12:$AA$51,3,FALSE)&lt;&gt;0,CONCATENATE(VLOOKUP(B40,RespH!$B$12:$AA$51,3,FALSE)," ",VLOOKUP(B40,RespH!$B$12:$AA$51,4,FALSE)),"")</f>
        <v/>
      </c>
      <c r="E40" s="28" t="str">
        <f>IF(VLOOKUP(B40,RespH!$B$12:$AA$51,4,FALSE)&lt;&gt;0,VLOOKUP(B40,RespH!$B$12:$AA$51,5,FALSE),"")</f>
        <v/>
      </c>
      <c r="F40" s="58" t="str">
        <f>IF(VLOOKUP(B40,RespH!$B$12:$AA$51,5,FALSE)&lt;&gt;0,VLOOKUP(B40,RespH!$B$12:$AA$51,6,FALSE),"")</f>
        <v/>
      </c>
      <c r="G40" s="17" t="str">
        <f t="shared" si="0"/>
        <v/>
      </c>
      <c r="H40" s="17" t="str">
        <f t="shared" si="12"/>
        <v/>
      </c>
      <c r="I40" s="17" t="str">
        <f t="shared" si="13"/>
        <v/>
      </c>
      <c r="J40" s="17" t="str">
        <f t="shared" si="14"/>
        <v/>
      </c>
      <c r="K40" s="17" t="str">
        <f t="shared" si="15"/>
        <v/>
      </c>
      <c r="L40" s="17" t="str">
        <f t="shared" si="16"/>
        <v/>
      </c>
      <c r="M40" s="17" t="str">
        <f t="shared" si="17"/>
        <v/>
      </c>
      <c r="N40" s="17" t="str">
        <f t="shared" si="18"/>
        <v/>
      </c>
      <c r="O40" s="17" t="str">
        <f t="shared" si="19"/>
        <v/>
      </c>
      <c r="P40" s="17" t="str">
        <f t="shared" si="11"/>
        <v/>
      </c>
      <c r="Q40" s="17" t="str">
        <f t="shared" si="11"/>
        <v/>
      </c>
      <c r="R40" s="17" t="str">
        <f t="shared" si="11"/>
        <v/>
      </c>
      <c r="S40" s="17" t="str">
        <f t="shared" si="11"/>
        <v/>
      </c>
      <c r="T40" s="17" t="str">
        <f t="shared" si="11"/>
        <v/>
      </c>
      <c r="U40" s="17" t="str">
        <f t="shared" si="11"/>
        <v/>
      </c>
      <c r="V40" s="17" t="str">
        <f t="shared" si="11"/>
        <v/>
      </c>
      <c r="W40" s="17" t="str">
        <f t="shared" si="11"/>
        <v/>
      </c>
      <c r="X40" s="17" t="str">
        <f t="shared" si="11"/>
        <v/>
      </c>
      <c r="Y40" s="17" t="str">
        <f t="shared" si="11"/>
        <v/>
      </c>
      <c r="Z40" s="17" t="str">
        <f t="shared" si="11"/>
        <v/>
      </c>
      <c r="AA40" s="21" t="str">
        <f t="shared" si="5"/>
        <v/>
      </c>
      <c r="AB40" s="21" t="str">
        <f t="shared" si="5"/>
        <v/>
      </c>
      <c r="AC40" s="21" t="str">
        <f t="shared" si="5"/>
        <v/>
      </c>
      <c r="AD40" s="21" t="str">
        <f t="shared" si="5"/>
        <v/>
      </c>
      <c r="AH40" s="16" t="str">
        <f>IF(RespH!H38=0,"",IF(RespH!H38=ResA!$G$11,ResA!$G$12,0))</f>
        <v/>
      </c>
      <c r="AI40" s="16" t="str">
        <f>IF(RespH!I38=0,"",IF(RespH!I38=ResA!$H$11,ResA!$H$12,0))</f>
        <v/>
      </c>
      <c r="AJ40" s="16" t="str">
        <f>IF(RespH!J38=0,"",IF(RespH!J38=ResA!$I$11,ResA!$I$12,0))</f>
        <v/>
      </c>
      <c r="AK40" s="16" t="str">
        <f>IF(RespH!K38=0,"",IF(RespH!K38=ResA!$J$11,ResA!$J$12,0))</f>
        <v/>
      </c>
      <c r="AL40" s="16" t="str">
        <f>IF(RespH!L38=0,"",IF(RespH!L38=ResA!$K$11,ResA!$K$12,0))</f>
        <v/>
      </c>
      <c r="AM40" s="16" t="str">
        <f>IF(RespH!M38=0,"",IF(RespH!M38=ResA!$L$11,ResA!$L$12,0))</f>
        <v/>
      </c>
      <c r="AN40" s="16" t="str">
        <f>IF(RespH!N38=0,"",IF(RespH!N38=ResA!$M$11,ResA!$M$12,0))</f>
        <v/>
      </c>
      <c r="AO40" s="16" t="str">
        <f>IF(RespH!O38=0,"",IF(RespH!O38=ResA!$N$11,ResA!$N$12,0))</f>
        <v/>
      </c>
      <c r="AP40" s="16" t="str">
        <f>IF(RespH!P38=0,"",IF(RespH!P38=ResA!$O$11,ResA!$O$12,0))</f>
        <v/>
      </c>
      <c r="AQ40" s="16" t="str">
        <f>IF(RespH!Q38=0,"",IF(RespH!Q38=ResA!$P$11,ResA!$P$12,0))</f>
        <v/>
      </c>
      <c r="AR40" s="16" t="str">
        <f>IF(RespH!R38=0,"",IF(RespH!R38=ResA!$Q$11,ResA!$Q$12,0))</f>
        <v/>
      </c>
      <c r="AS40" s="16" t="str">
        <f>IF(RespH!S38=0,"",IF(RespH!S38=ResA!$R$11,ResA!$R$12,0))</f>
        <v/>
      </c>
      <c r="AT40" s="16" t="str">
        <f>IF(RespH!T38=0,"",IF(RespH!T38=ResA!$S$11,ResA!$S$12,0))</f>
        <v/>
      </c>
      <c r="AU40" s="16" t="str">
        <f>IF(RespH!U38=0,"",IF(RespH!U38=ResA!$T$11,ResA!$T$12,0))</f>
        <v/>
      </c>
      <c r="AV40" s="16" t="str">
        <f>IF(RespH!V38=0,"",IF(RespH!V38=ResA!$U$11,ResA!$U$12,0))</f>
        <v/>
      </c>
      <c r="AW40" s="16" t="str">
        <f>IF(RespH!W38=0,"",IF(RespH!W38=ResA!$V$11,ResA!$V$12,0))</f>
        <v/>
      </c>
      <c r="AX40" s="16" t="str">
        <f>IF(RespH!X38=0,"",IF(RespH!X38=ResA!$W$11,ResA!$W$12,0))</f>
        <v/>
      </c>
      <c r="AY40" s="16" t="str">
        <f>IF(RespH!Y38=0,"",IF(RespH!Y38=ResA!$X$11,ResA!$X$12,0))</f>
        <v/>
      </c>
      <c r="AZ40" s="16" t="str">
        <f>IF(RespH!Z38=0,"",IF(RespH!Z38=ResA!$Y$11,ResA!$Y$12,0))</f>
        <v/>
      </c>
      <c r="BA40" s="16" t="str">
        <f>IF(RespH!AA38=0,"",IF(RespH!AA38=ResA!$Z$11,ResA!$Z$12,0))</f>
        <v/>
      </c>
      <c r="BB40" s="17" t="str">
        <f t="shared" si="6"/>
        <v/>
      </c>
      <c r="BC40" s="17" t="str">
        <f t="shared" si="7"/>
        <v/>
      </c>
      <c r="BD40" s="17" t="str">
        <f t="shared" si="8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>
      <c r="B41" s="56">
        <v>28</v>
      </c>
      <c r="C41" s="28" t="str">
        <f>IF(VLOOKUP(B41,RespH!$B$12:$AA$51,2,FALSE)&lt;&gt;0,VLOOKUP(B41,RespH!$B$12:$AA$51,2,FALSE),"")</f>
        <v/>
      </c>
      <c r="D41" s="28" t="str">
        <f>IF(VLOOKUP(B41,RespH!$B$12:$AA$51,3,FALSE)&lt;&gt;0,CONCATENATE(VLOOKUP(B41,RespH!$B$12:$AA$51,3,FALSE)," ",VLOOKUP(B41,RespH!$B$12:$AA$51,4,FALSE)),"")</f>
        <v/>
      </c>
      <c r="E41" s="28" t="str">
        <f>IF(VLOOKUP(B41,RespH!$B$12:$AA$51,4,FALSE)&lt;&gt;0,VLOOKUP(B41,RespH!$B$12:$AA$51,5,FALSE),"")</f>
        <v/>
      </c>
      <c r="F41" s="58" t="str">
        <f>IF(VLOOKUP(B41,RespH!$B$12:$AA$51,5,FALSE)&lt;&gt;0,VLOOKUP(B41,RespH!$B$12:$AA$51,6,FALSE),"")</f>
        <v/>
      </c>
      <c r="G41" s="17" t="str">
        <f t="shared" si="0"/>
        <v/>
      </c>
      <c r="H41" s="17" t="str">
        <f t="shared" si="12"/>
        <v/>
      </c>
      <c r="I41" s="17" t="str">
        <f t="shared" si="13"/>
        <v/>
      </c>
      <c r="J41" s="17" t="str">
        <f t="shared" si="14"/>
        <v/>
      </c>
      <c r="K41" s="17" t="str">
        <f t="shared" si="15"/>
        <v/>
      </c>
      <c r="L41" s="17" t="str">
        <f t="shared" si="16"/>
        <v/>
      </c>
      <c r="M41" s="17" t="str">
        <f t="shared" si="17"/>
        <v/>
      </c>
      <c r="N41" s="17" t="str">
        <f t="shared" si="18"/>
        <v/>
      </c>
      <c r="O41" s="17" t="str">
        <f t="shared" si="19"/>
        <v/>
      </c>
      <c r="P41" s="17" t="str">
        <f t="shared" si="11"/>
        <v/>
      </c>
      <c r="Q41" s="17" t="str">
        <f t="shared" si="11"/>
        <v/>
      </c>
      <c r="R41" s="17" t="str">
        <f t="shared" si="11"/>
        <v/>
      </c>
      <c r="S41" s="17" t="str">
        <f t="shared" si="11"/>
        <v/>
      </c>
      <c r="T41" s="17" t="str">
        <f t="shared" si="11"/>
        <v/>
      </c>
      <c r="U41" s="17" t="str">
        <f t="shared" si="11"/>
        <v/>
      </c>
      <c r="V41" s="17" t="str">
        <f t="shared" si="11"/>
        <v/>
      </c>
      <c r="W41" s="17" t="str">
        <f t="shared" si="11"/>
        <v/>
      </c>
      <c r="X41" s="17" t="str">
        <f t="shared" si="11"/>
        <v/>
      </c>
      <c r="Y41" s="17" t="str">
        <f t="shared" si="11"/>
        <v/>
      </c>
      <c r="Z41" s="17" t="str">
        <f t="shared" si="11"/>
        <v/>
      </c>
      <c r="AA41" s="21" t="str">
        <f t="shared" si="5"/>
        <v/>
      </c>
      <c r="AB41" s="21" t="str">
        <f t="shared" si="5"/>
        <v/>
      </c>
      <c r="AC41" s="21" t="str">
        <f t="shared" si="5"/>
        <v/>
      </c>
      <c r="AD41" s="21" t="str">
        <f t="shared" si="5"/>
        <v/>
      </c>
      <c r="AH41" s="16" t="str">
        <f>IF(RespH!H39=0,"",IF(RespH!H39=ResA!$G$11,ResA!$G$12,0))</f>
        <v/>
      </c>
      <c r="AI41" s="16" t="str">
        <f>IF(RespH!I39=0,"",IF(RespH!I39=ResA!$H$11,ResA!$H$12,0))</f>
        <v/>
      </c>
      <c r="AJ41" s="16" t="str">
        <f>IF(RespH!J39=0,"",IF(RespH!J39=ResA!$I$11,ResA!$I$12,0))</f>
        <v/>
      </c>
      <c r="AK41" s="16" t="str">
        <f>IF(RespH!K39=0,"",IF(RespH!K39=ResA!$J$11,ResA!$J$12,0))</f>
        <v/>
      </c>
      <c r="AL41" s="16" t="str">
        <f>IF(RespH!L39=0,"",IF(RespH!L39=ResA!$K$11,ResA!$K$12,0))</f>
        <v/>
      </c>
      <c r="AM41" s="16" t="str">
        <f>IF(RespH!M39=0,"",IF(RespH!M39=ResA!$L$11,ResA!$L$12,0))</f>
        <v/>
      </c>
      <c r="AN41" s="16" t="str">
        <f>IF(RespH!N39=0,"",IF(RespH!N39=ResA!$M$11,ResA!$M$12,0))</f>
        <v/>
      </c>
      <c r="AO41" s="16" t="str">
        <f>IF(RespH!O39=0,"",IF(RespH!O39=ResA!$N$11,ResA!$N$12,0))</f>
        <v/>
      </c>
      <c r="AP41" s="16" t="str">
        <f>IF(RespH!P39=0,"",IF(RespH!P39=ResA!$O$11,ResA!$O$12,0))</f>
        <v/>
      </c>
      <c r="AQ41" s="16" t="str">
        <f>IF(RespH!Q39=0,"",IF(RespH!Q39=ResA!$P$11,ResA!$P$12,0))</f>
        <v/>
      </c>
      <c r="AR41" s="16" t="str">
        <f>IF(RespH!R39=0,"",IF(RespH!R39=ResA!$Q$11,ResA!$Q$12,0))</f>
        <v/>
      </c>
      <c r="AS41" s="16" t="str">
        <f>IF(RespH!S39=0,"",IF(RespH!S39=ResA!$R$11,ResA!$R$12,0))</f>
        <v/>
      </c>
      <c r="AT41" s="16" t="str">
        <f>IF(RespH!T39=0,"",IF(RespH!T39=ResA!$S$11,ResA!$S$12,0))</f>
        <v/>
      </c>
      <c r="AU41" s="16" t="str">
        <f>IF(RespH!U39=0,"",IF(RespH!U39=ResA!$T$11,ResA!$T$12,0))</f>
        <v/>
      </c>
      <c r="AV41" s="16" t="str">
        <f>IF(RespH!V39=0,"",IF(RespH!V39=ResA!$U$11,ResA!$U$12,0))</f>
        <v/>
      </c>
      <c r="AW41" s="16" t="str">
        <f>IF(RespH!W39=0,"",IF(RespH!W39=ResA!$V$11,ResA!$V$12,0))</f>
        <v/>
      </c>
      <c r="AX41" s="16" t="str">
        <f>IF(RespH!X39=0,"",IF(RespH!X39=ResA!$W$11,ResA!$W$12,0))</f>
        <v/>
      </c>
      <c r="AY41" s="16" t="str">
        <f>IF(RespH!Y39=0,"",IF(RespH!Y39=ResA!$X$11,ResA!$X$12,0))</f>
        <v/>
      </c>
      <c r="AZ41" s="16" t="str">
        <f>IF(RespH!Z39=0,"",IF(RespH!Z39=ResA!$Y$11,ResA!$Y$12,0))</f>
        <v/>
      </c>
      <c r="BA41" s="16" t="str">
        <f>IF(RespH!AA39=0,"",IF(RespH!AA39=ResA!$Z$11,ResA!$Z$12,0))</f>
        <v/>
      </c>
      <c r="BB41" s="17" t="str">
        <f t="shared" si="6"/>
        <v/>
      </c>
      <c r="BC41" s="17" t="str">
        <f t="shared" si="7"/>
        <v/>
      </c>
      <c r="BD41" s="17" t="str">
        <f t="shared" si="8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>
      <c r="B42" s="56">
        <v>29</v>
      </c>
      <c r="C42" s="28" t="str">
        <f>IF(VLOOKUP(B42,RespH!$B$12:$AA$51,2,FALSE)&lt;&gt;0,VLOOKUP(B42,RespH!$B$12:$AA$51,2,FALSE),"")</f>
        <v/>
      </c>
      <c r="D42" s="28" t="str">
        <f>IF(VLOOKUP(B42,RespH!$B$12:$AA$51,3,FALSE)&lt;&gt;0,CONCATENATE(VLOOKUP(B42,RespH!$B$12:$AA$51,3,FALSE)," ",VLOOKUP(B42,RespH!$B$12:$AA$51,4,FALSE)),"")</f>
        <v/>
      </c>
      <c r="E42" s="28" t="str">
        <f>IF(VLOOKUP(B42,RespH!$B$12:$AA$51,4,FALSE)&lt;&gt;0,VLOOKUP(B42,RespH!$B$12:$AA$51,5,FALSE),"")</f>
        <v/>
      </c>
      <c r="F42" s="58" t="str">
        <f>IF(VLOOKUP(B42,RespH!$B$12:$AA$51,5,FALSE)&lt;&gt;0,VLOOKUP(B42,RespH!$B$12:$AA$51,6,FALSE),"")</f>
        <v/>
      </c>
      <c r="G42" s="17" t="str">
        <f t="shared" si="0"/>
        <v/>
      </c>
      <c r="H42" s="17" t="str">
        <f t="shared" si="12"/>
        <v/>
      </c>
      <c r="I42" s="17" t="str">
        <f t="shared" si="13"/>
        <v/>
      </c>
      <c r="J42" s="17" t="str">
        <f t="shared" si="14"/>
        <v/>
      </c>
      <c r="K42" s="17" t="str">
        <f t="shared" si="15"/>
        <v/>
      </c>
      <c r="L42" s="17" t="str">
        <f t="shared" si="16"/>
        <v/>
      </c>
      <c r="M42" s="17" t="str">
        <f t="shared" si="17"/>
        <v/>
      </c>
      <c r="N42" s="17" t="str">
        <f t="shared" si="18"/>
        <v/>
      </c>
      <c r="O42" s="17" t="str">
        <f t="shared" si="19"/>
        <v/>
      </c>
      <c r="P42" s="17" t="str">
        <f t="shared" si="11"/>
        <v/>
      </c>
      <c r="Q42" s="17" t="str">
        <f t="shared" si="11"/>
        <v/>
      </c>
      <c r="R42" s="17" t="str">
        <f t="shared" si="11"/>
        <v/>
      </c>
      <c r="S42" s="17" t="str">
        <f t="shared" si="11"/>
        <v/>
      </c>
      <c r="T42" s="17" t="str">
        <f t="shared" si="11"/>
        <v/>
      </c>
      <c r="U42" s="17" t="str">
        <f t="shared" si="11"/>
        <v/>
      </c>
      <c r="V42" s="17" t="str">
        <f t="shared" si="11"/>
        <v/>
      </c>
      <c r="W42" s="17" t="str">
        <f t="shared" si="11"/>
        <v/>
      </c>
      <c r="X42" s="17" t="str">
        <f t="shared" si="11"/>
        <v/>
      </c>
      <c r="Y42" s="17" t="str">
        <f t="shared" si="11"/>
        <v/>
      </c>
      <c r="Z42" s="17" t="str">
        <f t="shared" si="11"/>
        <v/>
      </c>
      <c r="AA42" s="21" t="str">
        <f t="shared" si="5"/>
        <v/>
      </c>
      <c r="AB42" s="21" t="str">
        <f t="shared" si="5"/>
        <v/>
      </c>
      <c r="AC42" s="21" t="str">
        <f t="shared" si="5"/>
        <v/>
      </c>
      <c r="AD42" s="21" t="str">
        <f t="shared" si="5"/>
        <v/>
      </c>
      <c r="AH42" s="16" t="str">
        <f>IF(RespH!H40=0,"",IF(RespH!H40=ResA!$G$11,ResA!$G$12,0))</f>
        <v/>
      </c>
      <c r="AI42" s="16" t="str">
        <f>IF(RespH!I40=0,"",IF(RespH!I40=ResA!$H$11,ResA!$H$12,0))</f>
        <v/>
      </c>
      <c r="AJ42" s="16" t="str">
        <f>IF(RespH!J40=0,"",IF(RespH!J40=ResA!$I$11,ResA!$I$12,0))</f>
        <v/>
      </c>
      <c r="AK42" s="16" t="str">
        <f>IF(RespH!K40=0,"",IF(RespH!K40=ResA!$J$11,ResA!$J$12,0))</f>
        <v/>
      </c>
      <c r="AL42" s="16" t="str">
        <f>IF(RespH!L40=0,"",IF(RespH!L40=ResA!$K$11,ResA!$K$12,0))</f>
        <v/>
      </c>
      <c r="AM42" s="16" t="str">
        <f>IF(RespH!M40=0,"",IF(RespH!M40=ResA!$L$11,ResA!$L$12,0))</f>
        <v/>
      </c>
      <c r="AN42" s="16" t="str">
        <f>IF(RespH!N40=0,"",IF(RespH!N40=ResA!$M$11,ResA!$M$12,0))</f>
        <v/>
      </c>
      <c r="AO42" s="16" t="str">
        <f>IF(RespH!O40=0,"",IF(RespH!O40=ResA!$N$11,ResA!$N$12,0))</f>
        <v/>
      </c>
      <c r="AP42" s="16" t="str">
        <f>IF(RespH!P40=0,"",IF(RespH!P40=ResA!$O$11,ResA!$O$12,0))</f>
        <v/>
      </c>
      <c r="AQ42" s="16" t="str">
        <f>IF(RespH!Q40=0,"",IF(RespH!Q40=ResA!$P$11,ResA!$P$12,0))</f>
        <v/>
      </c>
      <c r="AR42" s="16" t="str">
        <f>IF(RespH!R40=0,"",IF(RespH!R40=ResA!$Q$11,ResA!$Q$12,0))</f>
        <v/>
      </c>
      <c r="AS42" s="16" t="str">
        <f>IF(RespH!S40=0,"",IF(RespH!S40=ResA!$R$11,ResA!$R$12,0))</f>
        <v/>
      </c>
      <c r="AT42" s="16" t="str">
        <f>IF(RespH!T40=0,"",IF(RespH!T40=ResA!$S$11,ResA!$S$12,0))</f>
        <v/>
      </c>
      <c r="AU42" s="16" t="str">
        <f>IF(RespH!U40=0,"",IF(RespH!U40=ResA!$T$11,ResA!$T$12,0))</f>
        <v/>
      </c>
      <c r="AV42" s="16" t="str">
        <f>IF(RespH!V40=0,"",IF(RespH!V40=ResA!$U$11,ResA!$U$12,0))</f>
        <v/>
      </c>
      <c r="AW42" s="16" t="str">
        <f>IF(RespH!W40=0,"",IF(RespH!W40=ResA!$V$11,ResA!$V$12,0))</f>
        <v/>
      </c>
      <c r="AX42" s="16" t="str">
        <f>IF(RespH!X40=0,"",IF(RespH!X40=ResA!$W$11,ResA!$W$12,0))</f>
        <v/>
      </c>
      <c r="AY42" s="16" t="str">
        <f>IF(RespH!Y40=0,"",IF(RespH!Y40=ResA!$X$11,ResA!$X$12,0))</f>
        <v/>
      </c>
      <c r="AZ42" s="16" t="str">
        <f>IF(RespH!Z40=0,"",IF(RespH!Z40=ResA!$Y$11,ResA!$Y$12,0))</f>
        <v/>
      </c>
      <c r="BA42" s="16" t="str">
        <f>IF(RespH!AA40=0,"",IF(RespH!AA40=ResA!$Z$11,ResA!$Z$12,0))</f>
        <v/>
      </c>
      <c r="BB42" s="17" t="str">
        <f t="shared" si="6"/>
        <v/>
      </c>
      <c r="BC42" s="17" t="str">
        <f t="shared" si="7"/>
        <v/>
      </c>
      <c r="BD42" s="17" t="str">
        <f t="shared" si="8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>
      <c r="B43" s="56">
        <v>30</v>
      </c>
      <c r="C43" s="28" t="str">
        <f>IF(VLOOKUP(B43,RespH!$B$12:$AA$51,2,FALSE)&lt;&gt;0,VLOOKUP(B43,RespH!$B$12:$AA$51,2,FALSE),"")</f>
        <v/>
      </c>
      <c r="D43" s="28" t="str">
        <f>IF(VLOOKUP(B43,RespH!$B$12:$AA$51,3,FALSE)&lt;&gt;0,CONCATENATE(VLOOKUP(B43,RespH!$B$12:$AA$51,3,FALSE)," ",VLOOKUP(B43,RespH!$B$12:$AA$51,4,FALSE)),"")</f>
        <v/>
      </c>
      <c r="E43" s="28" t="str">
        <f>IF(VLOOKUP(B43,RespH!$B$12:$AA$51,4,FALSE)&lt;&gt;0,VLOOKUP(B43,RespH!$B$12:$AA$51,5,FALSE),"")</f>
        <v/>
      </c>
      <c r="F43" s="58" t="str">
        <f>IF(VLOOKUP(B43,RespH!$B$12:$AA$51,5,FALSE)&lt;&gt;0,VLOOKUP(B43,RespH!$B$12:$AA$51,6,FALSE),"")</f>
        <v/>
      </c>
      <c r="G43" s="17" t="str">
        <f t="shared" si="0"/>
        <v/>
      </c>
      <c r="H43" s="17" t="str">
        <f t="shared" si="12"/>
        <v/>
      </c>
      <c r="I43" s="17" t="str">
        <f t="shared" si="13"/>
        <v/>
      </c>
      <c r="J43" s="17" t="str">
        <f t="shared" si="14"/>
        <v/>
      </c>
      <c r="K43" s="17" t="str">
        <f t="shared" si="15"/>
        <v/>
      </c>
      <c r="L43" s="17" t="str">
        <f t="shared" si="16"/>
        <v/>
      </c>
      <c r="M43" s="17" t="str">
        <f t="shared" si="17"/>
        <v/>
      </c>
      <c r="N43" s="17" t="str">
        <f t="shared" si="18"/>
        <v/>
      </c>
      <c r="O43" s="17" t="str">
        <f t="shared" si="19"/>
        <v/>
      </c>
      <c r="P43" s="17" t="str">
        <f t="shared" si="11"/>
        <v/>
      </c>
      <c r="Q43" s="17" t="str">
        <f t="shared" si="11"/>
        <v/>
      </c>
      <c r="R43" s="17" t="str">
        <f t="shared" si="11"/>
        <v/>
      </c>
      <c r="S43" s="17" t="str">
        <f t="shared" si="11"/>
        <v/>
      </c>
      <c r="T43" s="17" t="str">
        <f t="shared" si="11"/>
        <v/>
      </c>
      <c r="U43" s="17" t="str">
        <f t="shared" si="11"/>
        <v/>
      </c>
      <c r="V43" s="17" t="str">
        <f t="shared" si="11"/>
        <v/>
      </c>
      <c r="W43" s="17" t="str">
        <f t="shared" si="11"/>
        <v/>
      </c>
      <c r="X43" s="17" t="str">
        <f t="shared" si="11"/>
        <v/>
      </c>
      <c r="Y43" s="17" t="str">
        <f t="shared" si="11"/>
        <v/>
      </c>
      <c r="Z43" s="17" t="str">
        <f t="shared" si="11"/>
        <v/>
      </c>
      <c r="AA43" s="21" t="str">
        <f t="shared" si="5"/>
        <v/>
      </c>
      <c r="AB43" s="21" t="str">
        <f t="shared" si="5"/>
        <v/>
      </c>
      <c r="AC43" s="21" t="str">
        <f t="shared" si="5"/>
        <v/>
      </c>
      <c r="AD43" s="21" t="str">
        <f t="shared" si="5"/>
        <v/>
      </c>
      <c r="AH43" s="16" t="str">
        <f>IF(RespH!H41=0,"",IF(RespH!H41=ResA!$G$11,ResA!$G$12,0))</f>
        <v/>
      </c>
      <c r="AI43" s="16" t="str">
        <f>IF(RespH!I41=0,"",IF(RespH!I41=ResA!$H$11,ResA!$H$12,0))</f>
        <v/>
      </c>
      <c r="AJ43" s="16" t="str">
        <f>IF(RespH!J41=0,"",IF(RespH!J41=ResA!$I$11,ResA!$I$12,0))</f>
        <v/>
      </c>
      <c r="AK43" s="16" t="str">
        <f>IF(RespH!K41=0,"",IF(RespH!K41=ResA!$J$11,ResA!$J$12,0))</f>
        <v/>
      </c>
      <c r="AL43" s="16" t="str">
        <f>IF(RespH!L41=0,"",IF(RespH!L41=ResA!$K$11,ResA!$K$12,0))</f>
        <v/>
      </c>
      <c r="AM43" s="16" t="str">
        <f>IF(RespH!M41=0,"",IF(RespH!M41=ResA!$L$11,ResA!$L$12,0))</f>
        <v/>
      </c>
      <c r="AN43" s="16" t="str">
        <f>IF(RespH!N41=0,"",IF(RespH!N41=ResA!$M$11,ResA!$M$12,0))</f>
        <v/>
      </c>
      <c r="AO43" s="16" t="str">
        <f>IF(RespH!O41=0,"",IF(RespH!O41=ResA!$N$11,ResA!$N$12,0))</f>
        <v/>
      </c>
      <c r="AP43" s="16" t="str">
        <f>IF(RespH!P41=0,"",IF(RespH!P41=ResA!$O$11,ResA!$O$12,0))</f>
        <v/>
      </c>
      <c r="AQ43" s="16" t="str">
        <f>IF(RespH!Q41=0,"",IF(RespH!Q41=ResA!$P$11,ResA!$P$12,0))</f>
        <v/>
      </c>
      <c r="AR43" s="16" t="str">
        <f>IF(RespH!R41=0,"",IF(RespH!R41=ResA!$Q$11,ResA!$Q$12,0))</f>
        <v/>
      </c>
      <c r="AS43" s="16" t="str">
        <f>IF(RespH!S41=0,"",IF(RespH!S41=ResA!$R$11,ResA!$R$12,0))</f>
        <v/>
      </c>
      <c r="AT43" s="16" t="str">
        <f>IF(RespH!T41=0,"",IF(RespH!T41=ResA!$S$11,ResA!$S$12,0))</f>
        <v/>
      </c>
      <c r="AU43" s="16" t="str">
        <f>IF(RespH!U41=0,"",IF(RespH!U41=ResA!$T$11,ResA!$T$12,0))</f>
        <v/>
      </c>
      <c r="AV43" s="16" t="str">
        <f>IF(RespH!V41=0,"",IF(RespH!V41=ResA!$U$11,ResA!$U$12,0))</f>
        <v/>
      </c>
      <c r="AW43" s="16" t="str">
        <f>IF(RespH!W41=0,"",IF(RespH!W41=ResA!$V$11,ResA!$V$12,0))</f>
        <v/>
      </c>
      <c r="AX43" s="16" t="str">
        <f>IF(RespH!X41=0,"",IF(RespH!X41=ResA!$W$11,ResA!$W$12,0))</f>
        <v/>
      </c>
      <c r="AY43" s="16" t="str">
        <f>IF(RespH!Y41=0,"",IF(RespH!Y41=ResA!$X$11,ResA!$X$12,0))</f>
        <v/>
      </c>
      <c r="AZ43" s="16" t="str">
        <f>IF(RespH!Z41=0,"",IF(RespH!Z41=ResA!$Y$11,ResA!$Y$12,0))</f>
        <v/>
      </c>
      <c r="BA43" s="16" t="str">
        <f>IF(RespH!AA41=0,"",IF(RespH!AA41=ResA!$Z$11,ResA!$Z$12,0))</f>
        <v/>
      </c>
      <c r="BB43" s="17" t="str">
        <f t="shared" si="6"/>
        <v/>
      </c>
      <c r="BC43" s="17" t="str">
        <f t="shared" si="7"/>
        <v/>
      </c>
      <c r="BD43" s="17" t="str">
        <f t="shared" si="8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>
      <c r="B44" s="56">
        <v>31</v>
      </c>
      <c r="C44" s="28" t="str">
        <f>IF(VLOOKUP(B44,RespH!$B$12:$AA$51,2,FALSE)&lt;&gt;0,VLOOKUP(B44,RespH!$B$12:$AA$51,2,FALSE),"")</f>
        <v/>
      </c>
      <c r="D44" s="28" t="str">
        <f>IF(VLOOKUP(B44,RespH!$B$12:$AA$51,3,FALSE)&lt;&gt;0,CONCATENATE(VLOOKUP(B44,RespH!$B$12:$AA$51,3,FALSE)," ",VLOOKUP(B44,RespH!$B$12:$AA$51,4,FALSE)),"")</f>
        <v/>
      </c>
      <c r="E44" s="28" t="str">
        <f>IF(VLOOKUP(B44,RespH!$B$12:$AA$51,4,FALSE)&lt;&gt;0,VLOOKUP(B44,RespH!$B$12:$AA$51,5,FALSE),"")</f>
        <v/>
      </c>
      <c r="F44" s="58" t="str">
        <f>IF(VLOOKUP(B44,RespH!$B$12:$AA$51,5,FALSE)&lt;&gt;0,VLOOKUP(B44,RespH!$B$12:$AA$51,6,FALSE),"")</f>
        <v/>
      </c>
      <c r="G44" s="17" t="str">
        <f t="shared" si="0"/>
        <v/>
      </c>
      <c r="H44" s="17" t="str">
        <f t="shared" si="12"/>
        <v/>
      </c>
      <c r="I44" s="17" t="str">
        <f t="shared" si="13"/>
        <v/>
      </c>
      <c r="J44" s="17" t="str">
        <f t="shared" si="14"/>
        <v/>
      </c>
      <c r="K44" s="17" t="str">
        <f t="shared" si="15"/>
        <v/>
      </c>
      <c r="L44" s="17" t="str">
        <f t="shared" si="16"/>
        <v/>
      </c>
      <c r="M44" s="17" t="str">
        <f t="shared" si="17"/>
        <v/>
      </c>
      <c r="N44" s="17" t="str">
        <f t="shared" si="18"/>
        <v/>
      </c>
      <c r="O44" s="17" t="str">
        <f t="shared" si="19"/>
        <v/>
      </c>
      <c r="P44" s="17" t="str">
        <f t="shared" si="11"/>
        <v/>
      </c>
      <c r="Q44" s="17" t="str">
        <f t="shared" si="11"/>
        <v/>
      </c>
      <c r="R44" s="17" t="str">
        <f t="shared" si="11"/>
        <v/>
      </c>
      <c r="S44" s="17" t="str">
        <f t="shared" si="11"/>
        <v/>
      </c>
      <c r="T44" s="17" t="str">
        <f t="shared" si="11"/>
        <v/>
      </c>
      <c r="U44" s="17" t="str">
        <f t="shared" si="11"/>
        <v/>
      </c>
      <c r="V44" s="17" t="str">
        <f t="shared" si="11"/>
        <v/>
      </c>
      <c r="W44" s="17" t="str">
        <f t="shared" si="11"/>
        <v/>
      </c>
      <c r="X44" s="17" t="str">
        <f t="shared" si="11"/>
        <v/>
      </c>
      <c r="Y44" s="17" t="str">
        <f t="shared" si="11"/>
        <v/>
      </c>
      <c r="Z44" s="17" t="str">
        <f t="shared" si="11"/>
        <v/>
      </c>
      <c r="AA44" s="21" t="str">
        <f t="shared" si="5"/>
        <v/>
      </c>
      <c r="AB44" s="21" t="str">
        <f t="shared" si="5"/>
        <v/>
      </c>
      <c r="AC44" s="21" t="str">
        <f t="shared" si="5"/>
        <v/>
      </c>
      <c r="AD44" s="21" t="str">
        <f t="shared" si="5"/>
        <v/>
      </c>
      <c r="AH44" s="16" t="str">
        <f>IF(RespH!H42=0,"",IF(RespH!H42=ResA!$G$11,ResA!$G$12,0))</f>
        <v/>
      </c>
      <c r="AI44" s="16" t="str">
        <f>IF(RespH!I42=0,"",IF(RespH!I42=ResA!$H$11,ResA!$H$12,0))</f>
        <v/>
      </c>
      <c r="AJ44" s="16" t="str">
        <f>IF(RespH!J42=0,"",IF(RespH!J42=ResA!$I$11,ResA!$I$12,0))</f>
        <v/>
      </c>
      <c r="AK44" s="16" t="str">
        <f>IF(RespH!K42=0,"",IF(RespH!K42=ResA!$J$11,ResA!$J$12,0))</f>
        <v/>
      </c>
      <c r="AL44" s="16" t="str">
        <f>IF(RespH!L42=0,"",IF(RespH!L42=ResA!$K$11,ResA!$K$12,0))</f>
        <v/>
      </c>
      <c r="AM44" s="16" t="str">
        <f>IF(RespH!M42=0,"",IF(RespH!M42=ResA!$L$11,ResA!$L$12,0))</f>
        <v/>
      </c>
      <c r="AN44" s="16" t="str">
        <f>IF(RespH!N42=0,"",IF(RespH!N42=ResA!$M$11,ResA!$M$12,0))</f>
        <v/>
      </c>
      <c r="AO44" s="16" t="str">
        <f>IF(RespH!O42=0,"",IF(RespH!O42=ResA!$N$11,ResA!$N$12,0))</f>
        <v/>
      </c>
      <c r="AP44" s="16" t="str">
        <f>IF(RespH!P42=0,"",IF(RespH!P42=ResA!$O$11,ResA!$O$12,0))</f>
        <v/>
      </c>
      <c r="AQ44" s="16" t="str">
        <f>IF(RespH!Q42=0,"",IF(RespH!Q42=ResA!$P$11,ResA!$P$12,0))</f>
        <v/>
      </c>
      <c r="AR44" s="16" t="str">
        <f>IF(RespH!R42=0,"",IF(RespH!R42=ResA!$Q$11,ResA!$Q$12,0))</f>
        <v/>
      </c>
      <c r="AS44" s="16" t="str">
        <f>IF(RespH!S42=0,"",IF(RespH!S42=ResA!$R$11,ResA!$R$12,0))</f>
        <v/>
      </c>
      <c r="AT44" s="16" t="str">
        <f>IF(RespH!T42=0,"",IF(RespH!T42=ResA!$S$11,ResA!$S$12,0))</f>
        <v/>
      </c>
      <c r="AU44" s="16" t="str">
        <f>IF(RespH!U42=0,"",IF(RespH!U42=ResA!$T$11,ResA!$T$12,0))</f>
        <v/>
      </c>
      <c r="AV44" s="16" t="str">
        <f>IF(RespH!V42=0,"",IF(RespH!V42=ResA!$U$11,ResA!$U$12,0))</f>
        <v/>
      </c>
      <c r="AW44" s="16" t="str">
        <f>IF(RespH!W42=0,"",IF(RespH!W42=ResA!$V$11,ResA!$V$12,0))</f>
        <v/>
      </c>
      <c r="AX44" s="16" t="str">
        <f>IF(RespH!X42=0,"",IF(RespH!X42=ResA!$W$11,ResA!$W$12,0))</f>
        <v/>
      </c>
      <c r="AY44" s="16" t="str">
        <f>IF(RespH!Y42=0,"",IF(RespH!Y42=ResA!$X$11,ResA!$X$12,0))</f>
        <v/>
      </c>
      <c r="AZ44" s="16" t="str">
        <f>IF(RespH!Z42=0,"",IF(RespH!Z42=ResA!$Y$11,ResA!$Y$12,0))</f>
        <v/>
      </c>
      <c r="BA44" s="16" t="str">
        <f>IF(RespH!AA42=0,"",IF(RespH!AA42=ResA!$Z$11,ResA!$Z$12,0))</f>
        <v/>
      </c>
      <c r="BB44" s="17" t="str">
        <f t="shared" si="6"/>
        <v/>
      </c>
      <c r="BC44" s="17" t="str">
        <f t="shared" si="7"/>
        <v/>
      </c>
      <c r="BD44" s="17" t="str">
        <f t="shared" si="8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>
      <c r="B45" s="56">
        <v>32</v>
      </c>
      <c r="C45" s="28" t="str">
        <f>IF(VLOOKUP(B45,RespH!$B$12:$AA$51,2,FALSE)&lt;&gt;0,VLOOKUP(B45,RespH!$B$12:$AA$51,2,FALSE),"")</f>
        <v/>
      </c>
      <c r="D45" s="28" t="str">
        <f>IF(VLOOKUP(B45,RespH!$B$12:$AA$51,3,FALSE)&lt;&gt;0,CONCATENATE(VLOOKUP(B45,RespH!$B$12:$AA$51,3,FALSE)," ",VLOOKUP(B45,RespH!$B$12:$AA$51,4,FALSE)),"")</f>
        <v/>
      </c>
      <c r="E45" s="28" t="str">
        <f>IF(VLOOKUP(B45,RespH!$B$12:$AA$51,4,FALSE)&lt;&gt;0,VLOOKUP(B45,RespH!$B$12:$AA$51,5,FALSE),"")</f>
        <v/>
      </c>
      <c r="F45" s="58" t="str">
        <f>IF(VLOOKUP(B45,RespH!$B$12:$AA$51,5,FALSE)&lt;&gt;0,VLOOKUP(B45,RespH!$B$12:$AA$51,6,FALSE),"")</f>
        <v/>
      </c>
      <c r="G45" s="17" t="str">
        <f t="shared" si="0"/>
        <v/>
      </c>
      <c r="H45" s="17" t="str">
        <f t="shared" si="12"/>
        <v/>
      </c>
      <c r="I45" s="17" t="str">
        <f t="shared" si="13"/>
        <v/>
      </c>
      <c r="J45" s="17" t="str">
        <f t="shared" si="14"/>
        <v/>
      </c>
      <c r="K45" s="17" t="str">
        <f t="shared" si="15"/>
        <v/>
      </c>
      <c r="L45" s="17" t="str">
        <f t="shared" si="16"/>
        <v/>
      </c>
      <c r="M45" s="17" t="str">
        <f t="shared" si="17"/>
        <v/>
      </c>
      <c r="N45" s="17" t="str">
        <f t="shared" si="18"/>
        <v/>
      </c>
      <c r="O45" s="17" t="str">
        <f t="shared" si="19"/>
        <v/>
      </c>
      <c r="P45" s="17" t="str">
        <f t="shared" si="11"/>
        <v/>
      </c>
      <c r="Q45" s="17" t="str">
        <f t="shared" si="11"/>
        <v/>
      </c>
      <c r="R45" s="17" t="str">
        <f t="shared" si="11"/>
        <v/>
      </c>
      <c r="S45" s="17" t="str">
        <f t="shared" si="11"/>
        <v/>
      </c>
      <c r="T45" s="17" t="str">
        <f t="shared" si="11"/>
        <v/>
      </c>
      <c r="U45" s="17" t="str">
        <f t="shared" si="11"/>
        <v/>
      </c>
      <c r="V45" s="17" t="str">
        <f t="shared" si="11"/>
        <v/>
      </c>
      <c r="W45" s="17" t="str">
        <f t="shared" si="11"/>
        <v/>
      </c>
      <c r="X45" s="17" t="str">
        <f t="shared" si="11"/>
        <v/>
      </c>
      <c r="Y45" s="17" t="str">
        <f t="shared" si="11"/>
        <v/>
      </c>
      <c r="Z45" s="17" t="str">
        <f t="shared" si="11"/>
        <v/>
      </c>
      <c r="AA45" s="21" t="str">
        <f t="shared" si="5"/>
        <v/>
      </c>
      <c r="AB45" s="21" t="str">
        <f t="shared" si="5"/>
        <v/>
      </c>
      <c r="AC45" s="21" t="str">
        <f t="shared" si="5"/>
        <v/>
      </c>
      <c r="AD45" s="21" t="str">
        <f t="shared" si="5"/>
        <v/>
      </c>
      <c r="AH45" s="16" t="str">
        <f>IF(RespH!H43=0,"",IF(RespH!H43=ResA!$G$11,ResA!$G$12,0))</f>
        <v/>
      </c>
      <c r="AI45" s="16" t="str">
        <f>IF(RespH!I43=0,"",IF(RespH!I43=ResA!$H$11,ResA!$H$12,0))</f>
        <v/>
      </c>
      <c r="AJ45" s="16" t="str">
        <f>IF(RespH!J43=0,"",IF(RespH!J43=ResA!$I$11,ResA!$I$12,0))</f>
        <v/>
      </c>
      <c r="AK45" s="16" t="str">
        <f>IF(RespH!K43=0,"",IF(RespH!K43=ResA!$J$11,ResA!$J$12,0))</f>
        <v/>
      </c>
      <c r="AL45" s="16" t="str">
        <f>IF(RespH!L43=0,"",IF(RespH!L43=ResA!$K$11,ResA!$K$12,0))</f>
        <v/>
      </c>
      <c r="AM45" s="16" t="str">
        <f>IF(RespH!M43=0,"",IF(RespH!M43=ResA!$L$11,ResA!$L$12,0))</f>
        <v/>
      </c>
      <c r="AN45" s="16" t="str">
        <f>IF(RespH!N43=0,"",IF(RespH!N43=ResA!$M$11,ResA!$M$12,0))</f>
        <v/>
      </c>
      <c r="AO45" s="16" t="str">
        <f>IF(RespH!O43=0,"",IF(RespH!O43=ResA!$N$11,ResA!$N$12,0))</f>
        <v/>
      </c>
      <c r="AP45" s="16" t="str">
        <f>IF(RespH!P43=0,"",IF(RespH!P43=ResA!$O$11,ResA!$O$12,0))</f>
        <v/>
      </c>
      <c r="AQ45" s="16" t="str">
        <f>IF(RespH!Q43=0,"",IF(RespH!Q43=ResA!$P$11,ResA!$P$12,0))</f>
        <v/>
      </c>
      <c r="AR45" s="16" t="str">
        <f>IF(RespH!R43=0,"",IF(RespH!R43=ResA!$Q$11,ResA!$Q$12,0))</f>
        <v/>
      </c>
      <c r="AS45" s="16" t="str">
        <f>IF(RespH!S43=0,"",IF(RespH!S43=ResA!$R$11,ResA!$R$12,0))</f>
        <v/>
      </c>
      <c r="AT45" s="16" t="str">
        <f>IF(RespH!T43=0,"",IF(RespH!T43=ResA!$S$11,ResA!$S$12,0))</f>
        <v/>
      </c>
      <c r="AU45" s="16" t="str">
        <f>IF(RespH!U43=0,"",IF(RespH!U43=ResA!$T$11,ResA!$T$12,0))</f>
        <v/>
      </c>
      <c r="AV45" s="16" t="str">
        <f>IF(RespH!V43=0,"",IF(RespH!V43=ResA!$U$11,ResA!$U$12,0))</f>
        <v/>
      </c>
      <c r="AW45" s="16" t="str">
        <f>IF(RespH!W43=0,"",IF(RespH!W43=ResA!$V$11,ResA!$V$12,0))</f>
        <v/>
      </c>
      <c r="AX45" s="16" t="str">
        <f>IF(RespH!X43=0,"",IF(RespH!X43=ResA!$W$11,ResA!$W$12,0))</f>
        <v/>
      </c>
      <c r="AY45" s="16" t="str">
        <f>IF(RespH!Y43=0,"",IF(RespH!Y43=ResA!$X$11,ResA!$X$12,0))</f>
        <v/>
      </c>
      <c r="AZ45" s="16" t="str">
        <f>IF(RespH!Z43=0,"",IF(RespH!Z43=ResA!$Y$11,ResA!$Y$12,0))</f>
        <v/>
      </c>
      <c r="BA45" s="16" t="str">
        <f>IF(RespH!AA43=0,"",IF(RespH!AA43=ResA!$Z$11,ResA!$Z$12,0))</f>
        <v/>
      </c>
      <c r="BB45" s="17" t="str">
        <f t="shared" si="6"/>
        <v/>
      </c>
      <c r="BC45" s="17" t="str">
        <f t="shared" si="7"/>
        <v/>
      </c>
      <c r="BD45" s="17" t="str">
        <f t="shared" si="8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>
      <c r="B46" s="56">
        <v>33</v>
      </c>
      <c r="C46" s="28" t="str">
        <f>IF(VLOOKUP(B46,RespH!$B$12:$AA$51,2,FALSE)&lt;&gt;0,VLOOKUP(B46,RespH!$B$12:$AA$51,2,FALSE),"")</f>
        <v/>
      </c>
      <c r="D46" s="28" t="str">
        <f>IF(VLOOKUP(B46,RespH!$B$12:$AA$51,3,FALSE)&lt;&gt;0,CONCATENATE(VLOOKUP(B46,RespH!$B$12:$AA$51,3,FALSE)," ",VLOOKUP(B46,RespH!$B$12:$AA$51,4,FALSE)),"")</f>
        <v/>
      </c>
      <c r="E46" s="28" t="str">
        <f>IF(VLOOKUP(B46,RespH!$B$12:$AA$51,4,FALSE)&lt;&gt;0,VLOOKUP(B46,RespH!$B$12:$AA$51,5,FALSE),"")</f>
        <v/>
      </c>
      <c r="F46" s="58" t="str">
        <f>IF(VLOOKUP(B46,RespH!$B$12:$AA$51,5,FALSE)&lt;&gt;0,VLOOKUP(B46,RespH!$B$12:$AA$51,6,FALSE),"")</f>
        <v/>
      </c>
      <c r="G46" s="17" t="str">
        <f t="shared" si="0"/>
        <v/>
      </c>
      <c r="H46" s="17" t="str">
        <f t="shared" si="12"/>
        <v/>
      </c>
      <c r="I46" s="17" t="str">
        <f t="shared" si="13"/>
        <v/>
      </c>
      <c r="J46" s="17" t="str">
        <f t="shared" si="14"/>
        <v/>
      </c>
      <c r="K46" s="17" t="str">
        <f t="shared" si="15"/>
        <v/>
      </c>
      <c r="L46" s="17" t="str">
        <f t="shared" si="16"/>
        <v/>
      </c>
      <c r="M46" s="17" t="str">
        <f t="shared" si="17"/>
        <v/>
      </c>
      <c r="N46" s="17" t="str">
        <f t="shared" si="18"/>
        <v/>
      </c>
      <c r="O46" s="17" t="str">
        <f t="shared" si="19"/>
        <v/>
      </c>
      <c r="P46" s="17" t="str">
        <f t="shared" si="11"/>
        <v/>
      </c>
      <c r="Q46" s="17" t="str">
        <f t="shared" si="11"/>
        <v/>
      </c>
      <c r="R46" s="17" t="str">
        <f t="shared" si="11"/>
        <v/>
      </c>
      <c r="S46" s="17" t="str">
        <f t="shared" si="11"/>
        <v/>
      </c>
      <c r="T46" s="17" t="str">
        <f t="shared" si="11"/>
        <v/>
      </c>
      <c r="U46" s="17" t="str">
        <f t="shared" si="11"/>
        <v/>
      </c>
      <c r="V46" s="17" t="str">
        <f t="shared" si="11"/>
        <v/>
      </c>
      <c r="W46" s="17" t="str">
        <f t="shared" si="11"/>
        <v/>
      </c>
      <c r="X46" s="17" t="str">
        <f t="shared" si="11"/>
        <v/>
      </c>
      <c r="Y46" s="17" t="str">
        <f t="shared" si="11"/>
        <v/>
      </c>
      <c r="Z46" s="17" t="str">
        <f t="shared" si="11"/>
        <v/>
      </c>
      <c r="AA46" s="21" t="str">
        <f t="shared" si="5"/>
        <v/>
      </c>
      <c r="AB46" s="21" t="str">
        <f t="shared" si="5"/>
        <v/>
      </c>
      <c r="AC46" s="21" t="str">
        <f t="shared" si="5"/>
        <v/>
      </c>
      <c r="AD46" s="21" t="str">
        <f t="shared" si="5"/>
        <v/>
      </c>
      <c r="AH46" s="16" t="str">
        <f>IF(RespH!H44=0,"",IF(RespH!H44=ResA!$G$11,ResA!$G$12,0))</f>
        <v/>
      </c>
      <c r="AI46" s="16" t="str">
        <f>IF(RespH!I44=0,"",IF(RespH!I44=ResA!$H$11,ResA!$H$12,0))</f>
        <v/>
      </c>
      <c r="AJ46" s="16" t="str">
        <f>IF(RespH!J44=0,"",IF(RespH!J44=ResA!$I$11,ResA!$I$12,0))</f>
        <v/>
      </c>
      <c r="AK46" s="16" t="str">
        <f>IF(RespH!K44=0,"",IF(RespH!K44=ResA!$J$11,ResA!$J$12,0))</f>
        <v/>
      </c>
      <c r="AL46" s="16" t="str">
        <f>IF(RespH!L44=0,"",IF(RespH!L44=ResA!$K$11,ResA!$K$12,0))</f>
        <v/>
      </c>
      <c r="AM46" s="16" t="str">
        <f>IF(RespH!M44=0,"",IF(RespH!M44=ResA!$L$11,ResA!$L$12,0))</f>
        <v/>
      </c>
      <c r="AN46" s="16" t="str">
        <f>IF(RespH!N44=0,"",IF(RespH!N44=ResA!$M$11,ResA!$M$12,0))</f>
        <v/>
      </c>
      <c r="AO46" s="16" t="str">
        <f>IF(RespH!O44=0,"",IF(RespH!O44=ResA!$N$11,ResA!$N$12,0))</f>
        <v/>
      </c>
      <c r="AP46" s="16" t="str">
        <f>IF(RespH!P44=0,"",IF(RespH!P44=ResA!$O$11,ResA!$O$12,0))</f>
        <v/>
      </c>
      <c r="AQ46" s="16" t="str">
        <f>IF(RespH!Q44=0,"",IF(RespH!Q44=ResA!$P$11,ResA!$P$12,0))</f>
        <v/>
      </c>
      <c r="AR46" s="16" t="str">
        <f>IF(RespH!R44=0,"",IF(RespH!R44=ResA!$Q$11,ResA!$Q$12,0))</f>
        <v/>
      </c>
      <c r="AS46" s="16" t="str">
        <f>IF(RespH!S44=0,"",IF(RespH!S44=ResA!$R$11,ResA!$R$12,0))</f>
        <v/>
      </c>
      <c r="AT46" s="16" t="str">
        <f>IF(RespH!T44=0,"",IF(RespH!T44=ResA!$S$11,ResA!$S$12,0))</f>
        <v/>
      </c>
      <c r="AU46" s="16" t="str">
        <f>IF(RespH!U44=0,"",IF(RespH!U44=ResA!$T$11,ResA!$T$12,0))</f>
        <v/>
      </c>
      <c r="AV46" s="16" t="str">
        <f>IF(RespH!V44=0,"",IF(RespH!V44=ResA!$U$11,ResA!$U$12,0))</f>
        <v/>
      </c>
      <c r="AW46" s="16" t="str">
        <f>IF(RespH!W44=0,"",IF(RespH!W44=ResA!$V$11,ResA!$V$12,0))</f>
        <v/>
      </c>
      <c r="AX46" s="16" t="str">
        <f>IF(RespH!X44=0,"",IF(RespH!X44=ResA!$W$11,ResA!$W$12,0))</f>
        <v/>
      </c>
      <c r="AY46" s="16" t="str">
        <f>IF(RespH!Y44=0,"",IF(RespH!Y44=ResA!$X$11,ResA!$X$12,0))</f>
        <v/>
      </c>
      <c r="AZ46" s="16" t="str">
        <f>IF(RespH!Z44=0,"",IF(RespH!Z44=ResA!$Y$11,ResA!$Y$12,0))</f>
        <v/>
      </c>
      <c r="BA46" s="16" t="str">
        <f>IF(RespH!AA44=0,"",IF(RespH!AA44=ResA!$Z$11,ResA!$Z$12,0))</f>
        <v/>
      </c>
      <c r="BB46" s="17" t="str">
        <f t="shared" si="6"/>
        <v/>
      </c>
      <c r="BC46" s="17" t="str">
        <f t="shared" si="7"/>
        <v/>
      </c>
      <c r="BD46" s="17" t="str">
        <f t="shared" si="8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>
      <c r="B47" s="56">
        <v>34</v>
      </c>
      <c r="C47" s="28" t="str">
        <f>IF(VLOOKUP(B47,RespH!$B$12:$AA$51,2,FALSE)&lt;&gt;0,VLOOKUP(B47,RespH!$B$12:$AA$51,2,FALSE),"")</f>
        <v/>
      </c>
      <c r="D47" s="28" t="str">
        <f>IF(VLOOKUP(B47,RespH!$B$12:$AA$51,3,FALSE)&lt;&gt;0,CONCATENATE(VLOOKUP(B47,RespH!$B$12:$AA$51,3,FALSE)," ",VLOOKUP(B47,RespH!$B$12:$AA$51,4,FALSE)),"")</f>
        <v/>
      </c>
      <c r="E47" s="28" t="str">
        <f>IF(VLOOKUP(B47,RespH!$B$12:$AA$51,4,FALSE)&lt;&gt;0,VLOOKUP(B47,RespH!$B$12:$AA$51,5,FALSE),"")</f>
        <v/>
      </c>
      <c r="F47" s="58" t="str">
        <f>IF(VLOOKUP(B47,RespH!$B$12:$AA$51,5,FALSE)&lt;&gt;0,VLOOKUP(B47,RespH!$B$12:$AA$51,6,FALSE),"")</f>
        <v/>
      </c>
      <c r="G47" s="17" t="str">
        <f t="shared" si="0"/>
        <v/>
      </c>
      <c r="H47" s="17" t="str">
        <f t="shared" si="12"/>
        <v/>
      </c>
      <c r="I47" s="17" t="str">
        <f t="shared" si="13"/>
        <v/>
      </c>
      <c r="J47" s="17" t="str">
        <f t="shared" si="14"/>
        <v/>
      </c>
      <c r="K47" s="17" t="str">
        <f t="shared" si="15"/>
        <v/>
      </c>
      <c r="L47" s="17" t="str">
        <f t="shared" si="16"/>
        <v/>
      </c>
      <c r="M47" s="17" t="str">
        <f t="shared" si="17"/>
        <v/>
      </c>
      <c r="N47" s="17" t="str">
        <f t="shared" si="18"/>
        <v/>
      </c>
      <c r="O47" s="17" t="str">
        <f t="shared" si="19"/>
        <v/>
      </c>
      <c r="P47" s="17" t="str">
        <f t="shared" si="11"/>
        <v/>
      </c>
      <c r="Q47" s="17" t="str">
        <f t="shared" si="11"/>
        <v/>
      </c>
      <c r="R47" s="17" t="str">
        <f t="shared" si="11"/>
        <v/>
      </c>
      <c r="S47" s="17" t="str">
        <f t="shared" si="11"/>
        <v/>
      </c>
      <c r="T47" s="17" t="str">
        <f t="shared" si="11"/>
        <v/>
      </c>
      <c r="U47" s="17" t="str">
        <f t="shared" si="11"/>
        <v/>
      </c>
      <c r="V47" s="17" t="str">
        <f t="shared" si="11"/>
        <v/>
      </c>
      <c r="W47" s="17" t="str">
        <f t="shared" si="11"/>
        <v/>
      </c>
      <c r="X47" s="17" t="str">
        <f t="shared" si="11"/>
        <v/>
      </c>
      <c r="Y47" s="17" t="str">
        <f t="shared" si="11"/>
        <v/>
      </c>
      <c r="Z47" s="17" t="str">
        <f t="shared" si="11"/>
        <v/>
      </c>
      <c r="AA47" s="21" t="str">
        <f t="shared" si="5"/>
        <v/>
      </c>
      <c r="AB47" s="21" t="str">
        <f t="shared" si="5"/>
        <v/>
      </c>
      <c r="AC47" s="21" t="str">
        <f t="shared" si="5"/>
        <v/>
      </c>
      <c r="AD47" s="21" t="str">
        <f t="shared" si="5"/>
        <v/>
      </c>
      <c r="AH47" s="16" t="str">
        <f>IF(RespH!H45=0,"",IF(RespH!H45=ResA!$G$11,ResA!$G$12,0))</f>
        <v/>
      </c>
      <c r="AI47" s="16" t="str">
        <f>IF(RespH!I45=0,"",IF(RespH!I45=ResA!$H$11,ResA!$H$12,0))</f>
        <v/>
      </c>
      <c r="AJ47" s="16" t="str">
        <f>IF(RespH!J45=0,"",IF(RespH!J45=ResA!$I$11,ResA!$I$12,0))</f>
        <v/>
      </c>
      <c r="AK47" s="16" t="str">
        <f>IF(RespH!K45=0,"",IF(RespH!K45=ResA!$J$11,ResA!$J$12,0))</f>
        <v/>
      </c>
      <c r="AL47" s="16" t="str">
        <f>IF(RespH!L45=0,"",IF(RespH!L45=ResA!$K$11,ResA!$K$12,0))</f>
        <v/>
      </c>
      <c r="AM47" s="16" t="str">
        <f>IF(RespH!M45=0,"",IF(RespH!M45=ResA!$L$11,ResA!$L$12,0))</f>
        <v/>
      </c>
      <c r="AN47" s="16" t="str">
        <f>IF(RespH!N45=0,"",IF(RespH!N45=ResA!$M$11,ResA!$M$12,0))</f>
        <v/>
      </c>
      <c r="AO47" s="16" t="str">
        <f>IF(RespH!O45=0,"",IF(RespH!O45=ResA!$N$11,ResA!$N$12,0))</f>
        <v/>
      </c>
      <c r="AP47" s="16" t="str">
        <f>IF(RespH!P45=0,"",IF(RespH!P45=ResA!$O$11,ResA!$O$12,0))</f>
        <v/>
      </c>
      <c r="AQ47" s="16" t="str">
        <f>IF(RespH!Q45=0,"",IF(RespH!Q45=ResA!$P$11,ResA!$P$12,0))</f>
        <v/>
      </c>
      <c r="AR47" s="16" t="str">
        <f>IF(RespH!R45=0,"",IF(RespH!R45=ResA!$Q$11,ResA!$Q$12,0))</f>
        <v/>
      </c>
      <c r="AS47" s="16" t="str">
        <f>IF(RespH!S45=0,"",IF(RespH!S45=ResA!$R$11,ResA!$R$12,0))</f>
        <v/>
      </c>
      <c r="AT47" s="16" t="str">
        <f>IF(RespH!T45=0,"",IF(RespH!T45=ResA!$S$11,ResA!$S$12,0))</f>
        <v/>
      </c>
      <c r="AU47" s="16" t="str">
        <f>IF(RespH!U45=0,"",IF(RespH!U45=ResA!$T$11,ResA!$T$12,0))</f>
        <v/>
      </c>
      <c r="AV47" s="16" t="str">
        <f>IF(RespH!V45=0,"",IF(RespH!V45=ResA!$U$11,ResA!$U$12,0))</f>
        <v/>
      </c>
      <c r="AW47" s="16" t="str">
        <f>IF(RespH!W45=0,"",IF(RespH!W45=ResA!$V$11,ResA!$V$12,0))</f>
        <v/>
      </c>
      <c r="AX47" s="16" t="str">
        <f>IF(RespH!X45=0,"",IF(RespH!X45=ResA!$W$11,ResA!$W$12,0))</f>
        <v/>
      </c>
      <c r="AY47" s="16" t="str">
        <f>IF(RespH!Y45=0,"",IF(RespH!Y45=ResA!$X$11,ResA!$X$12,0))</f>
        <v/>
      </c>
      <c r="AZ47" s="16" t="str">
        <f>IF(RespH!Z45=0,"",IF(RespH!Z45=ResA!$Y$11,ResA!$Y$12,0))</f>
        <v/>
      </c>
      <c r="BA47" s="16" t="str">
        <f>IF(RespH!AA45=0,"",IF(RespH!AA45=ResA!$Z$11,ResA!$Z$12,0))</f>
        <v/>
      </c>
      <c r="BB47" s="17" t="str">
        <f t="shared" si="6"/>
        <v/>
      </c>
      <c r="BC47" s="17" t="str">
        <f t="shared" si="7"/>
        <v/>
      </c>
      <c r="BD47" s="17" t="str">
        <f t="shared" si="8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>
      <c r="B48" s="56">
        <v>35</v>
      </c>
      <c r="C48" s="28" t="str">
        <f>IF(VLOOKUP(B48,RespH!$B$12:$AA$51,2,FALSE)&lt;&gt;0,VLOOKUP(B48,RespH!$B$12:$AA$51,2,FALSE),"")</f>
        <v/>
      </c>
      <c r="D48" s="28" t="str">
        <f>IF(VLOOKUP(B48,RespH!$B$12:$AA$51,3,FALSE)&lt;&gt;0,CONCATENATE(VLOOKUP(B48,RespH!$B$12:$AA$51,3,FALSE)," ",VLOOKUP(B48,RespH!$B$12:$AA$51,4,FALSE)),"")</f>
        <v/>
      </c>
      <c r="E48" s="28" t="str">
        <f>IF(VLOOKUP(B48,RespH!$B$12:$AA$51,4,FALSE)&lt;&gt;0,VLOOKUP(B48,RespH!$B$12:$AA$51,5,FALSE),"")</f>
        <v/>
      </c>
      <c r="F48" s="58" t="str">
        <f>IF(VLOOKUP(B48,RespH!$B$12:$AA$51,5,FALSE)&lt;&gt;0,VLOOKUP(B48,RespH!$B$12:$AA$51,6,FALSE),"")</f>
        <v/>
      </c>
      <c r="G48" s="17" t="str">
        <f t="shared" si="0"/>
        <v/>
      </c>
      <c r="H48" s="17" t="str">
        <f t="shared" si="12"/>
        <v/>
      </c>
      <c r="I48" s="17" t="str">
        <f t="shared" si="13"/>
        <v/>
      </c>
      <c r="J48" s="17" t="str">
        <f t="shared" si="14"/>
        <v/>
      </c>
      <c r="K48" s="17" t="str">
        <f t="shared" si="15"/>
        <v/>
      </c>
      <c r="L48" s="17" t="str">
        <f t="shared" si="16"/>
        <v/>
      </c>
      <c r="M48" s="17" t="str">
        <f t="shared" si="17"/>
        <v/>
      </c>
      <c r="N48" s="17" t="str">
        <f t="shared" si="18"/>
        <v/>
      </c>
      <c r="O48" s="17" t="str">
        <f t="shared" si="19"/>
        <v/>
      </c>
      <c r="P48" s="17" t="str">
        <f t="shared" si="11"/>
        <v/>
      </c>
      <c r="Q48" s="17" t="str">
        <f t="shared" si="11"/>
        <v/>
      </c>
      <c r="R48" s="17" t="str">
        <f t="shared" si="11"/>
        <v/>
      </c>
      <c r="S48" s="17" t="str">
        <f t="shared" si="11"/>
        <v/>
      </c>
      <c r="T48" s="17" t="str">
        <f t="shared" si="11"/>
        <v/>
      </c>
      <c r="U48" s="17" t="str">
        <f t="shared" si="11"/>
        <v/>
      </c>
      <c r="V48" s="17" t="str">
        <f t="shared" si="11"/>
        <v/>
      </c>
      <c r="W48" s="17" t="str">
        <f t="shared" si="11"/>
        <v/>
      </c>
      <c r="X48" s="17" t="str">
        <f t="shared" si="11"/>
        <v/>
      </c>
      <c r="Y48" s="17" t="str">
        <f t="shared" si="11"/>
        <v/>
      </c>
      <c r="Z48" s="17" t="str">
        <f t="shared" si="11"/>
        <v/>
      </c>
      <c r="AA48" s="21" t="str">
        <f t="shared" si="5"/>
        <v/>
      </c>
      <c r="AB48" s="21" t="str">
        <f t="shared" si="5"/>
        <v/>
      </c>
      <c r="AC48" s="21" t="str">
        <f t="shared" si="5"/>
        <v/>
      </c>
      <c r="AD48" s="21" t="str">
        <f t="shared" si="5"/>
        <v/>
      </c>
      <c r="AH48" s="16" t="str">
        <f>IF(RespH!H46=0,"",IF(RespH!H46=ResA!$G$11,ResA!$G$12,0))</f>
        <v/>
      </c>
      <c r="AI48" s="16" t="str">
        <f>IF(RespH!I46=0,"",IF(RespH!I46=ResA!$H$11,ResA!$H$12,0))</f>
        <v/>
      </c>
      <c r="AJ48" s="16" t="str">
        <f>IF(RespH!J46=0,"",IF(RespH!J46=ResA!$I$11,ResA!$I$12,0))</f>
        <v/>
      </c>
      <c r="AK48" s="16" t="str">
        <f>IF(RespH!K46=0,"",IF(RespH!K46=ResA!$J$11,ResA!$J$12,0))</f>
        <v/>
      </c>
      <c r="AL48" s="16" t="str">
        <f>IF(RespH!L46=0,"",IF(RespH!L46=ResA!$K$11,ResA!$K$12,0))</f>
        <v/>
      </c>
      <c r="AM48" s="16" t="str">
        <f>IF(RespH!M46=0,"",IF(RespH!M46=ResA!$L$11,ResA!$L$12,0))</f>
        <v/>
      </c>
      <c r="AN48" s="16" t="str">
        <f>IF(RespH!N46=0,"",IF(RespH!N46=ResA!$M$11,ResA!$M$12,0))</f>
        <v/>
      </c>
      <c r="AO48" s="16" t="str">
        <f>IF(RespH!O46=0,"",IF(RespH!O46=ResA!$N$11,ResA!$N$12,0))</f>
        <v/>
      </c>
      <c r="AP48" s="16" t="str">
        <f>IF(RespH!P46=0,"",IF(RespH!P46=ResA!$O$11,ResA!$O$12,0))</f>
        <v/>
      </c>
      <c r="AQ48" s="16" t="str">
        <f>IF(RespH!Q46=0,"",IF(RespH!Q46=ResA!$P$11,ResA!$P$12,0))</f>
        <v/>
      </c>
      <c r="AR48" s="16" t="str">
        <f>IF(RespH!R46=0,"",IF(RespH!R46=ResA!$Q$11,ResA!$Q$12,0))</f>
        <v/>
      </c>
      <c r="AS48" s="16" t="str">
        <f>IF(RespH!S46=0,"",IF(RespH!S46=ResA!$R$11,ResA!$R$12,0))</f>
        <v/>
      </c>
      <c r="AT48" s="16" t="str">
        <f>IF(RespH!T46=0,"",IF(RespH!T46=ResA!$S$11,ResA!$S$12,0))</f>
        <v/>
      </c>
      <c r="AU48" s="16" t="str">
        <f>IF(RespH!U46=0,"",IF(RespH!U46=ResA!$T$11,ResA!$T$12,0))</f>
        <v/>
      </c>
      <c r="AV48" s="16" t="str">
        <f>IF(RespH!V46=0,"",IF(RespH!V46=ResA!$U$11,ResA!$U$12,0))</f>
        <v/>
      </c>
      <c r="AW48" s="16" t="str">
        <f>IF(RespH!W46=0,"",IF(RespH!W46=ResA!$V$11,ResA!$V$12,0))</f>
        <v/>
      </c>
      <c r="AX48" s="16" t="str">
        <f>IF(RespH!X46=0,"",IF(RespH!X46=ResA!$W$11,ResA!$W$12,0))</f>
        <v/>
      </c>
      <c r="AY48" s="16" t="str">
        <f>IF(RespH!Y46=0,"",IF(RespH!Y46=ResA!$X$11,ResA!$X$12,0))</f>
        <v/>
      </c>
      <c r="AZ48" s="16" t="str">
        <f>IF(RespH!Z46=0,"",IF(RespH!Z46=ResA!$Y$11,ResA!$Y$12,0))</f>
        <v/>
      </c>
      <c r="BA48" s="16" t="str">
        <f>IF(RespH!AA46=0,"",IF(RespH!AA46=ResA!$Z$11,ResA!$Z$12,0))</f>
        <v/>
      </c>
      <c r="BB48" s="17" t="str">
        <f t="shared" si="6"/>
        <v/>
      </c>
      <c r="BC48" s="17" t="str">
        <f t="shared" si="7"/>
        <v/>
      </c>
      <c r="BD48" s="17" t="str">
        <f t="shared" si="8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>
      <c r="B49" s="56">
        <v>36</v>
      </c>
      <c r="C49" s="28" t="str">
        <f>IF(VLOOKUP(B49,RespH!$B$12:$AA$51,2,FALSE)&lt;&gt;0,VLOOKUP(B49,RespH!$B$12:$AA$51,2,FALSE),"")</f>
        <v/>
      </c>
      <c r="D49" s="28" t="str">
        <f>IF(VLOOKUP(B49,RespH!$B$12:$AA$51,3,FALSE)&lt;&gt;0,CONCATENATE(VLOOKUP(B49,RespH!$B$12:$AA$51,3,FALSE)," ",VLOOKUP(B49,RespH!$B$12:$AA$51,4,FALSE)),"")</f>
        <v/>
      </c>
      <c r="E49" s="28" t="str">
        <f>IF(VLOOKUP(B49,RespH!$B$12:$AA$51,4,FALSE)&lt;&gt;0,VLOOKUP(B49,RespH!$B$12:$AA$51,5,FALSE),"")</f>
        <v/>
      </c>
      <c r="F49" s="58" t="str">
        <f>IF(VLOOKUP(B49,RespH!$B$12:$AA$51,5,FALSE)&lt;&gt;0,VLOOKUP(B49,RespH!$B$12:$AA$51,6,FALSE),"")</f>
        <v/>
      </c>
      <c r="G49" s="17" t="str">
        <f t="shared" si="0"/>
        <v/>
      </c>
      <c r="H49" s="17" t="str">
        <f t="shared" si="12"/>
        <v/>
      </c>
      <c r="I49" s="17" t="str">
        <f t="shared" si="13"/>
        <v/>
      </c>
      <c r="J49" s="17" t="str">
        <f t="shared" si="14"/>
        <v/>
      </c>
      <c r="K49" s="17" t="str">
        <f t="shared" si="15"/>
        <v/>
      </c>
      <c r="L49" s="17" t="str">
        <f t="shared" si="16"/>
        <v/>
      </c>
      <c r="M49" s="17" t="str">
        <f t="shared" si="17"/>
        <v/>
      </c>
      <c r="N49" s="17" t="str">
        <f t="shared" si="18"/>
        <v/>
      </c>
      <c r="O49" s="17" t="str">
        <f t="shared" si="19"/>
        <v/>
      </c>
      <c r="P49" s="17" t="str">
        <f t="shared" si="11"/>
        <v/>
      </c>
      <c r="Q49" s="17" t="str">
        <f t="shared" si="11"/>
        <v/>
      </c>
      <c r="R49" s="17" t="str">
        <f t="shared" si="11"/>
        <v/>
      </c>
      <c r="S49" s="17" t="str">
        <f t="shared" si="11"/>
        <v/>
      </c>
      <c r="T49" s="17" t="str">
        <f t="shared" si="11"/>
        <v/>
      </c>
      <c r="U49" s="17" t="str">
        <f t="shared" si="11"/>
        <v/>
      </c>
      <c r="V49" s="17" t="str">
        <f t="shared" si="11"/>
        <v/>
      </c>
      <c r="W49" s="17" t="str">
        <f t="shared" si="11"/>
        <v/>
      </c>
      <c r="X49" s="17" t="str">
        <f t="shared" si="11"/>
        <v/>
      </c>
      <c r="Y49" s="17" t="str">
        <f t="shared" si="11"/>
        <v/>
      </c>
      <c r="Z49" s="17" t="str">
        <f t="shared" si="11"/>
        <v/>
      </c>
      <c r="AA49" s="21" t="str">
        <f t="shared" si="5"/>
        <v/>
      </c>
      <c r="AB49" s="21" t="str">
        <f t="shared" si="5"/>
        <v/>
      </c>
      <c r="AC49" s="21" t="str">
        <f t="shared" si="5"/>
        <v/>
      </c>
      <c r="AD49" s="21" t="str">
        <f t="shared" si="5"/>
        <v/>
      </c>
      <c r="AH49" s="16" t="str">
        <f>IF(RespH!H47=0,"",IF(RespH!H47=ResA!$G$11,ResA!$G$12,0))</f>
        <v/>
      </c>
      <c r="AI49" s="16" t="str">
        <f>IF(RespH!I47=0,"",IF(RespH!I47=ResA!$H$11,ResA!$H$12,0))</f>
        <v/>
      </c>
      <c r="AJ49" s="16" t="str">
        <f>IF(RespH!J47=0,"",IF(RespH!J47=ResA!$I$11,ResA!$I$12,0))</f>
        <v/>
      </c>
      <c r="AK49" s="16" t="str">
        <f>IF(RespH!K47=0,"",IF(RespH!K47=ResA!$J$11,ResA!$J$12,0))</f>
        <v/>
      </c>
      <c r="AL49" s="16" t="str">
        <f>IF(RespH!L47=0,"",IF(RespH!L47=ResA!$K$11,ResA!$K$12,0))</f>
        <v/>
      </c>
      <c r="AM49" s="16" t="str">
        <f>IF(RespH!M47=0,"",IF(RespH!M47=ResA!$L$11,ResA!$L$12,0))</f>
        <v/>
      </c>
      <c r="AN49" s="16" t="str">
        <f>IF(RespH!N47=0,"",IF(RespH!N47=ResA!$M$11,ResA!$M$12,0))</f>
        <v/>
      </c>
      <c r="AO49" s="16" t="str">
        <f>IF(RespH!O47=0,"",IF(RespH!O47=ResA!$N$11,ResA!$N$12,0))</f>
        <v/>
      </c>
      <c r="AP49" s="16" t="str">
        <f>IF(RespH!P47=0,"",IF(RespH!P47=ResA!$O$11,ResA!$O$12,0))</f>
        <v/>
      </c>
      <c r="AQ49" s="16" t="str">
        <f>IF(RespH!Q47=0,"",IF(RespH!Q47=ResA!$P$11,ResA!$P$12,0))</f>
        <v/>
      </c>
      <c r="AR49" s="16" t="str">
        <f>IF(RespH!R47=0,"",IF(RespH!R47=ResA!$Q$11,ResA!$Q$12,0))</f>
        <v/>
      </c>
      <c r="AS49" s="16" t="str">
        <f>IF(RespH!S47=0,"",IF(RespH!S47=ResA!$R$11,ResA!$R$12,0))</f>
        <v/>
      </c>
      <c r="AT49" s="16" t="str">
        <f>IF(RespH!T47=0,"",IF(RespH!T47=ResA!$S$11,ResA!$S$12,0))</f>
        <v/>
      </c>
      <c r="AU49" s="16" t="str">
        <f>IF(RespH!U47=0,"",IF(RespH!U47=ResA!$T$11,ResA!$T$12,0))</f>
        <v/>
      </c>
      <c r="AV49" s="16" t="str">
        <f>IF(RespH!V47=0,"",IF(RespH!V47=ResA!$U$11,ResA!$U$12,0))</f>
        <v/>
      </c>
      <c r="AW49" s="16" t="str">
        <f>IF(RespH!W47=0,"",IF(RespH!W47=ResA!$V$11,ResA!$V$12,0))</f>
        <v/>
      </c>
      <c r="AX49" s="16" t="str">
        <f>IF(RespH!X47=0,"",IF(RespH!X47=ResA!$W$11,ResA!$W$12,0))</f>
        <v/>
      </c>
      <c r="AY49" s="16" t="str">
        <f>IF(RespH!Y47=0,"",IF(RespH!Y47=ResA!$X$11,ResA!$X$12,0))</f>
        <v/>
      </c>
      <c r="AZ49" s="16" t="str">
        <f>IF(RespH!Z47=0,"",IF(RespH!Z47=ResA!$Y$11,ResA!$Y$12,0))</f>
        <v/>
      </c>
      <c r="BA49" s="16" t="str">
        <f>IF(RespH!AA47=0,"",IF(RespH!AA47=ResA!$Z$11,ResA!$Z$12,0))</f>
        <v/>
      </c>
      <c r="BB49" s="17" t="str">
        <f t="shared" si="6"/>
        <v/>
      </c>
      <c r="BC49" s="17" t="str">
        <f t="shared" si="7"/>
        <v/>
      </c>
      <c r="BD49" s="17" t="str">
        <f t="shared" si="8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>
      <c r="B50" s="56">
        <v>37</v>
      </c>
      <c r="C50" s="28" t="str">
        <f>IF(VLOOKUP(B50,RespH!$B$12:$AA$51,2,FALSE)&lt;&gt;0,VLOOKUP(B50,RespH!$B$12:$AA$51,2,FALSE),"")</f>
        <v/>
      </c>
      <c r="D50" s="28" t="str">
        <f>IF(VLOOKUP(B50,RespH!$B$12:$AA$51,3,FALSE)&lt;&gt;0,CONCATENATE(VLOOKUP(B50,RespH!$B$12:$AA$51,3,FALSE)," ",VLOOKUP(B50,RespH!$B$12:$AA$51,4,FALSE)),"")</f>
        <v/>
      </c>
      <c r="E50" s="28" t="str">
        <f>IF(VLOOKUP(B50,RespH!$B$12:$AA$51,4,FALSE)&lt;&gt;0,VLOOKUP(B50,RespH!$B$12:$AA$51,5,FALSE),"")</f>
        <v/>
      </c>
      <c r="F50" s="58" t="str">
        <f>IF(VLOOKUP(B50,RespH!$B$12:$AA$51,5,FALSE)&lt;&gt;0,VLOOKUP(B50,RespH!$B$12:$AA$51,6,FALSE),"")</f>
        <v/>
      </c>
      <c r="G50" s="17" t="str">
        <f t="shared" si="0"/>
        <v/>
      </c>
      <c r="H50" s="17" t="str">
        <f t="shared" si="12"/>
        <v/>
      </c>
      <c r="I50" s="17" t="str">
        <f t="shared" si="13"/>
        <v/>
      </c>
      <c r="J50" s="17" t="str">
        <f t="shared" si="14"/>
        <v/>
      </c>
      <c r="K50" s="17" t="str">
        <f t="shared" si="15"/>
        <v/>
      </c>
      <c r="L50" s="17" t="str">
        <f t="shared" si="16"/>
        <v/>
      </c>
      <c r="M50" s="17" t="str">
        <f t="shared" si="17"/>
        <v/>
      </c>
      <c r="N50" s="17" t="str">
        <f t="shared" si="18"/>
        <v/>
      </c>
      <c r="O50" s="17" t="str">
        <f t="shared" si="19"/>
        <v/>
      </c>
      <c r="P50" s="17" t="str">
        <f t="shared" si="11"/>
        <v/>
      </c>
      <c r="Q50" s="17" t="str">
        <f t="shared" si="11"/>
        <v/>
      </c>
      <c r="R50" s="17" t="str">
        <f t="shared" si="11"/>
        <v/>
      </c>
      <c r="S50" s="17" t="str">
        <f t="shared" si="11"/>
        <v/>
      </c>
      <c r="T50" s="17" t="str">
        <f t="shared" si="11"/>
        <v/>
      </c>
      <c r="U50" s="17" t="str">
        <f t="shared" si="11"/>
        <v/>
      </c>
      <c r="V50" s="17" t="str">
        <f t="shared" si="11"/>
        <v/>
      </c>
      <c r="W50" s="17" t="str">
        <f t="shared" si="11"/>
        <v/>
      </c>
      <c r="X50" s="17" t="str">
        <f t="shared" si="11"/>
        <v/>
      </c>
      <c r="Y50" s="17" t="str">
        <f t="shared" si="11"/>
        <v/>
      </c>
      <c r="Z50" s="17" t="str">
        <f t="shared" si="11"/>
        <v/>
      </c>
      <c r="AA50" s="21" t="str">
        <f t="shared" si="5"/>
        <v/>
      </c>
      <c r="AB50" s="21" t="str">
        <f t="shared" si="5"/>
        <v/>
      </c>
      <c r="AC50" s="21" t="str">
        <f t="shared" si="5"/>
        <v/>
      </c>
      <c r="AD50" s="21" t="str">
        <f t="shared" si="5"/>
        <v/>
      </c>
      <c r="AH50" s="16" t="str">
        <f>IF(RespH!H48=0,"",IF(RespH!H48=ResA!$G$11,ResA!$G$12,0))</f>
        <v/>
      </c>
      <c r="AI50" s="16" t="str">
        <f>IF(RespH!I48=0,"",IF(RespH!I48=ResA!$H$11,ResA!$H$12,0))</f>
        <v/>
      </c>
      <c r="AJ50" s="16" t="str">
        <f>IF(RespH!J48=0,"",IF(RespH!J48=ResA!$I$11,ResA!$I$12,0))</f>
        <v/>
      </c>
      <c r="AK50" s="16" t="str">
        <f>IF(RespH!K48=0,"",IF(RespH!K48=ResA!$J$11,ResA!$J$12,0))</f>
        <v/>
      </c>
      <c r="AL50" s="16" t="str">
        <f>IF(RespH!L48=0,"",IF(RespH!L48=ResA!$K$11,ResA!$K$12,0))</f>
        <v/>
      </c>
      <c r="AM50" s="16" t="str">
        <f>IF(RespH!M48=0,"",IF(RespH!M48=ResA!$L$11,ResA!$L$12,0))</f>
        <v/>
      </c>
      <c r="AN50" s="16" t="str">
        <f>IF(RespH!N48=0,"",IF(RespH!N48=ResA!$M$11,ResA!$M$12,0))</f>
        <v/>
      </c>
      <c r="AO50" s="16" t="str">
        <f>IF(RespH!O48=0,"",IF(RespH!O48=ResA!$N$11,ResA!$N$12,0))</f>
        <v/>
      </c>
      <c r="AP50" s="16" t="str">
        <f>IF(RespH!P48=0,"",IF(RespH!P48=ResA!$O$11,ResA!$O$12,0))</f>
        <v/>
      </c>
      <c r="AQ50" s="16" t="str">
        <f>IF(RespH!Q48=0,"",IF(RespH!Q48=ResA!$P$11,ResA!$P$12,0))</f>
        <v/>
      </c>
      <c r="AR50" s="16" t="str">
        <f>IF(RespH!R48=0,"",IF(RespH!R48=ResA!$Q$11,ResA!$Q$12,0))</f>
        <v/>
      </c>
      <c r="AS50" s="16" t="str">
        <f>IF(RespH!S48=0,"",IF(RespH!S48=ResA!$R$11,ResA!$R$12,0))</f>
        <v/>
      </c>
      <c r="AT50" s="16" t="str">
        <f>IF(RespH!T48=0,"",IF(RespH!T48=ResA!$S$11,ResA!$S$12,0))</f>
        <v/>
      </c>
      <c r="AU50" s="16" t="str">
        <f>IF(RespH!U48=0,"",IF(RespH!U48=ResA!$T$11,ResA!$T$12,0))</f>
        <v/>
      </c>
      <c r="AV50" s="16" t="str">
        <f>IF(RespH!V48=0,"",IF(RespH!V48=ResA!$U$11,ResA!$U$12,0))</f>
        <v/>
      </c>
      <c r="AW50" s="16" t="str">
        <f>IF(RespH!W48=0,"",IF(RespH!W48=ResA!$V$11,ResA!$V$12,0))</f>
        <v/>
      </c>
      <c r="AX50" s="16" t="str">
        <f>IF(RespH!X48=0,"",IF(RespH!X48=ResA!$W$11,ResA!$W$12,0))</f>
        <v/>
      </c>
      <c r="AY50" s="16" t="str">
        <f>IF(RespH!Y48=0,"",IF(RespH!Y48=ResA!$X$11,ResA!$X$12,0))</f>
        <v/>
      </c>
      <c r="AZ50" s="16" t="str">
        <f>IF(RespH!Z48=0,"",IF(RespH!Z48=ResA!$Y$11,ResA!$Y$12,0))</f>
        <v/>
      </c>
      <c r="BA50" s="16" t="str">
        <f>IF(RespH!AA48=0,"",IF(RespH!AA48=ResA!$Z$11,ResA!$Z$12,0))</f>
        <v/>
      </c>
      <c r="BB50" s="17" t="str">
        <f t="shared" si="6"/>
        <v/>
      </c>
      <c r="BC50" s="17" t="str">
        <f t="shared" si="7"/>
        <v/>
      </c>
      <c r="BD50" s="17" t="str">
        <f t="shared" si="8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>
      <c r="B51" s="56">
        <v>38</v>
      </c>
      <c r="C51" s="28" t="str">
        <f>IF(VLOOKUP(B51,RespH!$B$12:$AA$51,2,FALSE)&lt;&gt;0,VLOOKUP(B51,RespH!$B$12:$AA$51,2,FALSE),"")</f>
        <v/>
      </c>
      <c r="D51" s="28" t="str">
        <f>IF(VLOOKUP(B51,RespH!$B$12:$AA$51,3,FALSE)&lt;&gt;0,CONCATENATE(VLOOKUP(B51,RespH!$B$12:$AA$51,3,FALSE)," ",VLOOKUP(B51,RespH!$B$12:$AA$51,4,FALSE)),"")</f>
        <v/>
      </c>
      <c r="E51" s="28" t="str">
        <f>IF(VLOOKUP(B51,RespH!$B$12:$AA$51,4,FALSE)&lt;&gt;0,VLOOKUP(B51,RespH!$B$12:$AA$51,5,FALSE),"")</f>
        <v/>
      </c>
      <c r="F51" s="58" t="str">
        <f>IF(VLOOKUP(B51,RespH!$B$12:$AA$51,5,FALSE)&lt;&gt;0,VLOOKUP(B51,RespH!$B$12:$AA$51,6,FALSE),"")</f>
        <v/>
      </c>
      <c r="G51" s="17" t="str">
        <f t="shared" si="0"/>
        <v/>
      </c>
      <c r="H51" s="17" t="str">
        <f t="shared" si="12"/>
        <v/>
      </c>
      <c r="I51" s="17" t="str">
        <f t="shared" si="13"/>
        <v/>
      </c>
      <c r="J51" s="17" t="str">
        <f t="shared" si="14"/>
        <v/>
      </c>
      <c r="K51" s="17" t="str">
        <f t="shared" si="15"/>
        <v/>
      </c>
      <c r="L51" s="17" t="str">
        <f t="shared" si="16"/>
        <v/>
      </c>
      <c r="M51" s="17" t="str">
        <f t="shared" si="17"/>
        <v/>
      </c>
      <c r="N51" s="17" t="str">
        <f t="shared" si="18"/>
        <v/>
      </c>
      <c r="O51" s="17" t="str">
        <f t="shared" si="19"/>
        <v/>
      </c>
      <c r="P51" s="17" t="str">
        <f t="shared" ref="P51:Q53" si="20">IF(AQ51="","",IF(AQ51=0,"✖","✔"))</f>
        <v/>
      </c>
      <c r="Q51" s="17" t="str">
        <f t="shared" si="20"/>
        <v/>
      </c>
      <c r="R51" s="17" t="str">
        <f t="shared" si="11"/>
        <v/>
      </c>
      <c r="S51" s="17" t="str">
        <f t="shared" si="11"/>
        <v/>
      </c>
      <c r="T51" s="17" t="str">
        <f t="shared" si="11"/>
        <v/>
      </c>
      <c r="U51" s="17" t="str">
        <f t="shared" si="11"/>
        <v/>
      </c>
      <c r="V51" s="17" t="str">
        <f t="shared" si="11"/>
        <v/>
      </c>
      <c r="W51" s="17" t="str">
        <f t="shared" si="11"/>
        <v/>
      </c>
      <c r="X51" s="17" t="str">
        <f t="shared" si="11"/>
        <v/>
      </c>
      <c r="Y51" s="17" t="str">
        <f t="shared" si="11"/>
        <v/>
      </c>
      <c r="Z51" s="17" t="str">
        <f t="shared" si="11"/>
        <v/>
      </c>
      <c r="AA51" s="21" t="str">
        <f t="shared" si="5"/>
        <v/>
      </c>
      <c r="AB51" s="21" t="str">
        <f t="shared" si="5"/>
        <v/>
      </c>
      <c r="AC51" s="21" t="str">
        <f t="shared" si="5"/>
        <v/>
      </c>
      <c r="AD51" s="21" t="str">
        <f t="shared" si="5"/>
        <v/>
      </c>
      <c r="AH51" s="16" t="str">
        <f>IF(RespH!H49=0,"",IF(RespH!H49=ResA!$G$11,ResA!$G$12,0))</f>
        <v/>
      </c>
      <c r="AI51" s="16" t="str">
        <f>IF(RespH!I49=0,"",IF(RespH!I49=ResA!$H$11,ResA!$H$12,0))</f>
        <v/>
      </c>
      <c r="AJ51" s="16" t="str">
        <f>IF(RespH!J49=0,"",IF(RespH!J49=ResA!$I$11,ResA!$I$12,0))</f>
        <v/>
      </c>
      <c r="AK51" s="16" t="str">
        <f>IF(RespH!K49=0,"",IF(RespH!K49=ResA!$J$11,ResA!$J$12,0))</f>
        <v/>
      </c>
      <c r="AL51" s="16" t="str">
        <f>IF(RespH!L49=0,"",IF(RespH!L49=ResA!$K$11,ResA!$K$12,0))</f>
        <v/>
      </c>
      <c r="AM51" s="16" t="str">
        <f>IF(RespH!M49=0,"",IF(RespH!M49=ResA!$L$11,ResA!$L$12,0))</f>
        <v/>
      </c>
      <c r="AN51" s="16" t="str">
        <f>IF(RespH!N49=0,"",IF(RespH!N49=ResA!$M$11,ResA!$M$12,0))</f>
        <v/>
      </c>
      <c r="AO51" s="16" t="str">
        <f>IF(RespH!O49=0,"",IF(RespH!O49=ResA!$N$11,ResA!$N$12,0))</f>
        <v/>
      </c>
      <c r="AP51" s="16" t="str">
        <f>IF(RespH!P49=0,"",IF(RespH!P49=ResA!$O$11,ResA!$O$12,0))</f>
        <v/>
      </c>
      <c r="AQ51" s="16" t="str">
        <f>IF(RespH!Q49=0,"",IF(RespH!Q49=ResA!$P$11,ResA!$P$12,0))</f>
        <v/>
      </c>
      <c r="AR51" s="16" t="str">
        <f>IF(RespH!R49=0,"",IF(RespH!R49=ResA!$Q$11,ResA!$Q$12,0))</f>
        <v/>
      </c>
      <c r="AS51" s="16" t="str">
        <f>IF(RespH!S49=0,"",IF(RespH!S49=ResA!$R$11,ResA!$R$12,0))</f>
        <v/>
      </c>
      <c r="AT51" s="16" t="str">
        <f>IF(RespH!T49=0,"",IF(RespH!T49=ResA!$S$11,ResA!$S$12,0))</f>
        <v/>
      </c>
      <c r="AU51" s="16" t="str">
        <f>IF(RespH!U49=0,"",IF(RespH!U49=ResA!$T$11,ResA!$T$12,0))</f>
        <v/>
      </c>
      <c r="AV51" s="16" t="str">
        <f>IF(RespH!V49=0,"",IF(RespH!V49=ResA!$U$11,ResA!$U$12,0))</f>
        <v/>
      </c>
      <c r="AW51" s="16" t="str">
        <f>IF(RespH!W49=0,"",IF(RespH!W49=ResA!$V$11,ResA!$V$12,0))</f>
        <v/>
      </c>
      <c r="AX51" s="16" t="str">
        <f>IF(RespH!X49=0,"",IF(RespH!X49=ResA!$W$11,ResA!$W$12,0))</f>
        <v/>
      </c>
      <c r="AY51" s="16" t="str">
        <f>IF(RespH!Y49=0,"",IF(RespH!Y49=ResA!$X$11,ResA!$X$12,0))</f>
        <v/>
      </c>
      <c r="AZ51" s="16" t="str">
        <f>IF(RespH!Z49=0,"",IF(RespH!Z49=ResA!$Y$11,ResA!$Y$12,0))</f>
        <v/>
      </c>
      <c r="BA51" s="16" t="str">
        <f>IF(RespH!AA49=0,"",IF(RespH!AA49=ResA!$Z$11,ResA!$Z$12,0))</f>
        <v/>
      </c>
      <c r="BB51" s="17" t="str">
        <f t="shared" si="6"/>
        <v/>
      </c>
      <c r="BC51" s="17" t="str">
        <f t="shared" si="7"/>
        <v/>
      </c>
      <c r="BD51" s="17" t="str">
        <f t="shared" si="8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>
      <c r="B52" s="56">
        <v>39</v>
      </c>
      <c r="C52" s="28" t="str">
        <f>IF(VLOOKUP(B52,RespH!$B$12:$AA$51,2,FALSE)&lt;&gt;0,VLOOKUP(B52,RespH!$B$12:$AA$51,2,FALSE),"")</f>
        <v/>
      </c>
      <c r="D52" s="28" t="str">
        <f>IF(VLOOKUP(B52,RespH!$B$12:$AA$51,3,FALSE)&lt;&gt;0,CONCATENATE(VLOOKUP(B52,RespH!$B$12:$AA$51,3,FALSE)," ",VLOOKUP(B52,RespH!$B$12:$AA$51,4,FALSE)),"")</f>
        <v/>
      </c>
      <c r="E52" s="28" t="str">
        <f>IF(VLOOKUP(B52,RespH!$B$12:$AA$51,4,FALSE)&lt;&gt;0,VLOOKUP(B52,RespH!$B$12:$AA$51,5,FALSE),"")</f>
        <v/>
      </c>
      <c r="F52" s="58" t="str">
        <f>IF(VLOOKUP(B52,RespH!$B$12:$AA$51,5,FALSE)&lt;&gt;0,VLOOKUP(B52,RespH!$B$12:$AA$51,6,FALSE),"")</f>
        <v/>
      </c>
      <c r="G52" s="17" t="str">
        <f t="shared" si="0"/>
        <v/>
      </c>
      <c r="H52" s="17" t="str">
        <f t="shared" si="12"/>
        <v/>
      </c>
      <c r="I52" s="17" t="str">
        <f t="shared" si="13"/>
        <v/>
      </c>
      <c r="J52" s="17" t="str">
        <f t="shared" si="14"/>
        <v/>
      </c>
      <c r="K52" s="17" t="str">
        <f t="shared" si="15"/>
        <v/>
      </c>
      <c r="L52" s="17" t="str">
        <f t="shared" si="16"/>
        <v/>
      </c>
      <c r="M52" s="17" t="str">
        <f t="shared" si="17"/>
        <v/>
      </c>
      <c r="N52" s="17" t="str">
        <f t="shared" si="18"/>
        <v/>
      </c>
      <c r="O52" s="17" t="str">
        <f t="shared" si="19"/>
        <v/>
      </c>
      <c r="P52" s="17" t="str">
        <f t="shared" si="20"/>
        <v/>
      </c>
      <c r="Q52" s="17" t="str">
        <f t="shared" si="20"/>
        <v/>
      </c>
      <c r="R52" s="17" t="str">
        <f t="shared" si="11"/>
        <v/>
      </c>
      <c r="S52" s="17" t="str">
        <f t="shared" si="11"/>
        <v/>
      </c>
      <c r="T52" s="17" t="str">
        <f t="shared" si="11"/>
        <v/>
      </c>
      <c r="U52" s="17" t="str">
        <f t="shared" si="11"/>
        <v/>
      </c>
      <c r="V52" s="17" t="str">
        <f t="shared" si="11"/>
        <v/>
      </c>
      <c r="W52" s="17" t="str">
        <f t="shared" si="11"/>
        <v/>
      </c>
      <c r="X52" s="17" t="str">
        <f t="shared" si="11"/>
        <v/>
      </c>
      <c r="Y52" s="17" t="str">
        <f t="shared" si="11"/>
        <v/>
      </c>
      <c r="Z52" s="17" t="str">
        <f t="shared" si="11"/>
        <v/>
      </c>
      <c r="AA52" s="21" t="str">
        <f t="shared" si="5"/>
        <v/>
      </c>
      <c r="AB52" s="21" t="str">
        <f t="shared" si="5"/>
        <v/>
      </c>
      <c r="AC52" s="21" t="str">
        <f t="shared" si="5"/>
        <v/>
      </c>
      <c r="AD52" s="21" t="str">
        <f t="shared" si="5"/>
        <v/>
      </c>
      <c r="AH52" s="16" t="str">
        <f>IF(RespH!H50=0,"",IF(RespH!H50=ResA!$G$11,ResA!$G$12,0))</f>
        <v/>
      </c>
      <c r="AI52" s="16" t="str">
        <f>IF(RespH!I50=0,"",IF(RespH!I50=ResA!$H$11,ResA!$H$12,0))</f>
        <v/>
      </c>
      <c r="AJ52" s="16" t="str">
        <f>IF(RespH!J50=0,"",IF(RespH!J50=ResA!$I$11,ResA!$I$12,0))</f>
        <v/>
      </c>
      <c r="AK52" s="16" t="str">
        <f>IF(RespH!K50=0,"",IF(RespH!K50=ResA!$J$11,ResA!$J$12,0))</f>
        <v/>
      </c>
      <c r="AL52" s="16" t="str">
        <f>IF(RespH!L50=0,"",IF(RespH!L50=ResA!$K$11,ResA!$K$12,0))</f>
        <v/>
      </c>
      <c r="AM52" s="16" t="str">
        <f>IF(RespH!M50=0,"",IF(RespH!M50=ResA!$L$11,ResA!$L$12,0))</f>
        <v/>
      </c>
      <c r="AN52" s="16" t="str">
        <f>IF(RespH!N50=0,"",IF(RespH!N50=ResA!$M$11,ResA!$M$12,0))</f>
        <v/>
      </c>
      <c r="AO52" s="16" t="str">
        <f>IF(RespH!O50=0,"",IF(RespH!O50=ResA!$N$11,ResA!$N$12,0))</f>
        <v/>
      </c>
      <c r="AP52" s="16" t="str">
        <f>IF(RespH!P50=0,"",IF(RespH!P50=ResA!$O$11,ResA!$O$12,0))</f>
        <v/>
      </c>
      <c r="AQ52" s="16" t="str">
        <f>IF(RespH!Q50=0,"",IF(RespH!Q50=ResA!$P$11,ResA!$P$12,0))</f>
        <v/>
      </c>
      <c r="AR52" s="16" t="str">
        <f>IF(RespH!R50=0,"",IF(RespH!R50=ResA!$Q$11,ResA!$Q$12,0))</f>
        <v/>
      </c>
      <c r="AS52" s="16" t="str">
        <f>IF(RespH!S50=0,"",IF(RespH!S50=ResA!$R$11,ResA!$R$12,0))</f>
        <v/>
      </c>
      <c r="AT52" s="16" t="str">
        <f>IF(RespH!T50=0,"",IF(RespH!T50=ResA!$S$11,ResA!$S$12,0))</f>
        <v/>
      </c>
      <c r="AU52" s="16" t="str">
        <f>IF(RespH!U50=0,"",IF(RespH!U50=ResA!$T$11,ResA!$T$12,0))</f>
        <v/>
      </c>
      <c r="AV52" s="16" t="str">
        <f>IF(RespH!V50=0,"",IF(RespH!V50=ResA!$U$11,ResA!$U$12,0))</f>
        <v/>
      </c>
      <c r="AW52" s="16" t="str">
        <f>IF(RespH!W50=0,"",IF(RespH!W50=ResA!$V$11,ResA!$V$12,0))</f>
        <v/>
      </c>
      <c r="AX52" s="16" t="str">
        <f>IF(RespH!X50=0,"",IF(RespH!X50=ResA!$W$11,ResA!$W$12,0))</f>
        <v/>
      </c>
      <c r="AY52" s="16" t="str">
        <f>IF(RespH!Y50=0,"",IF(RespH!Y50=ResA!$X$11,ResA!$X$12,0))</f>
        <v/>
      </c>
      <c r="AZ52" s="16" t="str">
        <f>IF(RespH!Z50=0,"",IF(RespH!Z50=ResA!$Y$11,ResA!$Y$12,0))</f>
        <v/>
      </c>
      <c r="BA52" s="16" t="str">
        <f>IF(RespH!AA50=0,"",IF(RespH!AA50=ResA!$Z$11,ResA!$Z$12,0))</f>
        <v/>
      </c>
      <c r="BB52" s="17" t="str">
        <f t="shared" si="6"/>
        <v/>
      </c>
      <c r="BC52" s="17" t="str">
        <f t="shared" si="7"/>
        <v/>
      </c>
      <c r="BD52" s="17" t="str">
        <f t="shared" si="8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>
      <c r="B53" s="56">
        <v>40</v>
      </c>
      <c r="C53" s="28" t="str">
        <f>IF(VLOOKUP(B53,RespH!$B$12:$AA$51,2,FALSE)&lt;&gt;0,VLOOKUP(B53,RespH!$B$12:$AA$51,2,FALSE),"")</f>
        <v/>
      </c>
      <c r="D53" s="28" t="str">
        <f>IF(VLOOKUP(B53,RespH!$B$12:$AA$51,3,FALSE)&lt;&gt;0,CONCATENATE(VLOOKUP(B53,RespH!$B$12:$AA$51,3,FALSE)," ",VLOOKUP(B53,RespH!$B$12:$AA$51,4,FALSE)),"")</f>
        <v/>
      </c>
      <c r="E53" s="28" t="str">
        <f>IF(VLOOKUP(B53,RespH!$B$12:$AA$51,4,FALSE)&lt;&gt;0,VLOOKUP(B53,RespH!$B$12:$AA$51,5,FALSE),"")</f>
        <v/>
      </c>
      <c r="F53" s="58" t="str">
        <f>IF(VLOOKUP(B53,RespH!$B$12:$AA$51,5,FALSE)&lt;&gt;0,VLOOKUP(B53,RespH!$B$12:$AA$51,6,FALSE),"")</f>
        <v/>
      </c>
      <c r="G53" s="17" t="str">
        <f t="shared" si="0"/>
        <v/>
      </c>
      <c r="H53" s="17" t="str">
        <f t="shared" si="12"/>
        <v/>
      </c>
      <c r="I53" s="17" t="str">
        <f t="shared" si="13"/>
        <v/>
      </c>
      <c r="J53" s="17" t="str">
        <f t="shared" si="14"/>
        <v/>
      </c>
      <c r="K53" s="17" t="str">
        <f t="shared" si="15"/>
        <v/>
      </c>
      <c r="L53" s="17" t="str">
        <f t="shared" si="16"/>
        <v/>
      </c>
      <c r="M53" s="17" t="str">
        <f t="shared" si="17"/>
        <v/>
      </c>
      <c r="N53" s="17" t="str">
        <f t="shared" si="18"/>
        <v/>
      </c>
      <c r="O53" s="17" t="str">
        <f t="shared" si="19"/>
        <v/>
      </c>
      <c r="P53" s="17" t="str">
        <f t="shared" si="20"/>
        <v/>
      </c>
      <c r="Q53" s="17" t="str">
        <f t="shared" si="20"/>
        <v/>
      </c>
      <c r="R53" s="17" t="str">
        <f t="shared" si="11"/>
        <v/>
      </c>
      <c r="S53" s="17" t="str">
        <f t="shared" si="11"/>
        <v/>
      </c>
      <c r="T53" s="17" t="str">
        <f t="shared" si="11"/>
        <v/>
      </c>
      <c r="U53" s="17" t="str">
        <f t="shared" si="11"/>
        <v/>
      </c>
      <c r="V53" s="17" t="str">
        <f t="shared" si="11"/>
        <v/>
      </c>
      <c r="W53" s="17" t="str">
        <f t="shared" si="11"/>
        <v/>
      </c>
      <c r="X53" s="17" t="str">
        <f t="shared" si="11"/>
        <v/>
      </c>
      <c r="Y53" s="17" t="str">
        <f t="shared" si="11"/>
        <v/>
      </c>
      <c r="Z53" s="17" t="str">
        <f t="shared" si="11"/>
        <v/>
      </c>
      <c r="AA53" s="21" t="str">
        <f t="shared" si="5"/>
        <v/>
      </c>
      <c r="AB53" s="21" t="str">
        <f t="shared" si="5"/>
        <v/>
      </c>
      <c r="AC53" s="21" t="str">
        <f t="shared" si="5"/>
        <v/>
      </c>
      <c r="AD53" s="21" t="str">
        <f t="shared" si="5"/>
        <v/>
      </c>
      <c r="AH53" s="16" t="str">
        <f>IF(RespH!H51=0,"",IF(RespH!H51=ResA!$G$11,ResA!$G$12,0))</f>
        <v/>
      </c>
      <c r="AI53" s="16" t="str">
        <f>IF(RespH!I51=0,"",IF(RespH!I51=ResA!$H$11,ResA!$H$12,0))</f>
        <v/>
      </c>
      <c r="AJ53" s="16" t="str">
        <f>IF(RespH!J51=0,"",IF(RespH!J51=ResA!$I$11,ResA!$I$12,0))</f>
        <v/>
      </c>
      <c r="AK53" s="16" t="str">
        <f>IF(RespH!K51=0,"",IF(RespH!K51=ResA!$J$11,ResA!$J$12,0))</f>
        <v/>
      </c>
      <c r="AL53" s="16" t="str">
        <f>IF(RespH!L51=0,"",IF(RespH!L51=ResA!$K$11,ResA!$K$12,0))</f>
        <v/>
      </c>
      <c r="AM53" s="16" t="str">
        <f>IF(RespH!M51=0,"",IF(RespH!M51=ResA!$L$11,ResA!$L$12,0))</f>
        <v/>
      </c>
      <c r="AN53" s="16" t="str">
        <f>IF(RespH!N51=0,"",IF(RespH!N51=ResA!$M$11,ResA!$M$12,0))</f>
        <v/>
      </c>
      <c r="AO53" s="16" t="str">
        <f>IF(RespH!O51=0,"",IF(RespH!O51=ResA!$N$11,ResA!$N$12,0))</f>
        <v/>
      </c>
      <c r="AP53" s="16" t="str">
        <f>IF(RespH!P51=0,"",IF(RespH!P51=ResA!$O$11,ResA!$O$12,0))</f>
        <v/>
      </c>
      <c r="AQ53" s="16" t="str">
        <f>IF(RespH!Q51=0,"",IF(RespH!Q51=ResA!$P$11,ResA!$P$12,0))</f>
        <v/>
      </c>
      <c r="AR53" s="16" t="str">
        <f>IF(RespH!R51=0,"",IF(RespH!R51=ResA!$Q$11,ResA!$Q$12,0))</f>
        <v/>
      </c>
      <c r="AS53" s="16" t="str">
        <f>IF(RespH!S51=0,"",IF(RespH!S51=ResA!$R$11,ResA!$R$12,0))</f>
        <v/>
      </c>
      <c r="AT53" s="16" t="str">
        <f>IF(RespH!T51=0,"",IF(RespH!T51=ResA!$S$11,ResA!$S$12,0))</f>
        <v/>
      </c>
      <c r="AU53" s="16" t="str">
        <f>IF(RespH!U51=0,"",IF(RespH!U51=ResA!$T$11,ResA!$T$12,0))</f>
        <v/>
      </c>
      <c r="AV53" s="16" t="str">
        <f>IF(RespH!V51=0,"",IF(RespH!V51=ResA!$U$11,ResA!$U$12,0))</f>
        <v/>
      </c>
      <c r="AW53" s="16" t="str">
        <f>IF(RespH!W51=0,"",IF(RespH!W51=ResA!$V$11,ResA!$V$12,0))</f>
        <v/>
      </c>
      <c r="AX53" s="16" t="str">
        <f>IF(RespH!X51=0,"",IF(RespH!X51=ResA!$W$11,ResA!$W$12,0))</f>
        <v/>
      </c>
      <c r="AY53" s="16" t="str">
        <f>IF(RespH!Y51=0,"",IF(RespH!Y51=ResA!$X$11,ResA!$X$12,0))</f>
        <v/>
      </c>
      <c r="AZ53" s="16" t="str">
        <f>IF(RespH!Z51=0,"",IF(RespH!Z51=ResA!$Y$11,ResA!$Y$12,0))</f>
        <v/>
      </c>
      <c r="BA53" s="16" t="str">
        <f>IF(RespH!AA51=0,"",IF(RespH!AA51=ResA!$Z$11,ResA!$Z$12,0))</f>
        <v/>
      </c>
      <c r="BB53" s="17" t="str">
        <f t="shared" si="6"/>
        <v/>
      </c>
      <c r="BC53" s="17" t="str">
        <f t="shared" si="7"/>
        <v/>
      </c>
      <c r="BD53" s="17" t="str">
        <f t="shared" si="8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>
      <c r="AD54" s="38"/>
      <c r="BC54" s="36"/>
      <c r="BD54" s="36"/>
    </row>
    <row r="55" spans="2:57">
      <c r="B55" s="167" t="s">
        <v>193</v>
      </c>
      <c r="C55" s="167"/>
      <c r="D55" s="167"/>
      <c r="E55" s="167"/>
      <c r="F55" s="167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2" t="s">
        <v>38</v>
      </c>
      <c r="AB55" s="172"/>
      <c r="AC55" s="172"/>
      <c r="AD55" s="172"/>
      <c r="BC55" s="36"/>
      <c r="BD55" s="36"/>
    </row>
    <row r="56" spans="2:57">
      <c r="B56" s="167" t="s">
        <v>169</v>
      </c>
      <c r="C56" s="167"/>
      <c r="D56" s="167"/>
      <c r="E56" s="167"/>
      <c r="F56" s="167"/>
      <c r="G56" s="37">
        <f>AH56</f>
        <v>0</v>
      </c>
      <c r="H56" s="37">
        <f t="shared" ref="H56:W57" si="21">AI56</f>
        <v>0</v>
      </c>
      <c r="I56" s="37">
        <f t="shared" si="21"/>
        <v>0</v>
      </c>
      <c r="J56" s="37">
        <f t="shared" si="21"/>
        <v>0</v>
      </c>
      <c r="K56" s="37">
        <f t="shared" si="21"/>
        <v>0</v>
      </c>
      <c r="L56" s="37">
        <f t="shared" si="21"/>
        <v>0</v>
      </c>
      <c r="M56" s="37">
        <f t="shared" si="21"/>
        <v>0</v>
      </c>
      <c r="N56" s="37">
        <f t="shared" si="21"/>
        <v>0</v>
      </c>
      <c r="O56" s="37">
        <f t="shared" si="21"/>
        <v>0</v>
      </c>
      <c r="P56" s="37">
        <f t="shared" si="21"/>
        <v>0</v>
      </c>
      <c r="Q56" s="37">
        <f t="shared" si="21"/>
        <v>0</v>
      </c>
      <c r="R56" s="37">
        <f t="shared" si="21"/>
        <v>0</v>
      </c>
      <c r="S56" s="37">
        <f t="shared" si="21"/>
        <v>0</v>
      </c>
      <c r="T56" s="37">
        <f t="shared" si="21"/>
        <v>0</v>
      </c>
      <c r="U56" s="37">
        <f t="shared" si="21"/>
        <v>0</v>
      </c>
      <c r="V56" s="37">
        <f t="shared" si="21"/>
        <v>0</v>
      </c>
      <c r="W56" s="37">
        <f t="shared" si="21"/>
        <v>0</v>
      </c>
      <c r="X56" s="37">
        <f t="shared" ref="X56:Z57" si="22">AY56</f>
        <v>0</v>
      </c>
      <c r="Y56" s="37">
        <f t="shared" si="22"/>
        <v>0</v>
      </c>
      <c r="Z56" s="37">
        <f t="shared" si="22"/>
        <v>0</v>
      </c>
      <c r="AA56" s="166" t="str">
        <f>Matriz!$I$3</f>
        <v>Inicio</v>
      </c>
      <c r="AB56" s="166" t="str">
        <f>Matriz!$I$4</f>
        <v>Proceso</v>
      </c>
      <c r="AC56" s="166" t="str">
        <f>Matriz!$I$5</f>
        <v>Satisfactorio</v>
      </c>
      <c r="AD56" s="166">
        <f>Matriz!$I$6</f>
        <v>0</v>
      </c>
      <c r="AH56" s="35">
        <f>COUNTIF(AH14:AH53,"&gt;0")</f>
        <v>0</v>
      </c>
      <c r="AI56" s="35">
        <f t="shared" ref="AI56:BA56" si="23">COUNTIF(AI14:AI53,"&gt;0")</f>
        <v>0</v>
      </c>
      <c r="AJ56" s="35">
        <f t="shared" si="23"/>
        <v>0</v>
      </c>
      <c r="AK56" s="35">
        <f t="shared" si="23"/>
        <v>0</v>
      </c>
      <c r="AL56" s="35">
        <f t="shared" si="23"/>
        <v>0</v>
      </c>
      <c r="AM56" s="35">
        <f t="shared" si="23"/>
        <v>0</v>
      </c>
      <c r="AN56" s="35">
        <f t="shared" si="23"/>
        <v>0</v>
      </c>
      <c r="AO56" s="35">
        <f t="shared" si="23"/>
        <v>0</v>
      </c>
      <c r="AP56" s="35">
        <f t="shared" si="23"/>
        <v>0</v>
      </c>
      <c r="AQ56" s="35">
        <f t="shared" si="23"/>
        <v>0</v>
      </c>
      <c r="AR56" s="35">
        <f t="shared" si="23"/>
        <v>0</v>
      </c>
      <c r="AS56" s="35">
        <f t="shared" si="23"/>
        <v>0</v>
      </c>
      <c r="AT56" s="35">
        <f t="shared" si="23"/>
        <v>0</v>
      </c>
      <c r="AU56" s="35">
        <f t="shared" si="23"/>
        <v>0</v>
      </c>
      <c r="AV56" s="35">
        <f t="shared" si="23"/>
        <v>0</v>
      </c>
      <c r="AW56" s="35">
        <f t="shared" si="23"/>
        <v>0</v>
      </c>
      <c r="AX56" s="35">
        <f t="shared" si="23"/>
        <v>0</v>
      </c>
      <c r="AY56" s="35">
        <f t="shared" si="23"/>
        <v>0</v>
      </c>
      <c r="AZ56" s="35">
        <f t="shared" si="23"/>
        <v>0</v>
      </c>
      <c r="BA56" s="35">
        <f t="shared" si="23"/>
        <v>0</v>
      </c>
    </row>
    <row r="57" spans="2:57">
      <c r="B57" s="167" t="s">
        <v>170</v>
      </c>
      <c r="C57" s="167"/>
      <c r="D57" s="167"/>
      <c r="E57" s="167"/>
      <c r="F57" s="167"/>
      <c r="G57" s="37">
        <f>AH57</f>
        <v>0</v>
      </c>
      <c r="H57" s="37">
        <f t="shared" si="21"/>
        <v>0</v>
      </c>
      <c r="I57" s="37">
        <f t="shared" si="21"/>
        <v>0</v>
      </c>
      <c r="J57" s="37">
        <f t="shared" si="21"/>
        <v>0</v>
      </c>
      <c r="K57" s="37">
        <f t="shared" si="21"/>
        <v>0</v>
      </c>
      <c r="L57" s="37">
        <f t="shared" si="21"/>
        <v>0</v>
      </c>
      <c r="M57" s="37">
        <f t="shared" si="21"/>
        <v>0</v>
      </c>
      <c r="N57" s="37">
        <f t="shared" si="21"/>
        <v>0</v>
      </c>
      <c r="O57" s="37">
        <f t="shared" si="21"/>
        <v>0</v>
      </c>
      <c r="P57" s="37">
        <f t="shared" si="21"/>
        <v>0</v>
      </c>
      <c r="Q57" s="37">
        <f t="shared" si="21"/>
        <v>0</v>
      </c>
      <c r="R57" s="37">
        <f t="shared" si="21"/>
        <v>0</v>
      </c>
      <c r="S57" s="37">
        <f t="shared" si="21"/>
        <v>0</v>
      </c>
      <c r="T57" s="37">
        <f t="shared" si="21"/>
        <v>0</v>
      </c>
      <c r="U57" s="37">
        <f t="shared" si="21"/>
        <v>0</v>
      </c>
      <c r="V57" s="37">
        <f t="shared" si="21"/>
        <v>0</v>
      </c>
      <c r="W57" s="37">
        <f t="shared" si="21"/>
        <v>0</v>
      </c>
      <c r="X57" s="37">
        <f t="shared" si="22"/>
        <v>0</v>
      </c>
      <c r="Y57" s="37">
        <f t="shared" si="22"/>
        <v>0</v>
      </c>
      <c r="Z57" s="37">
        <f t="shared" si="22"/>
        <v>0</v>
      </c>
      <c r="AA57" s="166"/>
      <c r="AB57" s="166"/>
      <c r="AC57" s="166"/>
      <c r="AD57" s="166"/>
      <c r="AH57" s="35">
        <f>COUNTIF(AH14:AH53,"0")</f>
        <v>0</v>
      </c>
      <c r="AI57" s="35">
        <f t="shared" ref="AI57:BA57" si="24">COUNTIF(AI14:AI53,"0")</f>
        <v>0</v>
      </c>
      <c r="AJ57" s="35">
        <f t="shared" si="24"/>
        <v>0</v>
      </c>
      <c r="AK57" s="35">
        <f t="shared" si="24"/>
        <v>0</v>
      </c>
      <c r="AL57" s="35">
        <f t="shared" si="24"/>
        <v>0</v>
      </c>
      <c r="AM57" s="35">
        <f t="shared" si="24"/>
        <v>0</v>
      </c>
      <c r="AN57" s="35">
        <f t="shared" si="24"/>
        <v>0</v>
      </c>
      <c r="AO57" s="35">
        <f t="shared" si="24"/>
        <v>0</v>
      </c>
      <c r="AP57" s="35">
        <f t="shared" si="24"/>
        <v>0</v>
      </c>
      <c r="AQ57" s="35">
        <f t="shared" si="24"/>
        <v>0</v>
      </c>
      <c r="AR57" s="35">
        <f t="shared" si="24"/>
        <v>0</v>
      </c>
      <c r="AS57" s="35">
        <f t="shared" si="24"/>
        <v>0</v>
      </c>
      <c r="AT57" s="35">
        <f t="shared" si="24"/>
        <v>0</v>
      </c>
      <c r="AU57" s="35">
        <f t="shared" si="24"/>
        <v>0</v>
      </c>
      <c r="AV57" s="35">
        <f t="shared" si="24"/>
        <v>0</v>
      </c>
      <c r="AW57" s="35">
        <f t="shared" si="24"/>
        <v>0</v>
      </c>
      <c r="AX57" s="35">
        <f t="shared" si="24"/>
        <v>0</v>
      </c>
      <c r="AY57" s="35">
        <f t="shared" si="24"/>
        <v>0</v>
      </c>
      <c r="AZ57" s="35">
        <f t="shared" si="24"/>
        <v>0</v>
      </c>
      <c r="BA57" s="35">
        <f t="shared" si="24"/>
        <v>0</v>
      </c>
      <c r="BB57" s="36"/>
    </row>
    <row r="58" spans="2:57" ht="18">
      <c r="B58" s="167" t="s">
        <v>190</v>
      </c>
      <c r="C58" s="167"/>
      <c r="D58" s="167"/>
      <c r="E58" s="167"/>
      <c r="F58" s="167"/>
      <c r="G58" s="101" t="e">
        <f>(G56*100%)/$BB$11</f>
        <v>#DIV/0!</v>
      </c>
      <c r="H58" s="101" t="e">
        <f t="shared" ref="H58:Z58" si="25">(H56*100%)/$BB$11</f>
        <v>#DIV/0!</v>
      </c>
      <c r="I58" s="101" t="e">
        <f t="shared" si="25"/>
        <v>#DIV/0!</v>
      </c>
      <c r="J58" s="101" t="e">
        <f t="shared" si="25"/>
        <v>#DIV/0!</v>
      </c>
      <c r="K58" s="101" t="e">
        <f t="shared" si="25"/>
        <v>#DIV/0!</v>
      </c>
      <c r="L58" s="101" t="e">
        <f t="shared" si="25"/>
        <v>#DIV/0!</v>
      </c>
      <c r="M58" s="101" t="e">
        <f t="shared" si="25"/>
        <v>#DIV/0!</v>
      </c>
      <c r="N58" s="101" t="e">
        <f t="shared" si="25"/>
        <v>#DIV/0!</v>
      </c>
      <c r="O58" s="101" t="e">
        <f t="shared" si="25"/>
        <v>#DIV/0!</v>
      </c>
      <c r="P58" s="101" t="e">
        <f t="shared" si="25"/>
        <v>#DIV/0!</v>
      </c>
      <c r="Q58" s="101" t="e">
        <f t="shared" si="25"/>
        <v>#DIV/0!</v>
      </c>
      <c r="R58" s="101" t="e">
        <f t="shared" si="25"/>
        <v>#DIV/0!</v>
      </c>
      <c r="S58" s="101" t="e">
        <f t="shared" si="25"/>
        <v>#DIV/0!</v>
      </c>
      <c r="T58" s="101" t="e">
        <f t="shared" si="25"/>
        <v>#DIV/0!</v>
      </c>
      <c r="U58" s="101" t="e">
        <f t="shared" si="25"/>
        <v>#DIV/0!</v>
      </c>
      <c r="V58" s="101" t="e">
        <f t="shared" si="25"/>
        <v>#DIV/0!</v>
      </c>
      <c r="W58" s="101" t="e">
        <f>(W56*100%)/$BB$11</f>
        <v>#DIV/0!</v>
      </c>
      <c r="X58" s="101" t="e">
        <f t="shared" si="25"/>
        <v>#DIV/0!</v>
      </c>
      <c r="Y58" s="101" t="e">
        <f t="shared" si="25"/>
        <v>#DIV/0!</v>
      </c>
      <c r="Z58" s="101" t="e">
        <f t="shared" si="25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BYkU5uSj8jfUtWsvFilvvWbgHVLww5pWamr25hmwCk/g3S23XBMG45tCprXQcZFytrU7hEjibhD5BWQ4QnylLA==" saltValue="22uO8OmcMsGYTdwk8/kYpg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67" priority="7" operator="containsText" text="✖">
      <formula>NOT(ISERROR(SEARCH("✖",M4)))</formula>
    </cfRule>
    <cfRule type="containsText" dxfId="66" priority="8" operator="containsText" text="✔">
      <formula>NOT(ISERROR(SEARCH("✔",M4)))</formula>
    </cfRule>
    <cfRule type="cellIs" dxfId="65" priority="9" operator="equal">
      <formula>0</formula>
    </cfRule>
    <cfRule type="cellIs" dxfId="64" priority="10" operator="equal">
      <formula>1</formula>
    </cfRule>
  </conditionalFormatting>
  <conditionalFormatting sqref="G14:Z53 G56:Z57">
    <cfRule type="cellIs" dxfId="63" priority="5" operator="equal">
      <formula>"✖"</formula>
    </cfRule>
    <cfRule type="cellIs" dxfId="62" priority="6" operator="equal">
      <formula>"✔"</formula>
    </cfRule>
  </conditionalFormatting>
  <conditionalFormatting sqref="AD14:AD53">
    <cfRule type="cellIs" dxfId="61" priority="1" operator="equal">
      <formula>"Satisfactorio"</formula>
    </cfRule>
    <cfRule type="cellIs" dxfId="60" priority="2" operator="equal">
      <formula>"Proceso"</formula>
    </cfRule>
    <cfRule type="cellIs" dxfId="59" priority="3" operator="equal">
      <formula>"Inicio"</formula>
    </cfRule>
    <cfRule type="cellIs" dxfId="58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21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30721" r:id="rId3" name="CommandButton1"/>
      </mc:Fallback>
    </mc:AlternateContent>
    <mc:AlternateContent xmlns:mc="http://schemas.openxmlformats.org/markup-compatibility/2006">
      <mc:Choice Requires="x14">
        <control shapeId="30722" r:id="rId5" name="CommandButton2">
          <controlPr defaultSize="0" autoLine="0" r:id="rId6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30722" r:id="rId5" name="CommandButton2"/>
      </mc:Fallback>
    </mc:AlternateContent>
  </control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A55B4-C53A-4FC7-8D94-5E4AF6E06870}">
  <sheetPr codeName="Hoja28">
    <tabColor theme="8" tint="0.39997558519241921"/>
  </sheetPr>
  <dimension ref="B2:W18"/>
  <sheetViews>
    <sheetView showGridLines="0" showRowColHeaders="0" workbookViewId="0">
      <selection activeCell="B4" sqref="B4"/>
    </sheetView>
  </sheetViews>
  <sheetFormatPr baseColWidth="10" defaultRowHeight="14.4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>
      <c r="B5" s="146" t="s">
        <v>180</v>
      </c>
      <c r="C5" s="146"/>
      <c r="D5" s="180" t="str">
        <f>Inicio!C10</f>
        <v>0708610</v>
      </c>
      <c r="E5" s="180"/>
      <c r="F5" s="44" t="s">
        <v>37</v>
      </c>
      <c r="G5" s="181" t="str">
        <f>VLOOKUP(D5,Data!$A$2:$F$201,6,FALSE)</f>
        <v>SAN IGNACIO DE LOYOLA</v>
      </c>
      <c r="H5" s="181"/>
      <c r="I5" s="181"/>
      <c r="J5" s="181"/>
      <c r="K5" s="161" t="s">
        <v>38</v>
      </c>
      <c r="L5" s="161"/>
      <c r="M5" s="181" t="str">
        <f>VLOOKUP(D5,Data!$A$2:$F$201,5,FALSE)</f>
        <v>PRIMARIA</v>
      </c>
      <c r="N5" s="181"/>
      <c r="O5" s="182" t="s">
        <v>184</v>
      </c>
      <c r="P5" s="182"/>
      <c r="Q5" s="181" t="str">
        <f>VLOOKUP(D5,Data!$A$2:$H$201,7,FALSE)</f>
        <v>RURAL</v>
      </c>
      <c r="R5" s="181"/>
      <c r="S5" s="182" t="s">
        <v>36</v>
      </c>
      <c r="T5" s="182"/>
      <c r="U5" s="181" t="str">
        <f>VLOOKUP(D5,Data!$A$2:$F$201,3,FALSE)</f>
        <v>ICHUÑA</v>
      </c>
      <c r="V5" s="181"/>
      <c r="W5" s="181"/>
    </row>
    <row r="6" spans="2:2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>
      <c r="B7" s="143" t="s">
        <v>181</v>
      </c>
      <c r="C7" s="143"/>
      <c r="D7" s="144" t="str">
        <f>VLOOKUP(D5,Data!$A$2:$E$201,2,FALSE)</f>
        <v xml:space="preserve"> FERNANDO BELAUNDE TERRY</v>
      </c>
      <c r="E7" s="144"/>
      <c r="F7" s="184" t="s">
        <v>182</v>
      </c>
      <c r="G7" s="133" t="str">
        <f>ResH!H7</f>
        <v>Matematica</v>
      </c>
      <c r="H7" s="133"/>
      <c r="I7" s="133"/>
      <c r="J7" s="133"/>
      <c r="K7" s="185" t="s">
        <v>183</v>
      </c>
      <c r="L7" s="185"/>
      <c r="M7" s="186">
        <f>ResH!Q7</f>
        <v>2</v>
      </c>
      <c r="N7" s="186"/>
      <c r="O7" s="187" t="s">
        <v>5</v>
      </c>
      <c r="P7" s="187"/>
      <c r="Q7" s="186" t="str">
        <f>ResH!W7</f>
        <v>H</v>
      </c>
      <c r="R7" s="186"/>
      <c r="S7" s="182" t="s">
        <v>185</v>
      </c>
      <c r="T7" s="182"/>
      <c r="U7" s="183" t="str">
        <f>VLOOKUP(D5,Data!$A$2:$H$201,8,FALSE)</f>
        <v>PÚBLICA</v>
      </c>
      <c r="V7" s="183"/>
      <c r="W7" s="183"/>
    </row>
    <row r="8" spans="2:23">
      <c r="B8" s="143"/>
      <c r="C8" s="143"/>
      <c r="D8" s="144"/>
      <c r="E8" s="144"/>
      <c r="F8" s="184"/>
      <c r="G8" s="133"/>
      <c r="H8" s="133"/>
      <c r="I8" s="133"/>
      <c r="J8" s="133"/>
      <c r="K8" s="185"/>
      <c r="L8" s="185"/>
      <c r="M8" s="186"/>
      <c r="N8" s="186"/>
      <c r="O8" s="187"/>
      <c r="P8" s="187"/>
      <c r="Q8" s="186"/>
      <c r="R8" s="186"/>
      <c r="T8" s="45"/>
      <c r="U8" s="45"/>
    </row>
    <row r="9" spans="2:23">
      <c r="B9" s="143"/>
      <c r="C9" s="143"/>
      <c r="D9" s="145"/>
      <c r="E9" s="145"/>
      <c r="F9" s="184"/>
      <c r="G9" s="133"/>
      <c r="H9" s="133"/>
      <c r="I9" s="133"/>
      <c r="J9" s="133"/>
      <c r="K9" s="185"/>
      <c r="L9" s="185"/>
      <c r="M9" s="186"/>
      <c r="N9" s="186"/>
      <c r="O9" s="187"/>
      <c r="P9" s="187"/>
      <c r="Q9" s="186"/>
      <c r="R9" s="186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21" t="s">
        <v>192</v>
      </c>
      <c r="C12" s="122"/>
      <c r="D12" s="122"/>
      <c r="E12" s="177"/>
    </row>
    <row r="13" spans="2:23">
      <c r="B13" s="178" t="s">
        <v>407</v>
      </c>
      <c r="C13" s="178"/>
      <c r="D13" s="57" t="s">
        <v>408</v>
      </c>
      <c r="E13" s="57" t="s">
        <v>409</v>
      </c>
    </row>
    <row r="14" spans="2:23" ht="21">
      <c r="B14" s="176" t="str">
        <f>Matriz!$I$3</f>
        <v>Inicio</v>
      </c>
      <c r="C14" s="176"/>
      <c r="D14" s="59">
        <f>COUNTIF(ResH!$AD$14:$AD$53,GrafA!B14)</f>
        <v>0</v>
      </c>
      <c r="E14" s="103" t="e">
        <f>(D14*100%)/$D$18</f>
        <v>#DIV/0!</v>
      </c>
    </row>
    <row r="15" spans="2:23" ht="21">
      <c r="B15" s="176" t="str">
        <f>Matriz!$I$4</f>
        <v>Proceso</v>
      </c>
      <c r="C15" s="176"/>
      <c r="D15" s="59">
        <f>COUNTIF(ResH!$AD$14:$AD$53,GrafA!B15)</f>
        <v>0</v>
      </c>
      <c r="E15" s="103" t="e">
        <f>(D15*100%)/$D$18</f>
        <v>#DIV/0!</v>
      </c>
    </row>
    <row r="16" spans="2:23" ht="21">
      <c r="B16" s="176" t="str">
        <f>Matriz!$I$5</f>
        <v>Satisfactorio</v>
      </c>
      <c r="C16" s="176"/>
      <c r="D16" s="59">
        <f>COUNTIF(ResH!$AD$14:$AD$53,GrafA!B16)</f>
        <v>0</v>
      </c>
      <c r="E16" s="103" t="e">
        <f>(D16*100%)/$D$18</f>
        <v>#DIV/0!</v>
      </c>
    </row>
    <row r="17" spans="2:5" ht="21">
      <c r="B17" s="176" t="str">
        <f>IF(Matriz!$I$6=0,"",Matriz!$I$6)</f>
        <v/>
      </c>
      <c r="C17" s="176"/>
      <c r="D17" s="59" t="str">
        <f>IF($B$17="","",COUNTIF(ResH!$AD$14:$AD$53,GrafA!B17))</f>
        <v/>
      </c>
      <c r="E17" s="103" t="str">
        <f>IF(B17="","",(D17*100%)/$D$18)</f>
        <v/>
      </c>
    </row>
    <row r="18" spans="2:5" ht="23.4">
      <c r="B18" s="175" t="s">
        <v>39</v>
      </c>
      <c r="C18" s="175"/>
      <c r="D18" s="64">
        <f>SUM(D14:D17)</f>
        <v>0</v>
      </c>
      <c r="E18" s="65" t="e">
        <f>SUM(E14:E17)</f>
        <v>#DIV/0!</v>
      </c>
    </row>
  </sheetData>
  <sheetProtection algorithmName="SHA-512" hashValue="HnHmIZe2vHlh8phZVEl+wxl5tUIE9P8hevRjrkHP5L6/czdLjXXpuTCiuRlC1GBy3fnCPGn0/WZcMXDOkBMaGw==" saltValue="0UwczjlZa+uQ//w1ztWd7Q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57" priority="1" operator="containsText" text="✖">
      <formula>NOT(ISERROR(SEARCH("✖",K4)))</formula>
    </cfRule>
    <cfRule type="containsText" dxfId="56" priority="2" operator="containsText" text="✔">
      <formula>NOT(ISERROR(SEARCH("✔",K4)))</formula>
    </cfRule>
    <cfRule type="cellIs" dxfId="55" priority="3" operator="equal">
      <formula>0</formula>
    </cfRule>
    <cfRule type="cellIs" dxfId="54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1745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31745" r:id="rId3" name="CommandButton1"/>
      </mc:Fallback>
    </mc:AlternateContent>
  </controls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2D505-0232-489A-8739-FFE9AC0E8909}">
  <sheetPr codeName="Hoja29">
    <tabColor theme="5" tint="-0.249977111117893"/>
  </sheetPr>
  <dimension ref="B2:AD59"/>
  <sheetViews>
    <sheetView showGridLines="0" workbookViewId="0">
      <selection activeCell="B4" sqref="B4"/>
    </sheetView>
  </sheetViews>
  <sheetFormatPr baseColWidth="10" defaultRowHeight="14.4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</row>
    <row r="3" spans="2:27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</row>
    <row r="5" spans="2:27" ht="18">
      <c r="B5" s="146" t="s">
        <v>180</v>
      </c>
      <c r="C5" s="146"/>
      <c r="D5" s="189" t="str">
        <f>Inicio!C10</f>
        <v>0708610</v>
      </c>
      <c r="E5" s="190"/>
      <c r="F5" s="44" t="s">
        <v>37</v>
      </c>
      <c r="G5" s="188" t="str">
        <f>VLOOKUP(D5,Data!$A$2:$F$201,6,FALSE)</f>
        <v>SAN IGNACIO DE LOYOLA</v>
      </c>
      <c r="H5" s="188"/>
      <c r="I5" s="188"/>
      <c r="J5" s="188"/>
      <c r="K5" s="188"/>
      <c r="L5" s="188"/>
      <c r="M5" s="161" t="s">
        <v>38</v>
      </c>
      <c r="N5" s="161"/>
      <c r="O5" s="188" t="str">
        <f>VLOOKUP(D5,Data!$A$2:$F$201,5,FALSE)</f>
        <v>PRIMARIA</v>
      </c>
      <c r="P5" s="188"/>
      <c r="Q5" s="188"/>
      <c r="R5" s="188"/>
      <c r="S5" s="188"/>
      <c r="T5" s="156" t="s">
        <v>184</v>
      </c>
      <c r="U5" s="156"/>
      <c r="V5" s="156"/>
      <c r="W5" s="188" t="str">
        <f>VLOOKUP(D5,Data!$A$2:$H$201,7,FALSE)</f>
        <v>RURAL</v>
      </c>
      <c r="X5" s="188"/>
      <c r="Y5" s="188"/>
      <c r="Z5" s="188"/>
      <c r="AA5" s="188"/>
    </row>
    <row r="6" spans="2:27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>
      <c r="B7" s="143" t="s">
        <v>181</v>
      </c>
      <c r="C7" s="143"/>
      <c r="D7" s="144" t="str">
        <f>VLOOKUP(D5,Data!$A$2:$E$201,2,FALSE)</f>
        <v xml:space="preserve"> FERNANDO BELAUNDE TERRY</v>
      </c>
      <c r="E7" s="144"/>
      <c r="F7" s="26" t="s">
        <v>182</v>
      </c>
      <c r="G7" s="130" t="str">
        <f>Inicio!F8</f>
        <v>Matematica</v>
      </c>
      <c r="H7" s="130"/>
      <c r="I7" s="130"/>
      <c r="J7" s="130"/>
      <c r="K7" s="130"/>
      <c r="L7" s="130"/>
      <c r="M7" s="156" t="s">
        <v>36</v>
      </c>
      <c r="N7" s="156"/>
      <c r="O7" s="188" t="str">
        <f>VLOOKUP(D5,Data!$A$2:$F$201,3,FALSE)</f>
        <v>ICHUÑA</v>
      </c>
      <c r="P7" s="188"/>
      <c r="Q7" s="188"/>
      <c r="R7" s="188"/>
      <c r="S7" s="188"/>
      <c r="T7" s="156" t="s">
        <v>183</v>
      </c>
      <c r="U7" s="156"/>
      <c r="V7" s="156"/>
      <c r="W7" s="188">
        <f>Inicio!K8</f>
        <v>2</v>
      </c>
      <c r="X7" s="188"/>
      <c r="Y7" s="188"/>
      <c r="Z7" s="188"/>
      <c r="AA7" s="188"/>
    </row>
    <row r="8" spans="2:27">
      <c r="B8" s="143"/>
      <c r="C8" s="143"/>
      <c r="D8" s="144"/>
      <c r="E8" s="144"/>
      <c r="F8" s="67"/>
      <c r="G8" s="130"/>
      <c r="H8" s="130"/>
      <c r="I8" s="130"/>
      <c r="J8" s="130"/>
      <c r="K8" s="130"/>
      <c r="L8" s="130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>
      <c r="B9" s="143"/>
      <c r="C9" s="143"/>
      <c r="D9" s="145"/>
      <c r="E9" s="145"/>
      <c r="F9" s="67"/>
      <c r="G9" s="142"/>
      <c r="H9" s="142"/>
      <c r="I9" s="142"/>
      <c r="J9" s="142"/>
      <c r="K9" s="142"/>
      <c r="L9" s="142"/>
      <c r="M9" s="156" t="s">
        <v>185</v>
      </c>
      <c r="N9" s="156"/>
      <c r="O9" s="188" t="str">
        <f>VLOOKUP(D5,Data!$A$2:$H$201,8,FALSE)</f>
        <v>PÚBLICA</v>
      </c>
      <c r="P9" s="188"/>
      <c r="Q9" s="188"/>
      <c r="R9" s="188"/>
      <c r="S9" s="188"/>
      <c r="T9" s="156" t="s">
        <v>5</v>
      </c>
      <c r="U9" s="156"/>
      <c r="V9" s="156"/>
      <c r="W9" s="188" t="s">
        <v>462</v>
      </c>
      <c r="X9" s="188"/>
      <c r="Y9" s="188"/>
      <c r="Z9" s="188"/>
      <c r="AA9" s="188"/>
    </row>
    <row r="11" spans="2:27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8" t="s">
        <v>479</v>
      </c>
      <c r="AC18" s="148"/>
      <c r="AD18" s="148"/>
    </row>
    <row r="19" spans="2:30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9">
        <f>ResumenTotal!N52</f>
        <v>0</v>
      </c>
      <c r="AC19" s="149"/>
      <c r="AD19" s="149"/>
    </row>
    <row r="20" spans="2:30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9"/>
      <c r="AC20" s="149"/>
      <c r="AD20" s="149"/>
    </row>
    <row r="21" spans="2:30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9"/>
      <c r="AC21" s="149"/>
      <c r="AD21" s="149"/>
    </row>
    <row r="22" spans="2:30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>
      <c r="B53" s="150" t="s">
        <v>477</v>
      </c>
      <c r="C53" s="150"/>
      <c r="D53" s="150"/>
      <c r="E53" s="151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1"/>
      <c r="U53" s="151"/>
      <c r="V53" s="151"/>
      <c r="W53" s="151"/>
      <c r="X53" s="151"/>
      <c r="Y53" s="151"/>
      <c r="Z53" s="151"/>
      <c r="AA53" s="151"/>
    </row>
    <row r="54" spans="2:27">
      <c r="B54" s="150"/>
      <c r="C54" s="150"/>
      <c r="D54" s="150"/>
      <c r="E54" s="151"/>
      <c r="F54" s="151"/>
      <c r="G54" s="151"/>
      <c r="H54" s="151"/>
      <c r="I54" s="151"/>
      <c r="J54" s="151"/>
      <c r="K54" s="151"/>
      <c r="L54" s="151"/>
      <c r="M54" s="151"/>
      <c r="N54" s="151"/>
      <c r="O54" s="151"/>
      <c r="P54" s="151"/>
      <c r="Q54" s="151"/>
      <c r="R54" s="151"/>
      <c r="S54" s="151"/>
      <c r="T54" s="151"/>
      <c r="U54" s="151"/>
      <c r="V54" s="151"/>
      <c r="W54" s="151"/>
      <c r="X54" s="151"/>
      <c r="Y54" s="151"/>
      <c r="Z54" s="151"/>
      <c r="AA54" s="151"/>
    </row>
    <row r="55" spans="2:27">
      <c r="B55" s="150"/>
      <c r="C55" s="150"/>
      <c r="D55" s="150"/>
      <c r="E55" s="56" t="s">
        <v>161</v>
      </c>
      <c r="F55" s="152" t="s">
        <v>412</v>
      </c>
      <c r="G55" s="152"/>
      <c r="H55" s="152"/>
      <c r="I55" s="152"/>
      <c r="J55" s="152"/>
      <c r="K55" s="152"/>
      <c r="L55" s="153" t="s">
        <v>411</v>
      </c>
      <c r="M55" s="154"/>
      <c r="N55" s="154"/>
      <c r="O55" s="154"/>
      <c r="P55" s="154"/>
      <c r="Q55" s="154"/>
      <c r="R55" s="154"/>
      <c r="S55" s="155"/>
      <c r="T55" s="153" t="s">
        <v>159</v>
      </c>
      <c r="U55" s="154"/>
      <c r="V55" s="154"/>
      <c r="W55" s="154"/>
      <c r="X55" s="154"/>
      <c r="Y55" s="154"/>
      <c r="Z55" s="154"/>
      <c r="AA55" s="155"/>
    </row>
    <row r="57" spans="2:27">
      <c r="B57" s="150" t="s">
        <v>478</v>
      </c>
      <c r="C57" s="150"/>
      <c r="D57" s="150"/>
      <c r="E57" s="151"/>
      <c r="F57" s="151"/>
      <c r="G57" s="151"/>
      <c r="H57" s="151"/>
      <c r="I57" s="151"/>
      <c r="J57" s="151"/>
      <c r="K57" s="151"/>
      <c r="L57" s="151"/>
      <c r="M57" s="151"/>
      <c r="N57" s="151"/>
      <c r="O57" s="151"/>
      <c r="P57" s="151"/>
      <c r="Q57" s="151"/>
      <c r="R57" s="151"/>
      <c r="S57" s="151"/>
      <c r="T57" s="151"/>
      <c r="U57" s="151"/>
      <c r="V57" s="151"/>
      <c r="W57" s="151"/>
      <c r="X57" s="151"/>
      <c r="Y57" s="151"/>
      <c r="Z57" s="151"/>
      <c r="AA57" s="151"/>
    </row>
    <row r="58" spans="2:27">
      <c r="B58" s="150"/>
      <c r="C58" s="150"/>
      <c r="D58" s="150"/>
      <c r="E58" s="151"/>
      <c r="F58" s="151"/>
      <c r="G58" s="151"/>
      <c r="H58" s="151"/>
      <c r="I58" s="151"/>
      <c r="J58" s="151"/>
      <c r="K58" s="151"/>
      <c r="L58" s="151"/>
      <c r="M58" s="151"/>
      <c r="N58" s="151"/>
      <c r="O58" s="151"/>
      <c r="P58" s="151"/>
      <c r="Q58" s="151"/>
      <c r="R58" s="151"/>
      <c r="S58" s="151"/>
      <c r="T58" s="151"/>
      <c r="U58" s="151"/>
      <c r="V58" s="151"/>
      <c r="W58" s="151"/>
      <c r="X58" s="151"/>
      <c r="Y58" s="151"/>
      <c r="Z58" s="151"/>
      <c r="AA58" s="151"/>
    </row>
    <row r="59" spans="2:27">
      <c r="B59" s="150"/>
      <c r="C59" s="150"/>
      <c r="D59" s="150"/>
      <c r="E59" s="56" t="s">
        <v>161</v>
      </c>
      <c r="F59" s="152" t="s">
        <v>412</v>
      </c>
      <c r="G59" s="152"/>
      <c r="H59" s="152"/>
      <c r="I59" s="152"/>
      <c r="J59" s="152"/>
      <c r="K59" s="152"/>
      <c r="L59" s="153" t="s">
        <v>411</v>
      </c>
      <c r="M59" s="154"/>
      <c r="N59" s="154"/>
      <c r="O59" s="154"/>
      <c r="P59" s="154"/>
      <c r="Q59" s="154"/>
      <c r="R59" s="154"/>
      <c r="S59" s="155"/>
      <c r="T59" s="153" t="s">
        <v>159</v>
      </c>
      <c r="U59" s="154"/>
      <c r="V59" s="154"/>
      <c r="W59" s="154"/>
      <c r="X59" s="154"/>
      <c r="Y59" s="154"/>
      <c r="Z59" s="154"/>
      <c r="AA59" s="155"/>
    </row>
  </sheetData>
  <sheetProtection algorithmName="SHA-512" hashValue="3FiHwLQCf59GP9z/158HRTh3Ps3MGrQSfV7nCNw35rQ/LvtKlY6rIdG9N0wXTNPu7GqBadSC8HkfNPypy1neRQ==" saltValue="Qr2LaoAPtdjbb7da1KSKPw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700" r:id="rId3" name="CommandButton1">
          <controlPr defaultSize="0" autoLine="0" r:id="rId4">
            <anchor moveWithCells="1">
              <from>
                <xdr:col>27</xdr:col>
                <xdr:colOff>129540</xdr:colOff>
                <xdr:row>1</xdr:row>
                <xdr:rowOff>15240</xdr:rowOff>
              </from>
              <to>
                <xdr:col>29</xdr:col>
                <xdr:colOff>525780</xdr:colOff>
                <xdr:row>6</xdr:row>
                <xdr:rowOff>45720</xdr:rowOff>
              </to>
            </anchor>
          </controlPr>
        </control>
      </mc:Choice>
      <mc:Fallback>
        <control shapeId="29700" r:id="rId3" name="CommandButton1"/>
      </mc:Fallback>
    </mc:AlternateContent>
    <mc:AlternateContent xmlns:mc="http://schemas.openxmlformats.org/markup-compatibility/2006">
      <mc:Choice Requires="x14">
        <control shapeId="29701" r:id="rId5" name="CommandButton2">
          <controlPr defaultSize="0" disabled="1" autoLine="0" r:id="rId6">
            <anchor moveWithCells="1">
              <from>
                <xdr:col>27</xdr:col>
                <xdr:colOff>129540</xdr:colOff>
                <xdr:row>6</xdr:row>
                <xdr:rowOff>30480</xdr:rowOff>
              </from>
              <to>
                <xdr:col>29</xdr:col>
                <xdr:colOff>525780</xdr:colOff>
                <xdr:row>11</xdr:row>
                <xdr:rowOff>99060</xdr:rowOff>
              </to>
            </anchor>
          </controlPr>
        </control>
      </mc:Choice>
      <mc:Fallback>
        <control shapeId="29701" r:id="rId5" name="CommandButton2"/>
      </mc:Fallback>
    </mc:AlternateContent>
    <mc:AlternateContent xmlns:mc="http://schemas.openxmlformats.org/markup-compatibility/2006">
      <mc:Choice Requires="x14">
        <control shapeId="29702" r:id="rId7" name="CommandButton3">
          <controlPr defaultSize="0" autoLine="0" r:id="rId8">
            <anchor moveWithCells="1">
              <from>
                <xdr:col>27</xdr:col>
                <xdr:colOff>129540</xdr:colOff>
                <xdr:row>11</xdr:row>
                <xdr:rowOff>99060</xdr:rowOff>
              </from>
              <to>
                <xdr:col>29</xdr:col>
                <xdr:colOff>525780</xdr:colOff>
                <xdr:row>16</xdr:row>
                <xdr:rowOff>167640</xdr:rowOff>
              </to>
            </anchor>
          </controlPr>
        </control>
      </mc:Choice>
      <mc:Fallback>
        <control shapeId="29702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C41AE12-DB68-44F9-9517-B131CAD042A2}">
          <x14:formula1>
            <xm:f>Configuracion!$H$3:$H$5</xm:f>
          </x14:formula1>
          <xm:sqref>G12:G51</xm:sqref>
        </x14:dataValidation>
        <x14:dataValidation type="list" allowBlank="1" showInputMessage="1" showErrorMessage="1" xr:uid="{0B05F76C-4303-4473-94AE-C5C1A786EBAC}">
          <x14:formula1>
            <xm:f>Configuracion!$J$3:$J$7</xm:f>
          </x14:formula1>
          <xm:sqref>H12:AA51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DAE29C-FB39-4DB4-897E-C50F37AE42C8}">
  <sheetPr codeName="Hoja30">
    <tabColor theme="5" tint="-0.249977111117893"/>
  </sheetPr>
  <dimension ref="B2:BE58"/>
  <sheetViews>
    <sheetView showGridLines="0" workbookViewId="0">
      <selection activeCell="B4" sqref="B4"/>
    </sheetView>
  </sheetViews>
  <sheetFormatPr baseColWidth="10" defaultRowHeight="14.4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</cols>
  <sheetData>
    <row r="2" spans="2:57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</row>
    <row r="3" spans="2:57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</row>
    <row r="5" spans="2:57" ht="25.8">
      <c r="B5" s="146" t="s">
        <v>180</v>
      </c>
      <c r="C5" s="146"/>
      <c r="D5" s="147" t="str">
        <f>Inicio!C10</f>
        <v>0708610</v>
      </c>
      <c r="E5" s="147"/>
      <c r="F5" s="132" t="s">
        <v>37</v>
      </c>
      <c r="G5" s="132"/>
      <c r="H5" s="142" t="str">
        <f>VLOOKUP(D5,Data!$A$2:$F$201,6,FALSE)</f>
        <v>SAN IGNACIO DE LOYOLA</v>
      </c>
      <c r="I5" s="142"/>
      <c r="J5" s="142"/>
      <c r="K5" s="142"/>
      <c r="L5" s="142"/>
      <c r="M5" s="132" t="s">
        <v>38</v>
      </c>
      <c r="N5" s="132"/>
      <c r="O5" s="142" t="str">
        <f>VLOOKUP(D5,Data!$A$2:$F$201,5,FALSE)</f>
        <v>PRIMARIA</v>
      </c>
      <c r="P5" s="142"/>
      <c r="Q5" s="142"/>
      <c r="R5" s="142"/>
      <c r="S5" s="142"/>
      <c r="T5" s="132" t="s">
        <v>184</v>
      </c>
      <c r="U5" s="132"/>
      <c r="V5" s="132"/>
      <c r="W5" s="142" t="str">
        <f>VLOOKUP(D5,Data!$A$2:$H$201,7,FALSE)</f>
        <v>RURAL</v>
      </c>
      <c r="X5" s="142"/>
      <c r="Y5" s="142"/>
      <c r="Z5" s="142"/>
      <c r="AA5" s="132" t="s">
        <v>36</v>
      </c>
      <c r="AB5" s="132"/>
      <c r="AC5" s="142" t="str">
        <f>VLOOKUP(D5,Data!$A$2:$F$201,3,FALSE)</f>
        <v>ICHUÑA</v>
      </c>
      <c r="AD5" s="142"/>
    </row>
    <row r="6" spans="2:57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>
      <c r="B7" s="143" t="s">
        <v>181</v>
      </c>
      <c r="C7" s="143"/>
      <c r="D7" s="144" t="str">
        <f>VLOOKUP(D5,Data!$A$2:$E$201,2,FALSE)</f>
        <v xml:space="preserve"> FERNANDO BELAUNDE TERRY</v>
      </c>
      <c r="E7" s="144"/>
      <c r="F7" s="132" t="s">
        <v>182</v>
      </c>
      <c r="G7" s="132"/>
      <c r="H7" s="133" t="str">
        <f>RespI!G7</f>
        <v>Matematica</v>
      </c>
      <c r="I7" s="133"/>
      <c r="J7" s="133"/>
      <c r="K7" s="133"/>
      <c r="L7" s="133"/>
      <c r="M7" s="47"/>
      <c r="N7" s="135" t="s">
        <v>183</v>
      </c>
      <c r="O7" s="135"/>
      <c r="P7" s="135"/>
      <c r="Q7" s="136">
        <f>Inicio!K8</f>
        <v>2</v>
      </c>
      <c r="R7" s="136"/>
      <c r="S7" s="136"/>
      <c r="T7" s="138" t="s">
        <v>5</v>
      </c>
      <c r="U7" s="138"/>
      <c r="V7" s="138"/>
      <c r="W7" s="169" t="str">
        <f>RespI!W9</f>
        <v>I</v>
      </c>
      <c r="X7" s="169"/>
      <c r="Y7" s="169"/>
      <c r="Z7" s="169"/>
      <c r="AA7" s="132" t="s">
        <v>185</v>
      </c>
      <c r="AB7" s="132"/>
      <c r="AC7" s="168" t="str">
        <f>VLOOKUP(D5,Data!$A$2:$H$201,8,FALSE)</f>
        <v>PÚBLICA</v>
      </c>
      <c r="AD7" s="168"/>
    </row>
    <row r="8" spans="2:57">
      <c r="B8" s="143"/>
      <c r="C8" s="143"/>
      <c r="D8" s="144"/>
      <c r="E8" s="144"/>
      <c r="F8" s="132"/>
      <c r="G8" s="132"/>
      <c r="H8" s="133"/>
      <c r="I8" s="133"/>
      <c r="J8" s="133"/>
      <c r="K8" s="133"/>
      <c r="L8" s="133"/>
      <c r="M8" s="54"/>
      <c r="N8" s="135"/>
      <c r="O8" s="135"/>
      <c r="P8" s="135"/>
      <c r="Q8" s="136"/>
      <c r="R8" s="136"/>
      <c r="S8" s="136"/>
      <c r="T8" s="138"/>
      <c r="U8" s="138"/>
      <c r="V8" s="138"/>
      <c r="W8" s="169"/>
      <c r="X8" s="169"/>
      <c r="Y8" s="169"/>
      <c r="Z8" s="169"/>
      <c r="AA8" s="47"/>
      <c r="AB8" s="47"/>
      <c r="AC8" s="47"/>
      <c r="AD8" s="47"/>
    </row>
    <row r="9" spans="2:57">
      <c r="B9" s="143"/>
      <c r="C9" s="143"/>
      <c r="D9" s="145"/>
      <c r="E9" s="145"/>
      <c r="F9" s="132"/>
      <c r="G9" s="132"/>
      <c r="H9" s="134"/>
      <c r="I9" s="134"/>
      <c r="J9" s="134"/>
      <c r="K9" s="134"/>
      <c r="L9" s="134"/>
      <c r="M9" s="54"/>
      <c r="N9" s="135"/>
      <c r="O9" s="135"/>
      <c r="P9" s="135"/>
      <c r="Q9" s="137"/>
      <c r="R9" s="137"/>
      <c r="S9" s="137"/>
      <c r="T9" s="138"/>
      <c r="U9" s="138"/>
      <c r="V9" s="138"/>
      <c r="W9" s="170"/>
      <c r="X9" s="170"/>
      <c r="Y9" s="170"/>
      <c r="Z9" s="170"/>
      <c r="AA9" s="47"/>
      <c r="AB9" s="47"/>
      <c r="AC9" s="47"/>
      <c r="AD9" s="47"/>
    </row>
    <row r="10" spans="2:57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>
      <c r="B11" s="195" t="s">
        <v>157</v>
      </c>
      <c r="C11" s="195" t="s">
        <v>161</v>
      </c>
      <c r="D11" s="195" t="s">
        <v>160</v>
      </c>
      <c r="E11" s="195" t="s">
        <v>159</v>
      </c>
      <c r="F11" s="195" t="s">
        <v>162</v>
      </c>
      <c r="G11" s="35" t="str">
        <f>VLOOKUP(G13,Tabla101[],3,FALSE)</f>
        <v>b</v>
      </c>
      <c r="H11" s="35" t="str">
        <f>VLOOKUP(H13,Tabla101[],3,FALSE)</f>
        <v>b</v>
      </c>
      <c r="I11" s="35" t="str">
        <f>VLOOKUP(I13,Tabla101[],3,FALSE)</f>
        <v>b</v>
      </c>
      <c r="J11" s="35" t="str">
        <f>VLOOKUP(J13,Tabla101[],3,FALSE)</f>
        <v>c</v>
      </c>
      <c r="K11" s="35" t="str">
        <f>VLOOKUP(K13,Tabla101[],3,FALSE)</f>
        <v>c</v>
      </c>
      <c r="L11" s="35" t="str">
        <f>VLOOKUP(L13,Tabla101[],3,FALSE)</f>
        <v>b</v>
      </c>
      <c r="M11" s="35" t="str">
        <f>VLOOKUP(M13,Tabla101[],3,FALSE)</f>
        <v>c</v>
      </c>
      <c r="N11" s="35" t="str">
        <f>VLOOKUP(N13,Tabla101[],3,FALSE)</f>
        <v>a</v>
      </c>
      <c r="O11" s="35" t="str">
        <f>VLOOKUP(O13,Tabla101[],3,FALSE)</f>
        <v>c</v>
      </c>
      <c r="P11" s="35" t="str">
        <f>VLOOKUP(P13,Tabla101[],3,FALSE)</f>
        <v>a</v>
      </c>
      <c r="Q11" s="35" t="str">
        <f>VLOOKUP(Q13,Tabla101[],3,FALSE)</f>
        <v>a</v>
      </c>
      <c r="R11" s="35" t="str">
        <f>VLOOKUP(R13,Tabla101[],3,FALSE)</f>
        <v>c</v>
      </c>
      <c r="S11" s="35" t="str">
        <f>VLOOKUP(S13,Tabla101[],3,FALSE)</f>
        <v>b</v>
      </c>
      <c r="T11" s="35" t="str">
        <f>VLOOKUP(T13,Tabla101[],3,FALSE)</f>
        <v>b</v>
      </c>
      <c r="U11" s="35" t="str">
        <f>VLOOKUP(U13,Tabla101[],3,FALSE)</f>
        <v>b</v>
      </c>
      <c r="V11" s="35" t="str">
        <f>VLOOKUP(V13,Tabla101[],3,FALSE)</f>
        <v>a</v>
      </c>
      <c r="W11" s="35" t="str">
        <f>VLOOKUP(W13,Tabla101[],3,FALSE)</f>
        <v>b</v>
      </c>
      <c r="X11" s="35" t="str">
        <f>VLOOKUP(X13,Tabla101[],3,FALSE)</f>
        <v>c</v>
      </c>
      <c r="Y11" s="35" t="str">
        <f>VLOOKUP(Y13,Tabla101[],3,FALSE)</f>
        <v>c</v>
      </c>
      <c r="Z11" s="35" t="str">
        <f>VLOOKUP(Z13,Tabla101[],3,FALSE)</f>
        <v>a</v>
      </c>
      <c r="AA11" s="191" t="s">
        <v>169</v>
      </c>
      <c r="AB11" s="191" t="s">
        <v>170</v>
      </c>
      <c r="AC11" s="192" t="s">
        <v>189</v>
      </c>
      <c r="AD11" s="191" t="s">
        <v>38</v>
      </c>
      <c r="AH11" s="171" t="s">
        <v>191</v>
      </c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">
        <f>COUNT(BB14:BB53)</f>
        <v>0</v>
      </c>
    </row>
    <row r="12" spans="2:57" hidden="1">
      <c r="B12" s="196"/>
      <c r="C12" s="196"/>
      <c r="D12" s="196"/>
      <c r="E12" s="196"/>
      <c r="F12" s="196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191"/>
      <c r="AB12" s="191"/>
      <c r="AC12" s="193"/>
      <c r="AD12" s="191"/>
    </row>
    <row r="13" spans="2:57" ht="45" customHeight="1">
      <c r="B13" s="197"/>
      <c r="C13" s="197"/>
      <c r="D13" s="197"/>
      <c r="E13" s="197"/>
      <c r="F13" s="197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1"/>
      <c r="AB13" s="191"/>
      <c r="AC13" s="194"/>
      <c r="AD13" s="191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>
      <c r="B14" s="56">
        <v>1</v>
      </c>
      <c r="C14" s="28" t="str">
        <f>IF(VLOOKUP(B14,RespI!$B$12:$AA$51,2,FALSE)&lt;&gt;0,VLOOKUP(B14,RespI!$B$12:$AA$51,2,FALSE),"")</f>
        <v/>
      </c>
      <c r="D14" s="28" t="str">
        <f>IF(VLOOKUP(B14,RespI!$B$12:$AA$51,3,FALSE)&lt;&gt;0,CONCATENATE(VLOOKUP(B14,RespI!$B$12:$AA$51,3,FALSE)," ",VLOOKUP(B14,RespI!$B$12:$AA$51,4,FALSE)),"")</f>
        <v/>
      </c>
      <c r="E14" s="28" t="str">
        <f>IF(VLOOKUP(B14,RespI!$B$12:$AA$51,4,FALSE)&lt;&gt;0,VLOOKUP(B14,RespI!$B$12:$AA$51,5,FALSE),"")</f>
        <v/>
      </c>
      <c r="F14" s="58" t="str">
        <f>IF(VLOOKUP(B14,RespI!$B$12:$AA$51,5,FALSE)&lt;&gt;0,VLOOKUP(B14,RespI!$B$12:$AA$51,6,FALSE),"")</f>
        <v/>
      </c>
      <c r="G14" s="17" t="str">
        <f t="shared" ref="G14:G53" si="0">IF(AH14="","",IF(AH14=0,"✖","✔"))</f>
        <v/>
      </c>
      <c r="H14" s="17" t="str">
        <f t="shared" ref="H14:W27" si="1">IF(AI14="","",IF(AI14=0,"✖","✔"))</f>
        <v/>
      </c>
      <c r="I14" s="17" t="str">
        <f t="shared" si="1"/>
        <v/>
      </c>
      <c r="J14" s="17" t="str">
        <f t="shared" si="1"/>
        <v/>
      </c>
      <c r="K14" s="17" t="str">
        <f t="shared" si="1"/>
        <v/>
      </c>
      <c r="L14" s="17" t="str">
        <f t="shared" si="1"/>
        <v/>
      </c>
      <c r="M14" s="17" t="str">
        <f t="shared" si="1"/>
        <v/>
      </c>
      <c r="N14" s="17" t="str">
        <f t="shared" si="1"/>
        <v/>
      </c>
      <c r="O14" s="17" t="str">
        <f t="shared" si="1"/>
        <v/>
      </c>
      <c r="P14" s="17" t="str">
        <f t="shared" si="1"/>
        <v/>
      </c>
      <c r="Q14" s="17" t="str">
        <f t="shared" si="1"/>
        <v/>
      </c>
      <c r="R14" s="17" t="str">
        <f t="shared" si="1"/>
        <v/>
      </c>
      <c r="S14" s="17" t="str">
        <f t="shared" si="1"/>
        <v/>
      </c>
      <c r="T14" s="17" t="str">
        <f t="shared" si="1"/>
        <v/>
      </c>
      <c r="U14" s="17" t="str">
        <f t="shared" si="1"/>
        <v/>
      </c>
      <c r="V14" s="17" t="str">
        <f t="shared" si="1"/>
        <v/>
      </c>
      <c r="W14" s="17" t="str">
        <f t="shared" si="1"/>
        <v/>
      </c>
      <c r="X14" s="17" t="str">
        <f t="shared" ref="X14:X29" si="2">IF(AY14="","",IF(AY14=0,"✖","✔"))</f>
        <v/>
      </c>
      <c r="Y14" s="17" t="str">
        <f t="shared" ref="Y14:Y29" si="3">IF(AZ14="","",IF(AZ14=0,"✖","✔"))</f>
        <v/>
      </c>
      <c r="Z14" s="17" t="str">
        <f t="shared" ref="Z14:Z29" si="4">IF(BA14="","",IF(BA14=0,"✖","✔"))</f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IF(RespI!H12=0,"",IF(RespI!H12=ResA!$G$11,ResA!$G$12,0))</f>
        <v/>
      </c>
      <c r="AI14" s="16" t="str">
        <f>IF(RespI!I12=0,"",IF(RespI!I12=ResA!$H$11,ResA!$H$12,0))</f>
        <v/>
      </c>
      <c r="AJ14" s="16" t="str">
        <f>IF(RespI!J12=0,"",IF(RespI!J12=ResA!$I$11,ResA!$I$12,0))</f>
        <v/>
      </c>
      <c r="AK14" s="16" t="str">
        <f>IF(RespI!K12=0,"",IF(RespI!K12=ResA!$J$11,ResA!$J$12,0))</f>
        <v/>
      </c>
      <c r="AL14" s="16" t="str">
        <f>IF(RespI!L12=0,"",IF(RespI!L12=ResA!$K$11,ResA!$K$12,0))</f>
        <v/>
      </c>
      <c r="AM14" s="16" t="str">
        <f>IF(RespI!M12=0,"",IF(RespI!M12=ResA!$L$11,ResA!$L$12,0))</f>
        <v/>
      </c>
      <c r="AN14" s="16" t="str">
        <f>IF(RespI!N12=0,"",IF(RespI!N12=ResA!$M$11,ResA!$M$12,0))</f>
        <v/>
      </c>
      <c r="AO14" s="16" t="str">
        <f>IF(RespI!O12=0,"",IF(RespI!O12=ResA!$N$11,ResA!$N$12,0))</f>
        <v/>
      </c>
      <c r="AP14" s="16" t="str">
        <f>IF(RespI!P12=0,"",IF(RespI!P12=ResA!$O$11,ResA!$O$12,0))</f>
        <v/>
      </c>
      <c r="AQ14" s="16" t="str">
        <f>IF(RespI!Q12=0,"",IF(RespI!Q12=ResA!$P$11,ResA!$P$12,0))</f>
        <v/>
      </c>
      <c r="AR14" s="16" t="str">
        <f>IF(RespI!R12=0,"",IF(RespI!R12=ResA!$Q$11,ResA!$Q$12,0))</f>
        <v/>
      </c>
      <c r="AS14" s="16" t="str">
        <f>IF(RespI!S12=0,"",IF(RespI!S12=ResA!$R$11,ResA!$R$12,0))</f>
        <v/>
      </c>
      <c r="AT14" s="16" t="str">
        <f>IF(RespI!T12=0,"",IF(RespI!T12=ResA!$S$11,ResA!$S$12,0))</f>
        <v/>
      </c>
      <c r="AU14" s="16" t="str">
        <f>IF(RespI!U12=0,"",IF(RespI!U12=ResA!$T$11,ResA!$T$12,0))</f>
        <v/>
      </c>
      <c r="AV14" s="16" t="str">
        <f>IF(RespI!V12=0,"",IF(RespI!V12=ResA!$U$11,ResA!$U$12,0))</f>
        <v/>
      </c>
      <c r="AW14" s="16" t="str">
        <f>IF(RespI!W12=0,"",IF(RespI!W12=ResA!$V$11,ResA!$V$12,0))</f>
        <v/>
      </c>
      <c r="AX14" s="16" t="str">
        <f>IF(RespI!X12=0,"",IF(RespI!X12=ResA!$W$11,ResA!$W$12,0))</f>
        <v/>
      </c>
      <c r="AY14" s="16" t="str">
        <f>IF(RespI!Y12=0,"",IF(RespI!Y12=ResA!$X$11,ResA!$X$12,0))</f>
        <v/>
      </c>
      <c r="AZ14" s="16" t="str">
        <f>IF(RespI!Z12=0,"",IF(RespI!Z12=ResA!$Y$11,ResA!$Y$12,0))</f>
        <v/>
      </c>
      <c r="BA14" s="16" t="str">
        <f>IF(RespI!AA12=0,"",IF(RespI!AA12=ResA!$Z$11,ResA!$Z$12,0))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>
      <c r="B15" s="56">
        <v>2</v>
      </c>
      <c r="C15" s="28" t="str">
        <f>IF(VLOOKUP(B15,RespI!$B$12:$AA$51,2,FALSE)&lt;&gt;0,VLOOKUP(B15,RespI!$B$12:$AA$51,2,FALSE),"")</f>
        <v/>
      </c>
      <c r="D15" s="28" t="str">
        <f>IF(VLOOKUP(B15,RespI!$B$12:$AA$51,3,FALSE)&lt;&gt;0,CONCATENATE(VLOOKUP(B15,RespI!$B$12:$AA$51,3,FALSE)," ",VLOOKUP(B15,RespI!$B$12:$AA$51,4,FALSE)),"")</f>
        <v/>
      </c>
      <c r="E15" s="28" t="str">
        <f>IF(VLOOKUP(B15,RespI!$B$12:$AA$51,4,FALSE)&lt;&gt;0,VLOOKUP(B15,RespI!$B$12:$AA$51,5,FALSE),"")</f>
        <v/>
      </c>
      <c r="F15" s="58" t="str">
        <f>IF(VLOOKUP(B15,RespI!$B$12:$AA$51,5,FALSE)&lt;&gt;0,VLOOKUP(B15,RespI!$B$12:$AA$51,6,FALSE),"")</f>
        <v/>
      </c>
      <c r="G15" s="17" t="str">
        <f t="shared" si="0"/>
        <v/>
      </c>
      <c r="H15" s="17" t="str">
        <f t="shared" si="1"/>
        <v/>
      </c>
      <c r="I15" s="17" t="str">
        <f t="shared" si="1"/>
        <v/>
      </c>
      <c r="J15" s="17" t="str">
        <f t="shared" si="1"/>
        <v/>
      </c>
      <c r="K15" s="17" t="str">
        <f t="shared" si="1"/>
        <v/>
      </c>
      <c r="L15" s="17" t="str">
        <f t="shared" si="1"/>
        <v/>
      </c>
      <c r="M15" s="17" t="str">
        <f t="shared" si="1"/>
        <v/>
      </c>
      <c r="N15" s="17" t="str">
        <f t="shared" si="1"/>
        <v/>
      </c>
      <c r="O15" s="17" t="str">
        <f t="shared" si="1"/>
        <v/>
      </c>
      <c r="P15" s="17" t="str">
        <f t="shared" si="1"/>
        <v/>
      </c>
      <c r="Q15" s="17" t="str">
        <f t="shared" si="1"/>
        <v/>
      </c>
      <c r="R15" s="17" t="str">
        <f t="shared" si="1"/>
        <v/>
      </c>
      <c r="S15" s="17" t="str">
        <f t="shared" si="1"/>
        <v/>
      </c>
      <c r="T15" s="17" t="str">
        <f t="shared" si="1"/>
        <v/>
      </c>
      <c r="U15" s="17" t="str">
        <f t="shared" si="1"/>
        <v/>
      </c>
      <c r="V15" s="17" t="str">
        <f t="shared" si="1"/>
        <v/>
      </c>
      <c r="W15" s="17" t="str">
        <f t="shared" si="1"/>
        <v/>
      </c>
      <c r="X15" s="17" t="str">
        <f t="shared" si="2"/>
        <v/>
      </c>
      <c r="Y15" s="17" t="str">
        <f t="shared" si="3"/>
        <v/>
      </c>
      <c r="Z15" s="17" t="str">
        <f t="shared" si="4"/>
        <v/>
      </c>
      <c r="AA15" s="21" t="str">
        <f t="shared" ref="AA15:AD53" si="5">BB15</f>
        <v/>
      </c>
      <c r="AB15" s="21" t="str">
        <f t="shared" si="5"/>
        <v/>
      </c>
      <c r="AC15" s="21" t="str">
        <f t="shared" si="5"/>
        <v/>
      </c>
      <c r="AD15" s="21" t="str">
        <f t="shared" si="5"/>
        <v/>
      </c>
      <c r="AH15" s="16" t="str">
        <f>IF(RespI!H13=0,"",IF(RespI!H13=ResA!$G$11,ResA!$G$12,0))</f>
        <v/>
      </c>
      <c r="AI15" s="16" t="str">
        <f>IF(RespI!I13=0,"",IF(RespI!I13=ResA!$H$11,ResA!$H$12,0))</f>
        <v/>
      </c>
      <c r="AJ15" s="16" t="str">
        <f>IF(RespI!J13=0,"",IF(RespI!J13=ResA!$I$11,ResA!$I$12,0))</f>
        <v/>
      </c>
      <c r="AK15" s="16" t="str">
        <f>IF(RespI!K13=0,"",IF(RespI!K13=ResA!$J$11,ResA!$J$12,0))</f>
        <v/>
      </c>
      <c r="AL15" s="16" t="str">
        <f>IF(RespI!L13=0,"",IF(RespI!L13=ResA!$K$11,ResA!$K$12,0))</f>
        <v/>
      </c>
      <c r="AM15" s="16" t="str">
        <f>IF(RespI!M13=0,"",IF(RespI!M13=ResA!$L$11,ResA!$L$12,0))</f>
        <v/>
      </c>
      <c r="AN15" s="16" t="str">
        <f>IF(RespI!N13=0,"",IF(RespI!N13=ResA!$M$11,ResA!$M$12,0))</f>
        <v/>
      </c>
      <c r="AO15" s="16" t="str">
        <f>IF(RespI!O13=0,"",IF(RespI!O13=ResA!$N$11,ResA!$N$12,0))</f>
        <v/>
      </c>
      <c r="AP15" s="16" t="str">
        <f>IF(RespI!P13=0,"",IF(RespI!P13=ResA!$O$11,ResA!$O$12,0))</f>
        <v/>
      </c>
      <c r="AQ15" s="16" t="str">
        <f>IF(RespI!Q13=0,"",IF(RespI!Q13=ResA!$P$11,ResA!$P$12,0))</f>
        <v/>
      </c>
      <c r="AR15" s="16" t="str">
        <f>IF(RespI!R13=0,"",IF(RespI!R13=ResA!$Q$11,ResA!$Q$12,0))</f>
        <v/>
      </c>
      <c r="AS15" s="16" t="str">
        <f>IF(RespI!S13=0,"",IF(RespI!S13=ResA!$R$11,ResA!$R$12,0))</f>
        <v/>
      </c>
      <c r="AT15" s="16" t="str">
        <f>IF(RespI!T13=0,"",IF(RespI!T13=ResA!$S$11,ResA!$S$12,0))</f>
        <v/>
      </c>
      <c r="AU15" s="16" t="str">
        <f>IF(RespI!U13=0,"",IF(RespI!U13=ResA!$T$11,ResA!$T$12,0))</f>
        <v/>
      </c>
      <c r="AV15" s="16" t="str">
        <f>IF(RespI!V13=0,"",IF(RespI!V13=ResA!$U$11,ResA!$U$12,0))</f>
        <v/>
      </c>
      <c r="AW15" s="16" t="str">
        <f>IF(RespI!W13=0,"",IF(RespI!W13=ResA!$V$11,ResA!$V$12,0))</f>
        <v/>
      </c>
      <c r="AX15" s="16" t="str">
        <f>IF(RespI!X13=0,"",IF(RespI!X13=ResA!$W$11,ResA!$W$12,0))</f>
        <v/>
      </c>
      <c r="AY15" s="16" t="str">
        <f>IF(RespI!Y13=0,"",IF(RespI!Y13=ResA!$X$11,ResA!$X$12,0))</f>
        <v/>
      </c>
      <c r="AZ15" s="16" t="str">
        <f>IF(RespI!Z13=0,"",IF(RespI!Z13=ResA!$Y$11,ResA!$Y$12,0))</f>
        <v/>
      </c>
      <c r="BA15" s="16" t="str">
        <f>IF(RespI!AA13=0,"",IF(RespI!AA13=ResA!$Z$11,ResA!$Z$12,0))</f>
        <v/>
      </c>
      <c r="BB15" s="17" t="str">
        <f t="shared" ref="BB15:BB53" si="6">IF(COUNTBLANK(AH15:BA15)=20,"",COUNTIF(AH15:BA15,"&gt; 0"))</f>
        <v/>
      </c>
      <c r="BC15" s="17" t="str">
        <f t="shared" ref="BC15:BC53" si="7">IF(BB15="","",COUNTIF(AH15:BA15,"= 0"))</f>
        <v/>
      </c>
      <c r="BD15" s="17" t="str">
        <f t="shared" ref="BD15:BD53" si="8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>
      <c r="B16" s="56">
        <v>3</v>
      </c>
      <c r="C16" s="28" t="str">
        <f>IF(VLOOKUP(B16,RespI!$B$12:$AA$51,2,FALSE)&lt;&gt;0,VLOOKUP(B16,RespI!$B$12:$AA$51,2,FALSE),"")</f>
        <v/>
      </c>
      <c r="D16" s="28" t="str">
        <f>IF(VLOOKUP(B16,RespI!$B$12:$AA$51,3,FALSE)&lt;&gt;0,CONCATENATE(VLOOKUP(B16,RespI!$B$12:$AA$51,3,FALSE)," ",VLOOKUP(B16,RespI!$B$12:$AA$51,4,FALSE)),"")</f>
        <v/>
      </c>
      <c r="E16" s="28" t="str">
        <f>IF(VLOOKUP(B16,RespI!$B$12:$AA$51,4,FALSE)&lt;&gt;0,VLOOKUP(B16,RespI!$B$12:$AA$51,5,FALSE),"")</f>
        <v/>
      </c>
      <c r="F16" s="58" t="str">
        <f>IF(VLOOKUP(B16,RespI!$B$12:$AA$51,5,FALSE)&lt;&gt;0,VLOOKUP(B16,RespI!$B$12:$AA$51,6,FALSE),"")</f>
        <v/>
      </c>
      <c r="G16" s="17" t="str">
        <f t="shared" si="0"/>
        <v/>
      </c>
      <c r="H16" s="17" t="str">
        <f t="shared" si="1"/>
        <v/>
      </c>
      <c r="I16" s="17" t="str">
        <f t="shared" si="1"/>
        <v/>
      </c>
      <c r="J16" s="17" t="str">
        <f t="shared" si="1"/>
        <v/>
      </c>
      <c r="K16" s="17" t="str">
        <f t="shared" si="1"/>
        <v/>
      </c>
      <c r="L16" s="17" t="str">
        <f t="shared" si="1"/>
        <v/>
      </c>
      <c r="M16" s="17" t="str">
        <f t="shared" si="1"/>
        <v/>
      </c>
      <c r="N16" s="17" t="str">
        <f t="shared" si="1"/>
        <v/>
      </c>
      <c r="O16" s="17" t="str">
        <f t="shared" si="1"/>
        <v/>
      </c>
      <c r="P16" s="17" t="str">
        <f t="shared" si="1"/>
        <v/>
      </c>
      <c r="Q16" s="17" t="str">
        <f t="shared" si="1"/>
        <v/>
      </c>
      <c r="R16" s="17" t="str">
        <f t="shared" si="1"/>
        <v/>
      </c>
      <c r="S16" s="17" t="str">
        <f t="shared" si="1"/>
        <v/>
      </c>
      <c r="T16" s="17" t="str">
        <f t="shared" si="1"/>
        <v/>
      </c>
      <c r="U16" s="17" t="str">
        <f t="shared" si="1"/>
        <v/>
      </c>
      <c r="V16" s="17" t="str">
        <f t="shared" si="1"/>
        <v/>
      </c>
      <c r="W16" s="17" t="str">
        <f t="shared" si="1"/>
        <v/>
      </c>
      <c r="X16" s="17" t="str">
        <f t="shared" si="2"/>
        <v/>
      </c>
      <c r="Y16" s="17" t="str">
        <f t="shared" si="3"/>
        <v/>
      </c>
      <c r="Z16" s="17" t="str">
        <f t="shared" si="4"/>
        <v/>
      </c>
      <c r="AA16" s="21" t="str">
        <f t="shared" si="5"/>
        <v/>
      </c>
      <c r="AB16" s="21" t="str">
        <f t="shared" si="5"/>
        <v/>
      </c>
      <c r="AC16" s="21" t="str">
        <f t="shared" si="5"/>
        <v/>
      </c>
      <c r="AD16" s="21" t="str">
        <f t="shared" si="5"/>
        <v/>
      </c>
      <c r="AH16" s="16" t="str">
        <f>IF(RespI!H14=0,"",IF(RespI!H14=ResA!$G$11,ResA!$G$12,0))</f>
        <v/>
      </c>
      <c r="AI16" s="16" t="str">
        <f>IF(RespI!I14=0,"",IF(RespI!I14=ResA!$H$11,ResA!$H$12,0))</f>
        <v/>
      </c>
      <c r="AJ16" s="16" t="str">
        <f>IF(RespI!J14=0,"",IF(RespI!J14=ResA!$I$11,ResA!$I$12,0))</f>
        <v/>
      </c>
      <c r="AK16" s="16" t="str">
        <f>IF(RespI!K14=0,"",IF(RespI!K14=ResA!$J$11,ResA!$J$12,0))</f>
        <v/>
      </c>
      <c r="AL16" s="16" t="str">
        <f>IF(RespI!L14=0,"",IF(RespI!L14=ResA!$K$11,ResA!$K$12,0))</f>
        <v/>
      </c>
      <c r="AM16" s="16" t="str">
        <f>IF(RespI!M14=0,"",IF(RespI!M14=ResA!$L$11,ResA!$L$12,0))</f>
        <v/>
      </c>
      <c r="AN16" s="16" t="str">
        <f>IF(RespI!N14=0,"",IF(RespI!N14=ResA!$M$11,ResA!$M$12,0))</f>
        <v/>
      </c>
      <c r="AO16" s="16" t="str">
        <f>IF(RespI!O14=0,"",IF(RespI!O14=ResA!$N$11,ResA!$N$12,0))</f>
        <v/>
      </c>
      <c r="AP16" s="16" t="str">
        <f>IF(RespI!P14=0,"",IF(RespI!P14=ResA!$O$11,ResA!$O$12,0))</f>
        <v/>
      </c>
      <c r="AQ16" s="16" t="str">
        <f>IF(RespI!Q14=0,"",IF(RespI!Q14=ResA!$P$11,ResA!$P$12,0))</f>
        <v/>
      </c>
      <c r="AR16" s="16" t="str">
        <f>IF(RespI!R14=0,"",IF(RespI!R14=ResA!$Q$11,ResA!$Q$12,0))</f>
        <v/>
      </c>
      <c r="AS16" s="16" t="str">
        <f>IF(RespI!S14=0,"",IF(RespI!S14=ResA!$R$11,ResA!$R$12,0))</f>
        <v/>
      </c>
      <c r="AT16" s="16" t="str">
        <f>IF(RespI!T14=0,"",IF(RespI!T14=ResA!$S$11,ResA!$S$12,0))</f>
        <v/>
      </c>
      <c r="AU16" s="16" t="str">
        <f>IF(RespI!U14=0,"",IF(RespI!U14=ResA!$T$11,ResA!$T$12,0))</f>
        <v/>
      </c>
      <c r="AV16" s="16" t="str">
        <f>IF(RespI!V14=0,"",IF(RespI!V14=ResA!$U$11,ResA!$U$12,0))</f>
        <v/>
      </c>
      <c r="AW16" s="16" t="str">
        <f>IF(RespI!W14=0,"",IF(RespI!W14=ResA!$V$11,ResA!$V$12,0))</f>
        <v/>
      </c>
      <c r="AX16" s="16" t="str">
        <f>IF(RespI!X14=0,"",IF(RespI!X14=ResA!$W$11,ResA!$W$12,0))</f>
        <v/>
      </c>
      <c r="AY16" s="16" t="str">
        <f>IF(RespI!Y14=0,"",IF(RespI!Y14=ResA!$X$11,ResA!$X$12,0))</f>
        <v/>
      </c>
      <c r="AZ16" s="16" t="str">
        <f>IF(RespI!Z14=0,"",IF(RespI!Z14=ResA!$Y$11,ResA!$Y$12,0))</f>
        <v/>
      </c>
      <c r="BA16" s="16" t="str">
        <f>IF(RespI!AA14=0,"",IF(RespI!AA14=ResA!$Z$11,ResA!$Z$12,0))</f>
        <v/>
      </c>
      <c r="BB16" s="17" t="str">
        <f t="shared" si="6"/>
        <v/>
      </c>
      <c r="BC16" s="17" t="str">
        <f t="shared" si="7"/>
        <v/>
      </c>
      <c r="BD16" s="17" t="str">
        <f t="shared" si="8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>
      <c r="B17" s="56">
        <v>4</v>
      </c>
      <c r="C17" s="28" t="str">
        <f>IF(VLOOKUP(B17,RespI!$B$12:$AA$51,2,FALSE)&lt;&gt;0,VLOOKUP(B17,RespI!$B$12:$AA$51,2,FALSE),"")</f>
        <v/>
      </c>
      <c r="D17" s="28" t="str">
        <f>IF(VLOOKUP(B17,RespI!$B$12:$AA$51,3,FALSE)&lt;&gt;0,CONCATENATE(VLOOKUP(B17,RespI!$B$12:$AA$51,3,FALSE)," ",VLOOKUP(B17,RespI!$B$12:$AA$51,4,FALSE)),"")</f>
        <v/>
      </c>
      <c r="E17" s="28" t="str">
        <f>IF(VLOOKUP(B17,RespI!$B$12:$AA$51,4,FALSE)&lt;&gt;0,VLOOKUP(B17,RespI!$B$12:$AA$51,5,FALSE),"")</f>
        <v/>
      </c>
      <c r="F17" s="58" t="str">
        <f>IF(VLOOKUP(B17,RespI!$B$12:$AA$51,5,FALSE)&lt;&gt;0,VLOOKUP(B17,RespI!$B$12:$AA$51,6,FALSE),"")</f>
        <v/>
      </c>
      <c r="G17" s="17" t="str">
        <f t="shared" si="0"/>
        <v/>
      </c>
      <c r="H17" s="17" t="str">
        <f t="shared" si="1"/>
        <v/>
      </c>
      <c r="I17" s="17" t="str">
        <f t="shared" si="1"/>
        <v/>
      </c>
      <c r="J17" s="17" t="str">
        <f t="shared" si="1"/>
        <v/>
      </c>
      <c r="K17" s="17" t="str">
        <f t="shared" si="1"/>
        <v/>
      </c>
      <c r="L17" s="17" t="str">
        <f t="shared" si="1"/>
        <v/>
      </c>
      <c r="M17" s="17" t="str">
        <f t="shared" si="1"/>
        <v/>
      </c>
      <c r="N17" s="17" t="str">
        <f t="shared" si="1"/>
        <v/>
      </c>
      <c r="O17" s="17" t="str">
        <f t="shared" si="1"/>
        <v/>
      </c>
      <c r="P17" s="17" t="str">
        <f t="shared" si="1"/>
        <v/>
      </c>
      <c r="Q17" s="17" t="str">
        <f t="shared" si="1"/>
        <v/>
      </c>
      <c r="R17" s="17" t="str">
        <f t="shared" si="1"/>
        <v/>
      </c>
      <c r="S17" s="17" t="str">
        <f t="shared" si="1"/>
        <v/>
      </c>
      <c r="T17" s="17" t="str">
        <f t="shared" si="1"/>
        <v/>
      </c>
      <c r="U17" s="17" t="str">
        <f t="shared" si="1"/>
        <v/>
      </c>
      <c r="V17" s="17" t="str">
        <f t="shared" si="1"/>
        <v/>
      </c>
      <c r="W17" s="17" t="str">
        <f t="shared" si="1"/>
        <v/>
      </c>
      <c r="X17" s="17" t="str">
        <f t="shared" si="2"/>
        <v/>
      </c>
      <c r="Y17" s="17" t="str">
        <f t="shared" si="3"/>
        <v/>
      </c>
      <c r="Z17" s="17" t="str">
        <f t="shared" si="4"/>
        <v/>
      </c>
      <c r="AA17" s="21" t="str">
        <f t="shared" si="5"/>
        <v/>
      </c>
      <c r="AB17" s="21" t="str">
        <f t="shared" si="5"/>
        <v/>
      </c>
      <c r="AC17" s="21" t="str">
        <f t="shared" si="5"/>
        <v/>
      </c>
      <c r="AD17" s="21" t="str">
        <f t="shared" si="5"/>
        <v/>
      </c>
      <c r="AH17" s="16" t="str">
        <f>IF(RespI!H15=0,"",IF(RespI!H15=ResA!$G$11,ResA!$G$12,0))</f>
        <v/>
      </c>
      <c r="AI17" s="16" t="str">
        <f>IF(RespI!I15=0,"",IF(RespI!I15=ResA!$H$11,ResA!$H$12,0))</f>
        <v/>
      </c>
      <c r="AJ17" s="16" t="str">
        <f>IF(RespI!J15=0,"",IF(RespI!J15=ResA!$I$11,ResA!$I$12,0))</f>
        <v/>
      </c>
      <c r="AK17" s="16" t="str">
        <f>IF(RespI!K15=0,"",IF(RespI!K15=ResA!$J$11,ResA!$J$12,0))</f>
        <v/>
      </c>
      <c r="AL17" s="16" t="str">
        <f>IF(RespI!L15=0,"",IF(RespI!L15=ResA!$K$11,ResA!$K$12,0))</f>
        <v/>
      </c>
      <c r="AM17" s="16" t="str">
        <f>IF(RespI!M15=0,"",IF(RespI!M15=ResA!$L$11,ResA!$L$12,0))</f>
        <v/>
      </c>
      <c r="AN17" s="16" t="str">
        <f>IF(RespI!N15=0,"",IF(RespI!N15=ResA!$M$11,ResA!$M$12,0))</f>
        <v/>
      </c>
      <c r="AO17" s="16" t="str">
        <f>IF(RespI!O15=0,"",IF(RespI!O15=ResA!$N$11,ResA!$N$12,0))</f>
        <v/>
      </c>
      <c r="AP17" s="16" t="str">
        <f>IF(RespI!P15=0,"",IF(RespI!P15=ResA!$O$11,ResA!$O$12,0))</f>
        <v/>
      </c>
      <c r="AQ17" s="16" t="str">
        <f>IF(RespI!Q15=0,"",IF(RespI!Q15=ResA!$P$11,ResA!$P$12,0))</f>
        <v/>
      </c>
      <c r="AR17" s="16" t="str">
        <f>IF(RespI!R15=0,"",IF(RespI!R15=ResA!$Q$11,ResA!$Q$12,0))</f>
        <v/>
      </c>
      <c r="AS17" s="16" t="str">
        <f>IF(RespI!S15=0,"",IF(RespI!S15=ResA!$R$11,ResA!$R$12,0))</f>
        <v/>
      </c>
      <c r="AT17" s="16" t="str">
        <f>IF(RespI!T15=0,"",IF(RespI!T15=ResA!$S$11,ResA!$S$12,0))</f>
        <v/>
      </c>
      <c r="AU17" s="16" t="str">
        <f>IF(RespI!U15=0,"",IF(RespI!U15=ResA!$T$11,ResA!$T$12,0))</f>
        <v/>
      </c>
      <c r="AV17" s="16" t="str">
        <f>IF(RespI!V15=0,"",IF(RespI!V15=ResA!$U$11,ResA!$U$12,0))</f>
        <v/>
      </c>
      <c r="AW17" s="16" t="str">
        <f>IF(RespI!W15=0,"",IF(RespI!W15=ResA!$V$11,ResA!$V$12,0))</f>
        <v/>
      </c>
      <c r="AX17" s="16" t="str">
        <f>IF(RespI!X15=0,"",IF(RespI!X15=ResA!$W$11,ResA!$W$12,0))</f>
        <v/>
      </c>
      <c r="AY17" s="16" t="str">
        <f>IF(RespI!Y15=0,"",IF(RespI!Y15=ResA!$X$11,ResA!$X$12,0))</f>
        <v/>
      </c>
      <c r="AZ17" s="16" t="str">
        <f>IF(RespI!Z15=0,"",IF(RespI!Z15=ResA!$Y$11,ResA!$Y$12,0))</f>
        <v/>
      </c>
      <c r="BA17" s="16" t="str">
        <f>IF(RespI!AA15=0,"",IF(RespI!AA15=ResA!$Z$11,ResA!$Z$12,0))</f>
        <v/>
      </c>
      <c r="BB17" s="17" t="str">
        <f t="shared" si="6"/>
        <v/>
      </c>
      <c r="BC17" s="17" t="str">
        <f t="shared" si="7"/>
        <v/>
      </c>
      <c r="BD17" s="17" t="str">
        <f t="shared" si="8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>
      <c r="B18" s="56">
        <v>5</v>
      </c>
      <c r="C18" s="28" t="str">
        <f>IF(VLOOKUP(B18,RespI!$B$12:$AA$51,2,FALSE)&lt;&gt;0,VLOOKUP(B18,RespI!$B$12:$AA$51,2,FALSE),"")</f>
        <v/>
      </c>
      <c r="D18" s="28" t="str">
        <f>IF(VLOOKUP(B18,RespI!$B$12:$AA$51,3,FALSE)&lt;&gt;0,CONCATENATE(VLOOKUP(B18,RespI!$B$12:$AA$51,3,FALSE)," ",VLOOKUP(B18,RespI!$B$12:$AA$51,4,FALSE)),"")</f>
        <v/>
      </c>
      <c r="E18" s="28" t="str">
        <f>IF(VLOOKUP(B18,RespI!$B$12:$AA$51,4,FALSE)&lt;&gt;0,VLOOKUP(B18,RespI!$B$12:$AA$51,5,FALSE),"")</f>
        <v/>
      </c>
      <c r="F18" s="58" t="str">
        <f>IF(VLOOKUP(B18,RespI!$B$12:$AA$51,5,FALSE)&lt;&gt;0,VLOOKUP(B18,RespI!$B$12:$AA$51,6,FALSE),"")</f>
        <v/>
      </c>
      <c r="G18" s="17" t="str">
        <f t="shared" si="0"/>
        <v/>
      </c>
      <c r="H18" s="17" t="str">
        <f t="shared" si="1"/>
        <v/>
      </c>
      <c r="I18" s="17" t="str">
        <f t="shared" si="1"/>
        <v/>
      </c>
      <c r="J18" s="17" t="str">
        <f t="shared" si="1"/>
        <v/>
      </c>
      <c r="K18" s="17" t="str">
        <f t="shared" si="1"/>
        <v/>
      </c>
      <c r="L18" s="17" t="str">
        <f t="shared" si="1"/>
        <v/>
      </c>
      <c r="M18" s="17" t="str">
        <f t="shared" si="1"/>
        <v/>
      </c>
      <c r="N18" s="17" t="str">
        <f t="shared" si="1"/>
        <v/>
      </c>
      <c r="O18" s="17" t="str">
        <f t="shared" si="1"/>
        <v/>
      </c>
      <c r="P18" s="17" t="str">
        <f t="shared" si="1"/>
        <v/>
      </c>
      <c r="Q18" s="17" t="str">
        <f t="shared" si="1"/>
        <v/>
      </c>
      <c r="R18" s="17" t="str">
        <f t="shared" si="1"/>
        <v/>
      </c>
      <c r="S18" s="17" t="str">
        <f t="shared" si="1"/>
        <v/>
      </c>
      <c r="T18" s="17" t="str">
        <f t="shared" si="1"/>
        <v/>
      </c>
      <c r="U18" s="17" t="str">
        <f t="shared" si="1"/>
        <v/>
      </c>
      <c r="V18" s="17" t="str">
        <f t="shared" si="1"/>
        <v/>
      </c>
      <c r="W18" s="17" t="str">
        <f t="shared" si="1"/>
        <v/>
      </c>
      <c r="X18" s="17" t="str">
        <f t="shared" si="2"/>
        <v/>
      </c>
      <c r="Y18" s="17" t="str">
        <f t="shared" si="3"/>
        <v/>
      </c>
      <c r="Z18" s="17" t="str">
        <f t="shared" si="4"/>
        <v/>
      </c>
      <c r="AA18" s="21" t="str">
        <f t="shared" si="5"/>
        <v/>
      </c>
      <c r="AB18" s="21" t="str">
        <f t="shared" si="5"/>
        <v/>
      </c>
      <c r="AC18" s="21" t="str">
        <f t="shared" si="5"/>
        <v/>
      </c>
      <c r="AD18" s="21" t="str">
        <f t="shared" si="5"/>
        <v/>
      </c>
      <c r="AH18" s="16" t="str">
        <f>IF(RespI!H16=0,"",IF(RespI!H16=ResA!$G$11,ResA!$G$12,0))</f>
        <v/>
      </c>
      <c r="AI18" s="16" t="str">
        <f>IF(RespI!I16=0,"",IF(RespI!I16=ResA!$H$11,ResA!$H$12,0))</f>
        <v/>
      </c>
      <c r="AJ18" s="16" t="str">
        <f>IF(RespI!J16=0,"",IF(RespI!J16=ResA!$I$11,ResA!$I$12,0))</f>
        <v/>
      </c>
      <c r="AK18" s="16" t="str">
        <f>IF(RespI!K16=0,"",IF(RespI!K16=ResA!$J$11,ResA!$J$12,0))</f>
        <v/>
      </c>
      <c r="AL18" s="16" t="str">
        <f>IF(RespI!L16=0,"",IF(RespI!L16=ResA!$K$11,ResA!$K$12,0))</f>
        <v/>
      </c>
      <c r="AM18" s="16" t="str">
        <f>IF(RespI!M16=0,"",IF(RespI!M16=ResA!$L$11,ResA!$L$12,0))</f>
        <v/>
      </c>
      <c r="AN18" s="16" t="str">
        <f>IF(RespI!N16=0,"",IF(RespI!N16=ResA!$M$11,ResA!$M$12,0))</f>
        <v/>
      </c>
      <c r="AO18" s="16" t="str">
        <f>IF(RespI!O16=0,"",IF(RespI!O16=ResA!$N$11,ResA!$N$12,0))</f>
        <v/>
      </c>
      <c r="AP18" s="16" t="str">
        <f>IF(RespI!P16=0,"",IF(RespI!P16=ResA!$O$11,ResA!$O$12,0))</f>
        <v/>
      </c>
      <c r="AQ18" s="16" t="str">
        <f>IF(RespI!Q16=0,"",IF(RespI!Q16=ResA!$P$11,ResA!$P$12,0))</f>
        <v/>
      </c>
      <c r="AR18" s="16" t="str">
        <f>IF(RespI!R16=0,"",IF(RespI!R16=ResA!$Q$11,ResA!$Q$12,0))</f>
        <v/>
      </c>
      <c r="AS18" s="16" t="str">
        <f>IF(RespI!S16=0,"",IF(RespI!S16=ResA!$R$11,ResA!$R$12,0))</f>
        <v/>
      </c>
      <c r="AT18" s="16" t="str">
        <f>IF(RespI!T16=0,"",IF(RespI!T16=ResA!$S$11,ResA!$S$12,0))</f>
        <v/>
      </c>
      <c r="AU18" s="16" t="str">
        <f>IF(RespI!U16=0,"",IF(RespI!U16=ResA!$T$11,ResA!$T$12,0))</f>
        <v/>
      </c>
      <c r="AV18" s="16" t="str">
        <f>IF(RespI!V16=0,"",IF(RespI!V16=ResA!$U$11,ResA!$U$12,0))</f>
        <v/>
      </c>
      <c r="AW18" s="16" t="str">
        <f>IF(RespI!W16=0,"",IF(RespI!W16=ResA!$V$11,ResA!$V$12,0))</f>
        <v/>
      </c>
      <c r="AX18" s="16" t="str">
        <f>IF(RespI!X16=0,"",IF(RespI!X16=ResA!$W$11,ResA!$W$12,0))</f>
        <v/>
      </c>
      <c r="AY18" s="16" t="str">
        <f>IF(RespI!Y16=0,"",IF(RespI!Y16=ResA!$X$11,ResA!$X$12,0))</f>
        <v/>
      </c>
      <c r="AZ18" s="16" t="str">
        <f>IF(RespI!Z16=0,"",IF(RespI!Z16=ResA!$Y$11,ResA!$Y$12,0))</f>
        <v/>
      </c>
      <c r="BA18" s="16" t="str">
        <f>IF(RespI!AA16=0,"",IF(RespI!AA16=ResA!$Z$11,ResA!$Z$12,0))</f>
        <v/>
      </c>
      <c r="BB18" s="17" t="str">
        <f t="shared" si="6"/>
        <v/>
      </c>
      <c r="BC18" s="17" t="str">
        <f t="shared" si="7"/>
        <v/>
      </c>
      <c r="BD18" s="17" t="str">
        <f t="shared" si="8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>
      <c r="B19" s="56">
        <v>6</v>
      </c>
      <c r="C19" s="28" t="str">
        <f>IF(VLOOKUP(B19,RespI!$B$12:$AA$51,2,FALSE)&lt;&gt;0,VLOOKUP(B19,RespI!$B$12:$AA$51,2,FALSE),"")</f>
        <v/>
      </c>
      <c r="D19" s="28" t="str">
        <f>IF(VLOOKUP(B19,RespI!$B$12:$AA$51,3,FALSE)&lt;&gt;0,CONCATENATE(VLOOKUP(B19,RespI!$B$12:$AA$51,3,FALSE)," ",VLOOKUP(B19,RespI!$B$12:$AA$51,4,FALSE)),"")</f>
        <v/>
      </c>
      <c r="E19" s="28" t="str">
        <f>IF(VLOOKUP(B19,RespI!$B$12:$AA$51,4,FALSE)&lt;&gt;0,VLOOKUP(B19,RespI!$B$12:$AA$51,5,FALSE),"")</f>
        <v/>
      </c>
      <c r="F19" s="58" t="str">
        <f>IF(VLOOKUP(B19,RespI!$B$12:$AA$51,5,FALSE)&lt;&gt;0,VLOOKUP(B19,RespI!$B$12:$AA$51,6,FALSE),"")</f>
        <v/>
      </c>
      <c r="G19" s="17" t="str">
        <f t="shared" si="0"/>
        <v/>
      </c>
      <c r="H19" s="17" t="str">
        <f t="shared" si="1"/>
        <v/>
      </c>
      <c r="I19" s="17" t="str">
        <f t="shared" si="1"/>
        <v/>
      </c>
      <c r="J19" s="17" t="str">
        <f t="shared" si="1"/>
        <v/>
      </c>
      <c r="K19" s="17" t="str">
        <f t="shared" si="1"/>
        <v/>
      </c>
      <c r="L19" s="17" t="str">
        <f t="shared" si="1"/>
        <v/>
      </c>
      <c r="M19" s="17" t="str">
        <f t="shared" si="1"/>
        <v/>
      </c>
      <c r="N19" s="17" t="str">
        <f t="shared" si="1"/>
        <v/>
      </c>
      <c r="O19" s="17" t="str">
        <f t="shared" si="1"/>
        <v/>
      </c>
      <c r="P19" s="17" t="str">
        <f t="shared" si="1"/>
        <v/>
      </c>
      <c r="Q19" s="17" t="str">
        <f t="shared" si="1"/>
        <v/>
      </c>
      <c r="R19" s="17" t="str">
        <f t="shared" si="1"/>
        <v/>
      </c>
      <c r="S19" s="17" t="str">
        <f t="shared" si="1"/>
        <v/>
      </c>
      <c r="T19" s="17" t="str">
        <f t="shared" si="1"/>
        <v/>
      </c>
      <c r="U19" s="17" t="str">
        <f t="shared" si="1"/>
        <v/>
      </c>
      <c r="V19" s="17" t="str">
        <f t="shared" si="1"/>
        <v/>
      </c>
      <c r="W19" s="17" t="str">
        <f t="shared" si="1"/>
        <v/>
      </c>
      <c r="X19" s="17" t="str">
        <f t="shared" si="2"/>
        <v/>
      </c>
      <c r="Y19" s="17" t="str">
        <f t="shared" si="3"/>
        <v/>
      </c>
      <c r="Z19" s="17" t="str">
        <f t="shared" si="4"/>
        <v/>
      </c>
      <c r="AA19" s="21" t="str">
        <f t="shared" si="5"/>
        <v/>
      </c>
      <c r="AB19" s="21" t="str">
        <f t="shared" si="5"/>
        <v/>
      </c>
      <c r="AC19" s="21" t="str">
        <f t="shared" si="5"/>
        <v/>
      </c>
      <c r="AD19" s="21" t="str">
        <f t="shared" si="5"/>
        <v/>
      </c>
      <c r="AH19" s="16" t="str">
        <f>IF(RespI!H17=0,"",IF(RespI!H17=ResA!$G$11,ResA!$G$12,0))</f>
        <v/>
      </c>
      <c r="AI19" s="16" t="str">
        <f>IF(RespI!I17=0,"",IF(RespI!I17=ResA!$H$11,ResA!$H$12,0))</f>
        <v/>
      </c>
      <c r="AJ19" s="16" t="str">
        <f>IF(RespI!J17=0,"",IF(RespI!J17=ResA!$I$11,ResA!$I$12,0))</f>
        <v/>
      </c>
      <c r="AK19" s="16" t="str">
        <f>IF(RespI!K17=0,"",IF(RespI!K17=ResA!$J$11,ResA!$J$12,0))</f>
        <v/>
      </c>
      <c r="AL19" s="16" t="str">
        <f>IF(RespI!L17=0,"",IF(RespI!L17=ResA!$K$11,ResA!$K$12,0))</f>
        <v/>
      </c>
      <c r="AM19" s="16" t="str">
        <f>IF(RespI!M17=0,"",IF(RespI!M17=ResA!$L$11,ResA!$L$12,0))</f>
        <v/>
      </c>
      <c r="AN19" s="16" t="str">
        <f>IF(RespI!N17=0,"",IF(RespI!N17=ResA!$M$11,ResA!$M$12,0))</f>
        <v/>
      </c>
      <c r="AO19" s="16" t="str">
        <f>IF(RespI!O17=0,"",IF(RespI!O17=ResA!$N$11,ResA!$N$12,0))</f>
        <v/>
      </c>
      <c r="AP19" s="16" t="str">
        <f>IF(RespI!P17=0,"",IF(RespI!P17=ResA!$O$11,ResA!$O$12,0))</f>
        <v/>
      </c>
      <c r="AQ19" s="16" t="str">
        <f>IF(RespI!Q17=0,"",IF(RespI!Q17=ResA!$P$11,ResA!$P$12,0))</f>
        <v/>
      </c>
      <c r="AR19" s="16" t="str">
        <f>IF(RespI!R17=0,"",IF(RespI!R17=ResA!$Q$11,ResA!$Q$12,0))</f>
        <v/>
      </c>
      <c r="AS19" s="16" t="str">
        <f>IF(RespI!S17=0,"",IF(RespI!S17=ResA!$R$11,ResA!$R$12,0))</f>
        <v/>
      </c>
      <c r="AT19" s="16" t="str">
        <f>IF(RespI!T17=0,"",IF(RespI!T17=ResA!$S$11,ResA!$S$12,0))</f>
        <v/>
      </c>
      <c r="AU19" s="16" t="str">
        <f>IF(RespI!U17=0,"",IF(RespI!U17=ResA!$T$11,ResA!$T$12,0))</f>
        <v/>
      </c>
      <c r="AV19" s="16" t="str">
        <f>IF(RespI!V17=0,"",IF(RespI!V17=ResA!$U$11,ResA!$U$12,0))</f>
        <v/>
      </c>
      <c r="AW19" s="16" t="str">
        <f>IF(RespI!W17=0,"",IF(RespI!W17=ResA!$V$11,ResA!$V$12,0))</f>
        <v/>
      </c>
      <c r="AX19" s="16" t="str">
        <f>IF(RespI!X17=0,"",IF(RespI!X17=ResA!$W$11,ResA!$W$12,0))</f>
        <v/>
      </c>
      <c r="AY19" s="16" t="str">
        <f>IF(RespI!Y17=0,"",IF(RespI!Y17=ResA!$X$11,ResA!$X$12,0))</f>
        <v/>
      </c>
      <c r="AZ19" s="16" t="str">
        <f>IF(RespI!Z17=0,"",IF(RespI!Z17=ResA!$Y$11,ResA!$Y$12,0))</f>
        <v/>
      </c>
      <c r="BA19" s="16" t="str">
        <f>IF(RespI!AA17=0,"",IF(RespI!AA17=ResA!$Z$11,ResA!$Z$12,0))</f>
        <v/>
      </c>
      <c r="BB19" s="17" t="str">
        <f t="shared" si="6"/>
        <v/>
      </c>
      <c r="BC19" s="17" t="str">
        <f t="shared" si="7"/>
        <v/>
      </c>
      <c r="BD19" s="17" t="str">
        <f t="shared" si="8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>
      <c r="B20" s="56">
        <v>7</v>
      </c>
      <c r="C20" s="28" t="str">
        <f>IF(VLOOKUP(B20,RespI!$B$12:$AA$51,2,FALSE)&lt;&gt;0,VLOOKUP(B20,RespI!$B$12:$AA$51,2,FALSE),"")</f>
        <v/>
      </c>
      <c r="D20" s="28" t="str">
        <f>IF(VLOOKUP(B20,RespI!$B$12:$AA$51,3,FALSE)&lt;&gt;0,CONCATENATE(VLOOKUP(B20,RespI!$B$12:$AA$51,3,FALSE)," ",VLOOKUP(B20,RespI!$B$12:$AA$51,4,FALSE)),"")</f>
        <v/>
      </c>
      <c r="E20" s="28" t="str">
        <f>IF(VLOOKUP(B20,RespI!$B$12:$AA$51,4,FALSE)&lt;&gt;0,VLOOKUP(B20,RespI!$B$12:$AA$51,5,FALSE),"")</f>
        <v/>
      </c>
      <c r="F20" s="58" t="str">
        <f>IF(VLOOKUP(B20,RespI!$B$12:$AA$51,5,FALSE)&lt;&gt;0,VLOOKUP(B20,RespI!$B$12:$AA$51,6,FALSE),"")</f>
        <v/>
      </c>
      <c r="G20" s="17" t="str">
        <f t="shared" si="0"/>
        <v/>
      </c>
      <c r="H20" s="17" t="str">
        <f t="shared" si="1"/>
        <v/>
      </c>
      <c r="I20" s="17" t="str">
        <f t="shared" si="1"/>
        <v/>
      </c>
      <c r="J20" s="17" t="str">
        <f t="shared" si="1"/>
        <v/>
      </c>
      <c r="K20" s="17" t="str">
        <f t="shared" si="1"/>
        <v/>
      </c>
      <c r="L20" s="17" t="str">
        <f t="shared" si="1"/>
        <v/>
      </c>
      <c r="M20" s="17" t="str">
        <f t="shared" si="1"/>
        <v/>
      </c>
      <c r="N20" s="17" t="str">
        <f t="shared" si="1"/>
        <v/>
      </c>
      <c r="O20" s="17" t="str">
        <f t="shared" si="1"/>
        <v/>
      </c>
      <c r="P20" s="17" t="str">
        <f t="shared" si="1"/>
        <v/>
      </c>
      <c r="Q20" s="17" t="str">
        <f t="shared" si="1"/>
        <v/>
      </c>
      <c r="R20" s="17" t="str">
        <f t="shared" si="1"/>
        <v/>
      </c>
      <c r="S20" s="17" t="str">
        <f t="shared" si="1"/>
        <v/>
      </c>
      <c r="T20" s="17" t="str">
        <f t="shared" si="1"/>
        <v/>
      </c>
      <c r="U20" s="17" t="str">
        <f t="shared" si="1"/>
        <v/>
      </c>
      <c r="V20" s="17" t="str">
        <f t="shared" si="1"/>
        <v/>
      </c>
      <c r="W20" s="17" t="str">
        <f t="shared" si="1"/>
        <v/>
      </c>
      <c r="X20" s="17" t="str">
        <f t="shared" si="2"/>
        <v/>
      </c>
      <c r="Y20" s="17" t="str">
        <f t="shared" si="3"/>
        <v/>
      </c>
      <c r="Z20" s="17" t="str">
        <f t="shared" si="4"/>
        <v/>
      </c>
      <c r="AA20" s="21" t="str">
        <f t="shared" si="5"/>
        <v/>
      </c>
      <c r="AB20" s="21" t="str">
        <f t="shared" si="5"/>
        <v/>
      </c>
      <c r="AC20" s="21" t="str">
        <f t="shared" si="5"/>
        <v/>
      </c>
      <c r="AD20" s="21" t="str">
        <f t="shared" si="5"/>
        <v/>
      </c>
      <c r="AH20" s="16" t="str">
        <f>IF(RespI!H18=0,"",IF(RespI!H18=ResA!$G$11,ResA!$G$12,0))</f>
        <v/>
      </c>
      <c r="AI20" s="16" t="str">
        <f>IF(RespI!I18=0,"",IF(RespI!I18=ResA!$H$11,ResA!$H$12,0))</f>
        <v/>
      </c>
      <c r="AJ20" s="16" t="str">
        <f>IF(RespI!J18=0,"",IF(RespI!J18=ResA!$I$11,ResA!$I$12,0))</f>
        <v/>
      </c>
      <c r="AK20" s="16" t="str">
        <f>IF(RespI!K18=0,"",IF(RespI!K18=ResA!$J$11,ResA!$J$12,0))</f>
        <v/>
      </c>
      <c r="AL20" s="16" t="str">
        <f>IF(RespI!L18=0,"",IF(RespI!L18=ResA!$K$11,ResA!$K$12,0))</f>
        <v/>
      </c>
      <c r="AM20" s="16" t="str">
        <f>IF(RespI!M18=0,"",IF(RespI!M18=ResA!$L$11,ResA!$L$12,0))</f>
        <v/>
      </c>
      <c r="AN20" s="16" t="str">
        <f>IF(RespI!N18=0,"",IF(RespI!N18=ResA!$M$11,ResA!$M$12,0))</f>
        <v/>
      </c>
      <c r="AO20" s="16" t="str">
        <f>IF(RespI!O18=0,"",IF(RespI!O18=ResA!$N$11,ResA!$N$12,0))</f>
        <v/>
      </c>
      <c r="AP20" s="16" t="str">
        <f>IF(RespI!P18=0,"",IF(RespI!P18=ResA!$O$11,ResA!$O$12,0))</f>
        <v/>
      </c>
      <c r="AQ20" s="16" t="str">
        <f>IF(RespI!Q18=0,"",IF(RespI!Q18=ResA!$P$11,ResA!$P$12,0))</f>
        <v/>
      </c>
      <c r="AR20" s="16" t="str">
        <f>IF(RespI!R18=0,"",IF(RespI!R18=ResA!$Q$11,ResA!$Q$12,0))</f>
        <v/>
      </c>
      <c r="AS20" s="16" t="str">
        <f>IF(RespI!S18=0,"",IF(RespI!S18=ResA!$R$11,ResA!$R$12,0))</f>
        <v/>
      </c>
      <c r="AT20" s="16" t="str">
        <f>IF(RespI!T18=0,"",IF(RespI!T18=ResA!$S$11,ResA!$S$12,0))</f>
        <v/>
      </c>
      <c r="AU20" s="16" t="str">
        <f>IF(RespI!U18=0,"",IF(RespI!U18=ResA!$T$11,ResA!$T$12,0))</f>
        <v/>
      </c>
      <c r="AV20" s="16" t="str">
        <f>IF(RespI!V18=0,"",IF(RespI!V18=ResA!$U$11,ResA!$U$12,0))</f>
        <v/>
      </c>
      <c r="AW20" s="16" t="str">
        <f>IF(RespI!W18=0,"",IF(RespI!W18=ResA!$V$11,ResA!$V$12,0))</f>
        <v/>
      </c>
      <c r="AX20" s="16" t="str">
        <f>IF(RespI!X18=0,"",IF(RespI!X18=ResA!$W$11,ResA!$W$12,0))</f>
        <v/>
      </c>
      <c r="AY20" s="16" t="str">
        <f>IF(RespI!Y18=0,"",IF(RespI!Y18=ResA!$X$11,ResA!$X$12,0))</f>
        <v/>
      </c>
      <c r="AZ20" s="16" t="str">
        <f>IF(RespI!Z18=0,"",IF(RespI!Z18=ResA!$Y$11,ResA!$Y$12,0))</f>
        <v/>
      </c>
      <c r="BA20" s="16" t="str">
        <f>IF(RespI!AA18=0,"",IF(RespI!AA18=ResA!$Z$11,ResA!$Z$12,0))</f>
        <v/>
      </c>
      <c r="BB20" s="17" t="str">
        <f t="shared" si="6"/>
        <v/>
      </c>
      <c r="BC20" s="17" t="str">
        <f t="shared" si="7"/>
        <v/>
      </c>
      <c r="BD20" s="17" t="str">
        <f t="shared" si="8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>
      <c r="B21" s="56">
        <v>8</v>
      </c>
      <c r="C21" s="28" t="str">
        <f>IF(VLOOKUP(B21,RespI!$B$12:$AA$51,2,FALSE)&lt;&gt;0,VLOOKUP(B21,RespI!$B$12:$AA$51,2,FALSE),"")</f>
        <v/>
      </c>
      <c r="D21" s="28" t="str">
        <f>IF(VLOOKUP(B21,RespI!$B$12:$AA$51,3,FALSE)&lt;&gt;0,CONCATENATE(VLOOKUP(B21,RespI!$B$12:$AA$51,3,FALSE)," ",VLOOKUP(B21,RespI!$B$12:$AA$51,4,FALSE)),"")</f>
        <v/>
      </c>
      <c r="E21" s="28" t="str">
        <f>IF(VLOOKUP(B21,RespI!$B$12:$AA$51,4,FALSE)&lt;&gt;0,VLOOKUP(B21,RespI!$B$12:$AA$51,5,FALSE),"")</f>
        <v/>
      </c>
      <c r="F21" s="58" t="str">
        <f>IF(VLOOKUP(B21,RespI!$B$12:$AA$51,5,FALSE)&lt;&gt;0,VLOOKUP(B21,RespI!$B$12:$AA$51,6,FALSE),"")</f>
        <v/>
      </c>
      <c r="G21" s="17" t="str">
        <f t="shared" si="0"/>
        <v/>
      </c>
      <c r="H21" s="17" t="str">
        <f t="shared" si="1"/>
        <v/>
      </c>
      <c r="I21" s="17" t="str">
        <f t="shared" si="1"/>
        <v/>
      </c>
      <c r="J21" s="17" t="str">
        <f t="shared" si="1"/>
        <v/>
      </c>
      <c r="K21" s="17" t="str">
        <f t="shared" si="1"/>
        <v/>
      </c>
      <c r="L21" s="17" t="str">
        <f t="shared" si="1"/>
        <v/>
      </c>
      <c r="M21" s="17" t="str">
        <f t="shared" si="1"/>
        <v/>
      </c>
      <c r="N21" s="17" t="str">
        <f t="shared" si="1"/>
        <v/>
      </c>
      <c r="O21" s="17" t="str">
        <f t="shared" si="1"/>
        <v/>
      </c>
      <c r="P21" s="17" t="str">
        <f t="shared" si="1"/>
        <v/>
      </c>
      <c r="Q21" s="17" t="str">
        <f t="shared" si="1"/>
        <v/>
      </c>
      <c r="R21" s="17" t="str">
        <f t="shared" si="1"/>
        <v/>
      </c>
      <c r="S21" s="17" t="str">
        <f t="shared" si="1"/>
        <v/>
      </c>
      <c r="T21" s="17" t="str">
        <f t="shared" si="1"/>
        <v/>
      </c>
      <c r="U21" s="17" t="str">
        <f t="shared" si="1"/>
        <v/>
      </c>
      <c r="V21" s="17" t="str">
        <f t="shared" si="1"/>
        <v/>
      </c>
      <c r="W21" s="17" t="str">
        <f t="shared" si="1"/>
        <v/>
      </c>
      <c r="X21" s="17" t="str">
        <f t="shared" si="2"/>
        <v/>
      </c>
      <c r="Y21" s="17" t="str">
        <f t="shared" si="3"/>
        <v/>
      </c>
      <c r="Z21" s="17" t="str">
        <f t="shared" si="4"/>
        <v/>
      </c>
      <c r="AA21" s="21" t="str">
        <f t="shared" si="5"/>
        <v/>
      </c>
      <c r="AB21" s="21" t="str">
        <f t="shared" si="5"/>
        <v/>
      </c>
      <c r="AC21" s="21" t="str">
        <f t="shared" si="5"/>
        <v/>
      </c>
      <c r="AD21" s="21" t="str">
        <f t="shared" si="5"/>
        <v/>
      </c>
      <c r="AH21" s="16" t="str">
        <f>IF(RespI!H19=0,"",IF(RespI!H19=ResA!$G$11,ResA!$G$12,0))</f>
        <v/>
      </c>
      <c r="AI21" s="16" t="str">
        <f>IF(RespI!I19=0,"",IF(RespI!I19=ResA!$H$11,ResA!$H$12,0))</f>
        <v/>
      </c>
      <c r="AJ21" s="16" t="str">
        <f>IF(RespI!J19=0,"",IF(RespI!J19=ResA!$I$11,ResA!$I$12,0))</f>
        <v/>
      </c>
      <c r="AK21" s="16" t="str">
        <f>IF(RespI!K19=0,"",IF(RespI!K19=ResA!$J$11,ResA!$J$12,0))</f>
        <v/>
      </c>
      <c r="AL21" s="16" t="str">
        <f>IF(RespI!L19=0,"",IF(RespI!L19=ResA!$K$11,ResA!$K$12,0))</f>
        <v/>
      </c>
      <c r="AM21" s="16" t="str">
        <f>IF(RespI!M19=0,"",IF(RespI!M19=ResA!$L$11,ResA!$L$12,0))</f>
        <v/>
      </c>
      <c r="AN21" s="16" t="str">
        <f>IF(RespI!N19=0,"",IF(RespI!N19=ResA!$M$11,ResA!$M$12,0))</f>
        <v/>
      </c>
      <c r="AO21" s="16" t="str">
        <f>IF(RespI!O19=0,"",IF(RespI!O19=ResA!$N$11,ResA!$N$12,0))</f>
        <v/>
      </c>
      <c r="AP21" s="16" t="str">
        <f>IF(RespI!P19=0,"",IF(RespI!P19=ResA!$O$11,ResA!$O$12,0))</f>
        <v/>
      </c>
      <c r="AQ21" s="16" t="str">
        <f>IF(RespI!Q19=0,"",IF(RespI!Q19=ResA!$P$11,ResA!$P$12,0))</f>
        <v/>
      </c>
      <c r="AR21" s="16" t="str">
        <f>IF(RespI!R19=0,"",IF(RespI!R19=ResA!$Q$11,ResA!$Q$12,0))</f>
        <v/>
      </c>
      <c r="AS21" s="16" t="str">
        <f>IF(RespI!S19=0,"",IF(RespI!S19=ResA!$R$11,ResA!$R$12,0))</f>
        <v/>
      </c>
      <c r="AT21" s="16" t="str">
        <f>IF(RespI!T19=0,"",IF(RespI!T19=ResA!$S$11,ResA!$S$12,0))</f>
        <v/>
      </c>
      <c r="AU21" s="16" t="str">
        <f>IF(RespI!U19=0,"",IF(RespI!U19=ResA!$T$11,ResA!$T$12,0))</f>
        <v/>
      </c>
      <c r="AV21" s="16" t="str">
        <f>IF(RespI!V19=0,"",IF(RespI!V19=ResA!$U$11,ResA!$U$12,0))</f>
        <v/>
      </c>
      <c r="AW21" s="16" t="str">
        <f>IF(RespI!W19=0,"",IF(RespI!W19=ResA!$V$11,ResA!$V$12,0))</f>
        <v/>
      </c>
      <c r="AX21" s="16" t="str">
        <f>IF(RespI!X19=0,"",IF(RespI!X19=ResA!$W$11,ResA!$W$12,0))</f>
        <v/>
      </c>
      <c r="AY21" s="16" t="str">
        <f>IF(RespI!Y19=0,"",IF(RespI!Y19=ResA!$X$11,ResA!$X$12,0))</f>
        <v/>
      </c>
      <c r="AZ21" s="16" t="str">
        <f>IF(RespI!Z19=0,"",IF(RespI!Z19=ResA!$Y$11,ResA!$Y$12,0))</f>
        <v/>
      </c>
      <c r="BA21" s="16" t="str">
        <f>IF(RespI!AA19=0,"",IF(RespI!AA19=ResA!$Z$11,ResA!$Z$12,0))</f>
        <v/>
      </c>
      <c r="BB21" s="17" t="str">
        <f t="shared" si="6"/>
        <v/>
      </c>
      <c r="BC21" s="17" t="str">
        <f t="shared" si="7"/>
        <v/>
      </c>
      <c r="BD21" s="17" t="str">
        <f t="shared" si="8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>
      <c r="B22" s="56">
        <v>9</v>
      </c>
      <c r="C22" s="28" t="str">
        <f>IF(VLOOKUP(B22,RespI!$B$12:$AA$51,2,FALSE)&lt;&gt;0,VLOOKUP(B22,RespI!$B$12:$AA$51,2,FALSE),"")</f>
        <v/>
      </c>
      <c r="D22" s="28" t="str">
        <f>IF(VLOOKUP(B22,RespI!$B$12:$AA$51,3,FALSE)&lt;&gt;0,CONCATENATE(VLOOKUP(B22,RespI!$B$12:$AA$51,3,FALSE)," ",VLOOKUP(B22,RespI!$B$12:$AA$51,4,FALSE)),"")</f>
        <v/>
      </c>
      <c r="E22" s="28" t="str">
        <f>IF(VLOOKUP(B22,RespI!$B$12:$AA$51,4,FALSE)&lt;&gt;0,VLOOKUP(B22,RespI!$B$12:$AA$51,5,FALSE),"")</f>
        <v/>
      </c>
      <c r="F22" s="58" t="str">
        <f>IF(VLOOKUP(B22,RespI!$B$12:$AA$51,5,FALSE)&lt;&gt;0,VLOOKUP(B22,RespI!$B$12:$AA$51,6,FALSE),"")</f>
        <v/>
      </c>
      <c r="G22" s="17" t="str">
        <f t="shared" si="0"/>
        <v/>
      </c>
      <c r="H22" s="17" t="str">
        <f t="shared" si="1"/>
        <v/>
      </c>
      <c r="I22" s="17" t="str">
        <f t="shared" si="1"/>
        <v/>
      </c>
      <c r="J22" s="17" t="str">
        <f t="shared" si="1"/>
        <v/>
      </c>
      <c r="K22" s="17" t="str">
        <f t="shared" si="1"/>
        <v/>
      </c>
      <c r="L22" s="17" t="str">
        <f t="shared" si="1"/>
        <v/>
      </c>
      <c r="M22" s="17" t="str">
        <f t="shared" si="1"/>
        <v/>
      </c>
      <c r="N22" s="17" t="str">
        <f t="shared" si="1"/>
        <v/>
      </c>
      <c r="O22" s="17" t="str">
        <f t="shared" si="1"/>
        <v/>
      </c>
      <c r="P22" s="17" t="str">
        <f t="shared" si="1"/>
        <v/>
      </c>
      <c r="Q22" s="17" t="str">
        <f t="shared" si="1"/>
        <v/>
      </c>
      <c r="R22" s="17" t="str">
        <f t="shared" si="1"/>
        <v/>
      </c>
      <c r="S22" s="17" t="str">
        <f t="shared" si="1"/>
        <v/>
      </c>
      <c r="T22" s="17" t="str">
        <f t="shared" si="1"/>
        <v/>
      </c>
      <c r="U22" s="17" t="str">
        <f t="shared" si="1"/>
        <v/>
      </c>
      <c r="V22" s="17" t="str">
        <f t="shared" si="1"/>
        <v/>
      </c>
      <c r="W22" s="17" t="str">
        <f t="shared" si="1"/>
        <v/>
      </c>
      <c r="X22" s="17" t="str">
        <f t="shared" si="2"/>
        <v/>
      </c>
      <c r="Y22" s="17" t="str">
        <f t="shared" si="3"/>
        <v/>
      </c>
      <c r="Z22" s="17" t="str">
        <f t="shared" si="4"/>
        <v/>
      </c>
      <c r="AA22" s="21" t="str">
        <f t="shared" si="5"/>
        <v/>
      </c>
      <c r="AB22" s="21" t="str">
        <f t="shared" si="5"/>
        <v/>
      </c>
      <c r="AC22" s="21" t="str">
        <f t="shared" si="5"/>
        <v/>
      </c>
      <c r="AD22" s="21" t="str">
        <f t="shared" si="5"/>
        <v/>
      </c>
      <c r="AH22" s="16" t="str">
        <f>IF(RespI!H20=0,"",IF(RespI!H20=ResA!$G$11,ResA!$G$12,0))</f>
        <v/>
      </c>
      <c r="AI22" s="16" t="str">
        <f>IF(RespI!I20=0,"",IF(RespI!I20=ResA!$H$11,ResA!$H$12,0))</f>
        <v/>
      </c>
      <c r="AJ22" s="16" t="str">
        <f>IF(RespI!J20=0,"",IF(RespI!J20=ResA!$I$11,ResA!$I$12,0))</f>
        <v/>
      </c>
      <c r="AK22" s="16" t="str">
        <f>IF(RespI!K20=0,"",IF(RespI!K20=ResA!$J$11,ResA!$J$12,0))</f>
        <v/>
      </c>
      <c r="AL22" s="16" t="str">
        <f>IF(RespI!L20=0,"",IF(RespI!L20=ResA!$K$11,ResA!$K$12,0))</f>
        <v/>
      </c>
      <c r="AM22" s="16" t="str">
        <f>IF(RespI!M20=0,"",IF(RespI!M20=ResA!$L$11,ResA!$L$12,0))</f>
        <v/>
      </c>
      <c r="AN22" s="16" t="str">
        <f>IF(RespI!N20=0,"",IF(RespI!N20=ResA!$M$11,ResA!$M$12,0))</f>
        <v/>
      </c>
      <c r="AO22" s="16" t="str">
        <f>IF(RespI!O20=0,"",IF(RespI!O20=ResA!$N$11,ResA!$N$12,0))</f>
        <v/>
      </c>
      <c r="AP22" s="16" t="str">
        <f>IF(RespI!P20=0,"",IF(RespI!P20=ResA!$O$11,ResA!$O$12,0))</f>
        <v/>
      </c>
      <c r="AQ22" s="16" t="str">
        <f>IF(RespI!Q20=0,"",IF(RespI!Q20=ResA!$P$11,ResA!$P$12,0))</f>
        <v/>
      </c>
      <c r="AR22" s="16" t="str">
        <f>IF(RespI!R20=0,"",IF(RespI!R20=ResA!$Q$11,ResA!$Q$12,0))</f>
        <v/>
      </c>
      <c r="AS22" s="16" t="str">
        <f>IF(RespI!S20=0,"",IF(RespI!S20=ResA!$R$11,ResA!$R$12,0))</f>
        <v/>
      </c>
      <c r="AT22" s="16" t="str">
        <f>IF(RespI!T20=0,"",IF(RespI!T20=ResA!$S$11,ResA!$S$12,0))</f>
        <v/>
      </c>
      <c r="AU22" s="16" t="str">
        <f>IF(RespI!U20=0,"",IF(RespI!U20=ResA!$T$11,ResA!$T$12,0))</f>
        <v/>
      </c>
      <c r="AV22" s="16" t="str">
        <f>IF(RespI!V20=0,"",IF(RespI!V20=ResA!$U$11,ResA!$U$12,0))</f>
        <v/>
      </c>
      <c r="AW22" s="16" t="str">
        <f>IF(RespI!W20=0,"",IF(RespI!W20=ResA!$V$11,ResA!$V$12,0))</f>
        <v/>
      </c>
      <c r="AX22" s="16" t="str">
        <f>IF(RespI!X20=0,"",IF(RespI!X20=ResA!$W$11,ResA!$W$12,0))</f>
        <v/>
      </c>
      <c r="AY22" s="16" t="str">
        <f>IF(RespI!Y20=0,"",IF(RespI!Y20=ResA!$X$11,ResA!$X$12,0))</f>
        <v/>
      </c>
      <c r="AZ22" s="16" t="str">
        <f>IF(RespI!Z20=0,"",IF(RespI!Z20=ResA!$Y$11,ResA!$Y$12,0))</f>
        <v/>
      </c>
      <c r="BA22" s="16" t="str">
        <f>IF(RespI!AA20=0,"",IF(RespI!AA20=ResA!$Z$11,ResA!$Z$12,0))</f>
        <v/>
      </c>
      <c r="BB22" s="17" t="str">
        <f t="shared" si="6"/>
        <v/>
      </c>
      <c r="BC22" s="17" t="str">
        <f t="shared" si="7"/>
        <v/>
      </c>
      <c r="BD22" s="17" t="str">
        <f t="shared" si="8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>
      <c r="B23" s="56">
        <v>10</v>
      </c>
      <c r="C23" s="28" t="str">
        <f>IF(VLOOKUP(B23,RespI!$B$12:$AA$51,2,FALSE)&lt;&gt;0,VLOOKUP(B23,RespI!$B$12:$AA$51,2,FALSE),"")</f>
        <v/>
      </c>
      <c r="D23" s="28" t="str">
        <f>IF(VLOOKUP(B23,RespI!$B$12:$AA$51,3,FALSE)&lt;&gt;0,CONCATENATE(VLOOKUP(B23,RespI!$B$12:$AA$51,3,FALSE)," ",VLOOKUP(B23,RespI!$B$12:$AA$51,4,FALSE)),"")</f>
        <v/>
      </c>
      <c r="E23" s="28" t="str">
        <f>IF(VLOOKUP(B23,RespI!$B$12:$AA$51,4,FALSE)&lt;&gt;0,VLOOKUP(B23,RespI!$B$12:$AA$51,5,FALSE),"")</f>
        <v/>
      </c>
      <c r="F23" s="58" t="str">
        <f>IF(VLOOKUP(B23,RespI!$B$12:$AA$51,5,FALSE)&lt;&gt;0,VLOOKUP(B23,RespI!$B$12:$AA$51,6,FALSE),"")</f>
        <v/>
      </c>
      <c r="G23" s="17" t="str">
        <f t="shared" si="0"/>
        <v/>
      </c>
      <c r="H23" s="17" t="str">
        <f t="shared" si="1"/>
        <v/>
      </c>
      <c r="I23" s="17" t="str">
        <f t="shared" si="1"/>
        <v/>
      </c>
      <c r="J23" s="17" t="str">
        <f t="shared" si="1"/>
        <v/>
      </c>
      <c r="K23" s="17" t="str">
        <f t="shared" si="1"/>
        <v/>
      </c>
      <c r="L23" s="17" t="str">
        <f t="shared" si="1"/>
        <v/>
      </c>
      <c r="M23" s="17" t="str">
        <f t="shared" si="1"/>
        <v/>
      </c>
      <c r="N23" s="17" t="str">
        <f t="shared" si="1"/>
        <v/>
      </c>
      <c r="O23" s="17" t="str">
        <f t="shared" si="1"/>
        <v/>
      </c>
      <c r="P23" s="17" t="str">
        <f t="shared" si="1"/>
        <v/>
      </c>
      <c r="Q23" s="17" t="str">
        <f t="shared" si="1"/>
        <v/>
      </c>
      <c r="R23" s="17" t="str">
        <f t="shared" si="1"/>
        <v/>
      </c>
      <c r="S23" s="17" t="str">
        <f t="shared" si="1"/>
        <v/>
      </c>
      <c r="T23" s="17" t="str">
        <f t="shared" si="1"/>
        <v/>
      </c>
      <c r="U23" s="17" t="str">
        <f t="shared" si="1"/>
        <v/>
      </c>
      <c r="V23" s="17" t="str">
        <f t="shared" si="1"/>
        <v/>
      </c>
      <c r="W23" s="17" t="str">
        <f t="shared" si="1"/>
        <v/>
      </c>
      <c r="X23" s="17" t="str">
        <f t="shared" si="2"/>
        <v/>
      </c>
      <c r="Y23" s="17" t="str">
        <f t="shared" si="3"/>
        <v/>
      </c>
      <c r="Z23" s="17" t="str">
        <f t="shared" si="4"/>
        <v/>
      </c>
      <c r="AA23" s="21" t="str">
        <f t="shared" si="5"/>
        <v/>
      </c>
      <c r="AB23" s="21" t="str">
        <f t="shared" si="5"/>
        <v/>
      </c>
      <c r="AC23" s="21" t="str">
        <f t="shared" si="5"/>
        <v/>
      </c>
      <c r="AD23" s="21" t="str">
        <f t="shared" si="5"/>
        <v/>
      </c>
      <c r="AH23" s="16" t="str">
        <f>IF(RespI!H21=0,"",IF(RespI!H21=ResA!$G$11,ResA!$G$12,0))</f>
        <v/>
      </c>
      <c r="AI23" s="16" t="str">
        <f>IF(RespI!I21=0,"",IF(RespI!I21=ResA!$H$11,ResA!$H$12,0))</f>
        <v/>
      </c>
      <c r="AJ23" s="16" t="str">
        <f>IF(RespI!J21=0,"",IF(RespI!J21=ResA!$I$11,ResA!$I$12,0))</f>
        <v/>
      </c>
      <c r="AK23" s="16" t="str">
        <f>IF(RespI!K21=0,"",IF(RespI!K21=ResA!$J$11,ResA!$J$12,0))</f>
        <v/>
      </c>
      <c r="AL23" s="16" t="str">
        <f>IF(RespI!L21=0,"",IF(RespI!L21=ResA!$K$11,ResA!$K$12,0))</f>
        <v/>
      </c>
      <c r="AM23" s="16" t="str">
        <f>IF(RespI!M21=0,"",IF(RespI!M21=ResA!$L$11,ResA!$L$12,0))</f>
        <v/>
      </c>
      <c r="AN23" s="16" t="str">
        <f>IF(RespI!N21=0,"",IF(RespI!N21=ResA!$M$11,ResA!$M$12,0))</f>
        <v/>
      </c>
      <c r="AO23" s="16" t="str">
        <f>IF(RespI!O21=0,"",IF(RespI!O21=ResA!$N$11,ResA!$N$12,0))</f>
        <v/>
      </c>
      <c r="AP23" s="16" t="str">
        <f>IF(RespI!P21=0,"",IF(RespI!P21=ResA!$O$11,ResA!$O$12,0))</f>
        <v/>
      </c>
      <c r="AQ23" s="16" t="str">
        <f>IF(RespI!Q21=0,"",IF(RespI!Q21=ResA!$P$11,ResA!$P$12,0))</f>
        <v/>
      </c>
      <c r="AR23" s="16" t="str">
        <f>IF(RespI!R21=0,"",IF(RespI!R21=ResA!$Q$11,ResA!$Q$12,0))</f>
        <v/>
      </c>
      <c r="AS23" s="16" t="str">
        <f>IF(RespI!S21=0,"",IF(RespI!S21=ResA!$R$11,ResA!$R$12,0))</f>
        <v/>
      </c>
      <c r="AT23" s="16" t="str">
        <f>IF(RespI!T21=0,"",IF(RespI!T21=ResA!$S$11,ResA!$S$12,0))</f>
        <v/>
      </c>
      <c r="AU23" s="16" t="str">
        <f>IF(RespI!U21=0,"",IF(RespI!U21=ResA!$T$11,ResA!$T$12,0))</f>
        <v/>
      </c>
      <c r="AV23" s="16" t="str">
        <f>IF(RespI!V21=0,"",IF(RespI!V21=ResA!$U$11,ResA!$U$12,0))</f>
        <v/>
      </c>
      <c r="AW23" s="16" t="str">
        <f>IF(RespI!W21=0,"",IF(RespI!W21=ResA!$V$11,ResA!$V$12,0))</f>
        <v/>
      </c>
      <c r="AX23" s="16" t="str">
        <f>IF(RespI!X21=0,"",IF(RespI!X21=ResA!$W$11,ResA!$W$12,0))</f>
        <v/>
      </c>
      <c r="AY23" s="16" t="str">
        <f>IF(RespI!Y21=0,"",IF(RespI!Y21=ResA!$X$11,ResA!$X$12,0))</f>
        <v/>
      </c>
      <c r="AZ23" s="16" t="str">
        <f>IF(RespI!Z21=0,"",IF(RespI!Z21=ResA!$Y$11,ResA!$Y$12,0))</f>
        <v/>
      </c>
      <c r="BA23" s="16" t="str">
        <f>IF(RespI!AA21=0,"",IF(RespI!AA21=ResA!$Z$11,ResA!$Z$12,0))</f>
        <v/>
      </c>
      <c r="BB23" s="17" t="str">
        <f t="shared" si="6"/>
        <v/>
      </c>
      <c r="BC23" s="17" t="str">
        <f t="shared" si="7"/>
        <v/>
      </c>
      <c r="BD23" s="17" t="str">
        <f t="shared" si="8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>
      <c r="B24" s="56">
        <v>11</v>
      </c>
      <c r="C24" s="28" t="str">
        <f>IF(VLOOKUP(B24,RespI!$B$12:$AA$51,2,FALSE)&lt;&gt;0,VLOOKUP(B24,RespI!$B$12:$AA$51,2,FALSE),"")</f>
        <v/>
      </c>
      <c r="D24" s="28" t="str">
        <f>IF(VLOOKUP(B24,RespI!$B$12:$AA$51,3,FALSE)&lt;&gt;0,CONCATENATE(VLOOKUP(B24,RespI!$B$12:$AA$51,3,FALSE)," ",VLOOKUP(B24,RespI!$B$12:$AA$51,4,FALSE)),"")</f>
        <v/>
      </c>
      <c r="E24" s="28" t="str">
        <f>IF(VLOOKUP(B24,RespI!$B$12:$AA$51,4,FALSE)&lt;&gt;0,VLOOKUP(B24,RespI!$B$12:$AA$51,5,FALSE),"")</f>
        <v/>
      </c>
      <c r="F24" s="58" t="str">
        <f>IF(VLOOKUP(B24,RespI!$B$12:$AA$51,5,FALSE)&lt;&gt;0,VLOOKUP(B24,RespI!$B$12:$AA$51,6,FALSE),"")</f>
        <v/>
      </c>
      <c r="G24" s="17" t="str">
        <f t="shared" si="0"/>
        <v/>
      </c>
      <c r="H24" s="17" t="str">
        <f t="shared" si="1"/>
        <v/>
      </c>
      <c r="I24" s="17" t="str">
        <f t="shared" si="1"/>
        <v/>
      </c>
      <c r="J24" s="17" t="str">
        <f t="shared" si="1"/>
        <v/>
      </c>
      <c r="K24" s="17" t="str">
        <f t="shared" si="1"/>
        <v/>
      </c>
      <c r="L24" s="17" t="str">
        <f t="shared" si="1"/>
        <v/>
      </c>
      <c r="M24" s="17" t="str">
        <f t="shared" si="1"/>
        <v/>
      </c>
      <c r="N24" s="17" t="str">
        <f t="shared" si="1"/>
        <v/>
      </c>
      <c r="O24" s="17" t="str">
        <f t="shared" si="1"/>
        <v/>
      </c>
      <c r="P24" s="17" t="str">
        <f t="shared" si="1"/>
        <v/>
      </c>
      <c r="Q24" s="17" t="str">
        <f t="shared" si="1"/>
        <v/>
      </c>
      <c r="R24" s="17" t="str">
        <f t="shared" si="1"/>
        <v/>
      </c>
      <c r="S24" s="17" t="str">
        <f t="shared" si="1"/>
        <v/>
      </c>
      <c r="T24" s="17" t="str">
        <f t="shared" si="1"/>
        <v/>
      </c>
      <c r="U24" s="17" t="str">
        <f t="shared" si="1"/>
        <v/>
      </c>
      <c r="V24" s="17" t="str">
        <f t="shared" si="1"/>
        <v/>
      </c>
      <c r="W24" s="17" t="str">
        <f t="shared" si="1"/>
        <v/>
      </c>
      <c r="X24" s="17" t="str">
        <f t="shared" si="2"/>
        <v/>
      </c>
      <c r="Y24" s="17" t="str">
        <f t="shared" si="3"/>
        <v/>
      </c>
      <c r="Z24" s="17" t="str">
        <f t="shared" si="4"/>
        <v/>
      </c>
      <c r="AA24" s="21" t="str">
        <f t="shared" si="5"/>
        <v/>
      </c>
      <c r="AB24" s="21" t="str">
        <f t="shared" si="5"/>
        <v/>
      </c>
      <c r="AC24" s="21" t="str">
        <f t="shared" si="5"/>
        <v/>
      </c>
      <c r="AD24" s="21" t="str">
        <f t="shared" si="5"/>
        <v/>
      </c>
      <c r="AH24" s="16" t="str">
        <f>IF(RespI!H22=0,"",IF(RespI!H22=ResA!$G$11,ResA!$G$12,0))</f>
        <v/>
      </c>
      <c r="AI24" s="16" t="str">
        <f>IF(RespI!I22=0,"",IF(RespI!I22=ResA!$H$11,ResA!$H$12,0))</f>
        <v/>
      </c>
      <c r="AJ24" s="16" t="str">
        <f>IF(RespI!J22=0,"",IF(RespI!J22=ResA!$I$11,ResA!$I$12,0))</f>
        <v/>
      </c>
      <c r="AK24" s="16" t="str">
        <f>IF(RespI!K22=0,"",IF(RespI!K22=ResA!$J$11,ResA!$J$12,0))</f>
        <v/>
      </c>
      <c r="AL24" s="16" t="str">
        <f>IF(RespI!L22=0,"",IF(RespI!L22=ResA!$K$11,ResA!$K$12,0))</f>
        <v/>
      </c>
      <c r="AM24" s="16" t="str">
        <f>IF(RespI!M22=0,"",IF(RespI!M22=ResA!$L$11,ResA!$L$12,0))</f>
        <v/>
      </c>
      <c r="AN24" s="16" t="str">
        <f>IF(RespI!N22=0,"",IF(RespI!N22=ResA!$M$11,ResA!$M$12,0))</f>
        <v/>
      </c>
      <c r="AO24" s="16" t="str">
        <f>IF(RespI!O22=0,"",IF(RespI!O22=ResA!$N$11,ResA!$N$12,0))</f>
        <v/>
      </c>
      <c r="AP24" s="16" t="str">
        <f>IF(RespI!P22=0,"",IF(RespI!P22=ResA!$O$11,ResA!$O$12,0))</f>
        <v/>
      </c>
      <c r="AQ24" s="16" t="str">
        <f>IF(RespI!Q22=0,"",IF(RespI!Q22=ResA!$P$11,ResA!$P$12,0))</f>
        <v/>
      </c>
      <c r="AR24" s="16" t="str">
        <f>IF(RespI!R22=0,"",IF(RespI!R22=ResA!$Q$11,ResA!$Q$12,0))</f>
        <v/>
      </c>
      <c r="AS24" s="16" t="str">
        <f>IF(RespI!S22=0,"",IF(RespI!S22=ResA!$R$11,ResA!$R$12,0))</f>
        <v/>
      </c>
      <c r="AT24" s="16" t="str">
        <f>IF(RespI!T22=0,"",IF(RespI!T22=ResA!$S$11,ResA!$S$12,0))</f>
        <v/>
      </c>
      <c r="AU24" s="16" t="str">
        <f>IF(RespI!U22=0,"",IF(RespI!U22=ResA!$T$11,ResA!$T$12,0))</f>
        <v/>
      </c>
      <c r="AV24" s="16" t="str">
        <f>IF(RespI!V22=0,"",IF(RespI!V22=ResA!$U$11,ResA!$U$12,0))</f>
        <v/>
      </c>
      <c r="AW24" s="16" t="str">
        <f>IF(RespI!W22=0,"",IF(RespI!W22=ResA!$V$11,ResA!$V$12,0))</f>
        <v/>
      </c>
      <c r="AX24" s="16" t="str">
        <f>IF(RespI!X22=0,"",IF(RespI!X22=ResA!$W$11,ResA!$W$12,0))</f>
        <v/>
      </c>
      <c r="AY24" s="16" t="str">
        <f>IF(RespI!Y22=0,"",IF(RespI!Y22=ResA!$X$11,ResA!$X$12,0))</f>
        <v/>
      </c>
      <c r="AZ24" s="16" t="str">
        <f>IF(RespI!Z22=0,"",IF(RespI!Z22=ResA!$Y$11,ResA!$Y$12,0))</f>
        <v/>
      </c>
      <c r="BA24" s="16" t="str">
        <f>IF(RespI!AA22=0,"",IF(RespI!AA22=ResA!$Z$11,ResA!$Z$12,0))</f>
        <v/>
      </c>
      <c r="BB24" s="17" t="str">
        <f t="shared" si="6"/>
        <v/>
      </c>
      <c r="BC24" s="17" t="str">
        <f t="shared" si="7"/>
        <v/>
      </c>
      <c r="BD24" s="17" t="str">
        <f t="shared" si="8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>
      <c r="B25" s="56">
        <v>12</v>
      </c>
      <c r="C25" s="28" t="str">
        <f>IF(VLOOKUP(B25,RespI!$B$12:$AA$51,2,FALSE)&lt;&gt;0,VLOOKUP(B25,RespI!$B$12:$AA$51,2,FALSE),"")</f>
        <v/>
      </c>
      <c r="D25" s="28" t="str">
        <f>IF(VLOOKUP(B25,RespI!$B$12:$AA$51,3,FALSE)&lt;&gt;0,CONCATENATE(VLOOKUP(B25,RespI!$B$12:$AA$51,3,FALSE)," ",VLOOKUP(B25,RespI!$B$12:$AA$51,4,FALSE)),"")</f>
        <v/>
      </c>
      <c r="E25" s="28" t="str">
        <f>IF(VLOOKUP(B25,RespI!$B$12:$AA$51,4,FALSE)&lt;&gt;0,VLOOKUP(B25,RespI!$B$12:$AA$51,5,FALSE),"")</f>
        <v/>
      </c>
      <c r="F25" s="58" t="str">
        <f>IF(VLOOKUP(B25,RespI!$B$12:$AA$51,5,FALSE)&lt;&gt;0,VLOOKUP(B25,RespI!$B$12:$AA$51,6,FALSE),"")</f>
        <v/>
      </c>
      <c r="G25" s="17" t="str">
        <f t="shared" si="0"/>
        <v/>
      </c>
      <c r="H25" s="17" t="str">
        <f t="shared" si="1"/>
        <v/>
      </c>
      <c r="I25" s="17" t="str">
        <f t="shared" si="1"/>
        <v/>
      </c>
      <c r="J25" s="17" t="str">
        <f t="shared" si="1"/>
        <v/>
      </c>
      <c r="K25" s="17" t="str">
        <f t="shared" si="1"/>
        <v/>
      </c>
      <c r="L25" s="17" t="str">
        <f t="shared" si="1"/>
        <v/>
      </c>
      <c r="M25" s="17" t="str">
        <f t="shared" si="1"/>
        <v/>
      </c>
      <c r="N25" s="17" t="str">
        <f t="shared" si="1"/>
        <v/>
      </c>
      <c r="O25" s="17" t="str">
        <f t="shared" si="1"/>
        <v/>
      </c>
      <c r="P25" s="17" t="str">
        <f t="shared" si="1"/>
        <v/>
      </c>
      <c r="Q25" s="17" t="str">
        <f t="shared" si="1"/>
        <v/>
      </c>
      <c r="R25" s="17" t="str">
        <f t="shared" si="1"/>
        <v/>
      </c>
      <c r="S25" s="17" t="str">
        <f t="shared" si="1"/>
        <v/>
      </c>
      <c r="T25" s="17" t="str">
        <f t="shared" si="1"/>
        <v/>
      </c>
      <c r="U25" s="17" t="str">
        <f t="shared" si="1"/>
        <v/>
      </c>
      <c r="V25" s="17" t="str">
        <f t="shared" si="1"/>
        <v/>
      </c>
      <c r="W25" s="17" t="str">
        <f t="shared" si="1"/>
        <v/>
      </c>
      <c r="X25" s="17" t="str">
        <f t="shared" si="2"/>
        <v/>
      </c>
      <c r="Y25" s="17" t="str">
        <f t="shared" si="3"/>
        <v/>
      </c>
      <c r="Z25" s="17" t="str">
        <f t="shared" si="4"/>
        <v/>
      </c>
      <c r="AA25" s="21" t="str">
        <f t="shared" si="5"/>
        <v/>
      </c>
      <c r="AB25" s="21" t="str">
        <f t="shared" si="5"/>
        <v/>
      </c>
      <c r="AC25" s="21" t="str">
        <f t="shared" si="5"/>
        <v/>
      </c>
      <c r="AD25" s="21" t="str">
        <f t="shared" si="5"/>
        <v/>
      </c>
      <c r="AH25" s="16" t="str">
        <f>IF(RespI!H23=0,"",IF(RespI!H23=ResA!$G$11,ResA!$G$12,0))</f>
        <v/>
      </c>
      <c r="AI25" s="16" t="str">
        <f>IF(RespI!I23=0,"",IF(RespI!I23=ResA!$H$11,ResA!$H$12,0))</f>
        <v/>
      </c>
      <c r="AJ25" s="16" t="str">
        <f>IF(RespI!J23=0,"",IF(RespI!J23=ResA!$I$11,ResA!$I$12,0))</f>
        <v/>
      </c>
      <c r="AK25" s="16" t="str">
        <f>IF(RespI!K23=0,"",IF(RespI!K23=ResA!$J$11,ResA!$J$12,0))</f>
        <v/>
      </c>
      <c r="AL25" s="16" t="str">
        <f>IF(RespI!L23=0,"",IF(RespI!L23=ResA!$K$11,ResA!$K$12,0))</f>
        <v/>
      </c>
      <c r="AM25" s="16" t="str">
        <f>IF(RespI!M23=0,"",IF(RespI!M23=ResA!$L$11,ResA!$L$12,0))</f>
        <v/>
      </c>
      <c r="AN25" s="16" t="str">
        <f>IF(RespI!N23=0,"",IF(RespI!N23=ResA!$M$11,ResA!$M$12,0))</f>
        <v/>
      </c>
      <c r="AO25" s="16" t="str">
        <f>IF(RespI!O23=0,"",IF(RespI!O23=ResA!$N$11,ResA!$N$12,0))</f>
        <v/>
      </c>
      <c r="AP25" s="16" t="str">
        <f>IF(RespI!P23=0,"",IF(RespI!P23=ResA!$O$11,ResA!$O$12,0))</f>
        <v/>
      </c>
      <c r="AQ25" s="16" t="str">
        <f>IF(RespI!Q23=0,"",IF(RespI!Q23=ResA!$P$11,ResA!$P$12,0))</f>
        <v/>
      </c>
      <c r="AR25" s="16" t="str">
        <f>IF(RespI!R23=0,"",IF(RespI!R23=ResA!$Q$11,ResA!$Q$12,0))</f>
        <v/>
      </c>
      <c r="AS25" s="16" t="str">
        <f>IF(RespI!S23=0,"",IF(RespI!S23=ResA!$R$11,ResA!$R$12,0))</f>
        <v/>
      </c>
      <c r="AT25" s="16" t="str">
        <f>IF(RespI!T23=0,"",IF(RespI!T23=ResA!$S$11,ResA!$S$12,0))</f>
        <v/>
      </c>
      <c r="AU25" s="16" t="str">
        <f>IF(RespI!U23=0,"",IF(RespI!U23=ResA!$T$11,ResA!$T$12,0))</f>
        <v/>
      </c>
      <c r="AV25" s="16" t="str">
        <f>IF(RespI!V23=0,"",IF(RespI!V23=ResA!$U$11,ResA!$U$12,0))</f>
        <v/>
      </c>
      <c r="AW25" s="16" t="str">
        <f>IF(RespI!W23=0,"",IF(RespI!W23=ResA!$V$11,ResA!$V$12,0))</f>
        <v/>
      </c>
      <c r="AX25" s="16" t="str">
        <f>IF(RespI!X23=0,"",IF(RespI!X23=ResA!$W$11,ResA!$W$12,0))</f>
        <v/>
      </c>
      <c r="AY25" s="16" t="str">
        <f>IF(RespI!Y23=0,"",IF(RespI!Y23=ResA!$X$11,ResA!$X$12,0))</f>
        <v/>
      </c>
      <c r="AZ25" s="16" t="str">
        <f>IF(RespI!Z23=0,"",IF(RespI!Z23=ResA!$Y$11,ResA!$Y$12,0))</f>
        <v/>
      </c>
      <c r="BA25" s="16" t="str">
        <f>IF(RespI!AA23=0,"",IF(RespI!AA23=ResA!$Z$11,ResA!$Z$12,0))</f>
        <v/>
      </c>
      <c r="BB25" s="17" t="str">
        <f t="shared" si="6"/>
        <v/>
      </c>
      <c r="BC25" s="17" t="str">
        <f t="shared" si="7"/>
        <v/>
      </c>
      <c r="BD25" s="17" t="str">
        <f t="shared" si="8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>
      <c r="B26" s="56">
        <v>13</v>
      </c>
      <c r="C26" s="28" t="str">
        <f>IF(VLOOKUP(B26,RespI!$B$12:$AA$51,2,FALSE)&lt;&gt;0,VLOOKUP(B26,RespI!$B$12:$AA$51,2,FALSE),"")</f>
        <v/>
      </c>
      <c r="D26" s="28" t="str">
        <f>IF(VLOOKUP(B26,RespI!$B$12:$AA$51,3,FALSE)&lt;&gt;0,CONCATENATE(VLOOKUP(B26,RespI!$B$12:$AA$51,3,FALSE)," ",VLOOKUP(B26,RespI!$B$12:$AA$51,4,FALSE)),"")</f>
        <v/>
      </c>
      <c r="E26" s="28" t="str">
        <f>IF(VLOOKUP(B26,RespI!$B$12:$AA$51,4,FALSE)&lt;&gt;0,VLOOKUP(B26,RespI!$B$12:$AA$51,5,FALSE),"")</f>
        <v/>
      </c>
      <c r="F26" s="58" t="str">
        <f>IF(VLOOKUP(B26,RespI!$B$12:$AA$51,5,FALSE)&lt;&gt;0,VLOOKUP(B26,RespI!$B$12:$AA$51,6,FALSE),"")</f>
        <v/>
      </c>
      <c r="G26" s="17" t="str">
        <f t="shared" si="0"/>
        <v/>
      </c>
      <c r="H26" s="17" t="str">
        <f t="shared" si="1"/>
        <v/>
      </c>
      <c r="I26" s="17" t="str">
        <f t="shared" si="1"/>
        <v/>
      </c>
      <c r="J26" s="17" t="str">
        <f t="shared" si="1"/>
        <v/>
      </c>
      <c r="K26" s="17" t="str">
        <f t="shared" si="1"/>
        <v/>
      </c>
      <c r="L26" s="17" t="str">
        <f t="shared" si="1"/>
        <v/>
      </c>
      <c r="M26" s="17" t="str">
        <f t="shared" si="1"/>
        <v/>
      </c>
      <c r="N26" s="17" t="str">
        <f t="shared" si="1"/>
        <v/>
      </c>
      <c r="O26" s="17" t="str">
        <f t="shared" si="1"/>
        <v/>
      </c>
      <c r="P26" s="17" t="str">
        <f t="shared" si="1"/>
        <v/>
      </c>
      <c r="Q26" s="17" t="str">
        <f t="shared" si="1"/>
        <v/>
      </c>
      <c r="R26" s="17" t="str">
        <f t="shared" si="1"/>
        <v/>
      </c>
      <c r="S26" s="17" t="str">
        <f t="shared" si="1"/>
        <v/>
      </c>
      <c r="T26" s="17" t="str">
        <f t="shared" si="1"/>
        <v/>
      </c>
      <c r="U26" s="17" t="str">
        <f t="shared" si="1"/>
        <v/>
      </c>
      <c r="V26" s="17" t="str">
        <f t="shared" si="1"/>
        <v/>
      </c>
      <c r="W26" s="17" t="str">
        <f t="shared" si="1"/>
        <v/>
      </c>
      <c r="X26" s="17" t="str">
        <f t="shared" si="2"/>
        <v/>
      </c>
      <c r="Y26" s="17" t="str">
        <f t="shared" si="3"/>
        <v/>
      </c>
      <c r="Z26" s="17" t="str">
        <f t="shared" si="4"/>
        <v/>
      </c>
      <c r="AA26" s="21" t="str">
        <f t="shared" si="5"/>
        <v/>
      </c>
      <c r="AB26" s="21" t="str">
        <f t="shared" si="5"/>
        <v/>
      </c>
      <c r="AC26" s="21" t="str">
        <f t="shared" si="5"/>
        <v/>
      </c>
      <c r="AD26" s="21" t="str">
        <f t="shared" si="5"/>
        <v/>
      </c>
      <c r="AH26" s="16" t="str">
        <f>IF(RespI!H24=0,"",IF(RespI!H24=ResA!$G$11,ResA!$G$12,0))</f>
        <v/>
      </c>
      <c r="AI26" s="16" t="str">
        <f>IF(RespI!I24=0,"",IF(RespI!I24=ResA!$H$11,ResA!$H$12,0))</f>
        <v/>
      </c>
      <c r="AJ26" s="16" t="str">
        <f>IF(RespI!J24=0,"",IF(RespI!J24=ResA!$I$11,ResA!$I$12,0))</f>
        <v/>
      </c>
      <c r="AK26" s="16" t="str">
        <f>IF(RespI!K24=0,"",IF(RespI!K24=ResA!$J$11,ResA!$J$12,0))</f>
        <v/>
      </c>
      <c r="AL26" s="16" t="str">
        <f>IF(RespI!L24=0,"",IF(RespI!L24=ResA!$K$11,ResA!$K$12,0))</f>
        <v/>
      </c>
      <c r="AM26" s="16" t="str">
        <f>IF(RespI!M24=0,"",IF(RespI!M24=ResA!$L$11,ResA!$L$12,0))</f>
        <v/>
      </c>
      <c r="AN26" s="16" t="str">
        <f>IF(RespI!N24=0,"",IF(RespI!N24=ResA!$M$11,ResA!$M$12,0))</f>
        <v/>
      </c>
      <c r="AO26" s="16" t="str">
        <f>IF(RespI!O24=0,"",IF(RespI!O24=ResA!$N$11,ResA!$N$12,0))</f>
        <v/>
      </c>
      <c r="AP26" s="16" t="str">
        <f>IF(RespI!P24=0,"",IF(RespI!P24=ResA!$O$11,ResA!$O$12,0))</f>
        <v/>
      </c>
      <c r="AQ26" s="16" t="str">
        <f>IF(RespI!Q24=0,"",IF(RespI!Q24=ResA!$P$11,ResA!$P$12,0))</f>
        <v/>
      </c>
      <c r="AR26" s="16" t="str">
        <f>IF(RespI!R24=0,"",IF(RespI!R24=ResA!$Q$11,ResA!$Q$12,0))</f>
        <v/>
      </c>
      <c r="AS26" s="16" t="str">
        <f>IF(RespI!S24=0,"",IF(RespI!S24=ResA!$R$11,ResA!$R$12,0))</f>
        <v/>
      </c>
      <c r="AT26" s="16" t="str">
        <f>IF(RespI!T24=0,"",IF(RespI!T24=ResA!$S$11,ResA!$S$12,0))</f>
        <v/>
      </c>
      <c r="AU26" s="16" t="str">
        <f>IF(RespI!U24=0,"",IF(RespI!U24=ResA!$T$11,ResA!$T$12,0))</f>
        <v/>
      </c>
      <c r="AV26" s="16" t="str">
        <f>IF(RespI!V24=0,"",IF(RespI!V24=ResA!$U$11,ResA!$U$12,0))</f>
        <v/>
      </c>
      <c r="AW26" s="16" t="str">
        <f>IF(RespI!W24=0,"",IF(RespI!W24=ResA!$V$11,ResA!$V$12,0))</f>
        <v/>
      </c>
      <c r="AX26" s="16" t="str">
        <f>IF(RespI!X24=0,"",IF(RespI!X24=ResA!$W$11,ResA!$W$12,0))</f>
        <v/>
      </c>
      <c r="AY26" s="16" t="str">
        <f>IF(RespI!Y24=0,"",IF(RespI!Y24=ResA!$X$11,ResA!$X$12,0))</f>
        <v/>
      </c>
      <c r="AZ26" s="16" t="str">
        <f>IF(RespI!Z24=0,"",IF(RespI!Z24=ResA!$Y$11,ResA!$Y$12,0))</f>
        <v/>
      </c>
      <c r="BA26" s="16" t="str">
        <f>IF(RespI!AA24=0,"",IF(RespI!AA24=ResA!$Z$11,ResA!$Z$12,0))</f>
        <v/>
      </c>
      <c r="BB26" s="17" t="str">
        <f t="shared" si="6"/>
        <v/>
      </c>
      <c r="BC26" s="17" t="str">
        <f t="shared" si="7"/>
        <v/>
      </c>
      <c r="BD26" s="17" t="str">
        <f t="shared" si="8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>
      <c r="B27" s="56">
        <v>14</v>
      </c>
      <c r="C27" s="28" t="str">
        <f>IF(VLOOKUP(B27,RespI!$B$12:$AA$51,2,FALSE)&lt;&gt;0,VLOOKUP(B27,RespI!$B$12:$AA$51,2,FALSE),"")</f>
        <v/>
      </c>
      <c r="D27" s="28" t="str">
        <f>IF(VLOOKUP(B27,RespI!$B$12:$AA$51,3,FALSE)&lt;&gt;0,CONCATENATE(VLOOKUP(B27,RespI!$B$12:$AA$51,3,FALSE)," ",VLOOKUP(B27,RespI!$B$12:$AA$51,4,FALSE)),"")</f>
        <v/>
      </c>
      <c r="E27" s="28" t="str">
        <f>IF(VLOOKUP(B27,RespI!$B$12:$AA$51,4,FALSE)&lt;&gt;0,VLOOKUP(B27,RespI!$B$12:$AA$51,5,FALSE),"")</f>
        <v/>
      </c>
      <c r="F27" s="58" t="str">
        <f>IF(VLOOKUP(B27,RespI!$B$12:$AA$51,5,FALSE)&lt;&gt;0,VLOOKUP(B27,RespI!$B$12:$AA$51,6,FALSE),"")</f>
        <v/>
      </c>
      <c r="G27" s="17" t="str">
        <f t="shared" si="0"/>
        <v/>
      </c>
      <c r="H27" s="17" t="str">
        <f t="shared" si="1"/>
        <v/>
      </c>
      <c r="I27" s="17" t="str">
        <f t="shared" si="1"/>
        <v/>
      </c>
      <c r="J27" s="17" t="str">
        <f t="shared" si="1"/>
        <v/>
      </c>
      <c r="K27" s="17" t="str">
        <f t="shared" si="1"/>
        <v/>
      </c>
      <c r="L27" s="17" t="str">
        <f t="shared" si="1"/>
        <v/>
      </c>
      <c r="M27" s="17" t="str">
        <f t="shared" si="1"/>
        <v/>
      </c>
      <c r="N27" s="17" t="str">
        <f t="shared" si="1"/>
        <v/>
      </c>
      <c r="O27" s="17" t="str">
        <f t="shared" si="1"/>
        <v/>
      </c>
      <c r="P27" s="17" t="str">
        <f t="shared" si="1"/>
        <v/>
      </c>
      <c r="Q27" s="17" t="str">
        <f t="shared" si="1"/>
        <v/>
      </c>
      <c r="R27" s="17" t="str">
        <f t="shared" si="1"/>
        <v/>
      </c>
      <c r="S27" s="17" t="str">
        <f t="shared" si="1"/>
        <v/>
      </c>
      <c r="T27" s="17" t="str">
        <f t="shared" si="1"/>
        <v/>
      </c>
      <c r="U27" s="17" t="str">
        <f t="shared" si="1"/>
        <v/>
      </c>
      <c r="V27" s="17" t="str">
        <f t="shared" si="1"/>
        <v/>
      </c>
      <c r="W27" s="17" t="str">
        <f t="shared" si="1"/>
        <v/>
      </c>
      <c r="X27" s="17" t="str">
        <f t="shared" si="2"/>
        <v/>
      </c>
      <c r="Y27" s="17" t="str">
        <f t="shared" si="3"/>
        <v/>
      </c>
      <c r="Z27" s="17" t="str">
        <f t="shared" si="4"/>
        <v/>
      </c>
      <c r="AA27" s="21" t="str">
        <f t="shared" si="5"/>
        <v/>
      </c>
      <c r="AB27" s="21" t="str">
        <f t="shared" si="5"/>
        <v/>
      </c>
      <c r="AC27" s="21" t="str">
        <f t="shared" si="5"/>
        <v/>
      </c>
      <c r="AD27" s="21" t="str">
        <f t="shared" si="5"/>
        <v/>
      </c>
      <c r="AH27" s="16" t="str">
        <f>IF(RespI!H25=0,"",IF(RespI!H25=ResA!$G$11,ResA!$G$12,0))</f>
        <v/>
      </c>
      <c r="AI27" s="16" t="str">
        <f>IF(RespI!I25=0,"",IF(RespI!I25=ResA!$H$11,ResA!$H$12,0))</f>
        <v/>
      </c>
      <c r="AJ27" s="16" t="str">
        <f>IF(RespI!J25=0,"",IF(RespI!J25=ResA!$I$11,ResA!$I$12,0))</f>
        <v/>
      </c>
      <c r="AK27" s="16" t="str">
        <f>IF(RespI!K25=0,"",IF(RespI!K25=ResA!$J$11,ResA!$J$12,0))</f>
        <v/>
      </c>
      <c r="AL27" s="16" t="str">
        <f>IF(RespI!L25=0,"",IF(RespI!L25=ResA!$K$11,ResA!$K$12,0))</f>
        <v/>
      </c>
      <c r="AM27" s="16" t="str">
        <f>IF(RespI!M25=0,"",IF(RespI!M25=ResA!$L$11,ResA!$L$12,0))</f>
        <v/>
      </c>
      <c r="AN27" s="16" t="str">
        <f>IF(RespI!N25=0,"",IF(RespI!N25=ResA!$M$11,ResA!$M$12,0))</f>
        <v/>
      </c>
      <c r="AO27" s="16" t="str">
        <f>IF(RespI!O25=0,"",IF(RespI!O25=ResA!$N$11,ResA!$N$12,0))</f>
        <v/>
      </c>
      <c r="AP27" s="16" t="str">
        <f>IF(RespI!P25=0,"",IF(RespI!P25=ResA!$O$11,ResA!$O$12,0))</f>
        <v/>
      </c>
      <c r="AQ27" s="16" t="str">
        <f>IF(RespI!Q25=0,"",IF(RespI!Q25=ResA!$P$11,ResA!$P$12,0))</f>
        <v/>
      </c>
      <c r="AR27" s="16" t="str">
        <f>IF(RespI!R25=0,"",IF(RespI!R25=ResA!$Q$11,ResA!$Q$12,0))</f>
        <v/>
      </c>
      <c r="AS27" s="16" t="str">
        <f>IF(RespI!S25=0,"",IF(RespI!S25=ResA!$R$11,ResA!$R$12,0))</f>
        <v/>
      </c>
      <c r="AT27" s="16" t="str">
        <f>IF(RespI!T25=0,"",IF(RespI!T25=ResA!$S$11,ResA!$S$12,0))</f>
        <v/>
      </c>
      <c r="AU27" s="16" t="str">
        <f>IF(RespI!U25=0,"",IF(RespI!U25=ResA!$T$11,ResA!$T$12,0))</f>
        <v/>
      </c>
      <c r="AV27" s="16" t="str">
        <f>IF(RespI!V25=0,"",IF(RespI!V25=ResA!$U$11,ResA!$U$12,0))</f>
        <v/>
      </c>
      <c r="AW27" s="16" t="str">
        <f>IF(RespI!W25=0,"",IF(RespI!W25=ResA!$V$11,ResA!$V$12,0))</f>
        <v/>
      </c>
      <c r="AX27" s="16" t="str">
        <f>IF(RespI!X25=0,"",IF(RespI!X25=ResA!$W$11,ResA!$W$12,0))</f>
        <v/>
      </c>
      <c r="AY27" s="16" t="str">
        <f>IF(RespI!Y25=0,"",IF(RespI!Y25=ResA!$X$11,ResA!$X$12,0))</f>
        <v/>
      </c>
      <c r="AZ27" s="16" t="str">
        <f>IF(RespI!Z25=0,"",IF(RespI!Z25=ResA!$Y$11,ResA!$Y$12,0))</f>
        <v/>
      </c>
      <c r="BA27" s="16" t="str">
        <f>IF(RespI!AA25=0,"",IF(RespI!AA25=ResA!$Z$11,ResA!$Z$12,0))</f>
        <v/>
      </c>
      <c r="BB27" s="17" t="str">
        <f t="shared" si="6"/>
        <v/>
      </c>
      <c r="BC27" s="17" t="str">
        <f t="shared" si="7"/>
        <v/>
      </c>
      <c r="BD27" s="17" t="str">
        <f t="shared" si="8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>
      <c r="B28" s="56">
        <v>15</v>
      </c>
      <c r="C28" s="28" t="str">
        <f>IF(VLOOKUP(B28,RespI!$B$12:$AA$51,2,FALSE)&lt;&gt;0,VLOOKUP(B28,RespI!$B$12:$AA$51,2,FALSE),"")</f>
        <v/>
      </c>
      <c r="D28" s="28" t="str">
        <f>IF(VLOOKUP(B28,RespI!$B$12:$AA$51,3,FALSE)&lt;&gt;0,CONCATENATE(VLOOKUP(B28,RespI!$B$12:$AA$51,3,FALSE)," ",VLOOKUP(B28,RespI!$B$12:$AA$51,4,FALSE)),"")</f>
        <v/>
      </c>
      <c r="E28" s="28" t="str">
        <f>IF(VLOOKUP(B28,RespI!$B$12:$AA$51,4,FALSE)&lt;&gt;0,VLOOKUP(B28,RespI!$B$12:$AA$51,5,FALSE),"")</f>
        <v/>
      </c>
      <c r="F28" s="58" t="str">
        <f>IF(VLOOKUP(B28,RespI!$B$12:$AA$51,5,FALSE)&lt;&gt;0,VLOOKUP(B28,RespI!$B$12:$AA$51,6,FALSE),"")</f>
        <v/>
      </c>
      <c r="G28" s="17" t="str">
        <f t="shared" si="0"/>
        <v/>
      </c>
      <c r="H28" s="17" t="str">
        <f t="shared" ref="H28:W29" si="9">IF(AI28="","",IF(AI28=0,"✖","✔"))</f>
        <v/>
      </c>
      <c r="I28" s="17" t="str">
        <f t="shared" si="9"/>
        <v/>
      </c>
      <c r="J28" s="17" t="str">
        <f t="shared" si="9"/>
        <v/>
      </c>
      <c r="K28" s="17" t="str">
        <f t="shared" si="9"/>
        <v/>
      </c>
      <c r="L28" s="17" t="str">
        <f t="shared" si="9"/>
        <v/>
      </c>
      <c r="M28" s="17" t="str">
        <f t="shared" si="9"/>
        <v/>
      </c>
      <c r="N28" s="17" t="str">
        <f t="shared" si="9"/>
        <v/>
      </c>
      <c r="O28" s="17" t="str">
        <f t="shared" si="9"/>
        <v/>
      </c>
      <c r="P28" s="17" t="str">
        <f t="shared" si="9"/>
        <v/>
      </c>
      <c r="Q28" s="17" t="str">
        <f t="shared" si="9"/>
        <v/>
      </c>
      <c r="R28" s="17" t="str">
        <f t="shared" si="9"/>
        <v/>
      </c>
      <c r="S28" s="17" t="str">
        <f t="shared" si="9"/>
        <v/>
      </c>
      <c r="T28" s="17" t="str">
        <f t="shared" si="9"/>
        <v/>
      </c>
      <c r="U28" s="17" t="str">
        <f t="shared" si="9"/>
        <v/>
      </c>
      <c r="V28" s="17" t="str">
        <f t="shared" si="9"/>
        <v/>
      </c>
      <c r="W28" s="17" t="str">
        <f t="shared" si="9"/>
        <v/>
      </c>
      <c r="X28" s="17" t="str">
        <f t="shared" si="2"/>
        <v/>
      </c>
      <c r="Y28" s="17" t="str">
        <f t="shared" si="3"/>
        <v/>
      </c>
      <c r="Z28" s="17" t="str">
        <f t="shared" si="4"/>
        <v/>
      </c>
      <c r="AA28" s="21" t="str">
        <f t="shared" si="5"/>
        <v/>
      </c>
      <c r="AB28" s="21" t="str">
        <f t="shared" si="5"/>
        <v/>
      </c>
      <c r="AC28" s="21" t="str">
        <f t="shared" si="5"/>
        <v/>
      </c>
      <c r="AD28" s="21" t="str">
        <f t="shared" si="5"/>
        <v/>
      </c>
      <c r="AH28" s="16" t="str">
        <f>IF(RespI!H26=0,"",IF(RespI!H26=ResA!$G$11,ResA!$G$12,0))</f>
        <v/>
      </c>
      <c r="AI28" s="16" t="str">
        <f>IF(RespI!I26=0,"",IF(RespI!I26=ResA!$H$11,ResA!$H$12,0))</f>
        <v/>
      </c>
      <c r="AJ28" s="16" t="str">
        <f>IF(RespI!J26=0,"",IF(RespI!J26=ResA!$I$11,ResA!$I$12,0))</f>
        <v/>
      </c>
      <c r="AK28" s="16" t="str">
        <f>IF(RespI!K26=0,"",IF(RespI!K26=ResA!$J$11,ResA!$J$12,0))</f>
        <v/>
      </c>
      <c r="AL28" s="16" t="str">
        <f>IF(RespI!L26=0,"",IF(RespI!L26=ResA!$K$11,ResA!$K$12,0))</f>
        <v/>
      </c>
      <c r="AM28" s="16" t="str">
        <f>IF(RespI!M26=0,"",IF(RespI!M26=ResA!$L$11,ResA!$L$12,0))</f>
        <v/>
      </c>
      <c r="AN28" s="16" t="str">
        <f>IF(RespI!N26=0,"",IF(RespI!N26=ResA!$M$11,ResA!$M$12,0))</f>
        <v/>
      </c>
      <c r="AO28" s="16" t="str">
        <f>IF(RespI!O26=0,"",IF(RespI!O26=ResA!$N$11,ResA!$N$12,0))</f>
        <v/>
      </c>
      <c r="AP28" s="16" t="str">
        <f>IF(RespI!P26=0,"",IF(RespI!P26=ResA!$O$11,ResA!$O$12,0))</f>
        <v/>
      </c>
      <c r="AQ28" s="16" t="str">
        <f>IF(RespI!Q26=0,"",IF(RespI!Q26=ResA!$P$11,ResA!$P$12,0))</f>
        <v/>
      </c>
      <c r="AR28" s="16" t="str">
        <f>IF(RespI!R26=0,"",IF(RespI!R26=ResA!$Q$11,ResA!$Q$12,0))</f>
        <v/>
      </c>
      <c r="AS28" s="16" t="str">
        <f>IF(RespI!S26=0,"",IF(RespI!S26=ResA!$R$11,ResA!$R$12,0))</f>
        <v/>
      </c>
      <c r="AT28" s="16" t="str">
        <f>IF(RespI!T26=0,"",IF(RespI!T26=ResA!$S$11,ResA!$S$12,0))</f>
        <v/>
      </c>
      <c r="AU28" s="16" t="str">
        <f>IF(RespI!U26=0,"",IF(RespI!U26=ResA!$T$11,ResA!$T$12,0))</f>
        <v/>
      </c>
      <c r="AV28" s="16" t="str">
        <f>IF(RespI!V26=0,"",IF(RespI!V26=ResA!$U$11,ResA!$U$12,0))</f>
        <v/>
      </c>
      <c r="AW28" s="16" t="str">
        <f>IF(RespI!W26=0,"",IF(RespI!W26=ResA!$V$11,ResA!$V$12,0))</f>
        <v/>
      </c>
      <c r="AX28" s="16" t="str">
        <f>IF(RespI!X26=0,"",IF(RespI!X26=ResA!$W$11,ResA!$W$12,0))</f>
        <v/>
      </c>
      <c r="AY28" s="16" t="str">
        <f>IF(RespI!Y26=0,"",IF(RespI!Y26=ResA!$X$11,ResA!$X$12,0))</f>
        <v/>
      </c>
      <c r="AZ28" s="16" t="str">
        <f>IF(RespI!Z26=0,"",IF(RespI!Z26=ResA!$Y$11,ResA!$Y$12,0))</f>
        <v/>
      </c>
      <c r="BA28" s="16" t="str">
        <f>IF(RespI!AA26=0,"",IF(RespI!AA26=ResA!$Z$11,ResA!$Z$12,0))</f>
        <v/>
      </c>
      <c r="BB28" s="17" t="str">
        <f t="shared" si="6"/>
        <v/>
      </c>
      <c r="BC28" s="17" t="str">
        <f t="shared" si="7"/>
        <v/>
      </c>
      <c r="BD28" s="17" t="str">
        <f t="shared" si="8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>
      <c r="B29" s="56">
        <v>16</v>
      </c>
      <c r="C29" s="28" t="str">
        <f>IF(VLOOKUP(B29,RespI!$B$12:$AA$51,2,FALSE)&lt;&gt;0,VLOOKUP(B29,RespI!$B$12:$AA$51,2,FALSE),"")</f>
        <v/>
      </c>
      <c r="D29" s="28" t="str">
        <f>IF(VLOOKUP(B29,RespI!$B$12:$AA$51,3,FALSE)&lt;&gt;0,CONCATENATE(VLOOKUP(B29,RespI!$B$12:$AA$51,3,FALSE)," ",VLOOKUP(B29,RespI!$B$12:$AA$51,4,FALSE)),"")</f>
        <v/>
      </c>
      <c r="E29" s="28" t="str">
        <f>IF(VLOOKUP(B29,RespI!$B$12:$AA$51,4,FALSE)&lt;&gt;0,VLOOKUP(B29,RespI!$B$12:$AA$51,5,FALSE),"")</f>
        <v/>
      </c>
      <c r="F29" s="58" t="str">
        <f>IF(VLOOKUP(B29,RespI!$B$12:$AA$51,5,FALSE)&lt;&gt;0,VLOOKUP(B29,RespI!$B$12:$AA$51,6,FALSE),"")</f>
        <v/>
      </c>
      <c r="G29" s="17" t="str">
        <f t="shared" si="0"/>
        <v/>
      </c>
      <c r="H29" s="17" t="str">
        <f t="shared" si="9"/>
        <v/>
      </c>
      <c r="I29" s="17" t="str">
        <f t="shared" si="9"/>
        <v/>
      </c>
      <c r="J29" s="17" t="str">
        <f t="shared" si="9"/>
        <v/>
      </c>
      <c r="K29" s="17" t="str">
        <f t="shared" si="9"/>
        <v/>
      </c>
      <c r="L29" s="17" t="str">
        <f t="shared" si="9"/>
        <v/>
      </c>
      <c r="M29" s="17" t="str">
        <f t="shared" si="9"/>
        <v/>
      </c>
      <c r="N29" s="17" t="str">
        <f t="shared" si="9"/>
        <v/>
      </c>
      <c r="O29" s="17" t="str">
        <f t="shared" si="9"/>
        <v/>
      </c>
      <c r="P29" s="17" t="str">
        <f t="shared" si="9"/>
        <v/>
      </c>
      <c r="Q29" s="17" t="str">
        <f t="shared" si="9"/>
        <v/>
      </c>
      <c r="R29" s="17" t="str">
        <f t="shared" si="9"/>
        <v/>
      </c>
      <c r="S29" s="17" t="str">
        <f t="shared" si="9"/>
        <v/>
      </c>
      <c r="T29" s="17" t="str">
        <f t="shared" si="9"/>
        <v/>
      </c>
      <c r="U29" s="17" t="str">
        <f t="shared" si="9"/>
        <v/>
      </c>
      <c r="V29" s="17" t="str">
        <f t="shared" si="9"/>
        <v/>
      </c>
      <c r="W29" s="17" t="str">
        <f t="shared" si="9"/>
        <v/>
      </c>
      <c r="X29" s="17" t="str">
        <f t="shared" si="2"/>
        <v/>
      </c>
      <c r="Y29" s="17" t="str">
        <f t="shared" si="3"/>
        <v/>
      </c>
      <c r="Z29" s="17" t="str">
        <f t="shared" si="4"/>
        <v/>
      </c>
      <c r="AA29" s="21" t="str">
        <f t="shared" si="5"/>
        <v/>
      </c>
      <c r="AB29" s="21" t="str">
        <f t="shared" si="5"/>
        <v/>
      </c>
      <c r="AC29" s="21" t="str">
        <f t="shared" si="5"/>
        <v/>
      </c>
      <c r="AD29" s="21" t="str">
        <f t="shared" si="5"/>
        <v/>
      </c>
      <c r="AH29" s="16" t="str">
        <f>IF(RespI!H27=0,"",IF(RespI!H27=ResA!$G$11,ResA!$G$12,0))</f>
        <v/>
      </c>
      <c r="AI29" s="16" t="str">
        <f>IF(RespI!I27=0,"",IF(RespI!I27=ResA!$H$11,ResA!$H$12,0))</f>
        <v/>
      </c>
      <c r="AJ29" s="16" t="str">
        <f>IF(RespI!J27=0,"",IF(RespI!J27=ResA!$I$11,ResA!$I$12,0))</f>
        <v/>
      </c>
      <c r="AK29" s="16" t="str">
        <f>IF(RespI!K27=0,"",IF(RespI!K27=ResA!$J$11,ResA!$J$12,0))</f>
        <v/>
      </c>
      <c r="AL29" s="16" t="str">
        <f>IF(RespI!L27=0,"",IF(RespI!L27=ResA!$K$11,ResA!$K$12,0))</f>
        <v/>
      </c>
      <c r="AM29" s="16" t="str">
        <f>IF(RespI!M27=0,"",IF(RespI!M27=ResA!$L$11,ResA!$L$12,0))</f>
        <v/>
      </c>
      <c r="AN29" s="16" t="str">
        <f>IF(RespI!N27=0,"",IF(RespI!N27=ResA!$M$11,ResA!$M$12,0))</f>
        <v/>
      </c>
      <c r="AO29" s="16" t="str">
        <f>IF(RespI!O27=0,"",IF(RespI!O27=ResA!$N$11,ResA!$N$12,0))</f>
        <v/>
      </c>
      <c r="AP29" s="16" t="str">
        <f>IF(RespI!P27=0,"",IF(RespI!P27=ResA!$O$11,ResA!$O$12,0))</f>
        <v/>
      </c>
      <c r="AQ29" s="16" t="str">
        <f>IF(RespI!Q27=0,"",IF(RespI!Q27=ResA!$P$11,ResA!$P$12,0))</f>
        <v/>
      </c>
      <c r="AR29" s="16" t="str">
        <f>IF(RespI!R27=0,"",IF(RespI!R27=ResA!$Q$11,ResA!$Q$12,0))</f>
        <v/>
      </c>
      <c r="AS29" s="16" t="str">
        <f>IF(RespI!S27=0,"",IF(RespI!S27=ResA!$R$11,ResA!$R$12,0))</f>
        <v/>
      </c>
      <c r="AT29" s="16" t="str">
        <f>IF(RespI!T27=0,"",IF(RespI!T27=ResA!$S$11,ResA!$S$12,0))</f>
        <v/>
      </c>
      <c r="AU29" s="16" t="str">
        <f>IF(RespI!U27=0,"",IF(RespI!U27=ResA!$T$11,ResA!$T$12,0))</f>
        <v/>
      </c>
      <c r="AV29" s="16" t="str">
        <f>IF(RespI!V27=0,"",IF(RespI!V27=ResA!$U$11,ResA!$U$12,0))</f>
        <v/>
      </c>
      <c r="AW29" s="16" t="str">
        <f>IF(RespI!W27=0,"",IF(RespI!W27=ResA!$V$11,ResA!$V$12,0))</f>
        <v/>
      </c>
      <c r="AX29" s="16" t="str">
        <f>IF(RespI!X27=0,"",IF(RespI!X27=ResA!$W$11,ResA!$W$12,0))</f>
        <v/>
      </c>
      <c r="AY29" s="16" t="str">
        <f>IF(RespI!Y27=0,"",IF(RespI!Y27=ResA!$X$11,ResA!$X$12,0))</f>
        <v/>
      </c>
      <c r="AZ29" s="16" t="str">
        <f>IF(RespI!Z27=0,"",IF(RespI!Z27=ResA!$Y$11,ResA!$Y$12,0))</f>
        <v/>
      </c>
      <c r="BA29" s="16" t="str">
        <f>IF(RespI!AA27=0,"",IF(RespI!AA27=ResA!$Z$11,ResA!$Z$12,0))</f>
        <v/>
      </c>
      <c r="BB29" s="17" t="str">
        <f t="shared" si="6"/>
        <v/>
      </c>
      <c r="BC29" s="17" t="str">
        <f t="shared" si="7"/>
        <v/>
      </c>
      <c r="BD29" s="17" t="str">
        <f t="shared" si="8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>
      <c r="B30" s="56">
        <v>17</v>
      </c>
      <c r="C30" s="28" t="str">
        <f>IF(VLOOKUP(B30,RespI!$B$12:$AA$51,2,FALSE)&lt;&gt;0,VLOOKUP(B30,RespI!$B$12:$AA$51,2,FALSE),"")</f>
        <v/>
      </c>
      <c r="D30" s="28" t="str">
        <f>IF(VLOOKUP(B30,RespI!$B$12:$AA$51,3,FALSE)&lt;&gt;0,CONCATENATE(VLOOKUP(B30,RespI!$B$12:$AA$51,3,FALSE)," ",VLOOKUP(B30,RespI!$B$12:$AA$51,4,FALSE)),"")</f>
        <v/>
      </c>
      <c r="E30" s="28" t="str">
        <f>IF(VLOOKUP(B30,RespI!$B$12:$AA$51,4,FALSE)&lt;&gt;0,VLOOKUP(B30,RespI!$B$12:$AA$51,5,FALSE),"")</f>
        <v/>
      </c>
      <c r="F30" s="58" t="str">
        <f>IF(VLOOKUP(B30,RespI!$B$12:$AA$51,5,FALSE)&lt;&gt;0,VLOOKUP(B30,RespI!$B$12:$AA$51,6,FALSE),"")</f>
        <v/>
      </c>
      <c r="G30" s="17" t="str">
        <f t="shared" si="0"/>
        <v/>
      </c>
      <c r="H30" s="17" t="str">
        <f t="shared" ref="H30:V30" si="10">IF(AI30="","",IF(AI30=0,"✖","✔"))</f>
        <v/>
      </c>
      <c r="I30" s="17" t="str">
        <f t="shared" si="10"/>
        <v/>
      </c>
      <c r="J30" s="17" t="str">
        <f t="shared" si="10"/>
        <v/>
      </c>
      <c r="K30" s="17" t="str">
        <f t="shared" si="10"/>
        <v/>
      </c>
      <c r="L30" s="17" t="str">
        <f t="shared" si="10"/>
        <v/>
      </c>
      <c r="M30" s="17" t="str">
        <f t="shared" si="10"/>
        <v/>
      </c>
      <c r="N30" s="17" t="str">
        <f t="shared" si="10"/>
        <v/>
      </c>
      <c r="O30" s="17" t="str">
        <f t="shared" si="10"/>
        <v/>
      </c>
      <c r="P30" s="17" t="str">
        <f t="shared" si="10"/>
        <v/>
      </c>
      <c r="Q30" s="17" t="str">
        <f t="shared" si="10"/>
        <v/>
      </c>
      <c r="R30" s="17" t="str">
        <f t="shared" si="10"/>
        <v/>
      </c>
      <c r="S30" s="17" t="str">
        <f t="shared" si="10"/>
        <v/>
      </c>
      <c r="T30" s="17" t="str">
        <f t="shared" si="10"/>
        <v/>
      </c>
      <c r="U30" s="17" t="str">
        <f t="shared" si="10"/>
        <v/>
      </c>
      <c r="V30" s="17" t="str">
        <f t="shared" si="10"/>
        <v/>
      </c>
      <c r="W30" s="17" t="str">
        <f t="shared" ref="P30:Z53" si="11">IF(AX30="","",IF(AX30=0,"✖","✔"))</f>
        <v/>
      </c>
      <c r="X30" s="17" t="str">
        <f t="shared" si="11"/>
        <v/>
      </c>
      <c r="Y30" s="17" t="str">
        <f t="shared" si="11"/>
        <v/>
      </c>
      <c r="Z30" s="17" t="str">
        <f t="shared" si="11"/>
        <v/>
      </c>
      <c r="AA30" s="21" t="str">
        <f t="shared" si="5"/>
        <v/>
      </c>
      <c r="AB30" s="21" t="str">
        <f t="shared" si="5"/>
        <v/>
      </c>
      <c r="AC30" s="21" t="str">
        <f t="shared" si="5"/>
        <v/>
      </c>
      <c r="AD30" s="21" t="str">
        <f t="shared" si="5"/>
        <v/>
      </c>
      <c r="AH30" s="16" t="str">
        <f>IF(RespI!H28=0,"",IF(RespI!H28=ResA!$G$11,ResA!$G$12,0))</f>
        <v/>
      </c>
      <c r="AI30" s="16" t="str">
        <f>IF(RespI!I28=0,"",IF(RespI!I28=ResA!$H$11,ResA!$H$12,0))</f>
        <v/>
      </c>
      <c r="AJ30" s="16" t="str">
        <f>IF(RespI!J28=0,"",IF(RespI!J28=ResA!$I$11,ResA!$I$12,0))</f>
        <v/>
      </c>
      <c r="AK30" s="16" t="str">
        <f>IF(RespI!K28=0,"",IF(RespI!K28=ResA!$J$11,ResA!$J$12,0))</f>
        <v/>
      </c>
      <c r="AL30" s="16" t="str">
        <f>IF(RespI!L28=0,"",IF(RespI!L28=ResA!$K$11,ResA!$K$12,0))</f>
        <v/>
      </c>
      <c r="AM30" s="16" t="str">
        <f>IF(RespI!M28=0,"",IF(RespI!M28=ResA!$L$11,ResA!$L$12,0))</f>
        <v/>
      </c>
      <c r="AN30" s="16" t="str">
        <f>IF(RespI!N28=0,"",IF(RespI!N28=ResA!$M$11,ResA!$M$12,0))</f>
        <v/>
      </c>
      <c r="AO30" s="16" t="str">
        <f>IF(RespI!O28=0,"",IF(RespI!O28=ResA!$N$11,ResA!$N$12,0))</f>
        <v/>
      </c>
      <c r="AP30" s="16" t="str">
        <f>IF(RespI!P28=0,"",IF(RespI!P28=ResA!$O$11,ResA!$O$12,0))</f>
        <v/>
      </c>
      <c r="AQ30" s="16" t="str">
        <f>IF(RespI!Q28=0,"",IF(RespI!Q28=ResA!$P$11,ResA!$P$12,0))</f>
        <v/>
      </c>
      <c r="AR30" s="16" t="str">
        <f>IF(RespI!R28=0,"",IF(RespI!R28=ResA!$Q$11,ResA!$Q$12,0))</f>
        <v/>
      </c>
      <c r="AS30" s="16" t="str">
        <f>IF(RespI!S28=0,"",IF(RespI!S28=ResA!$R$11,ResA!$R$12,0))</f>
        <v/>
      </c>
      <c r="AT30" s="16" t="str">
        <f>IF(RespI!T28=0,"",IF(RespI!T28=ResA!$S$11,ResA!$S$12,0))</f>
        <v/>
      </c>
      <c r="AU30" s="16" t="str">
        <f>IF(RespI!U28=0,"",IF(RespI!U28=ResA!$T$11,ResA!$T$12,0))</f>
        <v/>
      </c>
      <c r="AV30" s="16" t="str">
        <f>IF(RespI!V28=0,"",IF(RespI!V28=ResA!$U$11,ResA!$U$12,0))</f>
        <v/>
      </c>
      <c r="AW30" s="16" t="str">
        <f>IF(RespI!W28=0,"",IF(RespI!W28=ResA!$V$11,ResA!$V$12,0))</f>
        <v/>
      </c>
      <c r="AX30" s="16" t="str">
        <f>IF(RespI!X28=0,"",IF(RespI!X28=ResA!$W$11,ResA!$W$12,0))</f>
        <v/>
      </c>
      <c r="AY30" s="16" t="str">
        <f>IF(RespI!Y28=0,"",IF(RespI!Y28=ResA!$X$11,ResA!$X$12,0))</f>
        <v/>
      </c>
      <c r="AZ30" s="16" t="str">
        <f>IF(RespI!Z28=0,"",IF(RespI!Z28=ResA!$Y$11,ResA!$Y$12,0))</f>
        <v/>
      </c>
      <c r="BA30" s="16" t="str">
        <f>IF(RespI!AA28=0,"",IF(RespI!AA28=ResA!$Z$11,ResA!$Z$12,0))</f>
        <v/>
      </c>
      <c r="BB30" s="17" t="str">
        <f t="shared" si="6"/>
        <v/>
      </c>
      <c r="BC30" s="17" t="str">
        <f t="shared" si="7"/>
        <v/>
      </c>
      <c r="BD30" s="17" t="str">
        <f t="shared" si="8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>
      <c r="B31" s="56">
        <v>18</v>
      </c>
      <c r="C31" s="28" t="str">
        <f>IF(VLOOKUP(B31,RespI!$B$12:$AA$51,2,FALSE)&lt;&gt;0,VLOOKUP(B31,RespI!$B$12:$AA$51,2,FALSE),"")</f>
        <v/>
      </c>
      <c r="D31" s="28" t="str">
        <f>IF(VLOOKUP(B31,RespI!$B$12:$AA$51,3,FALSE)&lt;&gt;0,CONCATENATE(VLOOKUP(B31,RespI!$B$12:$AA$51,3,FALSE)," ",VLOOKUP(B31,RespI!$B$12:$AA$51,4,FALSE)),"")</f>
        <v/>
      </c>
      <c r="E31" s="28" t="str">
        <f>IF(VLOOKUP(B31,RespI!$B$12:$AA$51,4,FALSE)&lt;&gt;0,VLOOKUP(B31,RespI!$B$12:$AA$51,5,FALSE),"")</f>
        <v/>
      </c>
      <c r="F31" s="58" t="str">
        <f>IF(VLOOKUP(B31,RespI!$B$12:$AA$51,5,FALSE)&lt;&gt;0,VLOOKUP(B31,RespI!$B$12:$AA$51,6,FALSE),"")</f>
        <v/>
      </c>
      <c r="G31" s="17" t="str">
        <f t="shared" si="0"/>
        <v/>
      </c>
      <c r="H31" s="17" t="str">
        <f t="shared" ref="H31:H53" si="12">IF(AI31="","",IF(AI31=0,"✖","✔"))</f>
        <v/>
      </c>
      <c r="I31" s="17" t="str">
        <f t="shared" ref="I31:I53" si="13">IF(AJ31="","",IF(AJ31=0,"✖","✔"))</f>
        <v/>
      </c>
      <c r="J31" s="17" t="str">
        <f t="shared" ref="J31:J53" si="14">IF(AK31="","",IF(AK31=0,"✖","✔"))</f>
        <v/>
      </c>
      <c r="K31" s="17" t="str">
        <f t="shared" ref="K31:K53" si="15">IF(AL31="","",IF(AL31=0,"✖","✔"))</f>
        <v/>
      </c>
      <c r="L31" s="17" t="str">
        <f t="shared" ref="L31:L53" si="16">IF(AM31="","",IF(AM31=0,"✖","✔"))</f>
        <v/>
      </c>
      <c r="M31" s="17" t="str">
        <f t="shared" ref="M31:M53" si="17">IF(AN31="","",IF(AN31=0,"✖","✔"))</f>
        <v/>
      </c>
      <c r="N31" s="17" t="str">
        <f t="shared" ref="N31:N53" si="18">IF(AO31="","",IF(AO31=0,"✖","✔"))</f>
        <v/>
      </c>
      <c r="O31" s="17" t="str">
        <f t="shared" ref="O31:O53" si="19">IF(AP31="","",IF(AP31=0,"✖","✔"))</f>
        <v/>
      </c>
      <c r="P31" s="17" t="str">
        <f t="shared" si="11"/>
        <v/>
      </c>
      <c r="Q31" s="17" t="str">
        <f t="shared" si="11"/>
        <v/>
      </c>
      <c r="R31" s="17" t="str">
        <f t="shared" si="11"/>
        <v/>
      </c>
      <c r="S31" s="17" t="str">
        <f t="shared" si="11"/>
        <v/>
      </c>
      <c r="T31" s="17" t="str">
        <f t="shared" si="11"/>
        <v/>
      </c>
      <c r="U31" s="17" t="str">
        <f t="shared" si="11"/>
        <v/>
      </c>
      <c r="V31" s="17" t="str">
        <f t="shared" si="11"/>
        <v/>
      </c>
      <c r="W31" s="17" t="str">
        <f t="shared" si="11"/>
        <v/>
      </c>
      <c r="X31" s="17" t="str">
        <f t="shared" si="11"/>
        <v/>
      </c>
      <c r="Y31" s="17" t="str">
        <f t="shared" si="11"/>
        <v/>
      </c>
      <c r="Z31" s="17" t="str">
        <f t="shared" si="11"/>
        <v/>
      </c>
      <c r="AA31" s="21" t="str">
        <f t="shared" si="5"/>
        <v/>
      </c>
      <c r="AB31" s="21" t="str">
        <f t="shared" si="5"/>
        <v/>
      </c>
      <c r="AC31" s="21" t="str">
        <f t="shared" si="5"/>
        <v/>
      </c>
      <c r="AD31" s="21" t="str">
        <f t="shared" si="5"/>
        <v/>
      </c>
      <c r="AH31" s="16" t="str">
        <f>IF(RespI!H29=0,"",IF(RespI!H29=ResA!$G$11,ResA!$G$12,0))</f>
        <v/>
      </c>
      <c r="AI31" s="16" t="str">
        <f>IF(RespI!I29=0,"",IF(RespI!I29=ResA!$H$11,ResA!$H$12,0))</f>
        <v/>
      </c>
      <c r="AJ31" s="16" t="str">
        <f>IF(RespI!J29=0,"",IF(RespI!J29=ResA!$I$11,ResA!$I$12,0))</f>
        <v/>
      </c>
      <c r="AK31" s="16" t="str">
        <f>IF(RespI!K29=0,"",IF(RespI!K29=ResA!$J$11,ResA!$J$12,0))</f>
        <v/>
      </c>
      <c r="AL31" s="16" t="str">
        <f>IF(RespI!L29=0,"",IF(RespI!L29=ResA!$K$11,ResA!$K$12,0))</f>
        <v/>
      </c>
      <c r="AM31" s="16" t="str">
        <f>IF(RespI!M29=0,"",IF(RespI!M29=ResA!$L$11,ResA!$L$12,0))</f>
        <v/>
      </c>
      <c r="AN31" s="16" t="str">
        <f>IF(RespI!N29=0,"",IF(RespI!N29=ResA!$M$11,ResA!$M$12,0))</f>
        <v/>
      </c>
      <c r="AO31" s="16" t="str">
        <f>IF(RespI!O29=0,"",IF(RespI!O29=ResA!$N$11,ResA!$N$12,0))</f>
        <v/>
      </c>
      <c r="AP31" s="16" t="str">
        <f>IF(RespI!P29=0,"",IF(RespI!P29=ResA!$O$11,ResA!$O$12,0))</f>
        <v/>
      </c>
      <c r="AQ31" s="16" t="str">
        <f>IF(RespI!Q29=0,"",IF(RespI!Q29=ResA!$P$11,ResA!$P$12,0))</f>
        <v/>
      </c>
      <c r="AR31" s="16" t="str">
        <f>IF(RespI!R29=0,"",IF(RespI!R29=ResA!$Q$11,ResA!$Q$12,0))</f>
        <v/>
      </c>
      <c r="AS31" s="16" t="str">
        <f>IF(RespI!S29=0,"",IF(RespI!S29=ResA!$R$11,ResA!$R$12,0))</f>
        <v/>
      </c>
      <c r="AT31" s="16" t="str">
        <f>IF(RespI!T29=0,"",IF(RespI!T29=ResA!$S$11,ResA!$S$12,0))</f>
        <v/>
      </c>
      <c r="AU31" s="16" t="str">
        <f>IF(RespI!U29=0,"",IF(RespI!U29=ResA!$T$11,ResA!$T$12,0))</f>
        <v/>
      </c>
      <c r="AV31" s="16" t="str">
        <f>IF(RespI!V29=0,"",IF(RespI!V29=ResA!$U$11,ResA!$U$12,0))</f>
        <v/>
      </c>
      <c r="AW31" s="16" t="str">
        <f>IF(RespI!W29=0,"",IF(RespI!W29=ResA!$V$11,ResA!$V$12,0))</f>
        <v/>
      </c>
      <c r="AX31" s="16" t="str">
        <f>IF(RespI!X29=0,"",IF(RespI!X29=ResA!$W$11,ResA!$W$12,0))</f>
        <v/>
      </c>
      <c r="AY31" s="16" t="str">
        <f>IF(RespI!Y29=0,"",IF(RespI!Y29=ResA!$X$11,ResA!$X$12,0))</f>
        <v/>
      </c>
      <c r="AZ31" s="16" t="str">
        <f>IF(RespI!Z29=0,"",IF(RespI!Z29=ResA!$Y$11,ResA!$Y$12,0))</f>
        <v/>
      </c>
      <c r="BA31" s="16" t="str">
        <f>IF(RespI!AA29=0,"",IF(RespI!AA29=ResA!$Z$11,ResA!$Z$12,0))</f>
        <v/>
      </c>
      <c r="BB31" s="17" t="str">
        <f t="shared" si="6"/>
        <v/>
      </c>
      <c r="BC31" s="17" t="str">
        <f t="shared" si="7"/>
        <v/>
      </c>
      <c r="BD31" s="17" t="str">
        <f t="shared" si="8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>
      <c r="B32" s="56">
        <v>19</v>
      </c>
      <c r="C32" s="28" t="str">
        <f>IF(VLOOKUP(B32,RespI!$B$12:$AA$51,2,FALSE)&lt;&gt;0,VLOOKUP(B32,RespI!$B$12:$AA$51,2,FALSE),"")</f>
        <v/>
      </c>
      <c r="D32" s="28" t="str">
        <f>IF(VLOOKUP(B32,RespI!$B$12:$AA$51,3,FALSE)&lt;&gt;0,CONCATENATE(VLOOKUP(B32,RespI!$B$12:$AA$51,3,FALSE)," ",VLOOKUP(B32,RespI!$B$12:$AA$51,4,FALSE)),"")</f>
        <v/>
      </c>
      <c r="E32" s="28" t="str">
        <f>IF(VLOOKUP(B32,RespI!$B$12:$AA$51,4,FALSE)&lt;&gt;0,VLOOKUP(B32,RespI!$B$12:$AA$51,5,FALSE),"")</f>
        <v/>
      </c>
      <c r="F32" s="58" t="str">
        <f>IF(VLOOKUP(B32,RespI!$B$12:$AA$51,5,FALSE)&lt;&gt;0,VLOOKUP(B32,RespI!$B$12:$AA$51,6,FALSE),"")</f>
        <v/>
      </c>
      <c r="G32" s="17" t="str">
        <f t="shared" si="0"/>
        <v/>
      </c>
      <c r="H32" s="17" t="str">
        <f t="shared" si="12"/>
        <v/>
      </c>
      <c r="I32" s="17" t="str">
        <f t="shared" si="13"/>
        <v/>
      </c>
      <c r="J32" s="17" t="str">
        <f t="shared" si="14"/>
        <v/>
      </c>
      <c r="K32" s="17" t="str">
        <f t="shared" si="15"/>
        <v/>
      </c>
      <c r="L32" s="17" t="str">
        <f t="shared" si="16"/>
        <v/>
      </c>
      <c r="M32" s="17" t="str">
        <f t="shared" si="17"/>
        <v/>
      </c>
      <c r="N32" s="17" t="str">
        <f t="shared" si="18"/>
        <v/>
      </c>
      <c r="O32" s="17" t="str">
        <f t="shared" si="19"/>
        <v/>
      </c>
      <c r="P32" s="17" t="str">
        <f t="shared" si="11"/>
        <v/>
      </c>
      <c r="Q32" s="17" t="str">
        <f t="shared" si="11"/>
        <v/>
      </c>
      <c r="R32" s="17" t="str">
        <f t="shared" si="11"/>
        <v/>
      </c>
      <c r="S32" s="17" t="str">
        <f t="shared" si="11"/>
        <v/>
      </c>
      <c r="T32" s="17" t="str">
        <f t="shared" si="11"/>
        <v/>
      </c>
      <c r="U32" s="17" t="str">
        <f t="shared" si="11"/>
        <v/>
      </c>
      <c r="V32" s="17" t="str">
        <f t="shared" si="11"/>
        <v/>
      </c>
      <c r="W32" s="17" t="str">
        <f t="shared" si="11"/>
        <v/>
      </c>
      <c r="X32" s="17" t="str">
        <f t="shared" si="11"/>
        <v/>
      </c>
      <c r="Y32" s="17" t="str">
        <f t="shared" si="11"/>
        <v/>
      </c>
      <c r="Z32" s="17" t="str">
        <f t="shared" si="11"/>
        <v/>
      </c>
      <c r="AA32" s="21" t="str">
        <f t="shared" si="5"/>
        <v/>
      </c>
      <c r="AB32" s="21" t="str">
        <f t="shared" si="5"/>
        <v/>
      </c>
      <c r="AC32" s="21" t="str">
        <f t="shared" si="5"/>
        <v/>
      </c>
      <c r="AD32" s="21" t="str">
        <f t="shared" si="5"/>
        <v/>
      </c>
      <c r="AH32" s="16" t="str">
        <f>IF(RespI!H30=0,"",IF(RespI!H30=ResA!$G$11,ResA!$G$12,0))</f>
        <v/>
      </c>
      <c r="AI32" s="16" t="str">
        <f>IF(RespI!I30=0,"",IF(RespI!I30=ResA!$H$11,ResA!$H$12,0))</f>
        <v/>
      </c>
      <c r="AJ32" s="16" t="str">
        <f>IF(RespI!J30=0,"",IF(RespI!J30=ResA!$I$11,ResA!$I$12,0))</f>
        <v/>
      </c>
      <c r="AK32" s="16" t="str">
        <f>IF(RespI!K30=0,"",IF(RespI!K30=ResA!$J$11,ResA!$J$12,0))</f>
        <v/>
      </c>
      <c r="AL32" s="16" t="str">
        <f>IF(RespI!L30=0,"",IF(RespI!L30=ResA!$K$11,ResA!$K$12,0))</f>
        <v/>
      </c>
      <c r="AM32" s="16" t="str">
        <f>IF(RespI!M30=0,"",IF(RespI!M30=ResA!$L$11,ResA!$L$12,0))</f>
        <v/>
      </c>
      <c r="AN32" s="16" t="str">
        <f>IF(RespI!N30=0,"",IF(RespI!N30=ResA!$M$11,ResA!$M$12,0))</f>
        <v/>
      </c>
      <c r="AO32" s="16" t="str">
        <f>IF(RespI!O30=0,"",IF(RespI!O30=ResA!$N$11,ResA!$N$12,0))</f>
        <v/>
      </c>
      <c r="AP32" s="16" t="str">
        <f>IF(RespI!P30=0,"",IF(RespI!P30=ResA!$O$11,ResA!$O$12,0))</f>
        <v/>
      </c>
      <c r="AQ32" s="16" t="str">
        <f>IF(RespI!Q30=0,"",IF(RespI!Q30=ResA!$P$11,ResA!$P$12,0))</f>
        <v/>
      </c>
      <c r="AR32" s="16" t="str">
        <f>IF(RespI!R30=0,"",IF(RespI!R30=ResA!$Q$11,ResA!$Q$12,0))</f>
        <v/>
      </c>
      <c r="AS32" s="16" t="str">
        <f>IF(RespI!S30=0,"",IF(RespI!S30=ResA!$R$11,ResA!$R$12,0))</f>
        <v/>
      </c>
      <c r="AT32" s="16" t="str">
        <f>IF(RespI!T30=0,"",IF(RespI!T30=ResA!$S$11,ResA!$S$12,0))</f>
        <v/>
      </c>
      <c r="AU32" s="16" t="str">
        <f>IF(RespI!U30=0,"",IF(RespI!U30=ResA!$T$11,ResA!$T$12,0))</f>
        <v/>
      </c>
      <c r="AV32" s="16" t="str">
        <f>IF(RespI!V30=0,"",IF(RespI!V30=ResA!$U$11,ResA!$U$12,0))</f>
        <v/>
      </c>
      <c r="AW32" s="16" t="str">
        <f>IF(RespI!W30=0,"",IF(RespI!W30=ResA!$V$11,ResA!$V$12,0))</f>
        <v/>
      </c>
      <c r="AX32" s="16" t="str">
        <f>IF(RespI!X30=0,"",IF(RespI!X30=ResA!$W$11,ResA!$W$12,0))</f>
        <v/>
      </c>
      <c r="AY32" s="16" t="str">
        <f>IF(RespI!Y30=0,"",IF(RespI!Y30=ResA!$X$11,ResA!$X$12,0))</f>
        <v/>
      </c>
      <c r="AZ32" s="16" t="str">
        <f>IF(RespI!Z30=0,"",IF(RespI!Z30=ResA!$Y$11,ResA!$Y$12,0))</f>
        <v/>
      </c>
      <c r="BA32" s="16" t="str">
        <f>IF(RespI!AA30=0,"",IF(RespI!AA30=ResA!$Z$11,ResA!$Z$12,0))</f>
        <v/>
      </c>
      <c r="BB32" s="17" t="str">
        <f t="shared" si="6"/>
        <v/>
      </c>
      <c r="BC32" s="17" t="str">
        <f t="shared" si="7"/>
        <v/>
      </c>
      <c r="BD32" s="17" t="str">
        <f t="shared" si="8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>
      <c r="B33" s="56">
        <v>20</v>
      </c>
      <c r="C33" s="28" t="str">
        <f>IF(VLOOKUP(B33,RespI!$B$12:$AA$51,2,FALSE)&lt;&gt;0,VLOOKUP(B33,RespI!$B$12:$AA$51,2,FALSE),"")</f>
        <v/>
      </c>
      <c r="D33" s="28" t="str">
        <f>IF(VLOOKUP(B33,RespI!$B$12:$AA$51,3,FALSE)&lt;&gt;0,CONCATENATE(VLOOKUP(B33,RespI!$B$12:$AA$51,3,FALSE)," ",VLOOKUP(B33,RespI!$B$12:$AA$51,4,FALSE)),"")</f>
        <v/>
      </c>
      <c r="E33" s="28" t="str">
        <f>IF(VLOOKUP(B33,RespI!$B$12:$AA$51,4,FALSE)&lt;&gt;0,VLOOKUP(B33,RespI!$B$12:$AA$51,5,FALSE),"")</f>
        <v/>
      </c>
      <c r="F33" s="58" t="str">
        <f>IF(VLOOKUP(B33,RespI!$B$12:$AA$51,5,FALSE)&lt;&gt;0,VLOOKUP(B33,RespI!$B$12:$AA$51,6,FALSE),"")</f>
        <v/>
      </c>
      <c r="G33" s="17" t="str">
        <f t="shared" si="0"/>
        <v/>
      </c>
      <c r="H33" s="17" t="str">
        <f t="shared" si="12"/>
        <v/>
      </c>
      <c r="I33" s="17" t="str">
        <f t="shared" si="13"/>
        <v/>
      </c>
      <c r="J33" s="17" t="str">
        <f t="shared" si="14"/>
        <v/>
      </c>
      <c r="K33" s="17" t="str">
        <f t="shared" si="15"/>
        <v/>
      </c>
      <c r="L33" s="17" t="str">
        <f t="shared" si="16"/>
        <v/>
      </c>
      <c r="M33" s="17" t="str">
        <f t="shared" si="17"/>
        <v/>
      </c>
      <c r="N33" s="17" t="str">
        <f t="shared" si="18"/>
        <v/>
      </c>
      <c r="O33" s="17" t="str">
        <f t="shared" si="19"/>
        <v/>
      </c>
      <c r="P33" s="17" t="str">
        <f t="shared" si="11"/>
        <v/>
      </c>
      <c r="Q33" s="17" t="str">
        <f t="shared" si="11"/>
        <v/>
      </c>
      <c r="R33" s="17" t="str">
        <f t="shared" si="11"/>
        <v/>
      </c>
      <c r="S33" s="17" t="str">
        <f t="shared" si="11"/>
        <v/>
      </c>
      <c r="T33" s="17" t="str">
        <f t="shared" si="11"/>
        <v/>
      </c>
      <c r="U33" s="17" t="str">
        <f t="shared" si="11"/>
        <v/>
      </c>
      <c r="V33" s="17" t="str">
        <f t="shared" si="11"/>
        <v/>
      </c>
      <c r="W33" s="17" t="str">
        <f t="shared" si="11"/>
        <v/>
      </c>
      <c r="X33" s="17" t="str">
        <f t="shared" si="11"/>
        <v/>
      </c>
      <c r="Y33" s="17" t="str">
        <f t="shared" si="11"/>
        <v/>
      </c>
      <c r="Z33" s="17" t="str">
        <f t="shared" si="11"/>
        <v/>
      </c>
      <c r="AA33" s="21" t="str">
        <f t="shared" si="5"/>
        <v/>
      </c>
      <c r="AB33" s="21" t="str">
        <f t="shared" si="5"/>
        <v/>
      </c>
      <c r="AC33" s="21" t="str">
        <f t="shared" si="5"/>
        <v/>
      </c>
      <c r="AD33" s="21" t="str">
        <f t="shared" si="5"/>
        <v/>
      </c>
      <c r="AH33" s="16" t="str">
        <f>IF(RespI!H31=0,"",IF(RespI!H31=ResA!$G$11,ResA!$G$12,0))</f>
        <v/>
      </c>
      <c r="AI33" s="16" t="str">
        <f>IF(RespI!I31=0,"",IF(RespI!I31=ResA!$H$11,ResA!$H$12,0))</f>
        <v/>
      </c>
      <c r="AJ33" s="16" t="str">
        <f>IF(RespI!J31=0,"",IF(RespI!J31=ResA!$I$11,ResA!$I$12,0))</f>
        <v/>
      </c>
      <c r="AK33" s="16" t="str">
        <f>IF(RespI!K31=0,"",IF(RespI!K31=ResA!$J$11,ResA!$J$12,0))</f>
        <v/>
      </c>
      <c r="AL33" s="16" t="str">
        <f>IF(RespI!L31=0,"",IF(RespI!L31=ResA!$K$11,ResA!$K$12,0))</f>
        <v/>
      </c>
      <c r="AM33" s="16" t="str">
        <f>IF(RespI!M31=0,"",IF(RespI!M31=ResA!$L$11,ResA!$L$12,0))</f>
        <v/>
      </c>
      <c r="AN33" s="16" t="str">
        <f>IF(RespI!N31=0,"",IF(RespI!N31=ResA!$M$11,ResA!$M$12,0))</f>
        <v/>
      </c>
      <c r="AO33" s="16" t="str">
        <f>IF(RespI!O31=0,"",IF(RespI!O31=ResA!$N$11,ResA!$N$12,0))</f>
        <v/>
      </c>
      <c r="AP33" s="16" t="str">
        <f>IF(RespI!P31=0,"",IF(RespI!P31=ResA!$O$11,ResA!$O$12,0))</f>
        <v/>
      </c>
      <c r="AQ33" s="16" t="str">
        <f>IF(RespI!Q31=0,"",IF(RespI!Q31=ResA!$P$11,ResA!$P$12,0))</f>
        <v/>
      </c>
      <c r="AR33" s="16" t="str">
        <f>IF(RespI!R31=0,"",IF(RespI!R31=ResA!$Q$11,ResA!$Q$12,0))</f>
        <v/>
      </c>
      <c r="AS33" s="16" t="str">
        <f>IF(RespI!S31=0,"",IF(RespI!S31=ResA!$R$11,ResA!$R$12,0))</f>
        <v/>
      </c>
      <c r="AT33" s="16" t="str">
        <f>IF(RespI!T31=0,"",IF(RespI!T31=ResA!$S$11,ResA!$S$12,0))</f>
        <v/>
      </c>
      <c r="AU33" s="16" t="str">
        <f>IF(RespI!U31=0,"",IF(RespI!U31=ResA!$T$11,ResA!$T$12,0))</f>
        <v/>
      </c>
      <c r="AV33" s="16" t="str">
        <f>IF(RespI!V31=0,"",IF(RespI!V31=ResA!$U$11,ResA!$U$12,0))</f>
        <v/>
      </c>
      <c r="AW33" s="16" t="str">
        <f>IF(RespI!W31=0,"",IF(RespI!W31=ResA!$V$11,ResA!$V$12,0))</f>
        <v/>
      </c>
      <c r="AX33" s="16" t="str">
        <f>IF(RespI!X31=0,"",IF(RespI!X31=ResA!$W$11,ResA!$W$12,0))</f>
        <v/>
      </c>
      <c r="AY33" s="16" t="str">
        <f>IF(RespI!Y31=0,"",IF(RespI!Y31=ResA!$X$11,ResA!$X$12,0))</f>
        <v/>
      </c>
      <c r="AZ33" s="16" t="str">
        <f>IF(RespI!Z31=0,"",IF(RespI!Z31=ResA!$Y$11,ResA!$Y$12,0))</f>
        <v/>
      </c>
      <c r="BA33" s="16" t="str">
        <f>IF(RespI!AA31=0,"",IF(RespI!AA31=ResA!$Z$11,ResA!$Z$12,0))</f>
        <v/>
      </c>
      <c r="BB33" s="17" t="str">
        <f t="shared" si="6"/>
        <v/>
      </c>
      <c r="BC33" s="17" t="str">
        <f t="shared" si="7"/>
        <v/>
      </c>
      <c r="BD33" s="17" t="str">
        <f t="shared" si="8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>
      <c r="B34" s="56">
        <v>21</v>
      </c>
      <c r="C34" s="28" t="str">
        <f>IF(VLOOKUP(B34,RespI!$B$12:$AA$51,2,FALSE)&lt;&gt;0,VLOOKUP(B34,RespI!$B$12:$AA$51,2,FALSE),"")</f>
        <v/>
      </c>
      <c r="D34" s="28" t="str">
        <f>IF(VLOOKUP(B34,RespI!$B$12:$AA$51,3,FALSE)&lt;&gt;0,CONCATENATE(VLOOKUP(B34,RespI!$B$12:$AA$51,3,FALSE)," ",VLOOKUP(B34,RespI!$B$12:$AA$51,4,FALSE)),"")</f>
        <v/>
      </c>
      <c r="E34" s="28" t="str">
        <f>IF(VLOOKUP(B34,RespI!$B$12:$AA$51,4,FALSE)&lt;&gt;0,VLOOKUP(B34,RespI!$B$12:$AA$51,5,FALSE),"")</f>
        <v/>
      </c>
      <c r="F34" s="58" t="str">
        <f>IF(VLOOKUP(B34,RespI!$B$12:$AA$51,5,FALSE)&lt;&gt;0,VLOOKUP(B34,RespI!$B$12:$AA$51,6,FALSE),"")</f>
        <v/>
      </c>
      <c r="G34" s="17" t="str">
        <f t="shared" si="0"/>
        <v/>
      </c>
      <c r="H34" s="17" t="str">
        <f t="shared" si="12"/>
        <v/>
      </c>
      <c r="I34" s="17" t="str">
        <f t="shared" si="13"/>
        <v/>
      </c>
      <c r="J34" s="17" t="str">
        <f t="shared" si="14"/>
        <v/>
      </c>
      <c r="K34" s="17" t="str">
        <f t="shared" si="15"/>
        <v/>
      </c>
      <c r="L34" s="17" t="str">
        <f t="shared" si="16"/>
        <v/>
      </c>
      <c r="M34" s="17" t="str">
        <f t="shared" si="17"/>
        <v/>
      </c>
      <c r="N34" s="17" t="str">
        <f t="shared" si="18"/>
        <v/>
      </c>
      <c r="O34" s="17" t="str">
        <f t="shared" si="19"/>
        <v/>
      </c>
      <c r="P34" s="17" t="str">
        <f t="shared" si="11"/>
        <v/>
      </c>
      <c r="Q34" s="17" t="str">
        <f t="shared" si="11"/>
        <v/>
      </c>
      <c r="R34" s="17" t="str">
        <f t="shared" si="11"/>
        <v/>
      </c>
      <c r="S34" s="17" t="str">
        <f t="shared" si="11"/>
        <v/>
      </c>
      <c r="T34" s="17" t="str">
        <f t="shared" si="11"/>
        <v/>
      </c>
      <c r="U34" s="17" t="str">
        <f t="shared" si="11"/>
        <v/>
      </c>
      <c r="V34" s="17" t="str">
        <f t="shared" si="11"/>
        <v/>
      </c>
      <c r="W34" s="17" t="str">
        <f t="shared" si="11"/>
        <v/>
      </c>
      <c r="X34" s="17" t="str">
        <f t="shared" si="11"/>
        <v/>
      </c>
      <c r="Y34" s="17" t="str">
        <f t="shared" si="11"/>
        <v/>
      </c>
      <c r="Z34" s="17" t="str">
        <f t="shared" si="11"/>
        <v/>
      </c>
      <c r="AA34" s="21" t="str">
        <f t="shared" si="5"/>
        <v/>
      </c>
      <c r="AB34" s="21" t="str">
        <f t="shared" si="5"/>
        <v/>
      </c>
      <c r="AC34" s="21" t="str">
        <f t="shared" si="5"/>
        <v/>
      </c>
      <c r="AD34" s="21" t="str">
        <f t="shared" si="5"/>
        <v/>
      </c>
      <c r="AH34" s="16" t="str">
        <f>IF(RespI!H32=0,"",IF(RespI!H32=ResA!$G$11,ResA!$G$12,0))</f>
        <v/>
      </c>
      <c r="AI34" s="16" t="str">
        <f>IF(RespI!I32=0,"",IF(RespI!I32=ResA!$H$11,ResA!$H$12,0))</f>
        <v/>
      </c>
      <c r="AJ34" s="16" t="str">
        <f>IF(RespI!J32=0,"",IF(RespI!J32=ResA!$I$11,ResA!$I$12,0))</f>
        <v/>
      </c>
      <c r="AK34" s="16" t="str">
        <f>IF(RespI!K32=0,"",IF(RespI!K32=ResA!$J$11,ResA!$J$12,0))</f>
        <v/>
      </c>
      <c r="AL34" s="16" t="str">
        <f>IF(RespI!L32=0,"",IF(RespI!L32=ResA!$K$11,ResA!$K$12,0))</f>
        <v/>
      </c>
      <c r="AM34" s="16" t="str">
        <f>IF(RespI!M32=0,"",IF(RespI!M32=ResA!$L$11,ResA!$L$12,0))</f>
        <v/>
      </c>
      <c r="AN34" s="16" t="str">
        <f>IF(RespI!N32=0,"",IF(RespI!N32=ResA!$M$11,ResA!$M$12,0))</f>
        <v/>
      </c>
      <c r="AO34" s="16" t="str">
        <f>IF(RespI!O32=0,"",IF(RespI!O32=ResA!$N$11,ResA!$N$12,0))</f>
        <v/>
      </c>
      <c r="AP34" s="16" t="str">
        <f>IF(RespI!P32=0,"",IF(RespI!P32=ResA!$O$11,ResA!$O$12,0))</f>
        <v/>
      </c>
      <c r="AQ34" s="16" t="str">
        <f>IF(RespI!Q32=0,"",IF(RespI!Q32=ResA!$P$11,ResA!$P$12,0))</f>
        <v/>
      </c>
      <c r="AR34" s="16" t="str">
        <f>IF(RespI!R32=0,"",IF(RespI!R32=ResA!$Q$11,ResA!$Q$12,0))</f>
        <v/>
      </c>
      <c r="AS34" s="16" t="str">
        <f>IF(RespI!S32=0,"",IF(RespI!S32=ResA!$R$11,ResA!$R$12,0))</f>
        <v/>
      </c>
      <c r="AT34" s="16" t="str">
        <f>IF(RespI!T32=0,"",IF(RespI!T32=ResA!$S$11,ResA!$S$12,0))</f>
        <v/>
      </c>
      <c r="AU34" s="16" t="str">
        <f>IF(RespI!U32=0,"",IF(RespI!U32=ResA!$T$11,ResA!$T$12,0))</f>
        <v/>
      </c>
      <c r="AV34" s="16" t="str">
        <f>IF(RespI!V32=0,"",IF(RespI!V32=ResA!$U$11,ResA!$U$12,0))</f>
        <v/>
      </c>
      <c r="AW34" s="16" t="str">
        <f>IF(RespI!W32=0,"",IF(RespI!W32=ResA!$V$11,ResA!$V$12,0))</f>
        <v/>
      </c>
      <c r="AX34" s="16" t="str">
        <f>IF(RespI!X32=0,"",IF(RespI!X32=ResA!$W$11,ResA!$W$12,0))</f>
        <v/>
      </c>
      <c r="AY34" s="16" t="str">
        <f>IF(RespI!Y32=0,"",IF(RespI!Y32=ResA!$X$11,ResA!$X$12,0))</f>
        <v/>
      </c>
      <c r="AZ34" s="16" t="str">
        <f>IF(RespI!Z32=0,"",IF(RespI!Z32=ResA!$Y$11,ResA!$Y$12,0))</f>
        <v/>
      </c>
      <c r="BA34" s="16" t="str">
        <f>IF(RespI!AA32=0,"",IF(RespI!AA32=ResA!$Z$11,ResA!$Z$12,0))</f>
        <v/>
      </c>
      <c r="BB34" s="17" t="str">
        <f t="shared" si="6"/>
        <v/>
      </c>
      <c r="BC34" s="17" t="str">
        <f t="shared" si="7"/>
        <v/>
      </c>
      <c r="BD34" s="17" t="str">
        <f t="shared" si="8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>
      <c r="B35" s="56">
        <v>22</v>
      </c>
      <c r="C35" s="28" t="str">
        <f>IF(VLOOKUP(B35,RespI!$B$12:$AA$51,2,FALSE)&lt;&gt;0,VLOOKUP(B35,RespI!$B$12:$AA$51,2,FALSE),"")</f>
        <v/>
      </c>
      <c r="D35" s="28" t="str">
        <f>IF(VLOOKUP(B35,RespI!$B$12:$AA$51,3,FALSE)&lt;&gt;0,CONCATENATE(VLOOKUP(B35,RespI!$B$12:$AA$51,3,FALSE)," ",VLOOKUP(B35,RespI!$B$12:$AA$51,4,FALSE)),"")</f>
        <v/>
      </c>
      <c r="E35" s="28" t="str">
        <f>IF(VLOOKUP(B35,RespI!$B$12:$AA$51,4,FALSE)&lt;&gt;0,VLOOKUP(B35,RespI!$B$12:$AA$51,5,FALSE),"")</f>
        <v/>
      </c>
      <c r="F35" s="58" t="str">
        <f>IF(VLOOKUP(B35,RespI!$B$12:$AA$51,5,FALSE)&lt;&gt;0,VLOOKUP(B35,RespI!$B$12:$AA$51,6,FALSE),"")</f>
        <v/>
      </c>
      <c r="G35" s="17" t="str">
        <f t="shared" si="0"/>
        <v/>
      </c>
      <c r="H35" s="17" t="str">
        <f t="shared" si="12"/>
        <v/>
      </c>
      <c r="I35" s="17" t="str">
        <f t="shared" si="13"/>
        <v/>
      </c>
      <c r="J35" s="17" t="str">
        <f t="shared" si="14"/>
        <v/>
      </c>
      <c r="K35" s="17" t="str">
        <f t="shared" si="15"/>
        <v/>
      </c>
      <c r="L35" s="17" t="str">
        <f t="shared" si="16"/>
        <v/>
      </c>
      <c r="M35" s="17" t="str">
        <f t="shared" si="17"/>
        <v/>
      </c>
      <c r="N35" s="17" t="str">
        <f t="shared" si="18"/>
        <v/>
      </c>
      <c r="O35" s="17" t="str">
        <f t="shared" si="19"/>
        <v/>
      </c>
      <c r="P35" s="17" t="str">
        <f t="shared" si="11"/>
        <v/>
      </c>
      <c r="Q35" s="17" t="str">
        <f t="shared" si="11"/>
        <v/>
      </c>
      <c r="R35" s="17" t="str">
        <f t="shared" si="11"/>
        <v/>
      </c>
      <c r="S35" s="17" t="str">
        <f t="shared" si="11"/>
        <v/>
      </c>
      <c r="T35" s="17" t="str">
        <f t="shared" si="11"/>
        <v/>
      </c>
      <c r="U35" s="17" t="str">
        <f t="shared" si="11"/>
        <v/>
      </c>
      <c r="V35" s="17" t="str">
        <f t="shared" si="11"/>
        <v/>
      </c>
      <c r="W35" s="17" t="str">
        <f t="shared" si="11"/>
        <v/>
      </c>
      <c r="X35" s="17" t="str">
        <f t="shared" si="11"/>
        <v/>
      </c>
      <c r="Y35" s="17" t="str">
        <f t="shared" si="11"/>
        <v/>
      </c>
      <c r="Z35" s="17" t="str">
        <f t="shared" si="11"/>
        <v/>
      </c>
      <c r="AA35" s="21" t="str">
        <f t="shared" si="5"/>
        <v/>
      </c>
      <c r="AB35" s="21" t="str">
        <f t="shared" si="5"/>
        <v/>
      </c>
      <c r="AC35" s="21" t="str">
        <f t="shared" si="5"/>
        <v/>
      </c>
      <c r="AD35" s="21" t="str">
        <f t="shared" si="5"/>
        <v/>
      </c>
      <c r="AH35" s="16" t="str">
        <f>IF(RespI!H33=0,"",IF(RespI!H33=ResA!$G$11,ResA!$G$12,0))</f>
        <v/>
      </c>
      <c r="AI35" s="16" t="str">
        <f>IF(RespI!I33=0,"",IF(RespI!I33=ResA!$H$11,ResA!$H$12,0))</f>
        <v/>
      </c>
      <c r="AJ35" s="16" t="str">
        <f>IF(RespI!J33=0,"",IF(RespI!J33=ResA!$I$11,ResA!$I$12,0))</f>
        <v/>
      </c>
      <c r="AK35" s="16" t="str">
        <f>IF(RespI!K33=0,"",IF(RespI!K33=ResA!$J$11,ResA!$J$12,0))</f>
        <v/>
      </c>
      <c r="AL35" s="16" t="str">
        <f>IF(RespI!L33=0,"",IF(RespI!L33=ResA!$K$11,ResA!$K$12,0))</f>
        <v/>
      </c>
      <c r="AM35" s="16" t="str">
        <f>IF(RespI!M33=0,"",IF(RespI!M33=ResA!$L$11,ResA!$L$12,0))</f>
        <v/>
      </c>
      <c r="AN35" s="16" t="str">
        <f>IF(RespI!N33=0,"",IF(RespI!N33=ResA!$M$11,ResA!$M$12,0))</f>
        <v/>
      </c>
      <c r="AO35" s="16" t="str">
        <f>IF(RespI!O33=0,"",IF(RespI!O33=ResA!$N$11,ResA!$N$12,0))</f>
        <v/>
      </c>
      <c r="AP35" s="16" t="str">
        <f>IF(RespI!P33=0,"",IF(RespI!P33=ResA!$O$11,ResA!$O$12,0))</f>
        <v/>
      </c>
      <c r="AQ35" s="16" t="str">
        <f>IF(RespI!Q33=0,"",IF(RespI!Q33=ResA!$P$11,ResA!$P$12,0))</f>
        <v/>
      </c>
      <c r="AR35" s="16" t="str">
        <f>IF(RespI!R33=0,"",IF(RespI!R33=ResA!$Q$11,ResA!$Q$12,0))</f>
        <v/>
      </c>
      <c r="AS35" s="16" t="str">
        <f>IF(RespI!S33=0,"",IF(RespI!S33=ResA!$R$11,ResA!$R$12,0))</f>
        <v/>
      </c>
      <c r="AT35" s="16" t="str">
        <f>IF(RespI!T33=0,"",IF(RespI!T33=ResA!$S$11,ResA!$S$12,0))</f>
        <v/>
      </c>
      <c r="AU35" s="16" t="str">
        <f>IF(RespI!U33=0,"",IF(RespI!U33=ResA!$T$11,ResA!$T$12,0))</f>
        <v/>
      </c>
      <c r="AV35" s="16" t="str">
        <f>IF(RespI!V33=0,"",IF(RespI!V33=ResA!$U$11,ResA!$U$12,0))</f>
        <v/>
      </c>
      <c r="AW35" s="16" t="str">
        <f>IF(RespI!W33=0,"",IF(RespI!W33=ResA!$V$11,ResA!$V$12,0))</f>
        <v/>
      </c>
      <c r="AX35" s="16" t="str">
        <f>IF(RespI!X33=0,"",IF(RespI!X33=ResA!$W$11,ResA!$W$12,0))</f>
        <v/>
      </c>
      <c r="AY35" s="16" t="str">
        <f>IF(RespI!Y33=0,"",IF(RespI!Y33=ResA!$X$11,ResA!$X$12,0))</f>
        <v/>
      </c>
      <c r="AZ35" s="16" t="str">
        <f>IF(RespI!Z33=0,"",IF(RespI!Z33=ResA!$Y$11,ResA!$Y$12,0))</f>
        <v/>
      </c>
      <c r="BA35" s="16" t="str">
        <f>IF(RespI!AA33=0,"",IF(RespI!AA33=ResA!$Z$11,ResA!$Z$12,0))</f>
        <v/>
      </c>
      <c r="BB35" s="17" t="str">
        <f t="shared" si="6"/>
        <v/>
      </c>
      <c r="BC35" s="17" t="str">
        <f t="shared" si="7"/>
        <v/>
      </c>
      <c r="BD35" s="17" t="str">
        <f t="shared" si="8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>
      <c r="B36" s="56">
        <v>23</v>
      </c>
      <c r="C36" s="28" t="str">
        <f>IF(VLOOKUP(B36,RespI!$B$12:$AA$51,2,FALSE)&lt;&gt;0,VLOOKUP(B36,RespI!$B$12:$AA$51,2,FALSE),"")</f>
        <v/>
      </c>
      <c r="D36" s="28" t="str">
        <f>IF(VLOOKUP(B36,RespI!$B$12:$AA$51,3,FALSE)&lt;&gt;0,CONCATENATE(VLOOKUP(B36,RespI!$B$12:$AA$51,3,FALSE)," ",VLOOKUP(B36,RespI!$B$12:$AA$51,4,FALSE)),"")</f>
        <v/>
      </c>
      <c r="E36" s="28" t="str">
        <f>IF(VLOOKUP(B36,RespI!$B$12:$AA$51,4,FALSE)&lt;&gt;0,VLOOKUP(B36,RespI!$B$12:$AA$51,5,FALSE),"")</f>
        <v/>
      </c>
      <c r="F36" s="58" t="str">
        <f>IF(VLOOKUP(B36,RespI!$B$12:$AA$51,5,FALSE)&lt;&gt;0,VLOOKUP(B36,RespI!$B$12:$AA$51,6,FALSE),"")</f>
        <v/>
      </c>
      <c r="G36" s="17" t="str">
        <f t="shared" si="0"/>
        <v/>
      </c>
      <c r="H36" s="17" t="str">
        <f t="shared" si="12"/>
        <v/>
      </c>
      <c r="I36" s="17" t="str">
        <f t="shared" si="13"/>
        <v/>
      </c>
      <c r="J36" s="17" t="str">
        <f t="shared" si="14"/>
        <v/>
      </c>
      <c r="K36" s="17" t="str">
        <f t="shared" si="15"/>
        <v/>
      </c>
      <c r="L36" s="17" t="str">
        <f t="shared" si="16"/>
        <v/>
      </c>
      <c r="M36" s="17" t="str">
        <f t="shared" si="17"/>
        <v/>
      </c>
      <c r="N36" s="17" t="str">
        <f t="shared" si="18"/>
        <v/>
      </c>
      <c r="O36" s="17" t="str">
        <f t="shared" si="19"/>
        <v/>
      </c>
      <c r="P36" s="17" t="str">
        <f t="shared" si="11"/>
        <v/>
      </c>
      <c r="Q36" s="17" t="str">
        <f t="shared" si="11"/>
        <v/>
      </c>
      <c r="R36" s="17" t="str">
        <f t="shared" si="11"/>
        <v/>
      </c>
      <c r="S36" s="17" t="str">
        <f t="shared" si="11"/>
        <v/>
      </c>
      <c r="T36" s="17" t="str">
        <f t="shared" si="11"/>
        <v/>
      </c>
      <c r="U36" s="17" t="str">
        <f t="shared" si="11"/>
        <v/>
      </c>
      <c r="V36" s="17" t="str">
        <f t="shared" si="11"/>
        <v/>
      </c>
      <c r="W36" s="17" t="str">
        <f t="shared" si="11"/>
        <v/>
      </c>
      <c r="X36" s="17" t="str">
        <f t="shared" si="11"/>
        <v/>
      </c>
      <c r="Y36" s="17" t="str">
        <f t="shared" si="11"/>
        <v/>
      </c>
      <c r="Z36" s="17" t="str">
        <f t="shared" si="11"/>
        <v/>
      </c>
      <c r="AA36" s="21" t="str">
        <f t="shared" si="5"/>
        <v/>
      </c>
      <c r="AB36" s="21" t="str">
        <f t="shared" si="5"/>
        <v/>
      </c>
      <c r="AC36" s="21" t="str">
        <f t="shared" si="5"/>
        <v/>
      </c>
      <c r="AD36" s="21" t="str">
        <f t="shared" si="5"/>
        <v/>
      </c>
      <c r="AH36" s="16" t="str">
        <f>IF(RespI!H34=0,"",IF(RespI!H34=ResA!$G$11,ResA!$G$12,0))</f>
        <v/>
      </c>
      <c r="AI36" s="16" t="str">
        <f>IF(RespI!I34=0,"",IF(RespI!I34=ResA!$H$11,ResA!$H$12,0))</f>
        <v/>
      </c>
      <c r="AJ36" s="16" t="str">
        <f>IF(RespI!J34=0,"",IF(RespI!J34=ResA!$I$11,ResA!$I$12,0))</f>
        <v/>
      </c>
      <c r="AK36" s="16" t="str">
        <f>IF(RespI!K34=0,"",IF(RespI!K34=ResA!$J$11,ResA!$J$12,0))</f>
        <v/>
      </c>
      <c r="AL36" s="16" t="str">
        <f>IF(RespI!L34=0,"",IF(RespI!L34=ResA!$K$11,ResA!$K$12,0))</f>
        <v/>
      </c>
      <c r="AM36" s="16" t="str">
        <f>IF(RespI!M34=0,"",IF(RespI!M34=ResA!$L$11,ResA!$L$12,0))</f>
        <v/>
      </c>
      <c r="AN36" s="16" t="str">
        <f>IF(RespI!N34=0,"",IF(RespI!N34=ResA!$M$11,ResA!$M$12,0))</f>
        <v/>
      </c>
      <c r="AO36" s="16" t="str">
        <f>IF(RespI!O34=0,"",IF(RespI!O34=ResA!$N$11,ResA!$N$12,0))</f>
        <v/>
      </c>
      <c r="AP36" s="16" t="str">
        <f>IF(RespI!P34=0,"",IF(RespI!P34=ResA!$O$11,ResA!$O$12,0))</f>
        <v/>
      </c>
      <c r="AQ36" s="16" t="str">
        <f>IF(RespI!Q34=0,"",IF(RespI!Q34=ResA!$P$11,ResA!$P$12,0))</f>
        <v/>
      </c>
      <c r="AR36" s="16" t="str">
        <f>IF(RespI!R34=0,"",IF(RespI!R34=ResA!$Q$11,ResA!$Q$12,0))</f>
        <v/>
      </c>
      <c r="AS36" s="16" t="str">
        <f>IF(RespI!S34=0,"",IF(RespI!S34=ResA!$R$11,ResA!$R$12,0))</f>
        <v/>
      </c>
      <c r="AT36" s="16" t="str">
        <f>IF(RespI!T34=0,"",IF(RespI!T34=ResA!$S$11,ResA!$S$12,0))</f>
        <v/>
      </c>
      <c r="AU36" s="16" t="str">
        <f>IF(RespI!U34=0,"",IF(RespI!U34=ResA!$T$11,ResA!$T$12,0))</f>
        <v/>
      </c>
      <c r="AV36" s="16" t="str">
        <f>IF(RespI!V34=0,"",IF(RespI!V34=ResA!$U$11,ResA!$U$12,0))</f>
        <v/>
      </c>
      <c r="AW36" s="16" t="str">
        <f>IF(RespI!W34=0,"",IF(RespI!W34=ResA!$V$11,ResA!$V$12,0))</f>
        <v/>
      </c>
      <c r="AX36" s="16" t="str">
        <f>IF(RespI!X34=0,"",IF(RespI!X34=ResA!$W$11,ResA!$W$12,0))</f>
        <v/>
      </c>
      <c r="AY36" s="16" t="str">
        <f>IF(RespI!Y34=0,"",IF(RespI!Y34=ResA!$X$11,ResA!$X$12,0))</f>
        <v/>
      </c>
      <c r="AZ36" s="16" t="str">
        <f>IF(RespI!Z34=0,"",IF(RespI!Z34=ResA!$Y$11,ResA!$Y$12,0))</f>
        <v/>
      </c>
      <c r="BA36" s="16" t="str">
        <f>IF(RespI!AA34=0,"",IF(RespI!AA34=ResA!$Z$11,ResA!$Z$12,0))</f>
        <v/>
      </c>
      <c r="BB36" s="17" t="str">
        <f t="shared" si="6"/>
        <v/>
      </c>
      <c r="BC36" s="17" t="str">
        <f t="shared" si="7"/>
        <v/>
      </c>
      <c r="BD36" s="17" t="str">
        <f t="shared" si="8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>
      <c r="B37" s="56">
        <v>24</v>
      </c>
      <c r="C37" s="28" t="str">
        <f>IF(VLOOKUP(B37,RespI!$B$12:$AA$51,2,FALSE)&lt;&gt;0,VLOOKUP(B37,RespI!$B$12:$AA$51,2,FALSE),"")</f>
        <v/>
      </c>
      <c r="D37" s="28" t="str">
        <f>IF(VLOOKUP(B37,RespI!$B$12:$AA$51,3,FALSE)&lt;&gt;0,CONCATENATE(VLOOKUP(B37,RespI!$B$12:$AA$51,3,FALSE)," ",VLOOKUP(B37,RespI!$B$12:$AA$51,4,FALSE)),"")</f>
        <v/>
      </c>
      <c r="E37" s="28" t="str">
        <f>IF(VLOOKUP(B37,RespI!$B$12:$AA$51,4,FALSE)&lt;&gt;0,VLOOKUP(B37,RespI!$B$12:$AA$51,5,FALSE),"")</f>
        <v/>
      </c>
      <c r="F37" s="58" t="str">
        <f>IF(VLOOKUP(B37,RespI!$B$12:$AA$51,5,FALSE)&lt;&gt;0,VLOOKUP(B37,RespI!$B$12:$AA$51,6,FALSE),"")</f>
        <v/>
      </c>
      <c r="G37" s="17" t="str">
        <f t="shared" si="0"/>
        <v/>
      </c>
      <c r="H37" s="17" t="str">
        <f t="shared" si="12"/>
        <v/>
      </c>
      <c r="I37" s="17" t="str">
        <f t="shared" si="13"/>
        <v/>
      </c>
      <c r="J37" s="17" t="str">
        <f t="shared" si="14"/>
        <v/>
      </c>
      <c r="K37" s="17" t="str">
        <f t="shared" si="15"/>
        <v/>
      </c>
      <c r="L37" s="17" t="str">
        <f t="shared" si="16"/>
        <v/>
      </c>
      <c r="M37" s="17" t="str">
        <f t="shared" si="17"/>
        <v/>
      </c>
      <c r="N37" s="17" t="str">
        <f t="shared" si="18"/>
        <v/>
      </c>
      <c r="O37" s="17" t="str">
        <f t="shared" si="19"/>
        <v/>
      </c>
      <c r="P37" s="17" t="str">
        <f t="shared" si="11"/>
        <v/>
      </c>
      <c r="Q37" s="17" t="str">
        <f t="shared" si="11"/>
        <v/>
      </c>
      <c r="R37" s="17" t="str">
        <f t="shared" si="11"/>
        <v/>
      </c>
      <c r="S37" s="17" t="str">
        <f t="shared" si="11"/>
        <v/>
      </c>
      <c r="T37" s="17" t="str">
        <f t="shared" si="11"/>
        <v/>
      </c>
      <c r="U37" s="17" t="str">
        <f t="shared" si="11"/>
        <v/>
      </c>
      <c r="V37" s="17" t="str">
        <f t="shared" si="11"/>
        <v/>
      </c>
      <c r="W37" s="17" t="str">
        <f t="shared" si="11"/>
        <v/>
      </c>
      <c r="X37" s="17" t="str">
        <f t="shared" si="11"/>
        <v/>
      </c>
      <c r="Y37" s="17" t="str">
        <f t="shared" si="11"/>
        <v/>
      </c>
      <c r="Z37" s="17" t="str">
        <f t="shared" si="11"/>
        <v/>
      </c>
      <c r="AA37" s="21" t="str">
        <f t="shared" si="5"/>
        <v/>
      </c>
      <c r="AB37" s="21" t="str">
        <f t="shared" si="5"/>
        <v/>
      </c>
      <c r="AC37" s="21" t="str">
        <f t="shared" si="5"/>
        <v/>
      </c>
      <c r="AD37" s="21" t="str">
        <f t="shared" si="5"/>
        <v/>
      </c>
      <c r="AH37" s="16" t="str">
        <f>IF(RespI!H35=0,"",IF(RespI!H35=ResA!$G$11,ResA!$G$12,0))</f>
        <v/>
      </c>
      <c r="AI37" s="16" t="str">
        <f>IF(RespI!I35=0,"",IF(RespI!I35=ResA!$H$11,ResA!$H$12,0))</f>
        <v/>
      </c>
      <c r="AJ37" s="16" t="str">
        <f>IF(RespI!J35=0,"",IF(RespI!J35=ResA!$I$11,ResA!$I$12,0))</f>
        <v/>
      </c>
      <c r="AK37" s="16" t="str">
        <f>IF(RespI!K35=0,"",IF(RespI!K35=ResA!$J$11,ResA!$J$12,0))</f>
        <v/>
      </c>
      <c r="AL37" s="16" t="str">
        <f>IF(RespI!L35=0,"",IF(RespI!L35=ResA!$K$11,ResA!$K$12,0))</f>
        <v/>
      </c>
      <c r="AM37" s="16" t="str">
        <f>IF(RespI!M35=0,"",IF(RespI!M35=ResA!$L$11,ResA!$L$12,0))</f>
        <v/>
      </c>
      <c r="AN37" s="16" t="str">
        <f>IF(RespI!N35=0,"",IF(RespI!N35=ResA!$M$11,ResA!$M$12,0))</f>
        <v/>
      </c>
      <c r="AO37" s="16" t="str">
        <f>IF(RespI!O35=0,"",IF(RespI!O35=ResA!$N$11,ResA!$N$12,0))</f>
        <v/>
      </c>
      <c r="AP37" s="16" t="str">
        <f>IF(RespI!P35=0,"",IF(RespI!P35=ResA!$O$11,ResA!$O$12,0))</f>
        <v/>
      </c>
      <c r="AQ37" s="16" t="str">
        <f>IF(RespI!Q35=0,"",IF(RespI!Q35=ResA!$P$11,ResA!$P$12,0))</f>
        <v/>
      </c>
      <c r="AR37" s="16" t="str">
        <f>IF(RespI!R35=0,"",IF(RespI!R35=ResA!$Q$11,ResA!$Q$12,0))</f>
        <v/>
      </c>
      <c r="AS37" s="16" t="str">
        <f>IF(RespI!S35=0,"",IF(RespI!S35=ResA!$R$11,ResA!$R$12,0))</f>
        <v/>
      </c>
      <c r="AT37" s="16" t="str">
        <f>IF(RespI!T35=0,"",IF(RespI!T35=ResA!$S$11,ResA!$S$12,0))</f>
        <v/>
      </c>
      <c r="AU37" s="16" t="str">
        <f>IF(RespI!U35=0,"",IF(RespI!U35=ResA!$T$11,ResA!$T$12,0))</f>
        <v/>
      </c>
      <c r="AV37" s="16" t="str">
        <f>IF(RespI!V35=0,"",IF(RespI!V35=ResA!$U$11,ResA!$U$12,0))</f>
        <v/>
      </c>
      <c r="AW37" s="16" t="str">
        <f>IF(RespI!W35=0,"",IF(RespI!W35=ResA!$V$11,ResA!$V$12,0))</f>
        <v/>
      </c>
      <c r="AX37" s="16" t="str">
        <f>IF(RespI!X35=0,"",IF(RespI!X35=ResA!$W$11,ResA!$W$12,0))</f>
        <v/>
      </c>
      <c r="AY37" s="16" t="str">
        <f>IF(RespI!Y35=0,"",IF(RespI!Y35=ResA!$X$11,ResA!$X$12,0))</f>
        <v/>
      </c>
      <c r="AZ37" s="16" t="str">
        <f>IF(RespI!Z35=0,"",IF(RespI!Z35=ResA!$Y$11,ResA!$Y$12,0))</f>
        <v/>
      </c>
      <c r="BA37" s="16" t="str">
        <f>IF(RespI!AA35=0,"",IF(RespI!AA35=ResA!$Z$11,ResA!$Z$12,0))</f>
        <v/>
      </c>
      <c r="BB37" s="17" t="str">
        <f t="shared" si="6"/>
        <v/>
      </c>
      <c r="BC37" s="17" t="str">
        <f t="shared" si="7"/>
        <v/>
      </c>
      <c r="BD37" s="17" t="str">
        <f t="shared" si="8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>
      <c r="B38" s="56">
        <v>25</v>
      </c>
      <c r="C38" s="28" t="str">
        <f>IF(VLOOKUP(B38,RespI!$B$12:$AA$51,2,FALSE)&lt;&gt;0,VLOOKUP(B38,RespI!$B$12:$AA$51,2,FALSE),"")</f>
        <v/>
      </c>
      <c r="D38" s="28" t="str">
        <f>IF(VLOOKUP(B38,RespI!$B$12:$AA$51,3,FALSE)&lt;&gt;0,CONCATENATE(VLOOKUP(B38,RespI!$B$12:$AA$51,3,FALSE)," ",VLOOKUP(B38,RespI!$B$12:$AA$51,4,FALSE)),"")</f>
        <v/>
      </c>
      <c r="E38" s="28" t="str">
        <f>IF(VLOOKUP(B38,RespI!$B$12:$AA$51,4,FALSE)&lt;&gt;0,VLOOKUP(B38,RespI!$B$12:$AA$51,5,FALSE),"")</f>
        <v/>
      </c>
      <c r="F38" s="58" t="str">
        <f>IF(VLOOKUP(B38,RespI!$B$12:$AA$51,5,FALSE)&lt;&gt;0,VLOOKUP(B38,RespI!$B$12:$AA$51,6,FALSE),"")</f>
        <v/>
      </c>
      <c r="G38" s="17" t="str">
        <f t="shared" si="0"/>
        <v/>
      </c>
      <c r="H38" s="17" t="str">
        <f t="shared" si="12"/>
        <v/>
      </c>
      <c r="I38" s="17" t="str">
        <f t="shared" si="13"/>
        <v/>
      </c>
      <c r="J38" s="17" t="str">
        <f t="shared" si="14"/>
        <v/>
      </c>
      <c r="K38" s="17" t="str">
        <f t="shared" si="15"/>
        <v/>
      </c>
      <c r="L38" s="17" t="str">
        <f t="shared" si="16"/>
        <v/>
      </c>
      <c r="M38" s="17" t="str">
        <f t="shared" si="17"/>
        <v/>
      </c>
      <c r="N38" s="17" t="str">
        <f t="shared" si="18"/>
        <v/>
      </c>
      <c r="O38" s="17" t="str">
        <f t="shared" si="19"/>
        <v/>
      </c>
      <c r="P38" s="17" t="str">
        <f t="shared" si="11"/>
        <v/>
      </c>
      <c r="Q38" s="17" t="str">
        <f t="shared" si="11"/>
        <v/>
      </c>
      <c r="R38" s="17" t="str">
        <f t="shared" si="11"/>
        <v/>
      </c>
      <c r="S38" s="17" t="str">
        <f t="shared" si="11"/>
        <v/>
      </c>
      <c r="T38" s="17" t="str">
        <f t="shared" si="11"/>
        <v/>
      </c>
      <c r="U38" s="17" t="str">
        <f t="shared" si="11"/>
        <v/>
      </c>
      <c r="V38" s="17" t="str">
        <f t="shared" si="11"/>
        <v/>
      </c>
      <c r="W38" s="17" t="str">
        <f t="shared" si="11"/>
        <v/>
      </c>
      <c r="X38" s="17" t="str">
        <f t="shared" si="11"/>
        <v/>
      </c>
      <c r="Y38" s="17" t="str">
        <f t="shared" si="11"/>
        <v/>
      </c>
      <c r="Z38" s="17" t="str">
        <f t="shared" si="11"/>
        <v/>
      </c>
      <c r="AA38" s="21" t="str">
        <f t="shared" si="5"/>
        <v/>
      </c>
      <c r="AB38" s="21" t="str">
        <f t="shared" si="5"/>
        <v/>
      </c>
      <c r="AC38" s="21" t="str">
        <f t="shared" si="5"/>
        <v/>
      </c>
      <c r="AD38" s="21" t="str">
        <f t="shared" si="5"/>
        <v/>
      </c>
      <c r="AH38" s="16" t="str">
        <f>IF(RespI!H36=0,"",IF(RespI!H36=ResA!$G$11,ResA!$G$12,0))</f>
        <v/>
      </c>
      <c r="AI38" s="16" t="str">
        <f>IF(RespI!I36=0,"",IF(RespI!I36=ResA!$H$11,ResA!$H$12,0))</f>
        <v/>
      </c>
      <c r="AJ38" s="16" t="str">
        <f>IF(RespI!J36=0,"",IF(RespI!J36=ResA!$I$11,ResA!$I$12,0))</f>
        <v/>
      </c>
      <c r="AK38" s="16" t="str">
        <f>IF(RespI!K36=0,"",IF(RespI!K36=ResA!$J$11,ResA!$J$12,0))</f>
        <v/>
      </c>
      <c r="AL38" s="16" t="str">
        <f>IF(RespI!L36=0,"",IF(RespI!L36=ResA!$K$11,ResA!$K$12,0))</f>
        <v/>
      </c>
      <c r="AM38" s="16" t="str">
        <f>IF(RespI!M36=0,"",IF(RespI!M36=ResA!$L$11,ResA!$L$12,0))</f>
        <v/>
      </c>
      <c r="AN38" s="16" t="str">
        <f>IF(RespI!N36=0,"",IF(RespI!N36=ResA!$M$11,ResA!$M$12,0))</f>
        <v/>
      </c>
      <c r="AO38" s="16" t="str">
        <f>IF(RespI!O36=0,"",IF(RespI!O36=ResA!$N$11,ResA!$N$12,0))</f>
        <v/>
      </c>
      <c r="AP38" s="16" t="str">
        <f>IF(RespI!P36=0,"",IF(RespI!P36=ResA!$O$11,ResA!$O$12,0))</f>
        <v/>
      </c>
      <c r="AQ38" s="16" t="str">
        <f>IF(RespI!Q36=0,"",IF(RespI!Q36=ResA!$P$11,ResA!$P$12,0))</f>
        <v/>
      </c>
      <c r="AR38" s="16" t="str">
        <f>IF(RespI!R36=0,"",IF(RespI!R36=ResA!$Q$11,ResA!$Q$12,0))</f>
        <v/>
      </c>
      <c r="AS38" s="16" t="str">
        <f>IF(RespI!S36=0,"",IF(RespI!S36=ResA!$R$11,ResA!$R$12,0))</f>
        <v/>
      </c>
      <c r="AT38" s="16" t="str">
        <f>IF(RespI!T36=0,"",IF(RespI!T36=ResA!$S$11,ResA!$S$12,0))</f>
        <v/>
      </c>
      <c r="AU38" s="16" t="str">
        <f>IF(RespI!U36=0,"",IF(RespI!U36=ResA!$T$11,ResA!$T$12,0))</f>
        <v/>
      </c>
      <c r="AV38" s="16" t="str">
        <f>IF(RespI!V36=0,"",IF(RespI!V36=ResA!$U$11,ResA!$U$12,0))</f>
        <v/>
      </c>
      <c r="AW38" s="16" t="str">
        <f>IF(RespI!W36=0,"",IF(RespI!W36=ResA!$V$11,ResA!$V$12,0))</f>
        <v/>
      </c>
      <c r="AX38" s="16" t="str">
        <f>IF(RespI!X36=0,"",IF(RespI!X36=ResA!$W$11,ResA!$W$12,0))</f>
        <v/>
      </c>
      <c r="AY38" s="16" t="str">
        <f>IF(RespI!Y36=0,"",IF(RespI!Y36=ResA!$X$11,ResA!$X$12,0))</f>
        <v/>
      </c>
      <c r="AZ38" s="16" t="str">
        <f>IF(RespI!Z36=0,"",IF(RespI!Z36=ResA!$Y$11,ResA!$Y$12,0))</f>
        <v/>
      </c>
      <c r="BA38" s="16" t="str">
        <f>IF(RespI!AA36=0,"",IF(RespI!AA36=ResA!$Z$11,ResA!$Z$12,0))</f>
        <v/>
      </c>
      <c r="BB38" s="17" t="str">
        <f t="shared" si="6"/>
        <v/>
      </c>
      <c r="BC38" s="17" t="str">
        <f t="shared" si="7"/>
        <v/>
      </c>
      <c r="BD38" s="17" t="str">
        <f t="shared" si="8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>
      <c r="B39" s="56">
        <v>26</v>
      </c>
      <c r="C39" s="28" t="str">
        <f>IF(VLOOKUP(B39,RespI!$B$12:$AA$51,2,FALSE)&lt;&gt;0,VLOOKUP(B39,RespI!$B$12:$AA$51,2,FALSE),"")</f>
        <v/>
      </c>
      <c r="D39" s="28" t="str">
        <f>IF(VLOOKUP(B39,RespI!$B$12:$AA$51,3,FALSE)&lt;&gt;0,CONCATENATE(VLOOKUP(B39,RespI!$B$12:$AA$51,3,FALSE)," ",VLOOKUP(B39,RespI!$B$12:$AA$51,4,FALSE)),"")</f>
        <v/>
      </c>
      <c r="E39" s="28" t="str">
        <f>IF(VLOOKUP(B39,RespI!$B$12:$AA$51,4,FALSE)&lt;&gt;0,VLOOKUP(B39,RespI!$B$12:$AA$51,5,FALSE),"")</f>
        <v/>
      </c>
      <c r="F39" s="58" t="str">
        <f>IF(VLOOKUP(B39,RespI!$B$12:$AA$51,5,FALSE)&lt;&gt;0,VLOOKUP(B39,RespI!$B$12:$AA$51,6,FALSE),"")</f>
        <v/>
      </c>
      <c r="G39" s="17" t="str">
        <f t="shared" si="0"/>
        <v/>
      </c>
      <c r="H39" s="17" t="str">
        <f t="shared" si="12"/>
        <v/>
      </c>
      <c r="I39" s="17" t="str">
        <f t="shared" si="13"/>
        <v/>
      </c>
      <c r="J39" s="17" t="str">
        <f t="shared" si="14"/>
        <v/>
      </c>
      <c r="K39" s="17" t="str">
        <f t="shared" si="15"/>
        <v/>
      </c>
      <c r="L39" s="17" t="str">
        <f t="shared" si="16"/>
        <v/>
      </c>
      <c r="M39" s="17" t="str">
        <f t="shared" si="17"/>
        <v/>
      </c>
      <c r="N39" s="17" t="str">
        <f t="shared" si="18"/>
        <v/>
      </c>
      <c r="O39" s="17" t="str">
        <f t="shared" si="19"/>
        <v/>
      </c>
      <c r="P39" s="17" t="str">
        <f t="shared" si="11"/>
        <v/>
      </c>
      <c r="Q39" s="17" t="str">
        <f t="shared" si="11"/>
        <v/>
      </c>
      <c r="R39" s="17" t="str">
        <f t="shared" si="11"/>
        <v/>
      </c>
      <c r="S39" s="17" t="str">
        <f t="shared" si="11"/>
        <v/>
      </c>
      <c r="T39" s="17" t="str">
        <f t="shared" si="11"/>
        <v/>
      </c>
      <c r="U39" s="17" t="str">
        <f t="shared" si="11"/>
        <v/>
      </c>
      <c r="V39" s="17" t="str">
        <f t="shared" si="11"/>
        <v/>
      </c>
      <c r="W39" s="17" t="str">
        <f t="shared" si="11"/>
        <v/>
      </c>
      <c r="X39" s="17" t="str">
        <f t="shared" si="11"/>
        <v/>
      </c>
      <c r="Y39" s="17" t="str">
        <f t="shared" si="11"/>
        <v/>
      </c>
      <c r="Z39" s="17" t="str">
        <f t="shared" si="11"/>
        <v/>
      </c>
      <c r="AA39" s="21" t="str">
        <f t="shared" si="5"/>
        <v/>
      </c>
      <c r="AB39" s="21" t="str">
        <f t="shared" si="5"/>
        <v/>
      </c>
      <c r="AC39" s="21" t="str">
        <f t="shared" si="5"/>
        <v/>
      </c>
      <c r="AD39" s="21" t="str">
        <f t="shared" si="5"/>
        <v/>
      </c>
      <c r="AH39" s="16" t="str">
        <f>IF(RespI!H37=0,"",IF(RespI!H37=ResA!$G$11,ResA!$G$12,0))</f>
        <v/>
      </c>
      <c r="AI39" s="16" t="str">
        <f>IF(RespI!I37=0,"",IF(RespI!I37=ResA!$H$11,ResA!$H$12,0))</f>
        <v/>
      </c>
      <c r="AJ39" s="16" t="str">
        <f>IF(RespI!J37=0,"",IF(RespI!J37=ResA!$I$11,ResA!$I$12,0))</f>
        <v/>
      </c>
      <c r="AK39" s="16" t="str">
        <f>IF(RespI!K37=0,"",IF(RespI!K37=ResA!$J$11,ResA!$J$12,0))</f>
        <v/>
      </c>
      <c r="AL39" s="16" t="str">
        <f>IF(RespI!L37=0,"",IF(RespI!L37=ResA!$K$11,ResA!$K$12,0))</f>
        <v/>
      </c>
      <c r="AM39" s="16" t="str">
        <f>IF(RespI!M37=0,"",IF(RespI!M37=ResA!$L$11,ResA!$L$12,0))</f>
        <v/>
      </c>
      <c r="AN39" s="16" t="str">
        <f>IF(RespI!N37=0,"",IF(RespI!N37=ResA!$M$11,ResA!$M$12,0))</f>
        <v/>
      </c>
      <c r="AO39" s="16" t="str">
        <f>IF(RespI!O37=0,"",IF(RespI!O37=ResA!$N$11,ResA!$N$12,0))</f>
        <v/>
      </c>
      <c r="AP39" s="16" t="str">
        <f>IF(RespI!P37=0,"",IF(RespI!P37=ResA!$O$11,ResA!$O$12,0))</f>
        <v/>
      </c>
      <c r="AQ39" s="16" t="str">
        <f>IF(RespI!Q37=0,"",IF(RespI!Q37=ResA!$P$11,ResA!$P$12,0))</f>
        <v/>
      </c>
      <c r="AR39" s="16" t="str">
        <f>IF(RespI!R37=0,"",IF(RespI!R37=ResA!$Q$11,ResA!$Q$12,0))</f>
        <v/>
      </c>
      <c r="AS39" s="16" t="str">
        <f>IF(RespI!S37=0,"",IF(RespI!S37=ResA!$R$11,ResA!$R$12,0))</f>
        <v/>
      </c>
      <c r="AT39" s="16" t="str">
        <f>IF(RespI!T37=0,"",IF(RespI!T37=ResA!$S$11,ResA!$S$12,0))</f>
        <v/>
      </c>
      <c r="AU39" s="16" t="str">
        <f>IF(RespI!U37=0,"",IF(RespI!U37=ResA!$T$11,ResA!$T$12,0))</f>
        <v/>
      </c>
      <c r="AV39" s="16" t="str">
        <f>IF(RespI!V37=0,"",IF(RespI!V37=ResA!$U$11,ResA!$U$12,0))</f>
        <v/>
      </c>
      <c r="AW39" s="16" t="str">
        <f>IF(RespI!W37=0,"",IF(RespI!W37=ResA!$V$11,ResA!$V$12,0))</f>
        <v/>
      </c>
      <c r="AX39" s="16" t="str">
        <f>IF(RespI!X37=0,"",IF(RespI!X37=ResA!$W$11,ResA!$W$12,0))</f>
        <v/>
      </c>
      <c r="AY39" s="16" t="str">
        <f>IF(RespI!Y37=0,"",IF(RespI!Y37=ResA!$X$11,ResA!$X$12,0))</f>
        <v/>
      </c>
      <c r="AZ39" s="16" t="str">
        <f>IF(RespI!Z37=0,"",IF(RespI!Z37=ResA!$Y$11,ResA!$Y$12,0))</f>
        <v/>
      </c>
      <c r="BA39" s="16" t="str">
        <f>IF(RespI!AA37=0,"",IF(RespI!AA37=ResA!$Z$11,ResA!$Z$12,0))</f>
        <v/>
      </c>
      <c r="BB39" s="17" t="str">
        <f t="shared" si="6"/>
        <v/>
      </c>
      <c r="BC39" s="17" t="str">
        <f t="shared" si="7"/>
        <v/>
      </c>
      <c r="BD39" s="17" t="str">
        <f t="shared" si="8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>
      <c r="B40" s="56">
        <v>27</v>
      </c>
      <c r="C40" s="28" t="str">
        <f>IF(VLOOKUP(B40,RespI!$B$12:$AA$51,2,FALSE)&lt;&gt;0,VLOOKUP(B40,RespI!$B$12:$AA$51,2,FALSE),"")</f>
        <v/>
      </c>
      <c r="D40" s="28" t="str">
        <f>IF(VLOOKUP(B40,RespI!$B$12:$AA$51,3,FALSE)&lt;&gt;0,CONCATENATE(VLOOKUP(B40,RespI!$B$12:$AA$51,3,FALSE)," ",VLOOKUP(B40,RespI!$B$12:$AA$51,4,FALSE)),"")</f>
        <v/>
      </c>
      <c r="E40" s="28" t="str">
        <f>IF(VLOOKUP(B40,RespI!$B$12:$AA$51,4,FALSE)&lt;&gt;0,VLOOKUP(B40,RespI!$B$12:$AA$51,5,FALSE),"")</f>
        <v/>
      </c>
      <c r="F40" s="58" t="str">
        <f>IF(VLOOKUP(B40,RespI!$B$12:$AA$51,5,FALSE)&lt;&gt;0,VLOOKUP(B40,RespI!$B$12:$AA$51,6,FALSE),"")</f>
        <v/>
      </c>
      <c r="G40" s="17" t="str">
        <f t="shared" si="0"/>
        <v/>
      </c>
      <c r="H40" s="17" t="str">
        <f t="shared" si="12"/>
        <v/>
      </c>
      <c r="I40" s="17" t="str">
        <f t="shared" si="13"/>
        <v/>
      </c>
      <c r="J40" s="17" t="str">
        <f t="shared" si="14"/>
        <v/>
      </c>
      <c r="K40" s="17" t="str">
        <f t="shared" si="15"/>
        <v/>
      </c>
      <c r="L40" s="17" t="str">
        <f t="shared" si="16"/>
        <v/>
      </c>
      <c r="M40" s="17" t="str">
        <f t="shared" si="17"/>
        <v/>
      </c>
      <c r="N40" s="17" t="str">
        <f t="shared" si="18"/>
        <v/>
      </c>
      <c r="O40" s="17" t="str">
        <f t="shared" si="19"/>
        <v/>
      </c>
      <c r="P40" s="17" t="str">
        <f t="shared" si="11"/>
        <v/>
      </c>
      <c r="Q40" s="17" t="str">
        <f t="shared" si="11"/>
        <v/>
      </c>
      <c r="R40" s="17" t="str">
        <f t="shared" si="11"/>
        <v/>
      </c>
      <c r="S40" s="17" t="str">
        <f t="shared" si="11"/>
        <v/>
      </c>
      <c r="T40" s="17" t="str">
        <f t="shared" si="11"/>
        <v/>
      </c>
      <c r="U40" s="17" t="str">
        <f t="shared" si="11"/>
        <v/>
      </c>
      <c r="V40" s="17" t="str">
        <f t="shared" si="11"/>
        <v/>
      </c>
      <c r="W40" s="17" t="str">
        <f t="shared" si="11"/>
        <v/>
      </c>
      <c r="X40" s="17" t="str">
        <f t="shared" si="11"/>
        <v/>
      </c>
      <c r="Y40" s="17" t="str">
        <f t="shared" si="11"/>
        <v/>
      </c>
      <c r="Z40" s="17" t="str">
        <f t="shared" si="11"/>
        <v/>
      </c>
      <c r="AA40" s="21" t="str">
        <f t="shared" si="5"/>
        <v/>
      </c>
      <c r="AB40" s="21" t="str">
        <f t="shared" si="5"/>
        <v/>
      </c>
      <c r="AC40" s="21" t="str">
        <f t="shared" si="5"/>
        <v/>
      </c>
      <c r="AD40" s="21" t="str">
        <f t="shared" si="5"/>
        <v/>
      </c>
      <c r="AH40" s="16" t="str">
        <f>IF(RespI!H38=0,"",IF(RespI!H38=ResA!$G$11,ResA!$G$12,0))</f>
        <v/>
      </c>
      <c r="AI40" s="16" t="str">
        <f>IF(RespI!I38=0,"",IF(RespI!I38=ResA!$H$11,ResA!$H$12,0))</f>
        <v/>
      </c>
      <c r="AJ40" s="16" t="str">
        <f>IF(RespI!J38=0,"",IF(RespI!J38=ResA!$I$11,ResA!$I$12,0))</f>
        <v/>
      </c>
      <c r="AK40" s="16" t="str">
        <f>IF(RespI!K38=0,"",IF(RespI!K38=ResA!$J$11,ResA!$J$12,0))</f>
        <v/>
      </c>
      <c r="AL40" s="16" t="str">
        <f>IF(RespI!L38=0,"",IF(RespI!L38=ResA!$K$11,ResA!$K$12,0))</f>
        <v/>
      </c>
      <c r="AM40" s="16" t="str">
        <f>IF(RespI!M38=0,"",IF(RespI!M38=ResA!$L$11,ResA!$L$12,0))</f>
        <v/>
      </c>
      <c r="AN40" s="16" t="str">
        <f>IF(RespI!N38=0,"",IF(RespI!N38=ResA!$M$11,ResA!$M$12,0))</f>
        <v/>
      </c>
      <c r="AO40" s="16" t="str">
        <f>IF(RespI!O38=0,"",IF(RespI!O38=ResA!$N$11,ResA!$N$12,0))</f>
        <v/>
      </c>
      <c r="AP40" s="16" t="str">
        <f>IF(RespI!P38=0,"",IF(RespI!P38=ResA!$O$11,ResA!$O$12,0))</f>
        <v/>
      </c>
      <c r="AQ40" s="16" t="str">
        <f>IF(RespI!Q38=0,"",IF(RespI!Q38=ResA!$P$11,ResA!$P$12,0))</f>
        <v/>
      </c>
      <c r="AR40" s="16" t="str">
        <f>IF(RespI!R38=0,"",IF(RespI!R38=ResA!$Q$11,ResA!$Q$12,0))</f>
        <v/>
      </c>
      <c r="AS40" s="16" t="str">
        <f>IF(RespI!S38=0,"",IF(RespI!S38=ResA!$R$11,ResA!$R$12,0))</f>
        <v/>
      </c>
      <c r="AT40" s="16" t="str">
        <f>IF(RespI!T38=0,"",IF(RespI!T38=ResA!$S$11,ResA!$S$12,0))</f>
        <v/>
      </c>
      <c r="AU40" s="16" t="str">
        <f>IF(RespI!U38=0,"",IF(RespI!U38=ResA!$T$11,ResA!$T$12,0))</f>
        <v/>
      </c>
      <c r="AV40" s="16" t="str">
        <f>IF(RespI!V38=0,"",IF(RespI!V38=ResA!$U$11,ResA!$U$12,0))</f>
        <v/>
      </c>
      <c r="AW40" s="16" t="str">
        <f>IF(RespI!W38=0,"",IF(RespI!W38=ResA!$V$11,ResA!$V$12,0))</f>
        <v/>
      </c>
      <c r="AX40" s="16" t="str">
        <f>IF(RespI!X38=0,"",IF(RespI!X38=ResA!$W$11,ResA!$W$12,0))</f>
        <v/>
      </c>
      <c r="AY40" s="16" t="str">
        <f>IF(RespI!Y38=0,"",IF(RespI!Y38=ResA!$X$11,ResA!$X$12,0))</f>
        <v/>
      </c>
      <c r="AZ40" s="16" t="str">
        <f>IF(RespI!Z38=0,"",IF(RespI!Z38=ResA!$Y$11,ResA!$Y$12,0))</f>
        <v/>
      </c>
      <c r="BA40" s="16" t="str">
        <f>IF(RespI!AA38=0,"",IF(RespI!AA38=ResA!$Z$11,ResA!$Z$12,0))</f>
        <v/>
      </c>
      <c r="BB40" s="17" t="str">
        <f t="shared" si="6"/>
        <v/>
      </c>
      <c r="BC40" s="17" t="str">
        <f t="shared" si="7"/>
        <v/>
      </c>
      <c r="BD40" s="17" t="str">
        <f t="shared" si="8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>
      <c r="B41" s="56">
        <v>28</v>
      </c>
      <c r="C41" s="28" t="str">
        <f>IF(VLOOKUP(B41,RespI!$B$12:$AA$51,2,FALSE)&lt;&gt;0,VLOOKUP(B41,RespI!$B$12:$AA$51,2,FALSE),"")</f>
        <v/>
      </c>
      <c r="D41" s="28" t="str">
        <f>IF(VLOOKUP(B41,RespI!$B$12:$AA$51,3,FALSE)&lt;&gt;0,CONCATENATE(VLOOKUP(B41,RespI!$B$12:$AA$51,3,FALSE)," ",VLOOKUP(B41,RespI!$B$12:$AA$51,4,FALSE)),"")</f>
        <v/>
      </c>
      <c r="E41" s="28" t="str">
        <f>IF(VLOOKUP(B41,RespI!$B$12:$AA$51,4,FALSE)&lt;&gt;0,VLOOKUP(B41,RespI!$B$12:$AA$51,5,FALSE),"")</f>
        <v/>
      </c>
      <c r="F41" s="58" t="str">
        <f>IF(VLOOKUP(B41,RespI!$B$12:$AA$51,5,FALSE)&lt;&gt;0,VLOOKUP(B41,RespI!$B$12:$AA$51,6,FALSE),"")</f>
        <v/>
      </c>
      <c r="G41" s="17" t="str">
        <f t="shared" si="0"/>
        <v/>
      </c>
      <c r="H41" s="17" t="str">
        <f t="shared" si="12"/>
        <v/>
      </c>
      <c r="I41" s="17" t="str">
        <f t="shared" si="13"/>
        <v/>
      </c>
      <c r="J41" s="17" t="str">
        <f t="shared" si="14"/>
        <v/>
      </c>
      <c r="K41" s="17" t="str">
        <f t="shared" si="15"/>
        <v/>
      </c>
      <c r="L41" s="17" t="str">
        <f t="shared" si="16"/>
        <v/>
      </c>
      <c r="M41" s="17" t="str">
        <f t="shared" si="17"/>
        <v/>
      </c>
      <c r="N41" s="17" t="str">
        <f t="shared" si="18"/>
        <v/>
      </c>
      <c r="O41" s="17" t="str">
        <f t="shared" si="19"/>
        <v/>
      </c>
      <c r="P41" s="17" t="str">
        <f t="shared" si="11"/>
        <v/>
      </c>
      <c r="Q41" s="17" t="str">
        <f t="shared" si="11"/>
        <v/>
      </c>
      <c r="R41" s="17" t="str">
        <f t="shared" si="11"/>
        <v/>
      </c>
      <c r="S41" s="17" t="str">
        <f t="shared" si="11"/>
        <v/>
      </c>
      <c r="T41" s="17" t="str">
        <f t="shared" si="11"/>
        <v/>
      </c>
      <c r="U41" s="17" t="str">
        <f t="shared" si="11"/>
        <v/>
      </c>
      <c r="V41" s="17" t="str">
        <f t="shared" si="11"/>
        <v/>
      </c>
      <c r="W41" s="17" t="str">
        <f t="shared" si="11"/>
        <v/>
      </c>
      <c r="X41" s="17" t="str">
        <f t="shared" si="11"/>
        <v/>
      </c>
      <c r="Y41" s="17" t="str">
        <f t="shared" si="11"/>
        <v/>
      </c>
      <c r="Z41" s="17" t="str">
        <f t="shared" si="11"/>
        <v/>
      </c>
      <c r="AA41" s="21" t="str">
        <f t="shared" si="5"/>
        <v/>
      </c>
      <c r="AB41" s="21" t="str">
        <f t="shared" si="5"/>
        <v/>
      </c>
      <c r="AC41" s="21" t="str">
        <f t="shared" si="5"/>
        <v/>
      </c>
      <c r="AD41" s="21" t="str">
        <f t="shared" si="5"/>
        <v/>
      </c>
      <c r="AH41" s="16" t="str">
        <f>IF(RespI!H39=0,"",IF(RespI!H39=ResA!$G$11,ResA!$G$12,0))</f>
        <v/>
      </c>
      <c r="AI41" s="16" t="str">
        <f>IF(RespI!I39=0,"",IF(RespI!I39=ResA!$H$11,ResA!$H$12,0))</f>
        <v/>
      </c>
      <c r="AJ41" s="16" t="str">
        <f>IF(RespI!J39=0,"",IF(RespI!J39=ResA!$I$11,ResA!$I$12,0))</f>
        <v/>
      </c>
      <c r="AK41" s="16" t="str">
        <f>IF(RespI!K39=0,"",IF(RespI!K39=ResA!$J$11,ResA!$J$12,0))</f>
        <v/>
      </c>
      <c r="AL41" s="16" t="str">
        <f>IF(RespI!L39=0,"",IF(RespI!L39=ResA!$K$11,ResA!$K$12,0))</f>
        <v/>
      </c>
      <c r="AM41" s="16" t="str">
        <f>IF(RespI!M39=0,"",IF(RespI!M39=ResA!$L$11,ResA!$L$12,0))</f>
        <v/>
      </c>
      <c r="AN41" s="16" t="str">
        <f>IF(RespI!N39=0,"",IF(RespI!N39=ResA!$M$11,ResA!$M$12,0))</f>
        <v/>
      </c>
      <c r="AO41" s="16" t="str">
        <f>IF(RespI!O39=0,"",IF(RespI!O39=ResA!$N$11,ResA!$N$12,0))</f>
        <v/>
      </c>
      <c r="AP41" s="16" t="str">
        <f>IF(RespI!P39=0,"",IF(RespI!P39=ResA!$O$11,ResA!$O$12,0))</f>
        <v/>
      </c>
      <c r="AQ41" s="16" t="str">
        <f>IF(RespI!Q39=0,"",IF(RespI!Q39=ResA!$P$11,ResA!$P$12,0))</f>
        <v/>
      </c>
      <c r="AR41" s="16" t="str">
        <f>IF(RespI!R39=0,"",IF(RespI!R39=ResA!$Q$11,ResA!$Q$12,0))</f>
        <v/>
      </c>
      <c r="AS41" s="16" t="str">
        <f>IF(RespI!S39=0,"",IF(RespI!S39=ResA!$R$11,ResA!$R$12,0))</f>
        <v/>
      </c>
      <c r="AT41" s="16" t="str">
        <f>IF(RespI!T39=0,"",IF(RespI!T39=ResA!$S$11,ResA!$S$12,0))</f>
        <v/>
      </c>
      <c r="AU41" s="16" t="str">
        <f>IF(RespI!U39=0,"",IF(RespI!U39=ResA!$T$11,ResA!$T$12,0))</f>
        <v/>
      </c>
      <c r="AV41" s="16" t="str">
        <f>IF(RespI!V39=0,"",IF(RespI!V39=ResA!$U$11,ResA!$U$12,0))</f>
        <v/>
      </c>
      <c r="AW41" s="16" t="str">
        <f>IF(RespI!W39=0,"",IF(RespI!W39=ResA!$V$11,ResA!$V$12,0))</f>
        <v/>
      </c>
      <c r="AX41" s="16" t="str">
        <f>IF(RespI!X39=0,"",IF(RespI!X39=ResA!$W$11,ResA!$W$12,0))</f>
        <v/>
      </c>
      <c r="AY41" s="16" t="str">
        <f>IF(RespI!Y39=0,"",IF(RespI!Y39=ResA!$X$11,ResA!$X$12,0))</f>
        <v/>
      </c>
      <c r="AZ41" s="16" t="str">
        <f>IF(RespI!Z39=0,"",IF(RespI!Z39=ResA!$Y$11,ResA!$Y$12,0))</f>
        <v/>
      </c>
      <c r="BA41" s="16" t="str">
        <f>IF(RespI!AA39=0,"",IF(RespI!AA39=ResA!$Z$11,ResA!$Z$12,0))</f>
        <v/>
      </c>
      <c r="BB41" s="17" t="str">
        <f t="shared" si="6"/>
        <v/>
      </c>
      <c r="BC41" s="17" t="str">
        <f t="shared" si="7"/>
        <v/>
      </c>
      <c r="BD41" s="17" t="str">
        <f t="shared" si="8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>
      <c r="B42" s="56">
        <v>29</v>
      </c>
      <c r="C42" s="28" t="str">
        <f>IF(VLOOKUP(B42,RespI!$B$12:$AA$51,2,FALSE)&lt;&gt;0,VLOOKUP(B42,RespI!$B$12:$AA$51,2,FALSE),"")</f>
        <v/>
      </c>
      <c r="D42" s="28" t="str">
        <f>IF(VLOOKUP(B42,RespI!$B$12:$AA$51,3,FALSE)&lt;&gt;0,CONCATENATE(VLOOKUP(B42,RespI!$B$12:$AA$51,3,FALSE)," ",VLOOKUP(B42,RespI!$B$12:$AA$51,4,FALSE)),"")</f>
        <v/>
      </c>
      <c r="E42" s="28" t="str">
        <f>IF(VLOOKUP(B42,RespI!$B$12:$AA$51,4,FALSE)&lt;&gt;0,VLOOKUP(B42,RespI!$B$12:$AA$51,5,FALSE),"")</f>
        <v/>
      </c>
      <c r="F42" s="58" t="str">
        <f>IF(VLOOKUP(B42,RespI!$B$12:$AA$51,5,FALSE)&lt;&gt;0,VLOOKUP(B42,RespI!$B$12:$AA$51,6,FALSE),"")</f>
        <v/>
      </c>
      <c r="G42" s="17" t="str">
        <f t="shared" si="0"/>
        <v/>
      </c>
      <c r="H42" s="17" t="str">
        <f t="shared" si="12"/>
        <v/>
      </c>
      <c r="I42" s="17" t="str">
        <f t="shared" si="13"/>
        <v/>
      </c>
      <c r="J42" s="17" t="str">
        <f t="shared" si="14"/>
        <v/>
      </c>
      <c r="K42" s="17" t="str">
        <f t="shared" si="15"/>
        <v/>
      </c>
      <c r="L42" s="17" t="str">
        <f t="shared" si="16"/>
        <v/>
      </c>
      <c r="M42" s="17" t="str">
        <f t="shared" si="17"/>
        <v/>
      </c>
      <c r="N42" s="17" t="str">
        <f t="shared" si="18"/>
        <v/>
      </c>
      <c r="O42" s="17" t="str">
        <f t="shared" si="19"/>
        <v/>
      </c>
      <c r="P42" s="17" t="str">
        <f t="shared" si="11"/>
        <v/>
      </c>
      <c r="Q42" s="17" t="str">
        <f t="shared" si="11"/>
        <v/>
      </c>
      <c r="R42" s="17" t="str">
        <f t="shared" si="11"/>
        <v/>
      </c>
      <c r="S42" s="17" t="str">
        <f t="shared" si="11"/>
        <v/>
      </c>
      <c r="T42" s="17" t="str">
        <f t="shared" si="11"/>
        <v/>
      </c>
      <c r="U42" s="17" t="str">
        <f t="shared" si="11"/>
        <v/>
      </c>
      <c r="V42" s="17" t="str">
        <f t="shared" si="11"/>
        <v/>
      </c>
      <c r="W42" s="17" t="str">
        <f t="shared" si="11"/>
        <v/>
      </c>
      <c r="X42" s="17" t="str">
        <f t="shared" si="11"/>
        <v/>
      </c>
      <c r="Y42" s="17" t="str">
        <f t="shared" si="11"/>
        <v/>
      </c>
      <c r="Z42" s="17" t="str">
        <f t="shared" si="11"/>
        <v/>
      </c>
      <c r="AA42" s="21" t="str">
        <f t="shared" si="5"/>
        <v/>
      </c>
      <c r="AB42" s="21" t="str">
        <f t="shared" si="5"/>
        <v/>
      </c>
      <c r="AC42" s="21" t="str">
        <f t="shared" si="5"/>
        <v/>
      </c>
      <c r="AD42" s="21" t="str">
        <f t="shared" si="5"/>
        <v/>
      </c>
      <c r="AH42" s="16" t="str">
        <f>IF(RespI!H40=0,"",IF(RespI!H40=ResA!$G$11,ResA!$G$12,0))</f>
        <v/>
      </c>
      <c r="AI42" s="16" t="str">
        <f>IF(RespI!I40=0,"",IF(RespI!I40=ResA!$H$11,ResA!$H$12,0))</f>
        <v/>
      </c>
      <c r="AJ42" s="16" t="str">
        <f>IF(RespI!J40=0,"",IF(RespI!J40=ResA!$I$11,ResA!$I$12,0))</f>
        <v/>
      </c>
      <c r="AK42" s="16" t="str">
        <f>IF(RespI!K40=0,"",IF(RespI!K40=ResA!$J$11,ResA!$J$12,0))</f>
        <v/>
      </c>
      <c r="AL42" s="16" t="str">
        <f>IF(RespI!L40=0,"",IF(RespI!L40=ResA!$K$11,ResA!$K$12,0))</f>
        <v/>
      </c>
      <c r="AM42" s="16" t="str">
        <f>IF(RespI!M40=0,"",IF(RespI!M40=ResA!$L$11,ResA!$L$12,0))</f>
        <v/>
      </c>
      <c r="AN42" s="16" t="str">
        <f>IF(RespI!N40=0,"",IF(RespI!N40=ResA!$M$11,ResA!$M$12,0))</f>
        <v/>
      </c>
      <c r="AO42" s="16" t="str">
        <f>IF(RespI!O40=0,"",IF(RespI!O40=ResA!$N$11,ResA!$N$12,0))</f>
        <v/>
      </c>
      <c r="AP42" s="16" t="str">
        <f>IF(RespI!P40=0,"",IF(RespI!P40=ResA!$O$11,ResA!$O$12,0))</f>
        <v/>
      </c>
      <c r="AQ42" s="16" t="str">
        <f>IF(RespI!Q40=0,"",IF(RespI!Q40=ResA!$P$11,ResA!$P$12,0))</f>
        <v/>
      </c>
      <c r="AR42" s="16" t="str">
        <f>IF(RespI!R40=0,"",IF(RespI!R40=ResA!$Q$11,ResA!$Q$12,0))</f>
        <v/>
      </c>
      <c r="AS42" s="16" t="str">
        <f>IF(RespI!S40=0,"",IF(RespI!S40=ResA!$R$11,ResA!$R$12,0))</f>
        <v/>
      </c>
      <c r="AT42" s="16" t="str">
        <f>IF(RespI!T40=0,"",IF(RespI!T40=ResA!$S$11,ResA!$S$12,0))</f>
        <v/>
      </c>
      <c r="AU42" s="16" t="str">
        <f>IF(RespI!U40=0,"",IF(RespI!U40=ResA!$T$11,ResA!$T$12,0))</f>
        <v/>
      </c>
      <c r="AV42" s="16" t="str">
        <f>IF(RespI!V40=0,"",IF(RespI!V40=ResA!$U$11,ResA!$U$12,0))</f>
        <v/>
      </c>
      <c r="AW42" s="16" t="str">
        <f>IF(RespI!W40=0,"",IF(RespI!W40=ResA!$V$11,ResA!$V$12,0))</f>
        <v/>
      </c>
      <c r="AX42" s="16" t="str">
        <f>IF(RespI!X40=0,"",IF(RespI!X40=ResA!$W$11,ResA!$W$12,0))</f>
        <v/>
      </c>
      <c r="AY42" s="16" t="str">
        <f>IF(RespI!Y40=0,"",IF(RespI!Y40=ResA!$X$11,ResA!$X$12,0))</f>
        <v/>
      </c>
      <c r="AZ42" s="16" t="str">
        <f>IF(RespI!Z40=0,"",IF(RespI!Z40=ResA!$Y$11,ResA!$Y$12,0))</f>
        <v/>
      </c>
      <c r="BA42" s="16" t="str">
        <f>IF(RespI!AA40=0,"",IF(RespI!AA40=ResA!$Z$11,ResA!$Z$12,0))</f>
        <v/>
      </c>
      <c r="BB42" s="17" t="str">
        <f t="shared" si="6"/>
        <v/>
      </c>
      <c r="BC42" s="17" t="str">
        <f t="shared" si="7"/>
        <v/>
      </c>
      <c r="BD42" s="17" t="str">
        <f t="shared" si="8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>
      <c r="B43" s="56">
        <v>30</v>
      </c>
      <c r="C43" s="28" t="str">
        <f>IF(VLOOKUP(B43,RespI!$B$12:$AA$51,2,FALSE)&lt;&gt;0,VLOOKUP(B43,RespI!$B$12:$AA$51,2,FALSE),"")</f>
        <v/>
      </c>
      <c r="D43" s="28" t="str">
        <f>IF(VLOOKUP(B43,RespI!$B$12:$AA$51,3,FALSE)&lt;&gt;0,CONCATENATE(VLOOKUP(B43,RespI!$B$12:$AA$51,3,FALSE)," ",VLOOKUP(B43,RespI!$B$12:$AA$51,4,FALSE)),"")</f>
        <v/>
      </c>
      <c r="E43" s="28" t="str">
        <f>IF(VLOOKUP(B43,RespI!$B$12:$AA$51,4,FALSE)&lt;&gt;0,VLOOKUP(B43,RespI!$B$12:$AA$51,5,FALSE),"")</f>
        <v/>
      </c>
      <c r="F43" s="58" t="str">
        <f>IF(VLOOKUP(B43,RespI!$B$12:$AA$51,5,FALSE)&lt;&gt;0,VLOOKUP(B43,RespI!$B$12:$AA$51,6,FALSE),"")</f>
        <v/>
      </c>
      <c r="G43" s="17" t="str">
        <f t="shared" si="0"/>
        <v/>
      </c>
      <c r="H43" s="17" t="str">
        <f t="shared" si="12"/>
        <v/>
      </c>
      <c r="I43" s="17" t="str">
        <f t="shared" si="13"/>
        <v/>
      </c>
      <c r="J43" s="17" t="str">
        <f t="shared" si="14"/>
        <v/>
      </c>
      <c r="K43" s="17" t="str">
        <f t="shared" si="15"/>
        <v/>
      </c>
      <c r="L43" s="17" t="str">
        <f t="shared" si="16"/>
        <v/>
      </c>
      <c r="M43" s="17" t="str">
        <f t="shared" si="17"/>
        <v/>
      </c>
      <c r="N43" s="17" t="str">
        <f t="shared" si="18"/>
        <v/>
      </c>
      <c r="O43" s="17" t="str">
        <f t="shared" si="19"/>
        <v/>
      </c>
      <c r="P43" s="17" t="str">
        <f t="shared" si="11"/>
        <v/>
      </c>
      <c r="Q43" s="17" t="str">
        <f t="shared" si="11"/>
        <v/>
      </c>
      <c r="R43" s="17" t="str">
        <f t="shared" si="11"/>
        <v/>
      </c>
      <c r="S43" s="17" t="str">
        <f t="shared" si="11"/>
        <v/>
      </c>
      <c r="T43" s="17" t="str">
        <f t="shared" si="11"/>
        <v/>
      </c>
      <c r="U43" s="17" t="str">
        <f t="shared" si="11"/>
        <v/>
      </c>
      <c r="V43" s="17" t="str">
        <f t="shared" si="11"/>
        <v/>
      </c>
      <c r="W43" s="17" t="str">
        <f t="shared" si="11"/>
        <v/>
      </c>
      <c r="X43" s="17" t="str">
        <f t="shared" si="11"/>
        <v/>
      </c>
      <c r="Y43" s="17" t="str">
        <f t="shared" si="11"/>
        <v/>
      </c>
      <c r="Z43" s="17" t="str">
        <f t="shared" si="11"/>
        <v/>
      </c>
      <c r="AA43" s="21" t="str">
        <f t="shared" si="5"/>
        <v/>
      </c>
      <c r="AB43" s="21" t="str">
        <f t="shared" si="5"/>
        <v/>
      </c>
      <c r="AC43" s="21" t="str">
        <f t="shared" si="5"/>
        <v/>
      </c>
      <c r="AD43" s="21" t="str">
        <f t="shared" si="5"/>
        <v/>
      </c>
      <c r="AH43" s="16" t="str">
        <f>IF(RespI!H41=0,"",IF(RespI!H41=ResA!$G$11,ResA!$G$12,0))</f>
        <v/>
      </c>
      <c r="AI43" s="16" t="str">
        <f>IF(RespI!I41=0,"",IF(RespI!I41=ResA!$H$11,ResA!$H$12,0))</f>
        <v/>
      </c>
      <c r="AJ43" s="16" t="str">
        <f>IF(RespI!J41=0,"",IF(RespI!J41=ResA!$I$11,ResA!$I$12,0))</f>
        <v/>
      </c>
      <c r="AK43" s="16" t="str">
        <f>IF(RespI!K41=0,"",IF(RespI!K41=ResA!$J$11,ResA!$J$12,0))</f>
        <v/>
      </c>
      <c r="AL43" s="16" t="str">
        <f>IF(RespI!L41=0,"",IF(RespI!L41=ResA!$K$11,ResA!$K$12,0))</f>
        <v/>
      </c>
      <c r="AM43" s="16" t="str">
        <f>IF(RespI!M41=0,"",IF(RespI!M41=ResA!$L$11,ResA!$L$12,0))</f>
        <v/>
      </c>
      <c r="AN43" s="16" t="str">
        <f>IF(RespI!N41=0,"",IF(RespI!N41=ResA!$M$11,ResA!$M$12,0))</f>
        <v/>
      </c>
      <c r="AO43" s="16" t="str">
        <f>IF(RespI!O41=0,"",IF(RespI!O41=ResA!$N$11,ResA!$N$12,0))</f>
        <v/>
      </c>
      <c r="AP43" s="16" t="str">
        <f>IF(RespI!P41=0,"",IF(RespI!P41=ResA!$O$11,ResA!$O$12,0))</f>
        <v/>
      </c>
      <c r="AQ43" s="16" t="str">
        <f>IF(RespI!Q41=0,"",IF(RespI!Q41=ResA!$P$11,ResA!$P$12,0))</f>
        <v/>
      </c>
      <c r="AR43" s="16" t="str">
        <f>IF(RespI!R41=0,"",IF(RespI!R41=ResA!$Q$11,ResA!$Q$12,0))</f>
        <v/>
      </c>
      <c r="AS43" s="16" t="str">
        <f>IF(RespI!S41=0,"",IF(RespI!S41=ResA!$R$11,ResA!$R$12,0))</f>
        <v/>
      </c>
      <c r="AT43" s="16" t="str">
        <f>IF(RespI!T41=0,"",IF(RespI!T41=ResA!$S$11,ResA!$S$12,0))</f>
        <v/>
      </c>
      <c r="AU43" s="16" t="str">
        <f>IF(RespI!U41=0,"",IF(RespI!U41=ResA!$T$11,ResA!$T$12,0))</f>
        <v/>
      </c>
      <c r="AV43" s="16" t="str">
        <f>IF(RespI!V41=0,"",IF(RespI!V41=ResA!$U$11,ResA!$U$12,0))</f>
        <v/>
      </c>
      <c r="AW43" s="16" t="str">
        <f>IF(RespI!W41=0,"",IF(RespI!W41=ResA!$V$11,ResA!$V$12,0))</f>
        <v/>
      </c>
      <c r="AX43" s="16" t="str">
        <f>IF(RespI!X41=0,"",IF(RespI!X41=ResA!$W$11,ResA!$W$12,0))</f>
        <v/>
      </c>
      <c r="AY43" s="16" t="str">
        <f>IF(RespI!Y41=0,"",IF(RespI!Y41=ResA!$X$11,ResA!$X$12,0))</f>
        <v/>
      </c>
      <c r="AZ43" s="16" t="str">
        <f>IF(RespI!Z41=0,"",IF(RespI!Z41=ResA!$Y$11,ResA!$Y$12,0))</f>
        <v/>
      </c>
      <c r="BA43" s="16" t="str">
        <f>IF(RespI!AA41=0,"",IF(RespI!AA41=ResA!$Z$11,ResA!$Z$12,0))</f>
        <v/>
      </c>
      <c r="BB43" s="17" t="str">
        <f t="shared" si="6"/>
        <v/>
      </c>
      <c r="BC43" s="17" t="str">
        <f t="shared" si="7"/>
        <v/>
      </c>
      <c r="BD43" s="17" t="str">
        <f t="shared" si="8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>
      <c r="B44" s="56">
        <v>31</v>
      </c>
      <c r="C44" s="28" t="str">
        <f>IF(VLOOKUP(B44,RespI!$B$12:$AA$51,2,FALSE)&lt;&gt;0,VLOOKUP(B44,RespI!$B$12:$AA$51,2,FALSE),"")</f>
        <v/>
      </c>
      <c r="D44" s="28" t="str">
        <f>IF(VLOOKUP(B44,RespI!$B$12:$AA$51,3,FALSE)&lt;&gt;0,CONCATENATE(VLOOKUP(B44,RespI!$B$12:$AA$51,3,FALSE)," ",VLOOKUP(B44,RespI!$B$12:$AA$51,4,FALSE)),"")</f>
        <v/>
      </c>
      <c r="E44" s="28" t="str">
        <f>IF(VLOOKUP(B44,RespI!$B$12:$AA$51,4,FALSE)&lt;&gt;0,VLOOKUP(B44,RespI!$B$12:$AA$51,5,FALSE),"")</f>
        <v/>
      </c>
      <c r="F44" s="58" t="str">
        <f>IF(VLOOKUP(B44,RespI!$B$12:$AA$51,5,FALSE)&lt;&gt;0,VLOOKUP(B44,RespI!$B$12:$AA$51,6,FALSE),"")</f>
        <v/>
      </c>
      <c r="G44" s="17" t="str">
        <f t="shared" si="0"/>
        <v/>
      </c>
      <c r="H44" s="17" t="str">
        <f t="shared" si="12"/>
        <v/>
      </c>
      <c r="I44" s="17" t="str">
        <f t="shared" si="13"/>
        <v/>
      </c>
      <c r="J44" s="17" t="str">
        <f t="shared" si="14"/>
        <v/>
      </c>
      <c r="K44" s="17" t="str">
        <f t="shared" si="15"/>
        <v/>
      </c>
      <c r="L44" s="17" t="str">
        <f t="shared" si="16"/>
        <v/>
      </c>
      <c r="M44" s="17" t="str">
        <f t="shared" si="17"/>
        <v/>
      </c>
      <c r="N44" s="17" t="str">
        <f t="shared" si="18"/>
        <v/>
      </c>
      <c r="O44" s="17" t="str">
        <f t="shared" si="19"/>
        <v/>
      </c>
      <c r="P44" s="17" t="str">
        <f t="shared" si="11"/>
        <v/>
      </c>
      <c r="Q44" s="17" t="str">
        <f t="shared" si="11"/>
        <v/>
      </c>
      <c r="R44" s="17" t="str">
        <f t="shared" si="11"/>
        <v/>
      </c>
      <c r="S44" s="17" t="str">
        <f t="shared" si="11"/>
        <v/>
      </c>
      <c r="T44" s="17" t="str">
        <f t="shared" si="11"/>
        <v/>
      </c>
      <c r="U44" s="17" t="str">
        <f t="shared" si="11"/>
        <v/>
      </c>
      <c r="V44" s="17" t="str">
        <f t="shared" si="11"/>
        <v/>
      </c>
      <c r="W44" s="17" t="str">
        <f t="shared" si="11"/>
        <v/>
      </c>
      <c r="X44" s="17" t="str">
        <f t="shared" si="11"/>
        <v/>
      </c>
      <c r="Y44" s="17" t="str">
        <f t="shared" si="11"/>
        <v/>
      </c>
      <c r="Z44" s="17" t="str">
        <f t="shared" si="11"/>
        <v/>
      </c>
      <c r="AA44" s="21" t="str">
        <f t="shared" si="5"/>
        <v/>
      </c>
      <c r="AB44" s="21" t="str">
        <f t="shared" si="5"/>
        <v/>
      </c>
      <c r="AC44" s="21" t="str">
        <f t="shared" si="5"/>
        <v/>
      </c>
      <c r="AD44" s="21" t="str">
        <f t="shared" si="5"/>
        <v/>
      </c>
      <c r="AH44" s="16" t="str">
        <f>IF(RespI!H42=0,"",IF(RespI!H42=ResA!$G$11,ResA!$G$12,0))</f>
        <v/>
      </c>
      <c r="AI44" s="16" t="str">
        <f>IF(RespI!I42=0,"",IF(RespI!I42=ResA!$H$11,ResA!$H$12,0))</f>
        <v/>
      </c>
      <c r="AJ44" s="16" t="str">
        <f>IF(RespI!J42=0,"",IF(RespI!J42=ResA!$I$11,ResA!$I$12,0))</f>
        <v/>
      </c>
      <c r="AK44" s="16" t="str">
        <f>IF(RespI!K42=0,"",IF(RespI!K42=ResA!$J$11,ResA!$J$12,0))</f>
        <v/>
      </c>
      <c r="AL44" s="16" t="str">
        <f>IF(RespI!L42=0,"",IF(RespI!L42=ResA!$K$11,ResA!$K$12,0))</f>
        <v/>
      </c>
      <c r="AM44" s="16" t="str">
        <f>IF(RespI!M42=0,"",IF(RespI!M42=ResA!$L$11,ResA!$L$12,0))</f>
        <v/>
      </c>
      <c r="AN44" s="16" t="str">
        <f>IF(RespI!N42=0,"",IF(RespI!N42=ResA!$M$11,ResA!$M$12,0))</f>
        <v/>
      </c>
      <c r="AO44" s="16" t="str">
        <f>IF(RespI!O42=0,"",IF(RespI!O42=ResA!$N$11,ResA!$N$12,0))</f>
        <v/>
      </c>
      <c r="AP44" s="16" t="str">
        <f>IF(RespI!P42=0,"",IF(RespI!P42=ResA!$O$11,ResA!$O$12,0))</f>
        <v/>
      </c>
      <c r="AQ44" s="16" t="str">
        <f>IF(RespI!Q42=0,"",IF(RespI!Q42=ResA!$P$11,ResA!$P$12,0))</f>
        <v/>
      </c>
      <c r="AR44" s="16" t="str">
        <f>IF(RespI!R42=0,"",IF(RespI!R42=ResA!$Q$11,ResA!$Q$12,0))</f>
        <v/>
      </c>
      <c r="AS44" s="16" t="str">
        <f>IF(RespI!S42=0,"",IF(RespI!S42=ResA!$R$11,ResA!$R$12,0))</f>
        <v/>
      </c>
      <c r="AT44" s="16" t="str">
        <f>IF(RespI!T42=0,"",IF(RespI!T42=ResA!$S$11,ResA!$S$12,0))</f>
        <v/>
      </c>
      <c r="AU44" s="16" t="str">
        <f>IF(RespI!U42=0,"",IF(RespI!U42=ResA!$T$11,ResA!$T$12,0))</f>
        <v/>
      </c>
      <c r="AV44" s="16" t="str">
        <f>IF(RespI!V42=0,"",IF(RespI!V42=ResA!$U$11,ResA!$U$12,0))</f>
        <v/>
      </c>
      <c r="AW44" s="16" t="str">
        <f>IF(RespI!W42=0,"",IF(RespI!W42=ResA!$V$11,ResA!$V$12,0))</f>
        <v/>
      </c>
      <c r="AX44" s="16" t="str">
        <f>IF(RespI!X42=0,"",IF(RespI!X42=ResA!$W$11,ResA!$W$12,0))</f>
        <v/>
      </c>
      <c r="AY44" s="16" t="str">
        <f>IF(RespI!Y42=0,"",IF(RespI!Y42=ResA!$X$11,ResA!$X$12,0))</f>
        <v/>
      </c>
      <c r="AZ44" s="16" t="str">
        <f>IF(RespI!Z42=0,"",IF(RespI!Z42=ResA!$Y$11,ResA!$Y$12,0))</f>
        <v/>
      </c>
      <c r="BA44" s="16" t="str">
        <f>IF(RespI!AA42=0,"",IF(RespI!AA42=ResA!$Z$11,ResA!$Z$12,0))</f>
        <v/>
      </c>
      <c r="BB44" s="17" t="str">
        <f t="shared" si="6"/>
        <v/>
      </c>
      <c r="BC44" s="17" t="str">
        <f t="shared" si="7"/>
        <v/>
      </c>
      <c r="BD44" s="17" t="str">
        <f t="shared" si="8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>
      <c r="B45" s="56">
        <v>32</v>
      </c>
      <c r="C45" s="28" t="str">
        <f>IF(VLOOKUP(B45,RespI!$B$12:$AA$51,2,FALSE)&lt;&gt;0,VLOOKUP(B45,RespI!$B$12:$AA$51,2,FALSE),"")</f>
        <v/>
      </c>
      <c r="D45" s="28" t="str">
        <f>IF(VLOOKUP(B45,RespI!$B$12:$AA$51,3,FALSE)&lt;&gt;0,CONCATENATE(VLOOKUP(B45,RespI!$B$12:$AA$51,3,FALSE)," ",VLOOKUP(B45,RespI!$B$12:$AA$51,4,FALSE)),"")</f>
        <v/>
      </c>
      <c r="E45" s="28" t="str">
        <f>IF(VLOOKUP(B45,RespI!$B$12:$AA$51,4,FALSE)&lt;&gt;0,VLOOKUP(B45,RespI!$B$12:$AA$51,5,FALSE),"")</f>
        <v/>
      </c>
      <c r="F45" s="58" t="str">
        <f>IF(VLOOKUP(B45,RespI!$B$12:$AA$51,5,FALSE)&lt;&gt;0,VLOOKUP(B45,RespI!$B$12:$AA$51,6,FALSE),"")</f>
        <v/>
      </c>
      <c r="G45" s="17" t="str">
        <f t="shared" si="0"/>
        <v/>
      </c>
      <c r="H45" s="17" t="str">
        <f t="shared" si="12"/>
        <v/>
      </c>
      <c r="I45" s="17" t="str">
        <f t="shared" si="13"/>
        <v/>
      </c>
      <c r="J45" s="17" t="str">
        <f t="shared" si="14"/>
        <v/>
      </c>
      <c r="K45" s="17" t="str">
        <f t="shared" si="15"/>
        <v/>
      </c>
      <c r="L45" s="17" t="str">
        <f t="shared" si="16"/>
        <v/>
      </c>
      <c r="M45" s="17" t="str">
        <f t="shared" si="17"/>
        <v/>
      </c>
      <c r="N45" s="17" t="str">
        <f t="shared" si="18"/>
        <v/>
      </c>
      <c r="O45" s="17" t="str">
        <f t="shared" si="19"/>
        <v/>
      </c>
      <c r="P45" s="17" t="str">
        <f t="shared" si="11"/>
        <v/>
      </c>
      <c r="Q45" s="17" t="str">
        <f t="shared" si="11"/>
        <v/>
      </c>
      <c r="R45" s="17" t="str">
        <f t="shared" si="11"/>
        <v/>
      </c>
      <c r="S45" s="17" t="str">
        <f t="shared" si="11"/>
        <v/>
      </c>
      <c r="T45" s="17" t="str">
        <f t="shared" si="11"/>
        <v/>
      </c>
      <c r="U45" s="17" t="str">
        <f t="shared" si="11"/>
        <v/>
      </c>
      <c r="V45" s="17" t="str">
        <f t="shared" si="11"/>
        <v/>
      </c>
      <c r="W45" s="17" t="str">
        <f t="shared" si="11"/>
        <v/>
      </c>
      <c r="X45" s="17" t="str">
        <f t="shared" si="11"/>
        <v/>
      </c>
      <c r="Y45" s="17" t="str">
        <f t="shared" si="11"/>
        <v/>
      </c>
      <c r="Z45" s="17" t="str">
        <f t="shared" si="11"/>
        <v/>
      </c>
      <c r="AA45" s="21" t="str">
        <f t="shared" si="5"/>
        <v/>
      </c>
      <c r="AB45" s="21" t="str">
        <f t="shared" si="5"/>
        <v/>
      </c>
      <c r="AC45" s="21" t="str">
        <f t="shared" si="5"/>
        <v/>
      </c>
      <c r="AD45" s="21" t="str">
        <f t="shared" si="5"/>
        <v/>
      </c>
      <c r="AH45" s="16" t="str">
        <f>IF(RespI!H43=0,"",IF(RespI!H43=ResA!$G$11,ResA!$G$12,0))</f>
        <v/>
      </c>
      <c r="AI45" s="16" t="str">
        <f>IF(RespI!I43=0,"",IF(RespI!I43=ResA!$H$11,ResA!$H$12,0))</f>
        <v/>
      </c>
      <c r="AJ45" s="16" t="str">
        <f>IF(RespI!J43=0,"",IF(RespI!J43=ResA!$I$11,ResA!$I$12,0))</f>
        <v/>
      </c>
      <c r="AK45" s="16" t="str">
        <f>IF(RespI!K43=0,"",IF(RespI!K43=ResA!$J$11,ResA!$J$12,0))</f>
        <v/>
      </c>
      <c r="AL45" s="16" t="str">
        <f>IF(RespI!L43=0,"",IF(RespI!L43=ResA!$K$11,ResA!$K$12,0))</f>
        <v/>
      </c>
      <c r="AM45" s="16" t="str">
        <f>IF(RespI!M43=0,"",IF(RespI!M43=ResA!$L$11,ResA!$L$12,0))</f>
        <v/>
      </c>
      <c r="AN45" s="16" t="str">
        <f>IF(RespI!N43=0,"",IF(RespI!N43=ResA!$M$11,ResA!$M$12,0))</f>
        <v/>
      </c>
      <c r="AO45" s="16" t="str">
        <f>IF(RespI!O43=0,"",IF(RespI!O43=ResA!$N$11,ResA!$N$12,0))</f>
        <v/>
      </c>
      <c r="AP45" s="16" t="str">
        <f>IF(RespI!P43=0,"",IF(RespI!P43=ResA!$O$11,ResA!$O$12,0))</f>
        <v/>
      </c>
      <c r="AQ45" s="16" t="str">
        <f>IF(RespI!Q43=0,"",IF(RespI!Q43=ResA!$P$11,ResA!$P$12,0))</f>
        <v/>
      </c>
      <c r="AR45" s="16" t="str">
        <f>IF(RespI!R43=0,"",IF(RespI!R43=ResA!$Q$11,ResA!$Q$12,0))</f>
        <v/>
      </c>
      <c r="AS45" s="16" t="str">
        <f>IF(RespI!S43=0,"",IF(RespI!S43=ResA!$R$11,ResA!$R$12,0))</f>
        <v/>
      </c>
      <c r="AT45" s="16" t="str">
        <f>IF(RespI!T43=0,"",IF(RespI!T43=ResA!$S$11,ResA!$S$12,0))</f>
        <v/>
      </c>
      <c r="AU45" s="16" t="str">
        <f>IF(RespI!U43=0,"",IF(RespI!U43=ResA!$T$11,ResA!$T$12,0))</f>
        <v/>
      </c>
      <c r="AV45" s="16" t="str">
        <f>IF(RespI!V43=0,"",IF(RespI!V43=ResA!$U$11,ResA!$U$12,0))</f>
        <v/>
      </c>
      <c r="AW45" s="16" t="str">
        <f>IF(RespI!W43=0,"",IF(RespI!W43=ResA!$V$11,ResA!$V$12,0))</f>
        <v/>
      </c>
      <c r="AX45" s="16" t="str">
        <f>IF(RespI!X43=0,"",IF(RespI!X43=ResA!$W$11,ResA!$W$12,0))</f>
        <v/>
      </c>
      <c r="AY45" s="16" t="str">
        <f>IF(RespI!Y43=0,"",IF(RespI!Y43=ResA!$X$11,ResA!$X$12,0))</f>
        <v/>
      </c>
      <c r="AZ45" s="16" t="str">
        <f>IF(RespI!Z43=0,"",IF(RespI!Z43=ResA!$Y$11,ResA!$Y$12,0))</f>
        <v/>
      </c>
      <c r="BA45" s="16" t="str">
        <f>IF(RespI!AA43=0,"",IF(RespI!AA43=ResA!$Z$11,ResA!$Z$12,0))</f>
        <v/>
      </c>
      <c r="BB45" s="17" t="str">
        <f t="shared" si="6"/>
        <v/>
      </c>
      <c r="BC45" s="17" t="str">
        <f t="shared" si="7"/>
        <v/>
      </c>
      <c r="BD45" s="17" t="str">
        <f t="shared" si="8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>
      <c r="B46" s="56">
        <v>33</v>
      </c>
      <c r="C46" s="28" t="str">
        <f>IF(VLOOKUP(B46,RespI!$B$12:$AA$51,2,FALSE)&lt;&gt;0,VLOOKUP(B46,RespI!$B$12:$AA$51,2,FALSE),"")</f>
        <v/>
      </c>
      <c r="D46" s="28" t="str">
        <f>IF(VLOOKUP(B46,RespI!$B$12:$AA$51,3,FALSE)&lt;&gt;0,CONCATENATE(VLOOKUP(B46,RespI!$B$12:$AA$51,3,FALSE)," ",VLOOKUP(B46,RespI!$B$12:$AA$51,4,FALSE)),"")</f>
        <v/>
      </c>
      <c r="E46" s="28" t="str">
        <f>IF(VLOOKUP(B46,RespI!$B$12:$AA$51,4,FALSE)&lt;&gt;0,VLOOKUP(B46,RespI!$B$12:$AA$51,5,FALSE),"")</f>
        <v/>
      </c>
      <c r="F46" s="58" t="str">
        <f>IF(VLOOKUP(B46,RespI!$B$12:$AA$51,5,FALSE)&lt;&gt;0,VLOOKUP(B46,RespI!$B$12:$AA$51,6,FALSE),"")</f>
        <v/>
      </c>
      <c r="G46" s="17" t="str">
        <f t="shared" si="0"/>
        <v/>
      </c>
      <c r="H46" s="17" t="str">
        <f t="shared" si="12"/>
        <v/>
      </c>
      <c r="I46" s="17" t="str">
        <f t="shared" si="13"/>
        <v/>
      </c>
      <c r="J46" s="17" t="str">
        <f t="shared" si="14"/>
        <v/>
      </c>
      <c r="K46" s="17" t="str">
        <f t="shared" si="15"/>
        <v/>
      </c>
      <c r="L46" s="17" t="str">
        <f t="shared" si="16"/>
        <v/>
      </c>
      <c r="M46" s="17" t="str">
        <f t="shared" si="17"/>
        <v/>
      </c>
      <c r="N46" s="17" t="str">
        <f t="shared" si="18"/>
        <v/>
      </c>
      <c r="O46" s="17" t="str">
        <f t="shared" si="19"/>
        <v/>
      </c>
      <c r="P46" s="17" t="str">
        <f t="shared" si="11"/>
        <v/>
      </c>
      <c r="Q46" s="17" t="str">
        <f t="shared" si="11"/>
        <v/>
      </c>
      <c r="R46" s="17" t="str">
        <f t="shared" si="11"/>
        <v/>
      </c>
      <c r="S46" s="17" t="str">
        <f t="shared" si="11"/>
        <v/>
      </c>
      <c r="T46" s="17" t="str">
        <f t="shared" si="11"/>
        <v/>
      </c>
      <c r="U46" s="17" t="str">
        <f t="shared" si="11"/>
        <v/>
      </c>
      <c r="V46" s="17" t="str">
        <f t="shared" si="11"/>
        <v/>
      </c>
      <c r="W46" s="17" t="str">
        <f t="shared" si="11"/>
        <v/>
      </c>
      <c r="X46" s="17" t="str">
        <f t="shared" si="11"/>
        <v/>
      </c>
      <c r="Y46" s="17" t="str">
        <f t="shared" si="11"/>
        <v/>
      </c>
      <c r="Z46" s="17" t="str">
        <f t="shared" si="11"/>
        <v/>
      </c>
      <c r="AA46" s="21" t="str">
        <f t="shared" si="5"/>
        <v/>
      </c>
      <c r="AB46" s="21" t="str">
        <f t="shared" si="5"/>
        <v/>
      </c>
      <c r="AC46" s="21" t="str">
        <f t="shared" si="5"/>
        <v/>
      </c>
      <c r="AD46" s="21" t="str">
        <f t="shared" si="5"/>
        <v/>
      </c>
      <c r="AH46" s="16" t="str">
        <f>IF(RespI!H44=0,"",IF(RespI!H44=ResA!$G$11,ResA!$G$12,0))</f>
        <v/>
      </c>
      <c r="AI46" s="16" t="str">
        <f>IF(RespI!I44=0,"",IF(RespI!I44=ResA!$H$11,ResA!$H$12,0))</f>
        <v/>
      </c>
      <c r="AJ46" s="16" t="str">
        <f>IF(RespI!J44=0,"",IF(RespI!J44=ResA!$I$11,ResA!$I$12,0))</f>
        <v/>
      </c>
      <c r="AK46" s="16" t="str">
        <f>IF(RespI!K44=0,"",IF(RespI!K44=ResA!$J$11,ResA!$J$12,0))</f>
        <v/>
      </c>
      <c r="AL46" s="16" t="str">
        <f>IF(RespI!L44=0,"",IF(RespI!L44=ResA!$K$11,ResA!$K$12,0))</f>
        <v/>
      </c>
      <c r="AM46" s="16" t="str">
        <f>IF(RespI!M44=0,"",IF(RespI!M44=ResA!$L$11,ResA!$L$12,0))</f>
        <v/>
      </c>
      <c r="AN46" s="16" t="str">
        <f>IF(RespI!N44=0,"",IF(RespI!N44=ResA!$M$11,ResA!$M$12,0))</f>
        <v/>
      </c>
      <c r="AO46" s="16" t="str">
        <f>IF(RespI!O44=0,"",IF(RespI!O44=ResA!$N$11,ResA!$N$12,0))</f>
        <v/>
      </c>
      <c r="AP46" s="16" t="str">
        <f>IF(RespI!P44=0,"",IF(RespI!P44=ResA!$O$11,ResA!$O$12,0))</f>
        <v/>
      </c>
      <c r="AQ46" s="16" t="str">
        <f>IF(RespI!Q44=0,"",IF(RespI!Q44=ResA!$P$11,ResA!$P$12,0))</f>
        <v/>
      </c>
      <c r="AR46" s="16" t="str">
        <f>IF(RespI!R44=0,"",IF(RespI!R44=ResA!$Q$11,ResA!$Q$12,0))</f>
        <v/>
      </c>
      <c r="AS46" s="16" t="str">
        <f>IF(RespI!S44=0,"",IF(RespI!S44=ResA!$R$11,ResA!$R$12,0))</f>
        <v/>
      </c>
      <c r="AT46" s="16" t="str">
        <f>IF(RespI!T44=0,"",IF(RespI!T44=ResA!$S$11,ResA!$S$12,0))</f>
        <v/>
      </c>
      <c r="AU46" s="16" t="str">
        <f>IF(RespI!U44=0,"",IF(RespI!U44=ResA!$T$11,ResA!$T$12,0))</f>
        <v/>
      </c>
      <c r="AV46" s="16" t="str">
        <f>IF(RespI!V44=0,"",IF(RespI!V44=ResA!$U$11,ResA!$U$12,0))</f>
        <v/>
      </c>
      <c r="AW46" s="16" t="str">
        <f>IF(RespI!W44=0,"",IF(RespI!W44=ResA!$V$11,ResA!$V$12,0))</f>
        <v/>
      </c>
      <c r="AX46" s="16" t="str">
        <f>IF(RespI!X44=0,"",IF(RespI!X44=ResA!$W$11,ResA!$W$12,0))</f>
        <v/>
      </c>
      <c r="AY46" s="16" t="str">
        <f>IF(RespI!Y44=0,"",IF(RespI!Y44=ResA!$X$11,ResA!$X$12,0))</f>
        <v/>
      </c>
      <c r="AZ46" s="16" t="str">
        <f>IF(RespI!Z44=0,"",IF(RespI!Z44=ResA!$Y$11,ResA!$Y$12,0))</f>
        <v/>
      </c>
      <c r="BA46" s="16" t="str">
        <f>IF(RespI!AA44=0,"",IF(RespI!AA44=ResA!$Z$11,ResA!$Z$12,0))</f>
        <v/>
      </c>
      <c r="BB46" s="17" t="str">
        <f t="shared" si="6"/>
        <v/>
      </c>
      <c r="BC46" s="17" t="str">
        <f t="shared" si="7"/>
        <v/>
      </c>
      <c r="BD46" s="17" t="str">
        <f t="shared" si="8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>
      <c r="B47" s="56">
        <v>34</v>
      </c>
      <c r="C47" s="28" t="str">
        <f>IF(VLOOKUP(B47,RespI!$B$12:$AA$51,2,FALSE)&lt;&gt;0,VLOOKUP(B47,RespI!$B$12:$AA$51,2,FALSE),"")</f>
        <v/>
      </c>
      <c r="D47" s="28" t="str">
        <f>IF(VLOOKUP(B47,RespI!$B$12:$AA$51,3,FALSE)&lt;&gt;0,CONCATENATE(VLOOKUP(B47,RespI!$B$12:$AA$51,3,FALSE)," ",VLOOKUP(B47,RespI!$B$12:$AA$51,4,FALSE)),"")</f>
        <v/>
      </c>
      <c r="E47" s="28" t="str">
        <f>IF(VLOOKUP(B47,RespI!$B$12:$AA$51,4,FALSE)&lt;&gt;0,VLOOKUP(B47,RespI!$B$12:$AA$51,5,FALSE),"")</f>
        <v/>
      </c>
      <c r="F47" s="58" t="str">
        <f>IF(VLOOKUP(B47,RespI!$B$12:$AA$51,5,FALSE)&lt;&gt;0,VLOOKUP(B47,RespI!$B$12:$AA$51,6,FALSE),"")</f>
        <v/>
      </c>
      <c r="G47" s="17" t="str">
        <f t="shared" si="0"/>
        <v/>
      </c>
      <c r="H47" s="17" t="str">
        <f t="shared" si="12"/>
        <v/>
      </c>
      <c r="I47" s="17" t="str">
        <f t="shared" si="13"/>
        <v/>
      </c>
      <c r="J47" s="17" t="str">
        <f t="shared" si="14"/>
        <v/>
      </c>
      <c r="K47" s="17" t="str">
        <f t="shared" si="15"/>
        <v/>
      </c>
      <c r="L47" s="17" t="str">
        <f t="shared" si="16"/>
        <v/>
      </c>
      <c r="M47" s="17" t="str">
        <f t="shared" si="17"/>
        <v/>
      </c>
      <c r="N47" s="17" t="str">
        <f t="shared" si="18"/>
        <v/>
      </c>
      <c r="O47" s="17" t="str">
        <f t="shared" si="19"/>
        <v/>
      </c>
      <c r="P47" s="17" t="str">
        <f t="shared" si="11"/>
        <v/>
      </c>
      <c r="Q47" s="17" t="str">
        <f t="shared" si="11"/>
        <v/>
      </c>
      <c r="R47" s="17" t="str">
        <f t="shared" si="11"/>
        <v/>
      </c>
      <c r="S47" s="17" t="str">
        <f t="shared" si="11"/>
        <v/>
      </c>
      <c r="T47" s="17" t="str">
        <f t="shared" si="11"/>
        <v/>
      </c>
      <c r="U47" s="17" t="str">
        <f t="shared" si="11"/>
        <v/>
      </c>
      <c r="V47" s="17" t="str">
        <f t="shared" si="11"/>
        <v/>
      </c>
      <c r="W47" s="17" t="str">
        <f t="shared" si="11"/>
        <v/>
      </c>
      <c r="X47" s="17" t="str">
        <f t="shared" si="11"/>
        <v/>
      </c>
      <c r="Y47" s="17" t="str">
        <f t="shared" si="11"/>
        <v/>
      </c>
      <c r="Z47" s="17" t="str">
        <f t="shared" si="11"/>
        <v/>
      </c>
      <c r="AA47" s="21" t="str">
        <f t="shared" si="5"/>
        <v/>
      </c>
      <c r="AB47" s="21" t="str">
        <f t="shared" si="5"/>
        <v/>
      </c>
      <c r="AC47" s="21" t="str">
        <f t="shared" si="5"/>
        <v/>
      </c>
      <c r="AD47" s="21" t="str">
        <f t="shared" si="5"/>
        <v/>
      </c>
      <c r="AH47" s="16" t="str">
        <f>IF(RespI!H45=0,"",IF(RespI!H45=ResA!$G$11,ResA!$G$12,0))</f>
        <v/>
      </c>
      <c r="AI47" s="16" t="str">
        <f>IF(RespI!I45=0,"",IF(RespI!I45=ResA!$H$11,ResA!$H$12,0))</f>
        <v/>
      </c>
      <c r="AJ47" s="16" t="str">
        <f>IF(RespI!J45=0,"",IF(RespI!J45=ResA!$I$11,ResA!$I$12,0))</f>
        <v/>
      </c>
      <c r="AK47" s="16" t="str">
        <f>IF(RespI!K45=0,"",IF(RespI!K45=ResA!$J$11,ResA!$J$12,0))</f>
        <v/>
      </c>
      <c r="AL47" s="16" t="str">
        <f>IF(RespI!L45=0,"",IF(RespI!L45=ResA!$K$11,ResA!$K$12,0))</f>
        <v/>
      </c>
      <c r="AM47" s="16" t="str">
        <f>IF(RespI!M45=0,"",IF(RespI!M45=ResA!$L$11,ResA!$L$12,0))</f>
        <v/>
      </c>
      <c r="AN47" s="16" t="str">
        <f>IF(RespI!N45=0,"",IF(RespI!N45=ResA!$M$11,ResA!$M$12,0))</f>
        <v/>
      </c>
      <c r="AO47" s="16" t="str">
        <f>IF(RespI!O45=0,"",IF(RespI!O45=ResA!$N$11,ResA!$N$12,0))</f>
        <v/>
      </c>
      <c r="AP47" s="16" t="str">
        <f>IF(RespI!P45=0,"",IF(RespI!P45=ResA!$O$11,ResA!$O$12,0))</f>
        <v/>
      </c>
      <c r="AQ47" s="16" t="str">
        <f>IF(RespI!Q45=0,"",IF(RespI!Q45=ResA!$P$11,ResA!$P$12,0))</f>
        <v/>
      </c>
      <c r="AR47" s="16" t="str">
        <f>IF(RespI!R45=0,"",IF(RespI!R45=ResA!$Q$11,ResA!$Q$12,0))</f>
        <v/>
      </c>
      <c r="AS47" s="16" t="str">
        <f>IF(RespI!S45=0,"",IF(RespI!S45=ResA!$R$11,ResA!$R$12,0))</f>
        <v/>
      </c>
      <c r="AT47" s="16" t="str">
        <f>IF(RespI!T45=0,"",IF(RespI!T45=ResA!$S$11,ResA!$S$12,0))</f>
        <v/>
      </c>
      <c r="AU47" s="16" t="str">
        <f>IF(RespI!U45=0,"",IF(RespI!U45=ResA!$T$11,ResA!$T$12,0))</f>
        <v/>
      </c>
      <c r="AV47" s="16" t="str">
        <f>IF(RespI!V45=0,"",IF(RespI!V45=ResA!$U$11,ResA!$U$12,0))</f>
        <v/>
      </c>
      <c r="AW47" s="16" t="str">
        <f>IF(RespI!W45=0,"",IF(RespI!W45=ResA!$V$11,ResA!$V$12,0))</f>
        <v/>
      </c>
      <c r="AX47" s="16" t="str">
        <f>IF(RespI!X45=0,"",IF(RespI!X45=ResA!$W$11,ResA!$W$12,0))</f>
        <v/>
      </c>
      <c r="AY47" s="16" t="str">
        <f>IF(RespI!Y45=0,"",IF(RespI!Y45=ResA!$X$11,ResA!$X$12,0))</f>
        <v/>
      </c>
      <c r="AZ47" s="16" t="str">
        <f>IF(RespI!Z45=0,"",IF(RespI!Z45=ResA!$Y$11,ResA!$Y$12,0))</f>
        <v/>
      </c>
      <c r="BA47" s="16" t="str">
        <f>IF(RespI!AA45=0,"",IF(RespI!AA45=ResA!$Z$11,ResA!$Z$12,0))</f>
        <v/>
      </c>
      <c r="BB47" s="17" t="str">
        <f t="shared" si="6"/>
        <v/>
      </c>
      <c r="BC47" s="17" t="str">
        <f t="shared" si="7"/>
        <v/>
      </c>
      <c r="BD47" s="17" t="str">
        <f t="shared" si="8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>
      <c r="B48" s="56">
        <v>35</v>
      </c>
      <c r="C48" s="28" t="str">
        <f>IF(VLOOKUP(B48,RespI!$B$12:$AA$51,2,FALSE)&lt;&gt;0,VLOOKUP(B48,RespI!$B$12:$AA$51,2,FALSE),"")</f>
        <v/>
      </c>
      <c r="D48" s="28" t="str">
        <f>IF(VLOOKUP(B48,RespI!$B$12:$AA$51,3,FALSE)&lt;&gt;0,CONCATENATE(VLOOKUP(B48,RespI!$B$12:$AA$51,3,FALSE)," ",VLOOKUP(B48,RespI!$B$12:$AA$51,4,FALSE)),"")</f>
        <v/>
      </c>
      <c r="E48" s="28" t="str">
        <f>IF(VLOOKUP(B48,RespI!$B$12:$AA$51,4,FALSE)&lt;&gt;0,VLOOKUP(B48,RespI!$B$12:$AA$51,5,FALSE),"")</f>
        <v/>
      </c>
      <c r="F48" s="58" t="str">
        <f>IF(VLOOKUP(B48,RespI!$B$12:$AA$51,5,FALSE)&lt;&gt;0,VLOOKUP(B48,RespI!$B$12:$AA$51,6,FALSE),"")</f>
        <v/>
      </c>
      <c r="G48" s="17" t="str">
        <f t="shared" si="0"/>
        <v/>
      </c>
      <c r="H48" s="17" t="str">
        <f t="shared" si="12"/>
        <v/>
      </c>
      <c r="I48" s="17" t="str">
        <f t="shared" si="13"/>
        <v/>
      </c>
      <c r="J48" s="17" t="str">
        <f t="shared" si="14"/>
        <v/>
      </c>
      <c r="K48" s="17" t="str">
        <f t="shared" si="15"/>
        <v/>
      </c>
      <c r="L48" s="17" t="str">
        <f t="shared" si="16"/>
        <v/>
      </c>
      <c r="M48" s="17" t="str">
        <f t="shared" si="17"/>
        <v/>
      </c>
      <c r="N48" s="17" t="str">
        <f t="shared" si="18"/>
        <v/>
      </c>
      <c r="O48" s="17" t="str">
        <f t="shared" si="19"/>
        <v/>
      </c>
      <c r="P48" s="17" t="str">
        <f t="shared" si="11"/>
        <v/>
      </c>
      <c r="Q48" s="17" t="str">
        <f t="shared" si="11"/>
        <v/>
      </c>
      <c r="R48" s="17" t="str">
        <f t="shared" si="11"/>
        <v/>
      </c>
      <c r="S48" s="17" t="str">
        <f t="shared" si="11"/>
        <v/>
      </c>
      <c r="T48" s="17" t="str">
        <f t="shared" si="11"/>
        <v/>
      </c>
      <c r="U48" s="17" t="str">
        <f t="shared" si="11"/>
        <v/>
      </c>
      <c r="V48" s="17" t="str">
        <f t="shared" si="11"/>
        <v/>
      </c>
      <c r="W48" s="17" t="str">
        <f t="shared" si="11"/>
        <v/>
      </c>
      <c r="X48" s="17" t="str">
        <f t="shared" si="11"/>
        <v/>
      </c>
      <c r="Y48" s="17" t="str">
        <f t="shared" si="11"/>
        <v/>
      </c>
      <c r="Z48" s="17" t="str">
        <f t="shared" si="11"/>
        <v/>
      </c>
      <c r="AA48" s="21" t="str">
        <f t="shared" si="5"/>
        <v/>
      </c>
      <c r="AB48" s="21" t="str">
        <f t="shared" si="5"/>
        <v/>
      </c>
      <c r="AC48" s="21" t="str">
        <f t="shared" si="5"/>
        <v/>
      </c>
      <c r="AD48" s="21" t="str">
        <f t="shared" si="5"/>
        <v/>
      </c>
      <c r="AH48" s="16" t="str">
        <f>IF(RespI!H46=0,"",IF(RespI!H46=ResA!$G$11,ResA!$G$12,0))</f>
        <v/>
      </c>
      <c r="AI48" s="16" t="str">
        <f>IF(RespI!I46=0,"",IF(RespI!I46=ResA!$H$11,ResA!$H$12,0))</f>
        <v/>
      </c>
      <c r="AJ48" s="16" t="str">
        <f>IF(RespI!J46=0,"",IF(RespI!J46=ResA!$I$11,ResA!$I$12,0))</f>
        <v/>
      </c>
      <c r="AK48" s="16" t="str">
        <f>IF(RespI!K46=0,"",IF(RespI!K46=ResA!$J$11,ResA!$J$12,0))</f>
        <v/>
      </c>
      <c r="AL48" s="16" t="str">
        <f>IF(RespI!L46=0,"",IF(RespI!L46=ResA!$K$11,ResA!$K$12,0))</f>
        <v/>
      </c>
      <c r="AM48" s="16" t="str">
        <f>IF(RespI!M46=0,"",IF(RespI!M46=ResA!$L$11,ResA!$L$12,0))</f>
        <v/>
      </c>
      <c r="AN48" s="16" t="str">
        <f>IF(RespI!N46=0,"",IF(RespI!N46=ResA!$M$11,ResA!$M$12,0))</f>
        <v/>
      </c>
      <c r="AO48" s="16" t="str">
        <f>IF(RespI!O46=0,"",IF(RespI!O46=ResA!$N$11,ResA!$N$12,0))</f>
        <v/>
      </c>
      <c r="AP48" s="16" t="str">
        <f>IF(RespI!P46=0,"",IF(RespI!P46=ResA!$O$11,ResA!$O$12,0))</f>
        <v/>
      </c>
      <c r="AQ48" s="16" t="str">
        <f>IF(RespI!Q46=0,"",IF(RespI!Q46=ResA!$P$11,ResA!$P$12,0))</f>
        <v/>
      </c>
      <c r="AR48" s="16" t="str">
        <f>IF(RespI!R46=0,"",IF(RespI!R46=ResA!$Q$11,ResA!$Q$12,0))</f>
        <v/>
      </c>
      <c r="AS48" s="16" t="str">
        <f>IF(RespI!S46=0,"",IF(RespI!S46=ResA!$R$11,ResA!$R$12,0))</f>
        <v/>
      </c>
      <c r="AT48" s="16" t="str">
        <f>IF(RespI!T46=0,"",IF(RespI!T46=ResA!$S$11,ResA!$S$12,0))</f>
        <v/>
      </c>
      <c r="AU48" s="16" t="str">
        <f>IF(RespI!U46=0,"",IF(RespI!U46=ResA!$T$11,ResA!$T$12,0))</f>
        <v/>
      </c>
      <c r="AV48" s="16" t="str">
        <f>IF(RespI!V46=0,"",IF(RespI!V46=ResA!$U$11,ResA!$U$12,0))</f>
        <v/>
      </c>
      <c r="AW48" s="16" t="str">
        <f>IF(RespI!W46=0,"",IF(RespI!W46=ResA!$V$11,ResA!$V$12,0))</f>
        <v/>
      </c>
      <c r="AX48" s="16" t="str">
        <f>IF(RespI!X46=0,"",IF(RespI!X46=ResA!$W$11,ResA!$W$12,0))</f>
        <v/>
      </c>
      <c r="AY48" s="16" t="str">
        <f>IF(RespI!Y46=0,"",IF(RespI!Y46=ResA!$X$11,ResA!$X$12,0))</f>
        <v/>
      </c>
      <c r="AZ48" s="16" t="str">
        <f>IF(RespI!Z46=0,"",IF(RespI!Z46=ResA!$Y$11,ResA!$Y$12,0))</f>
        <v/>
      </c>
      <c r="BA48" s="16" t="str">
        <f>IF(RespI!AA46=0,"",IF(RespI!AA46=ResA!$Z$11,ResA!$Z$12,0))</f>
        <v/>
      </c>
      <c r="BB48" s="17" t="str">
        <f t="shared" si="6"/>
        <v/>
      </c>
      <c r="BC48" s="17" t="str">
        <f t="shared" si="7"/>
        <v/>
      </c>
      <c r="BD48" s="17" t="str">
        <f t="shared" si="8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>
      <c r="B49" s="56">
        <v>36</v>
      </c>
      <c r="C49" s="28" t="str">
        <f>IF(VLOOKUP(B49,RespI!$B$12:$AA$51,2,FALSE)&lt;&gt;0,VLOOKUP(B49,RespI!$B$12:$AA$51,2,FALSE),"")</f>
        <v/>
      </c>
      <c r="D49" s="28" t="str">
        <f>IF(VLOOKUP(B49,RespI!$B$12:$AA$51,3,FALSE)&lt;&gt;0,CONCATENATE(VLOOKUP(B49,RespI!$B$12:$AA$51,3,FALSE)," ",VLOOKUP(B49,RespI!$B$12:$AA$51,4,FALSE)),"")</f>
        <v/>
      </c>
      <c r="E49" s="28" t="str">
        <f>IF(VLOOKUP(B49,RespI!$B$12:$AA$51,4,FALSE)&lt;&gt;0,VLOOKUP(B49,RespI!$B$12:$AA$51,5,FALSE),"")</f>
        <v/>
      </c>
      <c r="F49" s="58" t="str">
        <f>IF(VLOOKUP(B49,RespI!$B$12:$AA$51,5,FALSE)&lt;&gt;0,VLOOKUP(B49,RespI!$B$12:$AA$51,6,FALSE),"")</f>
        <v/>
      </c>
      <c r="G49" s="17" t="str">
        <f t="shared" si="0"/>
        <v/>
      </c>
      <c r="H49" s="17" t="str">
        <f t="shared" si="12"/>
        <v/>
      </c>
      <c r="I49" s="17" t="str">
        <f t="shared" si="13"/>
        <v/>
      </c>
      <c r="J49" s="17" t="str">
        <f t="shared" si="14"/>
        <v/>
      </c>
      <c r="K49" s="17" t="str">
        <f t="shared" si="15"/>
        <v/>
      </c>
      <c r="L49" s="17" t="str">
        <f t="shared" si="16"/>
        <v/>
      </c>
      <c r="M49" s="17" t="str">
        <f t="shared" si="17"/>
        <v/>
      </c>
      <c r="N49" s="17" t="str">
        <f t="shared" si="18"/>
        <v/>
      </c>
      <c r="O49" s="17" t="str">
        <f t="shared" si="19"/>
        <v/>
      </c>
      <c r="P49" s="17" t="str">
        <f t="shared" si="11"/>
        <v/>
      </c>
      <c r="Q49" s="17" t="str">
        <f t="shared" si="11"/>
        <v/>
      </c>
      <c r="R49" s="17" t="str">
        <f t="shared" si="11"/>
        <v/>
      </c>
      <c r="S49" s="17" t="str">
        <f t="shared" si="11"/>
        <v/>
      </c>
      <c r="T49" s="17" t="str">
        <f t="shared" si="11"/>
        <v/>
      </c>
      <c r="U49" s="17" t="str">
        <f t="shared" si="11"/>
        <v/>
      </c>
      <c r="V49" s="17" t="str">
        <f t="shared" si="11"/>
        <v/>
      </c>
      <c r="W49" s="17" t="str">
        <f t="shared" si="11"/>
        <v/>
      </c>
      <c r="X49" s="17" t="str">
        <f t="shared" si="11"/>
        <v/>
      </c>
      <c r="Y49" s="17" t="str">
        <f t="shared" si="11"/>
        <v/>
      </c>
      <c r="Z49" s="17" t="str">
        <f t="shared" si="11"/>
        <v/>
      </c>
      <c r="AA49" s="21" t="str">
        <f t="shared" si="5"/>
        <v/>
      </c>
      <c r="AB49" s="21" t="str">
        <f t="shared" si="5"/>
        <v/>
      </c>
      <c r="AC49" s="21" t="str">
        <f t="shared" si="5"/>
        <v/>
      </c>
      <c r="AD49" s="21" t="str">
        <f t="shared" si="5"/>
        <v/>
      </c>
      <c r="AH49" s="16" t="str">
        <f>IF(RespI!H47=0,"",IF(RespI!H47=ResA!$G$11,ResA!$G$12,0))</f>
        <v/>
      </c>
      <c r="AI49" s="16" t="str">
        <f>IF(RespI!I47=0,"",IF(RespI!I47=ResA!$H$11,ResA!$H$12,0))</f>
        <v/>
      </c>
      <c r="AJ49" s="16" t="str">
        <f>IF(RespI!J47=0,"",IF(RespI!J47=ResA!$I$11,ResA!$I$12,0))</f>
        <v/>
      </c>
      <c r="AK49" s="16" t="str">
        <f>IF(RespI!K47=0,"",IF(RespI!K47=ResA!$J$11,ResA!$J$12,0))</f>
        <v/>
      </c>
      <c r="AL49" s="16" t="str">
        <f>IF(RespI!L47=0,"",IF(RespI!L47=ResA!$K$11,ResA!$K$12,0))</f>
        <v/>
      </c>
      <c r="AM49" s="16" t="str">
        <f>IF(RespI!M47=0,"",IF(RespI!M47=ResA!$L$11,ResA!$L$12,0))</f>
        <v/>
      </c>
      <c r="AN49" s="16" t="str">
        <f>IF(RespI!N47=0,"",IF(RespI!N47=ResA!$M$11,ResA!$M$12,0))</f>
        <v/>
      </c>
      <c r="AO49" s="16" t="str">
        <f>IF(RespI!O47=0,"",IF(RespI!O47=ResA!$N$11,ResA!$N$12,0))</f>
        <v/>
      </c>
      <c r="AP49" s="16" t="str">
        <f>IF(RespI!P47=0,"",IF(RespI!P47=ResA!$O$11,ResA!$O$12,0))</f>
        <v/>
      </c>
      <c r="AQ49" s="16" t="str">
        <f>IF(RespI!Q47=0,"",IF(RespI!Q47=ResA!$P$11,ResA!$P$12,0))</f>
        <v/>
      </c>
      <c r="AR49" s="16" t="str">
        <f>IF(RespI!R47=0,"",IF(RespI!R47=ResA!$Q$11,ResA!$Q$12,0))</f>
        <v/>
      </c>
      <c r="AS49" s="16" t="str">
        <f>IF(RespI!S47=0,"",IF(RespI!S47=ResA!$R$11,ResA!$R$12,0))</f>
        <v/>
      </c>
      <c r="AT49" s="16" t="str">
        <f>IF(RespI!T47=0,"",IF(RespI!T47=ResA!$S$11,ResA!$S$12,0))</f>
        <v/>
      </c>
      <c r="AU49" s="16" t="str">
        <f>IF(RespI!U47=0,"",IF(RespI!U47=ResA!$T$11,ResA!$T$12,0))</f>
        <v/>
      </c>
      <c r="AV49" s="16" t="str">
        <f>IF(RespI!V47=0,"",IF(RespI!V47=ResA!$U$11,ResA!$U$12,0))</f>
        <v/>
      </c>
      <c r="AW49" s="16" t="str">
        <f>IF(RespI!W47=0,"",IF(RespI!W47=ResA!$V$11,ResA!$V$12,0))</f>
        <v/>
      </c>
      <c r="AX49" s="16" t="str">
        <f>IF(RespI!X47=0,"",IF(RespI!X47=ResA!$W$11,ResA!$W$12,0))</f>
        <v/>
      </c>
      <c r="AY49" s="16" t="str">
        <f>IF(RespI!Y47=0,"",IF(RespI!Y47=ResA!$X$11,ResA!$X$12,0))</f>
        <v/>
      </c>
      <c r="AZ49" s="16" t="str">
        <f>IF(RespI!Z47=0,"",IF(RespI!Z47=ResA!$Y$11,ResA!$Y$12,0))</f>
        <v/>
      </c>
      <c r="BA49" s="16" t="str">
        <f>IF(RespI!AA47=0,"",IF(RespI!AA47=ResA!$Z$11,ResA!$Z$12,0))</f>
        <v/>
      </c>
      <c r="BB49" s="17" t="str">
        <f t="shared" si="6"/>
        <v/>
      </c>
      <c r="BC49" s="17" t="str">
        <f t="shared" si="7"/>
        <v/>
      </c>
      <c r="BD49" s="17" t="str">
        <f t="shared" si="8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>
      <c r="B50" s="56">
        <v>37</v>
      </c>
      <c r="C50" s="28" t="str">
        <f>IF(VLOOKUP(B50,RespI!$B$12:$AA$51,2,FALSE)&lt;&gt;0,VLOOKUP(B50,RespI!$B$12:$AA$51,2,FALSE),"")</f>
        <v/>
      </c>
      <c r="D50" s="28" t="str">
        <f>IF(VLOOKUP(B50,RespI!$B$12:$AA$51,3,FALSE)&lt;&gt;0,CONCATENATE(VLOOKUP(B50,RespI!$B$12:$AA$51,3,FALSE)," ",VLOOKUP(B50,RespI!$B$12:$AA$51,4,FALSE)),"")</f>
        <v/>
      </c>
      <c r="E50" s="28" t="str">
        <f>IF(VLOOKUP(B50,RespI!$B$12:$AA$51,4,FALSE)&lt;&gt;0,VLOOKUP(B50,RespI!$B$12:$AA$51,5,FALSE),"")</f>
        <v/>
      </c>
      <c r="F50" s="58" t="str">
        <f>IF(VLOOKUP(B50,RespI!$B$12:$AA$51,5,FALSE)&lt;&gt;0,VLOOKUP(B50,RespI!$B$12:$AA$51,6,FALSE),"")</f>
        <v/>
      </c>
      <c r="G50" s="17" t="str">
        <f t="shared" si="0"/>
        <v/>
      </c>
      <c r="H50" s="17" t="str">
        <f t="shared" si="12"/>
        <v/>
      </c>
      <c r="I50" s="17" t="str">
        <f t="shared" si="13"/>
        <v/>
      </c>
      <c r="J50" s="17" t="str">
        <f t="shared" si="14"/>
        <v/>
      </c>
      <c r="K50" s="17" t="str">
        <f t="shared" si="15"/>
        <v/>
      </c>
      <c r="L50" s="17" t="str">
        <f t="shared" si="16"/>
        <v/>
      </c>
      <c r="M50" s="17" t="str">
        <f t="shared" si="17"/>
        <v/>
      </c>
      <c r="N50" s="17" t="str">
        <f t="shared" si="18"/>
        <v/>
      </c>
      <c r="O50" s="17" t="str">
        <f t="shared" si="19"/>
        <v/>
      </c>
      <c r="P50" s="17" t="str">
        <f t="shared" si="11"/>
        <v/>
      </c>
      <c r="Q50" s="17" t="str">
        <f t="shared" si="11"/>
        <v/>
      </c>
      <c r="R50" s="17" t="str">
        <f t="shared" si="11"/>
        <v/>
      </c>
      <c r="S50" s="17" t="str">
        <f t="shared" si="11"/>
        <v/>
      </c>
      <c r="T50" s="17" t="str">
        <f t="shared" si="11"/>
        <v/>
      </c>
      <c r="U50" s="17" t="str">
        <f t="shared" si="11"/>
        <v/>
      </c>
      <c r="V50" s="17" t="str">
        <f t="shared" si="11"/>
        <v/>
      </c>
      <c r="W50" s="17" t="str">
        <f t="shared" si="11"/>
        <v/>
      </c>
      <c r="X50" s="17" t="str">
        <f t="shared" si="11"/>
        <v/>
      </c>
      <c r="Y50" s="17" t="str">
        <f t="shared" si="11"/>
        <v/>
      </c>
      <c r="Z50" s="17" t="str">
        <f t="shared" si="11"/>
        <v/>
      </c>
      <c r="AA50" s="21" t="str">
        <f t="shared" si="5"/>
        <v/>
      </c>
      <c r="AB50" s="21" t="str">
        <f t="shared" si="5"/>
        <v/>
      </c>
      <c r="AC50" s="21" t="str">
        <f t="shared" si="5"/>
        <v/>
      </c>
      <c r="AD50" s="21" t="str">
        <f t="shared" si="5"/>
        <v/>
      </c>
      <c r="AH50" s="16" t="str">
        <f>IF(RespI!H48=0,"",IF(RespI!H48=ResA!$G$11,ResA!$G$12,0))</f>
        <v/>
      </c>
      <c r="AI50" s="16" t="str">
        <f>IF(RespI!I48=0,"",IF(RespI!I48=ResA!$H$11,ResA!$H$12,0))</f>
        <v/>
      </c>
      <c r="AJ50" s="16" t="str">
        <f>IF(RespI!J48=0,"",IF(RespI!J48=ResA!$I$11,ResA!$I$12,0))</f>
        <v/>
      </c>
      <c r="AK50" s="16" t="str">
        <f>IF(RespI!K48=0,"",IF(RespI!K48=ResA!$J$11,ResA!$J$12,0))</f>
        <v/>
      </c>
      <c r="AL50" s="16" t="str">
        <f>IF(RespI!L48=0,"",IF(RespI!L48=ResA!$K$11,ResA!$K$12,0))</f>
        <v/>
      </c>
      <c r="AM50" s="16" t="str">
        <f>IF(RespI!M48=0,"",IF(RespI!M48=ResA!$L$11,ResA!$L$12,0))</f>
        <v/>
      </c>
      <c r="AN50" s="16" t="str">
        <f>IF(RespI!N48=0,"",IF(RespI!N48=ResA!$M$11,ResA!$M$12,0))</f>
        <v/>
      </c>
      <c r="AO50" s="16" t="str">
        <f>IF(RespI!O48=0,"",IF(RespI!O48=ResA!$N$11,ResA!$N$12,0))</f>
        <v/>
      </c>
      <c r="AP50" s="16" t="str">
        <f>IF(RespI!P48=0,"",IF(RespI!P48=ResA!$O$11,ResA!$O$12,0))</f>
        <v/>
      </c>
      <c r="AQ50" s="16" t="str">
        <f>IF(RespI!Q48=0,"",IF(RespI!Q48=ResA!$P$11,ResA!$P$12,0))</f>
        <v/>
      </c>
      <c r="AR50" s="16" t="str">
        <f>IF(RespI!R48=0,"",IF(RespI!R48=ResA!$Q$11,ResA!$Q$12,0))</f>
        <v/>
      </c>
      <c r="AS50" s="16" t="str">
        <f>IF(RespI!S48=0,"",IF(RespI!S48=ResA!$R$11,ResA!$R$12,0))</f>
        <v/>
      </c>
      <c r="AT50" s="16" t="str">
        <f>IF(RespI!T48=0,"",IF(RespI!T48=ResA!$S$11,ResA!$S$12,0))</f>
        <v/>
      </c>
      <c r="AU50" s="16" t="str">
        <f>IF(RespI!U48=0,"",IF(RespI!U48=ResA!$T$11,ResA!$T$12,0))</f>
        <v/>
      </c>
      <c r="AV50" s="16" t="str">
        <f>IF(RespI!V48=0,"",IF(RespI!V48=ResA!$U$11,ResA!$U$12,0))</f>
        <v/>
      </c>
      <c r="AW50" s="16" t="str">
        <f>IF(RespI!W48=0,"",IF(RespI!W48=ResA!$V$11,ResA!$V$12,0))</f>
        <v/>
      </c>
      <c r="AX50" s="16" t="str">
        <f>IF(RespI!X48=0,"",IF(RespI!X48=ResA!$W$11,ResA!$W$12,0))</f>
        <v/>
      </c>
      <c r="AY50" s="16" t="str">
        <f>IF(RespI!Y48=0,"",IF(RespI!Y48=ResA!$X$11,ResA!$X$12,0))</f>
        <v/>
      </c>
      <c r="AZ50" s="16" t="str">
        <f>IF(RespI!Z48=0,"",IF(RespI!Z48=ResA!$Y$11,ResA!$Y$12,0))</f>
        <v/>
      </c>
      <c r="BA50" s="16" t="str">
        <f>IF(RespI!AA48=0,"",IF(RespI!AA48=ResA!$Z$11,ResA!$Z$12,0))</f>
        <v/>
      </c>
      <c r="BB50" s="17" t="str">
        <f t="shared" si="6"/>
        <v/>
      </c>
      <c r="BC50" s="17" t="str">
        <f t="shared" si="7"/>
        <v/>
      </c>
      <c r="BD50" s="17" t="str">
        <f t="shared" si="8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>
      <c r="B51" s="56">
        <v>38</v>
      </c>
      <c r="C51" s="28" t="str">
        <f>IF(VLOOKUP(B51,RespI!$B$12:$AA$51,2,FALSE)&lt;&gt;0,VLOOKUP(B51,RespI!$B$12:$AA$51,2,FALSE),"")</f>
        <v/>
      </c>
      <c r="D51" s="28" t="str">
        <f>IF(VLOOKUP(B51,RespI!$B$12:$AA$51,3,FALSE)&lt;&gt;0,CONCATENATE(VLOOKUP(B51,RespI!$B$12:$AA$51,3,FALSE)," ",VLOOKUP(B51,RespI!$B$12:$AA$51,4,FALSE)),"")</f>
        <v/>
      </c>
      <c r="E51" s="28" t="str">
        <f>IF(VLOOKUP(B51,RespI!$B$12:$AA$51,4,FALSE)&lt;&gt;0,VLOOKUP(B51,RespI!$B$12:$AA$51,5,FALSE),"")</f>
        <v/>
      </c>
      <c r="F51" s="58" t="str">
        <f>IF(VLOOKUP(B51,RespI!$B$12:$AA$51,5,FALSE)&lt;&gt;0,VLOOKUP(B51,RespI!$B$12:$AA$51,6,FALSE),"")</f>
        <v/>
      </c>
      <c r="G51" s="17" t="str">
        <f t="shared" si="0"/>
        <v/>
      </c>
      <c r="H51" s="17" t="str">
        <f t="shared" si="12"/>
        <v/>
      </c>
      <c r="I51" s="17" t="str">
        <f t="shared" si="13"/>
        <v/>
      </c>
      <c r="J51" s="17" t="str">
        <f t="shared" si="14"/>
        <v/>
      </c>
      <c r="K51" s="17" t="str">
        <f t="shared" si="15"/>
        <v/>
      </c>
      <c r="L51" s="17" t="str">
        <f t="shared" si="16"/>
        <v/>
      </c>
      <c r="M51" s="17" t="str">
        <f t="shared" si="17"/>
        <v/>
      </c>
      <c r="N51" s="17" t="str">
        <f t="shared" si="18"/>
        <v/>
      </c>
      <c r="O51" s="17" t="str">
        <f t="shared" si="19"/>
        <v/>
      </c>
      <c r="P51" s="17" t="str">
        <f t="shared" ref="P51:Q53" si="20">IF(AQ51="","",IF(AQ51=0,"✖","✔"))</f>
        <v/>
      </c>
      <c r="Q51" s="17" t="str">
        <f t="shared" si="20"/>
        <v/>
      </c>
      <c r="R51" s="17" t="str">
        <f t="shared" si="11"/>
        <v/>
      </c>
      <c r="S51" s="17" t="str">
        <f t="shared" si="11"/>
        <v/>
      </c>
      <c r="T51" s="17" t="str">
        <f t="shared" si="11"/>
        <v/>
      </c>
      <c r="U51" s="17" t="str">
        <f t="shared" si="11"/>
        <v/>
      </c>
      <c r="V51" s="17" t="str">
        <f t="shared" si="11"/>
        <v/>
      </c>
      <c r="W51" s="17" t="str">
        <f t="shared" si="11"/>
        <v/>
      </c>
      <c r="X51" s="17" t="str">
        <f t="shared" si="11"/>
        <v/>
      </c>
      <c r="Y51" s="17" t="str">
        <f t="shared" si="11"/>
        <v/>
      </c>
      <c r="Z51" s="17" t="str">
        <f t="shared" si="11"/>
        <v/>
      </c>
      <c r="AA51" s="21" t="str">
        <f t="shared" si="5"/>
        <v/>
      </c>
      <c r="AB51" s="21" t="str">
        <f t="shared" si="5"/>
        <v/>
      </c>
      <c r="AC51" s="21" t="str">
        <f t="shared" si="5"/>
        <v/>
      </c>
      <c r="AD51" s="21" t="str">
        <f t="shared" si="5"/>
        <v/>
      </c>
      <c r="AH51" s="16" t="str">
        <f>IF(RespI!H49=0,"",IF(RespI!H49=ResA!$G$11,ResA!$G$12,0))</f>
        <v/>
      </c>
      <c r="AI51" s="16" t="str">
        <f>IF(RespI!I49=0,"",IF(RespI!I49=ResA!$H$11,ResA!$H$12,0))</f>
        <v/>
      </c>
      <c r="AJ51" s="16" t="str">
        <f>IF(RespI!J49=0,"",IF(RespI!J49=ResA!$I$11,ResA!$I$12,0))</f>
        <v/>
      </c>
      <c r="AK51" s="16" t="str">
        <f>IF(RespI!K49=0,"",IF(RespI!K49=ResA!$J$11,ResA!$J$12,0))</f>
        <v/>
      </c>
      <c r="AL51" s="16" t="str">
        <f>IF(RespI!L49=0,"",IF(RespI!L49=ResA!$K$11,ResA!$K$12,0))</f>
        <v/>
      </c>
      <c r="AM51" s="16" t="str">
        <f>IF(RespI!M49=0,"",IF(RespI!M49=ResA!$L$11,ResA!$L$12,0))</f>
        <v/>
      </c>
      <c r="AN51" s="16" t="str">
        <f>IF(RespI!N49=0,"",IF(RespI!N49=ResA!$M$11,ResA!$M$12,0))</f>
        <v/>
      </c>
      <c r="AO51" s="16" t="str">
        <f>IF(RespI!O49=0,"",IF(RespI!O49=ResA!$N$11,ResA!$N$12,0))</f>
        <v/>
      </c>
      <c r="AP51" s="16" t="str">
        <f>IF(RespI!P49=0,"",IF(RespI!P49=ResA!$O$11,ResA!$O$12,0))</f>
        <v/>
      </c>
      <c r="AQ51" s="16" t="str">
        <f>IF(RespI!Q49=0,"",IF(RespI!Q49=ResA!$P$11,ResA!$P$12,0))</f>
        <v/>
      </c>
      <c r="AR51" s="16" t="str">
        <f>IF(RespI!R49=0,"",IF(RespI!R49=ResA!$Q$11,ResA!$Q$12,0))</f>
        <v/>
      </c>
      <c r="AS51" s="16" t="str">
        <f>IF(RespI!S49=0,"",IF(RespI!S49=ResA!$R$11,ResA!$R$12,0))</f>
        <v/>
      </c>
      <c r="AT51" s="16" t="str">
        <f>IF(RespI!T49=0,"",IF(RespI!T49=ResA!$S$11,ResA!$S$12,0))</f>
        <v/>
      </c>
      <c r="AU51" s="16" t="str">
        <f>IF(RespI!U49=0,"",IF(RespI!U49=ResA!$T$11,ResA!$T$12,0))</f>
        <v/>
      </c>
      <c r="AV51" s="16" t="str">
        <f>IF(RespI!V49=0,"",IF(RespI!V49=ResA!$U$11,ResA!$U$12,0))</f>
        <v/>
      </c>
      <c r="AW51" s="16" t="str">
        <f>IF(RespI!W49=0,"",IF(RespI!W49=ResA!$V$11,ResA!$V$12,0))</f>
        <v/>
      </c>
      <c r="AX51" s="16" t="str">
        <f>IF(RespI!X49=0,"",IF(RespI!X49=ResA!$W$11,ResA!$W$12,0))</f>
        <v/>
      </c>
      <c r="AY51" s="16" t="str">
        <f>IF(RespI!Y49=0,"",IF(RespI!Y49=ResA!$X$11,ResA!$X$12,0))</f>
        <v/>
      </c>
      <c r="AZ51" s="16" t="str">
        <f>IF(RespI!Z49=0,"",IF(RespI!Z49=ResA!$Y$11,ResA!$Y$12,0))</f>
        <v/>
      </c>
      <c r="BA51" s="16" t="str">
        <f>IF(RespI!AA49=0,"",IF(RespI!AA49=ResA!$Z$11,ResA!$Z$12,0))</f>
        <v/>
      </c>
      <c r="BB51" s="17" t="str">
        <f t="shared" si="6"/>
        <v/>
      </c>
      <c r="BC51" s="17" t="str">
        <f t="shared" si="7"/>
        <v/>
      </c>
      <c r="BD51" s="17" t="str">
        <f t="shared" si="8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>
      <c r="B52" s="56">
        <v>39</v>
      </c>
      <c r="C52" s="28" t="str">
        <f>IF(VLOOKUP(B52,RespI!$B$12:$AA$51,2,FALSE)&lt;&gt;0,VLOOKUP(B52,RespI!$B$12:$AA$51,2,FALSE),"")</f>
        <v/>
      </c>
      <c r="D52" s="28" t="str">
        <f>IF(VLOOKUP(B52,RespI!$B$12:$AA$51,3,FALSE)&lt;&gt;0,CONCATENATE(VLOOKUP(B52,RespI!$B$12:$AA$51,3,FALSE)," ",VLOOKUP(B52,RespI!$B$12:$AA$51,4,FALSE)),"")</f>
        <v/>
      </c>
      <c r="E52" s="28" t="str">
        <f>IF(VLOOKUP(B52,RespI!$B$12:$AA$51,4,FALSE)&lt;&gt;0,VLOOKUP(B52,RespI!$B$12:$AA$51,5,FALSE),"")</f>
        <v/>
      </c>
      <c r="F52" s="58" t="str">
        <f>IF(VLOOKUP(B52,RespI!$B$12:$AA$51,5,FALSE)&lt;&gt;0,VLOOKUP(B52,RespI!$B$12:$AA$51,6,FALSE),"")</f>
        <v/>
      </c>
      <c r="G52" s="17" t="str">
        <f t="shared" si="0"/>
        <v/>
      </c>
      <c r="H52" s="17" t="str">
        <f t="shared" si="12"/>
        <v/>
      </c>
      <c r="I52" s="17" t="str">
        <f t="shared" si="13"/>
        <v/>
      </c>
      <c r="J52" s="17" t="str">
        <f t="shared" si="14"/>
        <v/>
      </c>
      <c r="K52" s="17" t="str">
        <f t="shared" si="15"/>
        <v/>
      </c>
      <c r="L52" s="17" t="str">
        <f t="shared" si="16"/>
        <v/>
      </c>
      <c r="M52" s="17" t="str">
        <f t="shared" si="17"/>
        <v/>
      </c>
      <c r="N52" s="17" t="str">
        <f t="shared" si="18"/>
        <v/>
      </c>
      <c r="O52" s="17" t="str">
        <f t="shared" si="19"/>
        <v/>
      </c>
      <c r="P52" s="17" t="str">
        <f t="shared" si="20"/>
        <v/>
      </c>
      <c r="Q52" s="17" t="str">
        <f t="shared" si="20"/>
        <v/>
      </c>
      <c r="R52" s="17" t="str">
        <f t="shared" si="11"/>
        <v/>
      </c>
      <c r="S52" s="17" t="str">
        <f t="shared" si="11"/>
        <v/>
      </c>
      <c r="T52" s="17" t="str">
        <f t="shared" si="11"/>
        <v/>
      </c>
      <c r="U52" s="17" t="str">
        <f t="shared" si="11"/>
        <v/>
      </c>
      <c r="V52" s="17" t="str">
        <f t="shared" si="11"/>
        <v/>
      </c>
      <c r="W52" s="17" t="str">
        <f t="shared" si="11"/>
        <v/>
      </c>
      <c r="X52" s="17" t="str">
        <f t="shared" si="11"/>
        <v/>
      </c>
      <c r="Y52" s="17" t="str">
        <f t="shared" si="11"/>
        <v/>
      </c>
      <c r="Z52" s="17" t="str">
        <f t="shared" si="11"/>
        <v/>
      </c>
      <c r="AA52" s="21" t="str">
        <f t="shared" si="5"/>
        <v/>
      </c>
      <c r="AB52" s="21" t="str">
        <f t="shared" si="5"/>
        <v/>
      </c>
      <c r="AC52" s="21" t="str">
        <f t="shared" si="5"/>
        <v/>
      </c>
      <c r="AD52" s="21" t="str">
        <f t="shared" si="5"/>
        <v/>
      </c>
      <c r="AH52" s="16" t="str">
        <f>IF(RespI!H50=0,"",IF(RespI!H50=ResA!$G$11,ResA!$G$12,0))</f>
        <v/>
      </c>
      <c r="AI52" s="16" t="str">
        <f>IF(RespI!I50=0,"",IF(RespI!I50=ResA!$H$11,ResA!$H$12,0))</f>
        <v/>
      </c>
      <c r="AJ52" s="16" t="str">
        <f>IF(RespI!J50=0,"",IF(RespI!J50=ResA!$I$11,ResA!$I$12,0))</f>
        <v/>
      </c>
      <c r="AK52" s="16" t="str">
        <f>IF(RespI!K50=0,"",IF(RespI!K50=ResA!$J$11,ResA!$J$12,0))</f>
        <v/>
      </c>
      <c r="AL52" s="16" t="str">
        <f>IF(RespI!L50=0,"",IF(RespI!L50=ResA!$K$11,ResA!$K$12,0))</f>
        <v/>
      </c>
      <c r="AM52" s="16" t="str">
        <f>IF(RespI!M50=0,"",IF(RespI!M50=ResA!$L$11,ResA!$L$12,0))</f>
        <v/>
      </c>
      <c r="AN52" s="16" t="str">
        <f>IF(RespI!N50=0,"",IF(RespI!N50=ResA!$M$11,ResA!$M$12,0))</f>
        <v/>
      </c>
      <c r="AO52" s="16" t="str">
        <f>IF(RespI!O50=0,"",IF(RespI!O50=ResA!$N$11,ResA!$N$12,0))</f>
        <v/>
      </c>
      <c r="AP52" s="16" t="str">
        <f>IF(RespI!P50=0,"",IF(RespI!P50=ResA!$O$11,ResA!$O$12,0))</f>
        <v/>
      </c>
      <c r="AQ52" s="16" t="str">
        <f>IF(RespI!Q50=0,"",IF(RespI!Q50=ResA!$P$11,ResA!$P$12,0))</f>
        <v/>
      </c>
      <c r="AR52" s="16" t="str">
        <f>IF(RespI!R50=0,"",IF(RespI!R50=ResA!$Q$11,ResA!$Q$12,0))</f>
        <v/>
      </c>
      <c r="AS52" s="16" t="str">
        <f>IF(RespI!S50=0,"",IF(RespI!S50=ResA!$R$11,ResA!$R$12,0))</f>
        <v/>
      </c>
      <c r="AT52" s="16" t="str">
        <f>IF(RespI!T50=0,"",IF(RespI!T50=ResA!$S$11,ResA!$S$12,0))</f>
        <v/>
      </c>
      <c r="AU52" s="16" t="str">
        <f>IF(RespI!U50=0,"",IF(RespI!U50=ResA!$T$11,ResA!$T$12,0))</f>
        <v/>
      </c>
      <c r="AV52" s="16" t="str">
        <f>IF(RespI!V50=0,"",IF(RespI!V50=ResA!$U$11,ResA!$U$12,0))</f>
        <v/>
      </c>
      <c r="AW52" s="16" t="str">
        <f>IF(RespI!W50=0,"",IF(RespI!W50=ResA!$V$11,ResA!$V$12,0))</f>
        <v/>
      </c>
      <c r="AX52" s="16" t="str">
        <f>IF(RespI!X50=0,"",IF(RespI!X50=ResA!$W$11,ResA!$W$12,0))</f>
        <v/>
      </c>
      <c r="AY52" s="16" t="str">
        <f>IF(RespI!Y50=0,"",IF(RespI!Y50=ResA!$X$11,ResA!$X$12,0))</f>
        <v/>
      </c>
      <c r="AZ52" s="16" t="str">
        <f>IF(RespI!Z50=0,"",IF(RespI!Z50=ResA!$Y$11,ResA!$Y$12,0))</f>
        <v/>
      </c>
      <c r="BA52" s="16" t="str">
        <f>IF(RespI!AA50=0,"",IF(RespI!AA50=ResA!$Z$11,ResA!$Z$12,0))</f>
        <v/>
      </c>
      <c r="BB52" s="17" t="str">
        <f t="shared" si="6"/>
        <v/>
      </c>
      <c r="BC52" s="17" t="str">
        <f t="shared" si="7"/>
        <v/>
      </c>
      <c r="BD52" s="17" t="str">
        <f t="shared" si="8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>
      <c r="B53" s="56">
        <v>40</v>
      </c>
      <c r="C53" s="28" t="str">
        <f>IF(VLOOKUP(B53,RespI!$B$12:$AA$51,2,FALSE)&lt;&gt;0,VLOOKUP(B53,RespI!$B$12:$AA$51,2,FALSE),"")</f>
        <v/>
      </c>
      <c r="D53" s="28" t="str">
        <f>IF(VLOOKUP(B53,RespI!$B$12:$AA$51,3,FALSE)&lt;&gt;0,CONCATENATE(VLOOKUP(B53,RespI!$B$12:$AA$51,3,FALSE)," ",VLOOKUP(B53,RespI!$B$12:$AA$51,4,FALSE)),"")</f>
        <v/>
      </c>
      <c r="E53" s="28" t="str">
        <f>IF(VLOOKUP(B53,RespI!$B$12:$AA$51,4,FALSE)&lt;&gt;0,VLOOKUP(B53,RespI!$B$12:$AA$51,5,FALSE),"")</f>
        <v/>
      </c>
      <c r="F53" s="58" t="str">
        <f>IF(VLOOKUP(B53,RespI!$B$12:$AA$51,5,FALSE)&lt;&gt;0,VLOOKUP(B53,RespI!$B$12:$AA$51,6,FALSE),"")</f>
        <v/>
      </c>
      <c r="G53" s="17" t="str">
        <f t="shared" si="0"/>
        <v/>
      </c>
      <c r="H53" s="17" t="str">
        <f t="shared" si="12"/>
        <v/>
      </c>
      <c r="I53" s="17" t="str">
        <f t="shared" si="13"/>
        <v/>
      </c>
      <c r="J53" s="17" t="str">
        <f t="shared" si="14"/>
        <v/>
      </c>
      <c r="K53" s="17" t="str">
        <f t="shared" si="15"/>
        <v/>
      </c>
      <c r="L53" s="17" t="str">
        <f t="shared" si="16"/>
        <v/>
      </c>
      <c r="M53" s="17" t="str">
        <f t="shared" si="17"/>
        <v/>
      </c>
      <c r="N53" s="17" t="str">
        <f t="shared" si="18"/>
        <v/>
      </c>
      <c r="O53" s="17" t="str">
        <f t="shared" si="19"/>
        <v/>
      </c>
      <c r="P53" s="17" t="str">
        <f t="shared" si="20"/>
        <v/>
      </c>
      <c r="Q53" s="17" t="str">
        <f t="shared" si="20"/>
        <v/>
      </c>
      <c r="R53" s="17" t="str">
        <f t="shared" si="11"/>
        <v/>
      </c>
      <c r="S53" s="17" t="str">
        <f t="shared" si="11"/>
        <v/>
      </c>
      <c r="T53" s="17" t="str">
        <f t="shared" si="11"/>
        <v/>
      </c>
      <c r="U53" s="17" t="str">
        <f t="shared" si="11"/>
        <v/>
      </c>
      <c r="V53" s="17" t="str">
        <f t="shared" si="11"/>
        <v/>
      </c>
      <c r="W53" s="17" t="str">
        <f t="shared" si="11"/>
        <v/>
      </c>
      <c r="X53" s="17" t="str">
        <f t="shared" si="11"/>
        <v/>
      </c>
      <c r="Y53" s="17" t="str">
        <f t="shared" si="11"/>
        <v/>
      </c>
      <c r="Z53" s="17" t="str">
        <f t="shared" si="11"/>
        <v/>
      </c>
      <c r="AA53" s="21" t="str">
        <f t="shared" si="5"/>
        <v/>
      </c>
      <c r="AB53" s="21" t="str">
        <f t="shared" si="5"/>
        <v/>
      </c>
      <c r="AC53" s="21" t="str">
        <f t="shared" si="5"/>
        <v/>
      </c>
      <c r="AD53" s="21" t="str">
        <f t="shared" si="5"/>
        <v/>
      </c>
      <c r="AH53" s="16" t="str">
        <f>IF(RespI!H51=0,"",IF(RespI!H51=ResA!$G$11,ResA!$G$12,0))</f>
        <v/>
      </c>
      <c r="AI53" s="16" t="str">
        <f>IF(RespI!I51=0,"",IF(RespI!I51=ResA!$H$11,ResA!$H$12,0))</f>
        <v/>
      </c>
      <c r="AJ53" s="16" t="str">
        <f>IF(RespI!J51=0,"",IF(RespI!J51=ResA!$I$11,ResA!$I$12,0))</f>
        <v/>
      </c>
      <c r="AK53" s="16" t="str">
        <f>IF(RespI!K51=0,"",IF(RespI!K51=ResA!$J$11,ResA!$J$12,0))</f>
        <v/>
      </c>
      <c r="AL53" s="16" t="str">
        <f>IF(RespI!L51=0,"",IF(RespI!L51=ResA!$K$11,ResA!$K$12,0))</f>
        <v/>
      </c>
      <c r="AM53" s="16" t="str">
        <f>IF(RespI!M51=0,"",IF(RespI!M51=ResA!$L$11,ResA!$L$12,0))</f>
        <v/>
      </c>
      <c r="AN53" s="16" t="str">
        <f>IF(RespI!N51=0,"",IF(RespI!N51=ResA!$M$11,ResA!$M$12,0))</f>
        <v/>
      </c>
      <c r="AO53" s="16" t="str">
        <f>IF(RespI!O51=0,"",IF(RespI!O51=ResA!$N$11,ResA!$N$12,0))</f>
        <v/>
      </c>
      <c r="AP53" s="16" t="str">
        <f>IF(RespI!P51=0,"",IF(RespI!P51=ResA!$O$11,ResA!$O$12,0))</f>
        <v/>
      </c>
      <c r="AQ53" s="16" t="str">
        <f>IF(RespI!Q51=0,"",IF(RespI!Q51=ResA!$P$11,ResA!$P$12,0))</f>
        <v/>
      </c>
      <c r="AR53" s="16" t="str">
        <f>IF(RespI!R51=0,"",IF(RespI!R51=ResA!$Q$11,ResA!$Q$12,0))</f>
        <v/>
      </c>
      <c r="AS53" s="16" t="str">
        <f>IF(RespI!S51=0,"",IF(RespI!S51=ResA!$R$11,ResA!$R$12,0))</f>
        <v/>
      </c>
      <c r="AT53" s="16" t="str">
        <f>IF(RespI!T51=0,"",IF(RespI!T51=ResA!$S$11,ResA!$S$12,0))</f>
        <v/>
      </c>
      <c r="AU53" s="16" t="str">
        <f>IF(RespI!U51=0,"",IF(RespI!U51=ResA!$T$11,ResA!$T$12,0))</f>
        <v/>
      </c>
      <c r="AV53" s="16" t="str">
        <f>IF(RespI!V51=0,"",IF(RespI!V51=ResA!$U$11,ResA!$U$12,0))</f>
        <v/>
      </c>
      <c r="AW53" s="16" t="str">
        <f>IF(RespI!W51=0,"",IF(RespI!W51=ResA!$V$11,ResA!$V$12,0))</f>
        <v/>
      </c>
      <c r="AX53" s="16" t="str">
        <f>IF(RespI!X51=0,"",IF(RespI!X51=ResA!$W$11,ResA!$W$12,0))</f>
        <v/>
      </c>
      <c r="AY53" s="16" t="str">
        <f>IF(RespI!Y51=0,"",IF(RespI!Y51=ResA!$X$11,ResA!$X$12,0))</f>
        <v/>
      </c>
      <c r="AZ53" s="16" t="str">
        <f>IF(RespI!Z51=0,"",IF(RespI!Z51=ResA!$Y$11,ResA!$Y$12,0))</f>
        <v/>
      </c>
      <c r="BA53" s="16" t="str">
        <f>IF(RespI!AA51=0,"",IF(RespI!AA51=ResA!$Z$11,ResA!$Z$12,0))</f>
        <v/>
      </c>
      <c r="BB53" s="17" t="str">
        <f t="shared" si="6"/>
        <v/>
      </c>
      <c r="BC53" s="17" t="str">
        <f t="shared" si="7"/>
        <v/>
      </c>
      <c r="BD53" s="17" t="str">
        <f t="shared" si="8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>
      <c r="AD54" s="38"/>
      <c r="BC54" s="36"/>
      <c r="BD54" s="36"/>
    </row>
    <row r="55" spans="2:57">
      <c r="B55" s="167" t="s">
        <v>193</v>
      </c>
      <c r="C55" s="167"/>
      <c r="D55" s="167"/>
      <c r="E55" s="167"/>
      <c r="F55" s="167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2" t="s">
        <v>38</v>
      </c>
      <c r="AB55" s="172"/>
      <c r="AC55" s="172"/>
      <c r="AD55" s="172"/>
      <c r="BC55" s="36"/>
      <c r="BD55" s="36"/>
    </row>
    <row r="56" spans="2:57">
      <c r="B56" s="167" t="s">
        <v>169</v>
      </c>
      <c r="C56" s="167"/>
      <c r="D56" s="167"/>
      <c r="E56" s="167"/>
      <c r="F56" s="167"/>
      <c r="G56" s="37">
        <f>AH56</f>
        <v>0</v>
      </c>
      <c r="H56" s="37">
        <f t="shared" ref="H56:W57" si="21">AI56</f>
        <v>0</v>
      </c>
      <c r="I56" s="37">
        <f t="shared" si="21"/>
        <v>0</v>
      </c>
      <c r="J56" s="37">
        <f t="shared" si="21"/>
        <v>0</v>
      </c>
      <c r="K56" s="37">
        <f t="shared" si="21"/>
        <v>0</v>
      </c>
      <c r="L56" s="37">
        <f t="shared" si="21"/>
        <v>0</v>
      </c>
      <c r="M56" s="37">
        <f t="shared" si="21"/>
        <v>0</v>
      </c>
      <c r="N56" s="37">
        <f t="shared" si="21"/>
        <v>0</v>
      </c>
      <c r="O56" s="37">
        <f t="shared" si="21"/>
        <v>0</v>
      </c>
      <c r="P56" s="37">
        <f t="shared" si="21"/>
        <v>0</v>
      </c>
      <c r="Q56" s="37">
        <f t="shared" si="21"/>
        <v>0</v>
      </c>
      <c r="R56" s="37">
        <f t="shared" si="21"/>
        <v>0</v>
      </c>
      <c r="S56" s="37">
        <f t="shared" si="21"/>
        <v>0</v>
      </c>
      <c r="T56" s="37">
        <f t="shared" si="21"/>
        <v>0</v>
      </c>
      <c r="U56" s="37">
        <f t="shared" si="21"/>
        <v>0</v>
      </c>
      <c r="V56" s="37">
        <f t="shared" si="21"/>
        <v>0</v>
      </c>
      <c r="W56" s="37">
        <f t="shared" si="21"/>
        <v>0</v>
      </c>
      <c r="X56" s="37">
        <f t="shared" ref="X56:Z57" si="22">AY56</f>
        <v>0</v>
      </c>
      <c r="Y56" s="37">
        <f t="shared" si="22"/>
        <v>0</v>
      </c>
      <c r="Z56" s="37">
        <f t="shared" si="22"/>
        <v>0</v>
      </c>
      <c r="AA56" s="166" t="str">
        <f>Matriz!$I$3</f>
        <v>Inicio</v>
      </c>
      <c r="AB56" s="166" t="str">
        <f>Matriz!$I$4</f>
        <v>Proceso</v>
      </c>
      <c r="AC56" s="166" t="str">
        <f>Matriz!$I$5</f>
        <v>Satisfactorio</v>
      </c>
      <c r="AD56" s="166">
        <f>Matriz!$I$6</f>
        <v>0</v>
      </c>
      <c r="AH56" s="35">
        <f>COUNTIF(AH14:AH53,"&gt;0")</f>
        <v>0</v>
      </c>
      <c r="AI56" s="35">
        <f t="shared" ref="AI56:BA56" si="23">COUNTIF(AI14:AI53,"&gt;0")</f>
        <v>0</v>
      </c>
      <c r="AJ56" s="35">
        <f t="shared" si="23"/>
        <v>0</v>
      </c>
      <c r="AK56" s="35">
        <f t="shared" si="23"/>
        <v>0</v>
      </c>
      <c r="AL56" s="35">
        <f t="shared" si="23"/>
        <v>0</v>
      </c>
      <c r="AM56" s="35">
        <f t="shared" si="23"/>
        <v>0</v>
      </c>
      <c r="AN56" s="35">
        <f t="shared" si="23"/>
        <v>0</v>
      </c>
      <c r="AO56" s="35">
        <f t="shared" si="23"/>
        <v>0</v>
      </c>
      <c r="AP56" s="35">
        <f t="shared" si="23"/>
        <v>0</v>
      </c>
      <c r="AQ56" s="35">
        <f t="shared" si="23"/>
        <v>0</v>
      </c>
      <c r="AR56" s="35">
        <f t="shared" si="23"/>
        <v>0</v>
      </c>
      <c r="AS56" s="35">
        <f t="shared" si="23"/>
        <v>0</v>
      </c>
      <c r="AT56" s="35">
        <f t="shared" si="23"/>
        <v>0</v>
      </c>
      <c r="AU56" s="35">
        <f t="shared" si="23"/>
        <v>0</v>
      </c>
      <c r="AV56" s="35">
        <f t="shared" si="23"/>
        <v>0</v>
      </c>
      <c r="AW56" s="35">
        <f t="shared" si="23"/>
        <v>0</v>
      </c>
      <c r="AX56" s="35">
        <f t="shared" si="23"/>
        <v>0</v>
      </c>
      <c r="AY56" s="35">
        <f t="shared" si="23"/>
        <v>0</v>
      </c>
      <c r="AZ56" s="35">
        <f t="shared" si="23"/>
        <v>0</v>
      </c>
      <c r="BA56" s="35">
        <f t="shared" si="23"/>
        <v>0</v>
      </c>
    </row>
    <row r="57" spans="2:57">
      <c r="B57" s="167" t="s">
        <v>170</v>
      </c>
      <c r="C57" s="167"/>
      <c r="D57" s="167"/>
      <c r="E57" s="167"/>
      <c r="F57" s="167"/>
      <c r="G57" s="37">
        <f>AH57</f>
        <v>0</v>
      </c>
      <c r="H57" s="37">
        <f t="shared" si="21"/>
        <v>0</v>
      </c>
      <c r="I57" s="37">
        <f t="shared" si="21"/>
        <v>0</v>
      </c>
      <c r="J57" s="37">
        <f t="shared" si="21"/>
        <v>0</v>
      </c>
      <c r="K57" s="37">
        <f t="shared" si="21"/>
        <v>0</v>
      </c>
      <c r="L57" s="37">
        <f t="shared" si="21"/>
        <v>0</v>
      </c>
      <c r="M57" s="37">
        <f t="shared" si="21"/>
        <v>0</v>
      </c>
      <c r="N57" s="37">
        <f t="shared" si="21"/>
        <v>0</v>
      </c>
      <c r="O57" s="37">
        <f t="shared" si="21"/>
        <v>0</v>
      </c>
      <c r="P57" s="37">
        <f t="shared" si="21"/>
        <v>0</v>
      </c>
      <c r="Q57" s="37">
        <f t="shared" si="21"/>
        <v>0</v>
      </c>
      <c r="R57" s="37">
        <f t="shared" si="21"/>
        <v>0</v>
      </c>
      <c r="S57" s="37">
        <f t="shared" si="21"/>
        <v>0</v>
      </c>
      <c r="T57" s="37">
        <f t="shared" si="21"/>
        <v>0</v>
      </c>
      <c r="U57" s="37">
        <f t="shared" si="21"/>
        <v>0</v>
      </c>
      <c r="V57" s="37">
        <f t="shared" si="21"/>
        <v>0</v>
      </c>
      <c r="W57" s="37">
        <f t="shared" si="21"/>
        <v>0</v>
      </c>
      <c r="X57" s="37">
        <f t="shared" si="22"/>
        <v>0</v>
      </c>
      <c r="Y57" s="37">
        <f t="shared" si="22"/>
        <v>0</v>
      </c>
      <c r="Z57" s="37">
        <f t="shared" si="22"/>
        <v>0</v>
      </c>
      <c r="AA57" s="166"/>
      <c r="AB57" s="166"/>
      <c r="AC57" s="166"/>
      <c r="AD57" s="166"/>
      <c r="AH57" s="35">
        <f>COUNTIF(AH14:AH53,"0")</f>
        <v>0</v>
      </c>
      <c r="AI57" s="35">
        <f t="shared" ref="AI57:BA57" si="24">COUNTIF(AI14:AI53,"0")</f>
        <v>0</v>
      </c>
      <c r="AJ57" s="35">
        <f t="shared" si="24"/>
        <v>0</v>
      </c>
      <c r="AK57" s="35">
        <f t="shared" si="24"/>
        <v>0</v>
      </c>
      <c r="AL57" s="35">
        <f t="shared" si="24"/>
        <v>0</v>
      </c>
      <c r="AM57" s="35">
        <f t="shared" si="24"/>
        <v>0</v>
      </c>
      <c r="AN57" s="35">
        <f t="shared" si="24"/>
        <v>0</v>
      </c>
      <c r="AO57" s="35">
        <f t="shared" si="24"/>
        <v>0</v>
      </c>
      <c r="AP57" s="35">
        <f t="shared" si="24"/>
        <v>0</v>
      </c>
      <c r="AQ57" s="35">
        <f t="shared" si="24"/>
        <v>0</v>
      </c>
      <c r="AR57" s="35">
        <f t="shared" si="24"/>
        <v>0</v>
      </c>
      <c r="AS57" s="35">
        <f t="shared" si="24"/>
        <v>0</v>
      </c>
      <c r="AT57" s="35">
        <f t="shared" si="24"/>
        <v>0</v>
      </c>
      <c r="AU57" s="35">
        <f t="shared" si="24"/>
        <v>0</v>
      </c>
      <c r="AV57" s="35">
        <f t="shared" si="24"/>
        <v>0</v>
      </c>
      <c r="AW57" s="35">
        <f t="shared" si="24"/>
        <v>0</v>
      </c>
      <c r="AX57" s="35">
        <f t="shared" si="24"/>
        <v>0</v>
      </c>
      <c r="AY57" s="35">
        <f t="shared" si="24"/>
        <v>0</v>
      </c>
      <c r="AZ57" s="35">
        <f t="shared" si="24"/>
        <v>0</v>
      </c>
      <c r="BA57" s="35">
        <f t="shared" si="24"/>
        <v>0</v>
      </c>
      <c r="BB57" s="36"/>
    </row>
    <row r="58" spans="2:57" ht="18">
      <c r="B58" s="167" t="s">
        <v>190</v>
      </c>
      <c r="C58" s="167"/>
      <c r="D58" s="167"/>
      <c r="E58" s="167"/>
      <c r="F58" s="167"/>
      <c r="G58" s="101" t="e">
        <f>(G56*100%)/$BB$11</f>
        <v>#DIV/0!</v>
      </c>
      <c r="H58" s="101" t="e">
        <f t="shared" ref="H58:Z58" si="25">(H56*100%)/$BB$11</f>
        <v>#DIV/0!</v>
      </c>
      <c r="I58" s="101" t="e">
        <f t="shared" si="25"/>
        <v>#DIV/0!</v>
      </c>
      <c r="J58" s="101" t="e">
        <f t="shared" si="25"/>
        <v>#DIV/0!</v>
      </c>
      <c r="K58" s="101" t="e">
        <f t="shared" si="25"/>
        <v>#DIV/0!</v>
      </c>
      <c r="L58" s="101" t="e">
        <f t="shared" si="25"/>
        <v>#DIV/0!</v>
      </c>
      <c r="M58" s="101" t="e">
        <f t="shared" si="25"/>
        <v>#DIV/0!</v>
      </c>
      <c r="N58" s="101" t="e">
        <f t="shared" si="25"/>
        <v>#DIV/0!</v>
      </c>
      <c r="O58" s="101" t="e">
        <f t="shared" si="25"/>
        <v>#DIV/0!</v>
      </c>
      <c r="P58" s="101" t="e">
        <f t="shared" si="25"/>
        <v>#DIV/0!</v>
      </c>
      <c r="Q58" s="101" t="e">
        <f t="shared" si="25"/>
        <v>#DIV/0!</v>
      </c>
      <c r="R58" s="101" t="e">
        <f t="shared" si="25"/>
        <v>#DIV/0!</v>
      </c>
      <c r="S58" s="101" t="e">
        <f t="shared" si="25"/>
        <v>#DIV/0!</v>
      </c>
      <c r="T58" s="101" t="e">
        <f t="shared" si="25"/>
        <v>#DIV/0!</v>
      </c>
      <c r="U58" s="101" t="e">
        <f t="shared" si="25"/>
        <v>#DIV/0!</v>
      </c>
      <c r="V58" s="101" t="e">
        <f t="shared" si="25"/>
        <v>#DIV/0!</v>
      </c>
      <c r="W58" s="101" t="e">
        <f>(W56*100%)/$BB$11</f>
        <v>#DIV/0!</v>
      </c>
      <c r="X58" s="101" t="e">
        <f t="shared" si="25"/>
        <v>#DIV/0!</v>
      </c>
      <c r="Y58" s="101" t="e">
        <f t="shared" si="25"/>
        <v>#DIV/0!</v>
      </c>
      <c r="Z58" s="101" t="e">
        <f t="shared" si="25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CBSAg8lkeMKQg0IAxjJ3Ubf6GjvAge1ro3bN5rKQ/r8yn54AenWVbaHxlvZ+zWnfSRPK0JhrH4LFLRGjwKj7SQ==" saltValue="r3l+VU7pbSMlVwTJnr1SeA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53" priority="7" operator="containsText" text="✖">
      <formula>NOT(ISERROR(SEARCH("✖",M4)))</formula>
    </cfRule>
    <cfRule type="containsText" dxfId="52" priority="8" operator="containsText" text="✔">
      <formula>NOT(ISERROR(SEARCH("✔",M4)))</formula>
    </cfRule>
    <cfRule type="cellIs" dxfId="51" priority="9" operator="equal">
      <formula>0</formula>
    </cfRule>
    <cfRule type="cellIs" dxfId="50" priority="10" operator="equal">
      <formula>1</formula>
    </cfRule>
  </conditionalFormatting>
  <conditionalFormatting sqref="G14:Z53 G56:Z57">
    <cfRule type="cellIs" dxfId="49" priority="5" operator="equal">
      <formula>"✖"</formula>
    </cfRule>
    <cfRule type="cellIs" dxfId="48" priority="6" operator="equal">
      <formula>"✔"</formula>
    </cfRule>
  </conditionalFormatting>
  <conditionalFormatting sqref="AD14:AD53">
    <cfRule type="cellIs" dxfId="47" priority="1" operator="equal">
      <formula>"Satisfactorio"</formula>
    </cfRule>
    <cfRule type="cellIs" dxfId="46" priority="2" operator="equal">
      <formula>"Proceso"</formula>
    </cfRule>
    <cfRule type="cellIs" dxfId="45" priority="3" operator="equal">
      <formula>"Inicio"</formula>
    </cfRule>
    <cfRule type="cellIs" dxfId="44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4817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34817" r:id="rId3" name="CommandButton1"/>
      </mc:Fallback>
    </mc:AlternateContent>
    <mc:AlternateContent xmlns:mc="http://schemas.openxmlformats.org/markup-compatibility/2006">
      <mc:Choice Requires="x14">
        <control shapeId="34818" r:id="rId5" name="CommandButton2">
          <controlPr defaultSize="0" autoLine="0" r:id="rId6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34818" r:id="rId5" name="CommandButton2"/>
      </mc:Fallback>
    </mc:AlternateContent>
  </control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33995-D61F-41A3-A4E1-1A6DEF1FE7C7}">
  <sheetPr codeName="Hoja31">
    <tabColor theme="5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>
      <c r="B5" s="146" t="s">
        <v>180</v>
      </c>
      <c r="C5" s="146"/>
      <c r="D5" s="180" t="str">
        <f>Inicio!C10</f>
        <v>0708610</v>
      </c>
      <c r="E5" s="180"/>
      <c r="F5" s="44" t="s">
        <v>37</v>
      </c>
      <c r="G5" s="181" t="str">
        <f>VLOOKUP(D5,Data!$A$2:$F$201,6,FALSE)</f>
        <v>SAN IGNACIO DE LOYOLA</v>
      </c>
      <c r="H5" s="181"/>
      <c r="I5" s="181"/>
      <c r="J5" s="181"/>
      <c r="K5" s="161" t="s">
        <v>38</v>
      </c>
      <c r="L5" s="161"/>
      <c r="M5" s="181" t="str">
        <f>VLOOKUP(D5,Data!$A$2:$F$201,5,FALSE)</f>
        <v>PRIMARIA</v>
      </c>
      <c r="N5" s="181"/>
      <c r="O5" s="182" t="s">
        <v>184</v>
      </c>
      <c r="P5" s="182"/>
      <c r="Q5" s="181" t="str">
        <f>VLOOKUP(D5,Data!$A$2:$H$201,7,FALSE)</f>
        <v>RURAL</v>
      </c>
      <c r="R5" s="181"/>
      <c r="S5" s="182" t="s">
        <v>36</v>
      </c>
      <c r="T5" s="182"/>
      <c r="U5" s="181" t="str">
        <f>VLOOKUP(D5,Data!$A$2:$F$201,3,FALSE)</f>
        <v>ICHUÑA</v>
      </c>
      <c r="V5" s="181"/>
      <c r="W5" s="181"/>
    </row>
    <row r="6" spans="2:2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>
      <c r="B7" s="143" t="s">
        <v>181</v>
      </c>
      <c r="C7" s="143"/>
      <c r="D7" s="144" t="str">
        <f>VLOOKUP(D5,Data!$A$2:$E$201,2,FALSE)</f>
        <v xml:space="preserve"> FERNANDO BELAUNDE TERRY</v>
      </c>
      <c r="E7" s="144"/>
      <c r="F7" s="184" t="s">
        <v>182</v>
      </c>
      <c r="G7" s="133" t="str">
        <f>ResI!H7</f>
        <v>Matematica</v>
      </c>
      <c r="H7" s="133"/>
      <c r="I7" s="133"/>
      <c r="J7" s="133"/>
      <c r="K7" s="185" t="s">
        <v>183</v>
      </c>
      <c r="L7" s="185"/>
      <c r="M7" s="186">
        <f>ResI!Q7</f>
        <v>2</v>
      </c>
      <c r="N7" s="186"/>
      <c r="O7" s="187" t="s">
        <v>5</v>
      </c>
      <c r="P7" s="187"/>
      <c r="Q7" s="186" t="str">
        <f>ResI!W7</f>
        <v>I</v>
      </c>
      <c r="R7" s="186"/>
      <c r="S7" s="182" t="s">
        <v>185</v>
      </c>
      <c r="T7" s="182"/>
      <c r="U7" s="183" t="str">
        <f>VLOOKUP(D5,Data!$A$2:$H$201,8,FALSE)</f>
        <v>PÚBLICA</v>
      </c>
      <c r="V7" s="183"/>
      <c r="W7" s="183"/>
    </row>
    <row r="8" spans="2:23">
      <c r="B8" s="143"/>
      <c r="C8" s="143"/>
      <c r="D8" s="144"/>
      <c r="E8" s="144"/>
      <c r="F8" s="184"/>
      <c r="G8" s="133"/>
      <c r="H8" s="133"/>
      <c r="I8" s="133"/>
      <c r="J8" s="133"/>
      <c r="K8" s="185"/>
      <c r="L8" s="185"/>
      <c r="M8" s="186"/>
      <c r="N8" s="186"/>
      <c r="O8" s="187"/>
      <c r="P8" s="187"/>
      <c r="Q8" s="186"/>
      <c r="R8" s="186"/>
      <c r="T8" s="45"/>
      <c r="U8" s="45"/>
    </row>
    <row r="9" spans="2:23">
      <c r="B9" s="143"/>
      <c r="C9" s="143"/>
      <c r="D9" s="145"/>
      <c r="E9" s="145"/>
      <c r="F9" s="184"/>
      <c r="G9" s="133"/>
      <c r="H9" s="133"/>
      <c r="I9" s="133"/>
      <c r="J9" s="133"/>
      <c r="K9" s="185"/>
      <c r="L9" s="185"/>
      <c r="M9" s="186"/>
      <c r="N9" s="186"/>
      <c r="O9" s="187"/>
      <c r="P9" s="187"/>
      <c r="Q9" s="186"/>
      <c r="R9" s="186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21" t="s">
        <v>192</v>
      </c>
      <c r="C12" s="122"/>
      <c r="D12" s="122"/>
      <c r="E12" s="177"/>
    </row>
    <row r="13" spans="2:23">
      <c r="B13" s="178" t="s">
        <v>407</v>
      </c>
      <c r="C13" s="178"/>
      <c r="D13" s="57" t="s">
        <v>408</v>
      </c>
      <c r="E13" s="57" t="s">
        <v>409</v>
      </c>
    </row>
    <row r="14" spans="2:23" ht="21">
      <c r="B14" s="176" t="str">
        <f>Matriz!$I$3</f>
        <v>Inicio</v>
      </c>
      <c r="C14" s="176"/>
      <c r="D14" s="59">
        <f>COUNTIF(ResI!$AD$14:$AD$53,GrafA!B14)</f>
        <v>0</v>
      </c>
      <c r="E14" s="103" t="e">
        <f>(D14*100%)/$D$18</f>
        <v>#DIV/0!</v>
      </c>
    </row>
    <row r="15" spans="2:23" ht="21">
      <c r="B15" s="176" t="str">
        <f>Matriz!$I$4</f>
        <v>Proceso</v>
      </c>
      <c r="C15" s="176"/>
      <c r="D15" s="59">
        <f>COUNTIF(ResI!$AD$14:$AD$53,GrafA!B15)</f>
        <v>0</v>
      </c>
      <c r="E15" s="103" t="e">
        <f>(D15*100%)/$D$18</f>
        <v>#DIV/0!</v>
      </c>
    </row>
    <row r="16" spans="2:23" ht="21">
      <c r="B16" s="176" t="str">
        <f>Matriz!$I$5</f>
        <v>Satisfactorio</v>
      </c>
      <c r="C16" s="176"/>
      <c r="D16" s="59">
        <f>COUNTIF(ResI!$AD$14:$AD$53,GrafA!B16)</f>
        <v>0</v>
      </c>
      <c r="E16" s="103" t="e">
        <f>(D16*100%)/$D$18</f>
        <v>#DIV/0!</v>
      </c>
    </row>
    <row r="17" spans="2:5" ht="21">
      <c r="B17" s="176" t="str">
        <f>IF(Matriz!$I$6=0,"",Matriz!$I$6)</f>
        <v/>
      </c>
      <c r="C17" s="176"/>
      <c r="D17" s="59" t="str">
        <f>IF($B$17="","",COUNTIF(ResI!$AD$14:$AD$53,GrafA!B17))</f>
        <v/>
      </c>
      <c r="E17" s="103" t="str">
        <f>IF(B17="","",(D17*100%)/$D$18)</f>
        <v/>
      </c>
    </row>
    <row r="18" spans="2:5" ht="23.4">
      <c r="B18" s="175" t="s">
        <v>39</v>
      </c>
      <c r="C18" s="175"/>
      <c r="D18" s="64">
        <f>SUM(D14:D17)</f>
        <v>0</v>
      </c>
      <c r="E18" s="65" t="e">
        <f>SUM(E14:E17)</f>
        <v>#DIV/0!</v>
      </c>
    </row>
  </sheetData>
  <sheetProtection algorithmName="SHA-512" hashValue="3l3WOtK0n1KRSSY5iXHDQozp19by2GQACluC65jSFI8WrtLCbG71FucgCEB5GqYj4zzc2aj6nGxAxaMiN59mxA==" saltValue="ShQcZdHaEwSlZOAhaqZuXw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43" priority="1" operator="containsText" text="✖">
      <formula>NOT(ISERROR(SEARCH("✖",K4)))</formula>
    </cfRule>
    <cfRule type="containsText" dxfId="42" priority="2" operator="containsText" text="✔">
      <formula>NOT(ISERROR(SEARCH("✔",K4)))</formula>
    </cfRule>
    <cfRule type="cellIs" dxfId="41" priority="3" operator="equal">
      <formula>0</formula>
    </cfRule>
    <cfRule type="cellIs" dxfId="40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61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40961" r:id="rId3" name="CommandButton1"/>
      </mc:Fallback>
    </mc:AlternateContent>
  </controls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E8C99F-F18D-4AFF-854E-3F8BCBC189FC}">
  <sheetPr codeName="Hoja32">
    <tabColor theme="8" tint="-0.249977111117893"/>
  </sheetPr>
  <dimension ref="B2:AD59"/>
  <sheetViews>
    <sheetView showGridLines="0" workbookViewId="0">
      <selection activeCell="B4" sqref="B4"/>
    </sheetView>
  </sheetViews>
  <sheetFormatPr baseColWidth="10" defaultRowHeight="14.4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</row>
    <row r="3" spans="2:27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</row>
    <row r="5" spans="2:27" ht="18">
      <c r="B5" s="146" t="s">
        <v>180</v>
      </c>
      <c r="C5" s="146"/>
      <c r="D5" s="189" t="str">
        <f>Inicio!C10</f>
        <v>0708610</v>
      </c>
      <c r="E5" s="190"/>
      <c r="F5" s="44" t="s">
        <v>37</v>
      </c>
      <c r="G5" s="188" t="str">
        <f>VLOOKUP(D5,Data!$A$2:$F$201,6,FALSE)</f>
        <v>SAN IGNACIO DE LOYOLA</v>
      </c>
      <c r="H5" s="188"/>
      <c r="I5" s="188"/>
      <c r="J5" s="188"/>
      <c r="K5" s="188"/>
      <c r="L5" s="188"/>
      <c r="M5" s="161" t="s">
        <v>38</v>
      </c>
      <c r="N5" s="161"/>
      <c r="O5" s="188" t="str">
        <f>VLOOKUP(D5,Data!$A$2:$F$201,5,FALSE)</f>
        <v>PRIMARIA</v>
      </c>
      <c r="P5" s="188"/>
      <c r="Q5" s="188"/>
      <c r="R5" s="188"/>
      <c r="S5" s="188"/>
      <c r="T5" s="156" t="s">
        <v>184</v>
      </c>
      <c r="U5" s="156"/>
      <c r="V5" s="156"/>
      <c r="W5" s="188" t="str">
        <f>VLOOKUP(D5,Data!$A$2:$H$201,7,FALSE)</f>
        <v>RURAL</v>
      </c>
      <c r="X5" s="188"/>
      <c r="Y5" s="188"/>
      <c r="Z5" s="188"/>
      <c r="AA5" s="188"/>
    </row>
    <row r="6" spans="2:27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>
      <c r="B7" s="143" t="s">
        <v>181</v>
      </c>
      <c r="C7" s="143"/>
      <c r="D7" s="144" t="str">
        <f>VLOOKUP(D5,Data!$A$2:$E$201,2,FALSE)</f>
        <v xml:space="preserve"> FERNANDO BELAUNDE TERRY</v>
      </c>
      <c r="E7" s="144"/>
      <c r="F7" s="26" t="s">
        <v>182</v>
      </c>
      <c r="G7" s="130" t="str">
        <f>Inicio!F8</f>
        <v>Matematica</v>
      </c>
      <c r="H7" s="130"/>
      <c r="I7" s="130"/>
      <c r="J7" s="130"/>
      <c r="K7" s="130"/>
      <c r="L7" s="130"/>
      <c r="M7" s="156" t="s">
        <v>36</v>
      </c>
      <c r="N7" s="156"/>
      <c r="O7" s="188" t="str">
        <f>VLOOKUP(D5,Data!$A$2:$F$201,3,FALSE)</f>
        <v>ICHUÑA</v>
      </c>
      <c r="P7" s="188"/>
      <c r="Q7" s="188"/>
      <c r="R7" s="188"/>
      <c r="S7" s="188"/>
      <c r="T7" s="156" t="s">
        <v>183</v>
      </c>
      <c r="U7" s="156"/>
      <c r="V7" s="156"/>
      <c r="W7" s="188">
        <f>Inicio!K8</f>
        <v>2</v>
      </c>
      <c r="X7" s="188"/>
      <c r="Y7" s="188"/>
      <c r="Z7" s="188"/>
      <c r="AA7" s="188"/>
    </row>
    <row r="8" spans="2:27">
      <c r="B8" s="143"/>
      <c r="C8" s="143"/>
      <c r="D8" s="144"/>
      <c r="E8" s="144"/>
      <c r="F8" s="67"/>
      <c r="G8" s="130"/>
      <c r="H8" s="130"/>
      <c r="I8" s="130"/>
      <c r="J8" s="130"/>
      <c r="K8" s="130"/>
      <c r="L8" s="130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>
      <c r="B9" s="143"/>
      <c r="C9" s="143"/>
      <c r="D9" s="145"/>
      <c r="E9" s="145"/>
      <c r="F9" s="67"/>
      <c r="G9" s="142"/>
      <c r="H9" s="142"/>
      <c r="I9" s="142"/>
      <c r="J9" s="142"/>
      <c r="K9" s="142"/>
      <c r="L9" s="142"/>
      <c r="M9" s="156" t="s">
        <v>185</v>
      </c>
      <c r="N9" s="156"/>
      <c r="O9" s="188" t="str">
        <f>VLOOKUP(D5,Data!$A$2:$H$201,8,FALSE)</f>
        <v>PÚBLICA</v>
      </c>
      <c r="P9" s="188"/>
      <c r="Q9" s="188"/>
      <c r="R9" s="188"/>
      <c r="S9" s="188"/>
      <c r="T9" s="156" t="s">
        <v>5</v>
      </c>
      <c r="U9" s="156"/>
      <c r="V9" s="156"/>
      <c r="W9" s="188" t="s">
        <v>463</v>
      </c>
      <c r="X9" s="188"/>
      <c r="Y9" s="188"/>
      <c r="Z9" s="188"/>
      <c r="AA9" s="188"/>
    </row>
    <row r="11" spans="2:27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8" t="s">
        <v>479</v>
      </c>
      <c r="AC18" s="148"/>
      <c r="AD18" s="148"/>
    </row>
    <row r="19" spans="2:30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9">
        <f>ResumenTotal!N53</f>
        <v>0</v>
      </c>
      <c r="AC19" s="149"/>
      <c r="AD19" s="149"/>
    </row>
    <row r="20" spans="2:30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9"/>
      <c r="AC20" s="149"/>
      <c r="AD20" s="149"/>
    </row>
    <row r="21" spans="2:30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9"/>
      <c r="AC21" s="149"/>
      <c r="AD21" s="149"/>
    </row>
    <row r="22" spans="2:30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>
      <c r="B53" s="150" t="s">
        <v>477</v>
      </c>
      <c r="C53" s="150"/>
      <c r="D53" s="150"/>
      <c r="E53" s="151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1"/>
      <c r="U53" s="151"/>
      <c r="V53" s="151"/>
      <c r="W53" s="151"/>
      <c r="X53" s="151"/>
      <c r="Y53" s="151"/>
      <c r="Z53" s="151"/>
      <c r="AA53" s="151"/>
    </row>
    <row r="54" spans="2:27">
      <c r="B54" s="150"/>
      <c r="C54" s="150"/>
      <c r="D54" s="150"/>
      <c r="E54" s="151"/>
      <c r="F54" s="151"/>
      <c r="G54" s="151"/>
      <c r="H54" s="151"/>
      <c r="I54" s="151"/>
      <c r="J54" s="151"/>
      <c r="K54" s="151"/>
      <c r="L54" s="151"/>
      <c r="M54" s="151"/>
      <c r="N54" s="151"/>
      <c r="O54" s="151"/>
      <c r="P54" s="151"/>
      <c r="Q54" s="151"/>
      <c r="R54" s="151"/>
      <c r="S54" s="151"/>
      <c r="T54" s="151"/>
      <c r="U54" s="151"/>
      <c r="V54" s="151"/>
      <c r="W54" s="151"/>
      <c r="X54" s="151"/>
      <c r="Y54" s="151"/>
      <c r="Z54" s="151"/>
      <c r="AA54" s="151"/>
    </row>
    <row r="55" spans="2:27">
      <c r="B55" s="150"/>
      <c r="C55" s="150"/>
      <c r="D55" s="150"/>
      <c r="E55" s="56" t="s">
        <v>161</v>
      </c>
      <c r="F55" s="152" t="s">
        <v>412</v>
      </c>
      <c r="G55" s="152"/>
      <c r="H55" s="152"/>
      <c r="I55" s="152"/>
      <c r="J55" s="152"/>
      <c r="K55" s="152"/>
      <c r="L55" s="153" t="s">
        <v>411</v>
      </c>
      <c r="M55" s="154"/>
      <c r="N55" s="154"/>
      <c r="O55" s="154"/>
      <c r="P55" s="154"/>
      <c r="Q55" s="154"/>
      <c r="R55" s="154"/>
      <c r="S55" s="155"/>
      <c r="T55" s="153" t="s">
        <v>159</v>
      </c>
      <c r="U55" s="154"/>
      <c r="V55" s="154"/>
      <c r="W55" s="154"/>
      <c r="X55" s="154"/>
      <c r="Y55" s="154"/>
      <c r="Z55" s="154"/>
      <c r="AA55" s="155"/>
    </row>
    <row r="57" spans="2:27">
      <c r="B57" s="150" t="s">
        <v>478</v>
      </c>
      <c r="C57" s="150"/>
      <c r="D57" s="150"/>
      <c r="E57" s="151"/>
      <c r="F57" s="151"/>
      <c r="G57" s="151"/>
      <c r="H57" s="151"/>
      <c r="I57" s="151"/>
      <c r="J57" s="151"/>
      <c r="K57" s="151"/>
      <c r="L57" s="151"/>
      <c r="M57" s="151"/>
      <c r="N57" s="151"/>
      <c r="O57" s="151"/>
      <c r="P57" s="151"/>
      <c r="Q57" s="151"/>
      <c r="R57" s="151"/>
      <c r="S57" s="151"/>
      <c r="T57" s="151"/>
      <c r="U57" s="151"/>
      <c r="V57" s="151"/>
      <c r="W57" s="151"/>
      <c r="X57" s="151"/>
      <c r="Y57" s="151"/>
      <c r="Z57" s="151"/>
      <c r="AA57" s="151"/>
    </row>
    <row r="58" spans="2:27">
      <c r="B58" s="150"/>
      <c r="C58" s="150"/>
      <c r="D58" s="150"/>
      <c r="E58" s="151"/>
      <c r="F58" s="151"/>
      <c r="G58" s="151"/>
      <c r="H58" s="151"/>
      <c r="I58" s="151"/>
      <c r="J58" s="151"/>
      <c r="K58" s="151"/>
      <c r="L58" s="151"/>
      <c r="M58" s="151"/>
      <c r="N58" s="151"/>
      <c r="O58" s="151"/>
      <c r="P58" s="151"/>
      <c r="Q58" s="151"/>
      <c r="R58" s="151"/>
      <c r="S58" s="151"/>
      <c r="T58" s="151"/>
      <c r="U58" s="151"/>
      <c r="V58" s="151"/>
      <c r="W58" s="151"/>
      <c r="X58" s="151"/>
      <c r="Y58" s="151"/>
      <c r="Z58" s="151"/>
      <c r="AA58" s="151"/>
    </row>
    <row r="59" spans="2:27">
      <c r="B59" s="150"/>
      <c r="C59" s="150"/>
      <c r="D59" s="150"/>
      <c r="E59" s="56" t="s">
        <v>161</v>
      </c>
      <c r="F59" s="152" t="s">
        <v>412</v>
      </c>
      <c r="G59" s="152"/>
      <c r="H59" s="152"/>
      <c r="I59" s="152"/>
      <c r="J59" s="152"/>
      <c r="K59" s="152"/>
      <c r="L59" s="153" t="s">
        <v>411</v>
      </c>
      <c r="M59" s="154"/>
      <c r="N59" s="154"/>
      <c r="O59" s="154"/>
      <c r="P59" s="154"/>
      <c r="Q59" s="154"/>
      <c r="R59" s="154"/>
      <c r="S59" s="155"/>
      <c r="T59" s="153" t="s">
        <v>159</v>
      </c>
      <c r="U59" s="154"/>
      <c r="V59" s="154"/>
      <c r="W59" s="154"/>
      <c r="X59" s="154"/>
      <c r="Y59" s="154"/>
      <c r="Z59" s="154"/>
      <c r="AA59" s="155"/>
    </row>
  </sheetData>
  <sheetProtection algorithmName="SHA-512" hashValue="wKD24INmnSgyUa6JVbz7PD+mCJhzfylxJuSQgTt0Bt9dNVDTxLq1COqEln37gDUMdHSoSAqv3+IYm8Gnu8nGkA==" saltValue="5IkJ9jKSb9jNF4BOUxq6mQ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2769" r:id="rId3" name="CommandButton1">
          <controlPr defaultSize="0" autoLine="0" r:id="rId4">
            <anchor moveWithCells="1">
              <from>
                <xdr:col>27</xdr:col>
                <xdr:colOff>106680</xdr:colOff>
                <xdr:row>1</xdr:row>
                <xdr:rowOff>15240</xdr:rowOff>
              </from>
              <to>
                <xdr:col>29</xdr:col>
                <xdr:colOff>502920</xdr:colOff>
                <xdr:row>6</xdr:row>
                <xdr:rowOff>45720</xdr:rowOff>
              </to>
            </anchor>
          </controlPr>
        </control>
      </mc:Choice>
      <mc:Fallback>
        <control shapeId="32769" r:id="rId3" name="CommandButton1"/>
      </mc:Fallback>
    </mc:AlternateContent>
    <mc:AlternateContent xmlns:mc="http://schemas.openxmlformats.org/markup-compatibility/2006">
      <mc:Choice Requires="x14">
        <control shapeId="32770" r:id="rId5" name="CommandButton2">
          <controlPr defaultSize="0" disabled="1" autoLine="0" r:id="rId6">
            <anchor moveWithCells="1">
              <from>
                <xdr:col>27</xdr:col>
                <xdr:colOff>106680</xdr:colOff>
                <xdr:row>6</xdr:row>
                <xdr:rowOff>30480</xdr:rowOff>
              </from>
              <to>
                <xdr:col>29</xdr:col>
                <xdr:colOff>502920</xdr:colOff>
                <xdr:row>11</xdr:row>
                <xdr:rowOff>99060</xdr:rowOff>
              </to>
            </anchor>
          </controlPr>
        </control>
      </mc:Choice>
      <mc:Fallback>
        <control shapeId="32770" r:id="rId5" name="CommandButton2"/>
      </mc:Fallback>
    </mc:AlternateContent>
    <mc:AlternateContent xmlns:mc="http://schemas.openxmlformats.org/markup-compatibility/2006">
      <mc:Choice Requires="x14">
        <control shapeId="32771" r:id="rId7" name="CommandButton3">
          <controlPr defaultSize="0" autoLine="0" r:id="rId8">
            <anchor moveWithCells="1">
              <from>
                <xdr:col>27</xdr:col>
                <xdr:colOff>106680</xdr:colOff>
                <xdr:row>11</xdr:row>
                <xdr:rowOff>106680</xdr:rowOff>
              </from>
              <to>
                <xdr:col>29</xdr:col>
                <xdr:colOff>502920</xdr:colOff>
                <xdr:row>16</xdr:row>
                <xdr:rowOff>175260</xdr:rowOff>
              </to>
            </anchor>
          </controlPr>
        </control>
      </mc:Choice>
      <mc:Fallback>
        <control shapeId="32771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4D4DD03-97AD-4F16-9B91-B911530EA9E7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FA41E938-56D8-4CA7-8AD3-D1A188EF3D98}">
          <x14:formula1>
            <xm:f>Configuracion!$H$3:$H$5</xm:f>
          </x14:formula1>
          <xm:sqref>G12:G51</xm:sqref>
        </x14:dataValidation>
      </x14:dataValidation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10402-37ED-4E75-A5AC-AD209F39BCFC}">
  <sheetPr codeName="Hoja33">
    <tabColor theme="8" tint="-0.249977111117893"/>
  </sheetPr>
  <dimension ref="B2:BF58"/>
  <sheetViews>
    <sheetView showGridLines="0" workbookViewId="0">
      <selection activeCell="B4" sqref="B4"/>
    </sheetView>
  </sheetViews>
  <sheetFormatPr baseColWidth="10" defaultRowHeight="14.4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8" width="10.77734375" hidden="1" customWidth="1"/>
  </cols>
  <sheetData>
    <row r="2" spans="2:57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</row>
    <row r="3" spans="2:57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</row>
    <row r="5" spans="2:57" ht="25.8">
      <c r="B5" s="146" t="s">
        <v>180</v>
      </c>
      <c r="C5" s="146"/>
      <c r="D5" s="147" t="str">
        <f>Inicio!C10</f>
        <v>0708610</v>
      </c>
      <c r="E5" s="147"/>
      <c r="F5" s="132" t="s">
        <v>37</v>
      </c>
      <c r="G5" s="132"/>
      <c r="H5" s="142" t="str">
        <f>VLOOKUP(D5,Data!$A$2:$F$201,6,FALSE)</f>
        <v>SAN IGNACIO DE LOYOLA</v>
      </c>
      <c r="I5" s="142"/>
      <c r="J5" s="142"/>
      <c r="K5" s="142"/>
      <c r="L5" s="142"/>
      <c r="M5" s="132" t="s">
        <v>38</v>
      </c>
      <c r="N5" s="132"/>
      <c r="O5" s="142" t="str">
        <f>VLOOKUP(D5,Data!$A$2:$F$201,5,FALSE)</f>
        <v>PRIMARIA</v>
      </c>
      <c r="P5" s="142"/>
      <c r="Q5" s="142"/>
      <c r="R5" s="142"/>
      <c r="S5" s="142"/>
      <c r="T5" s="132" t="s">
        <v>184</v>
      </c>
      <c r="U5" s="132"/>
      <c r="V5" s="132"/>
      <c r="W5" s="142" t="str">
        <f>VLOOKUP(D5,Data!$A$2:$H$201,7,FALSE)</f>
        <v>RURAL</v>
      </c>
      <c r="X5" s="142"/>
      <c r="Y5" s="142"/>
      <c r="Z5" s="142"/>
      <c r="AA5" s="132" t="s">
        <v>36</v>
      </c>
      <c r="AB5" s="132"/>
      <c r="AC5" s="142" t="str">
        <f>VLOOKUP(D5,Data!$A$2:$F$201,3,FALSE)</f>
        <v>ICHUÑA</v>
      </c>
      <c r="AD5" s="142"/>
    </row>
    <row r="6" spans="2:57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>
      <c r="B7" s="143" t="s">
        <v>181</v>
      </c>
      <c r="C7" s="143"/>
      <c r="D7" s="144" t="str">
        <f>VLOOKUP(D5,Data!$A$2:$E$201,2,FALSE)</f>
        <v xml:space="preserve"> FERNANDO BELAUNDE TERRY</v>
      </c>
      <c r="E7" s="144"/>
      <c r="F7" s="132" t="s">
        <v>182</v>
      </c>
      <c r="G7" s="132"/>
      <c r="H7" s="133" t="str">
        <f>RespJ!G7</f>
        <v>Matematica</v>
      </c>
      <c r="I7" s="133"/>
      <c r="J7" s="133"/>
      <c r="K7" s="133"/>
      <c r="L7" s="133"/>
      <c r="M7" s="47"/>
      <c r="N7" s="135" t="s">
        <v>183</v>
      </c>
      <c r="O7" s="135"/>
      <c r="P7" s="135"/>
      <c r="Q7" s="136">
        <f>Inicio!K8</f>
        <v>2</v>
      </c>
      <c r="R7" s="136"/>
      <c r="S7" s="136"/>
      <c r="T7" s="138" t="s">
        <v>5</v>
      </c>
      <c r="U7" s="138"/>
      <c r="V7" s="138"/>
      <c r="W7" s="169" t="str">
        <f>RespJ!W9</f>
        <v>J</v>
      </c>
      <c r="X7" s="169"/>
      <c r="Y7" s="169"/>
      <c r="Z7" s="169"/>
      <c r="AA7" s="132" t="s">
        <v>185</v>
      </c>
      <c r="AB7" s="132"/>
      <c r="AC7" s="168" t="str">
        <f>VLOOKUP(D5,Data!$A$2:$H$201,8,FALSE)</f>
        <v>PÚBLICA</v>
      </c>
      <c r="AD7" s="168"/>
    </row>
    <row r="8" spans="2:57">
      <c r="B8" s="143"/>
      <c r="C8" s="143"/>
      <c r="D8" s="144"/>
      <c r="E8" s="144"/>
      <c r="F8" s="132"/>
      <c r="G8" s="132"/>
      <c r="H8" s="133"/>
      <c r="I8" s="133"/>
      <c r="J8" s="133"/>
      <c r="K8" s="133"/>
      <c r="L8" s="133"/>
      <c r="M8" s="54"/>
      <c r="N8" s="135"/>
      <c r="O8" s="135"/>
      <c r="P8" s="135"/>
      <c r="Q8" s="136"/>
      <c r="R8" s="136"/>
      <c r="S8" s="136"/>
      <c r="T8" s="138"/>
      <c r="U8" s="138"/>
      <c r="V8" s="138"/>
      <c r="W8" s="169"/>
      <c r="X8" s="169"/>
      <c r="Y8" s="169"/>
      <c r="Z8" s="169"/>
      <c r="AA8" s="47"/>
      <c r="AB8" s="47"/>
      <c r="AC8" s="47"/>
      <c r="AD8" s="47"/>
    </row>
    <row r="9" spans="2:57">
      <c r="B9" s="143"/>
      <c r="C9" s="143"/>
      <c r="D9" s="145"/>
      <c r="E9" s="145"/>
      <c r="F9" s="132"/>
      <c r="G9" s="132"/>
      <c r="H9" s="134"/>
      <c r="I9" s="134"/>
      <c r="J9" s="134"/>
      <c r="K9" s="134"/>
      <c r="L9" s="134"/>
      <c r="M9" s="54"/>
      <c r="N9" s="135"/>
      <c r="O9" s="135"/>
      <c r="P9" s="135"/>
      <c r="Q9" s="137"/>
      <c r="R9" s="137"/>
      <c r="S9" s="137"/>
      <c r="T9" s="138"/>
      <c r="U9" s="138"/>
      <c r="V9" s="138"/>
      <c r="W9" s="170"/>
      <c r="X9" s="170"/>
      <c r="Y9" s="170"/>
      <c r="Z9" s="170"/>
      <c r="AA9" s="47"/>
      <c r="AB9" s="47"/>
      <c r="AC9" s="47"/>
      <c r="AD9" s="47"/>
    </row>
    <row r="10" spans="2:57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>
      <c r="B11" s="195" t="s">
        <v>157</v>
      </c>
      <c r="C11" s="195" t="s">
        <v>161</v>
      </c>
      <c r="D11" s="195" t="s">
        <v>160</v>
      </c>
      <c r="E11" s="195" t="s">
        <v>159</v>
      </c>
      <c r="F11" s="195" t="s">
        <v>162</v>
      </c>
      <c r="G11" s="35" t="str">
        <f>VLOOKUP(G13,Tabla101[],3,FALSE)</f>
        <v>b</v>
      </c>
      <c r="H11" s="35" t="str">
        <f>VLOOKUP(H13,Tabla101[],3,FALSE)</f>
        <v>b</v>
      </c>
      <c r="I11" s="35" t="str">
        <f>VLOOKUP(I13,Tabla101[],3,FALSE)</f>
        <v>b</v>
      </c>
      <c r="J11" s="35" t="str">
        <f>VLOOKUP(J13,Tabla101[],3,FALSE)</f>
        <v>c</v>
      </c>
      <c r="K11" s="35" t="str">
        <f>VLOOKUP(K13,Tabla101[],3,FALSE)</f>
        <v>c</v>
      </c>
      <c r="L11" s="35" t="str">
        <f>VLOOKUP(L13,Tabla101[],3,FALSE)</f>
        <v>b</v>
      </c>
      <c r="M11" s="35" t="str">
        <f>VLOOKUP(M13,Tabla101[],3,FALSE)</f>
        <v>c</v>
      </c>
      <c r="N11" s="35" t="str">
        <f>VLOOKUP(N13,Tabla101[],3,FALSE)</f>
        <v>a</v>
      </c>
      <c r="O11" s="35" t="str">
        <f>VLOOKUP(O13,Tabla101[],3,FALSE)</f>
        <v>c</v>
      </c>
      <c r="P11" s="35" t="str">
        <f>VLOOKUP(P13,Tabla101[],3,FALSE)</f>
        <v>a</v>
      </c>
      <c r="Q11" s="35" t="str">
        <f>VLOOKUP(Q13,Tabla101[],3,FALSE)</f>
        <v>a</v>
      </c>
      <c r="R11" s="35" t="str">
        <f>VLOOKUP(R13,Tabla101[],3,FALSE)</f>
        <v>c</v>
      </c>
      <c r="S11" s="35" t="str">
        <f>VLOOKUP(S13,Tabla101[],3,FALSE)</f>
        <v>b</v>
      </c>
      <c r="T11" s="35" t="str">
        <f>VLOOKUP(T13,Tabla101[],3,FALSE)</f>
        <v>b</v>
      </c>
      <c r="U11" s="35" t="str">
        <f>VLOOKUP(U13,Tabla101[],3,FALSE)</f>
        <v>b</v>
      </c>
      <c r="V11" s="35" t="str">
        <f>VLOOKUP(V13,Tabla101[],3,FALSE)</f>
        <v>a</v>
      </c>
      <c r="W11" s="35" t="str">
        <f>VLOOKUP(W13,Tabla101[],3,FALSE)</f>
        <v>b</v>
      </c>
      <c r="X11" s="35" t="str">
        <f>VLOOKUP(X13,Tabla101[],3,FALSE)</f>
        <v>c</v>
      </c>
      <c r="Y11" s="35" t="str">
        <f>VLOOKUP(Y13,Tabla101[],3,FALSE)</f>
        <v>c</v>
      </c>
      <c r="Z11" s="35" t="str">
        <f>VLOOKUP(Z13,Tabla101[],3,FALSE)</f>
        <v>a</v>
      </c>
      <c r="AA11" s="191" t="s">
        <v>169</v>
      </c>
      <c r="AB11" s="191" t="s">
        <v>170</v>
      </c>
      <c r="AC11" s="192" t="s">
        <v>189</v>
      </c>
      <c r="AD11" s="191" t="s">
        <v>38</v>
      </c>
      <c r="AH11" s="171" t="s">
        <v>191</v>
      </c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">
        <f>COUNT(BB14:BB53)</f>
        <v>0</v>
      </c>
    </row>
    <row r="12" spans="2:57" hidden="1">
      <c r="B12" s="196"/>
      <c r="C12" s="196"/>
      <c r="D12" s="196"/>
      <c r="E12" s="196"/>
      <c r="F12" s="196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191"/>
      <c r="AB12" s="191"/>
      <c r="AC12" s="193"/>
      <c r="AD12" s="191"/>
    </row>
    <row r="13" spans="2:57" ht="45" customHeight="1">
      <c r="B13" s="197"/>
      <c r="C13" s="197"/>
      <c r="D13" s="197"/>
      <c r="E13" s="197"/>
      <c r="F13" s="197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1"/>
      <c r="AB13" s="191"/>
      <c r="AC13" s="194"/>
      <c r="AD13" s="191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>
      <c r="B14" s="56">
        <v>1</v>
      </c>
      <c r="C14" s="28" t="str">
        <f>IF(VLOOKUP(B14,RespJ!$B$12:$AA$51,2,FALSE)&lt;&gt;0,VLOOKUP(B14,RespJ!$B$12:$AA$51,2,FALSE),"")</f>
        <v/>
      </c>
      <c r="D14" s="28" t="str">
        <f>IF(VLOOKUP(B14,RespJ!$B$12:$AA$51,3,FALSE)&lt;&gt;0,CONCATENATE(VLOOKUP(B14,RespJ!$B$12:$AA$51,3,FALSE)," ",VLOOKUP(B14,RespJ!$B$12:$AA$51,4,FALSE)),"")</f>
        <v/>
      </c>
      <c r="E14" s="28" t="str">
        <f>IF(VLOOKUP(B14,RespJ!$B$12:$AA$51,4,FALSE)&lt;&gt;0,VLOOKUP(B14,RespJ!$B$12:$AA$51,5,FALSE),"")</f>
        <v/>
      </c>
      <c r="F14" s="58" t="str">
        <f>IF(VLOOKUP(B14,RespJ!$B$12:$AA$51,5,FALSE)&lt;&gt;0,VLOOKUP(B14,RespJ!$B$12:$AA$51,6,FALSE),"")</f>
        <v/>
      </c>
      <c r="G14" s="17" t="str">
        <f t="shared" ref="G14:G53" si="0">IF(AH14="","",IF(AH14=0,"✖","✔"))</f>
        <v/>
      </c>
      <c r="H14" s="17" t="str">
        <f t="shared" ref="H14:W27" si="1">IF(AI14="","",IF(AI14=0,"✖","✔"))</f>
        <v/>
      </c>
      <c r="I14" s="17" t="str">
        <f t="shared" si="1"/>
        <v/>
      </c>
      <c r="J14" s="17" t="str">
        <f t="shared" si="1"/>
        <v/>
      </c>
      <c r="K14" s="17" t="str">
        <f t="shared" si="1"/>
        <v/>
      </c>
      <c r="L14" s="17" t="str">
        <f t="shared" si="1"/>
        <v/>
      </c>
      <c r="M14" s="17" t="str">
        <f t="shared" si="1"/>
        <v/>
      </c>
      <c r="N14" s="17" t="str">
        <f t="shared" si="1"/>
        <v/>
      </c>
      <c r="O14" s="17" t="str">
        <f t="shared" si="1"/>
        <v/>
      </c>
      <c r="P14" s="17" t="str">
        <f t="shared" si="1"/>
        <v/>
      </c>
      <c r="Q14" s="17" t="str">
        <f t="shared" si="1"/>
        <v/>
      </c>
      <c r="R14" s="17" t="str">
        <f t="shared" si="1"/>
        <v/>
      </c>
      <c r="S14" s="17" t="str">
        <f t="shared" si="1"/>
        <v/>
      </c>
      <c r="T14" s="17" t="str">
        <f t="shared" si="1"/>
        <v/>
      </c>
      <c r="U14" s="17" t="str">
        <f t="shared" si="1"/>
        <v/>
      </c>
      <c r="V14" s="17" t="str">
        <f t="shared" si="1"/>
        <v/>
      </c>
      <c r="W14" s="17" t="str">
        <f t="shared" si="1"/>
        <v/>
      </c>
      <c r="X14" s="17" t="str">
        <f t="shared" ref="X14:X29" si="2">IF(AY14="","",IF(AY14=0,"✖","✔"))</f>
        <v/>
      </c>
      <c r="Y14" s="17" t="str">
        <f t="shared" ref="Y14:Y29" si="3">IF(AZ14="","",IF(AZ14=0,"✖","✔"))</f>
        <v/>
      </c>
      <c r="Z14" s="17" t="str">
        <f t="shared" ref="Z14:Z29" si="4">IF(BA14="","",IF(BA14=0,"✖","✔"))</f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IF(RespJ!H12=0,"",IF(RespJ!H12=ResA!$G$11,ResA!$G$12,0))</f>
        <v/>
      </c>
      <c r="AI14" s="16" t="str">
        <f>IF(RespJ!I12=0,"",IF(RespJ!I12=ResA!$H$11,ResA!$H$12,0))</f>
        <v/>
      </c>
      <c r="AJ14" s="16" t="str">
        <f>IF(RespJ!J12=0,"",IF(RespJ!J12=ResA!$I$11,ResA!$I$12,0))</f>
        <v/>
      </c>
      <c r="AK14" s="16" t="str">
        <f>IF(RespJ!K12=0,"",IF(RespJ!K12=ResA!$J$11,ResA!$J$12,0))</f>
        <v/>
      </c>
      <c r="AL14" s="16" t="str">
        <f>IF(RespJ!L12=0,"",IF(RespJ!L12=ResA!$K$11,ResA!$K$12,0))</f>
        <v/>
      </c>
      <c r="AM14" s="16" t="str">
        <f>IF(RespJ!M12=0,"",IF(RespJ!M12=ResA!$L$11,ResA!$L$12,0))</f>
        <v/>
      </c>
      <c r="AN14" s="16" t="str">
        <f>IF(RespJ!N12=0,"",IF(RespJ!N12=ResA!$M$11,ResA!$M$12,0))</f>
        <v/>
      </c>
      <c r="AO14" s="16" t="str">
        <f>IF(RespJ!O12=0,"",IF(RespJ!O12=ResA!$N$11,ResA!$N$12,0))</f>
        <v/>
      </c>
      <c r="AP14" s="16" t="str">
        <f>IF(RespJ!P12=0,"",IF(RespJ!P12=ResA!$O$11,ResA!$O$12,0))</f>
        <v/>
      </c>
      <c r="AQ14" s="16" t="str">
        <f>IF(RespJ!Q12=0,"",IF(RespJ!Q12=ResA!$P$11,ResA!$P$12,0))</f>
        <v/>
      </c>
      <c r="AR14" s="16" t="str">
        <f>IF(RespJ!R12=0,"",IF(RespJ!R12=ResA!$Q$11,ResA!$Q$12,0))</f>
        <v/>
      </c>
      <c r="AS14" s="16" t="str">
        <f>IF(RespJ!S12=0,"",IF(RespJ!S12=ResA!$R$11,ResA!$R$12,0))</f>
        <v/>
      </c>
      <c r="AT14" s="16" t="str">
        <f>IF(RespJ!T12=0,"",IF(RespJ!T12=ResA!$S$11,ResA!$S$12,0))</f>
        <v/>
      </c>
      <c r="AU14" s="16" t="str">
        <f>IF(RespJ!U12=0,"",IF(RespJ!U12=ResA!$T$11,ResA!$T$12,0))</f>
        <v/>
      </c>
      <c r="AV14" s="16" t="str">
        <f>IF(RespJ!V12=0,"",IF(RespJ!V12=ResA!$U$11,ResA!$U$12,0))</f>
        <v/>
      </c>
      <c r="AW14" s="16" t="str">
        <f>IF(RespJ!W12=0,"",IF(RespJ!W12=ResA!$V$11,ResA!$V$12,0))</f>
        <v/>
      </c>
      <c r="AX14" s="16" t="str">
        <f>IF(RespJ!X12=0,"",IF(RespJ!X12=ResA!$W$11,ResA!$W$12,0))</f>
        <v/>
      </c>
      <c r="AY14" s="16" t="str">
        <f>IF(RespJ!Y12=0,"",IF(RespJ!Y12=ResA!$X$11,ResA!$X$12,0))</f>
        <v/>
      </c>
      <c r="AZ14" s="16" t="str">
        <f>IF(RespJ!Z12=0,"",IF(RespJ!Z12=ResA!$Y$11,ResA!$Y$12,0))</f>
        <v/>
      </c>
      <c r="BA14" s="16" t="str">
        <f>IF(RespJ!AA12=0,"",IF(RespJ!AA12=ResA!$Z$11,ResA!$Z$12,0))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>
      <c r="B15" s="56">
        <v>2</v>
      </c>
      <c r="C15" s="28" t="str">
        <f>IF(VLOOKUP(B15,RespJ!$B$12:$AA$51,2,FALSE)&lt;&gt;0,VLOOKUP(B15,RespJ!$B$12:$AA$51,2,FALSE),"")</f>
        <v/>
      </c>
      <c r="D15" s="28" t="str">
        <f>IF(VLOOKUP(B15,RespJ!$B$12:$AA$51,3,FALSE)&lt;&gt;0,CONCATENATE(VLOOKUP(B15,RespJ!$B$12:$AA$51,3,FALSE)," ",VLOOKUP(B15,RespJ!$B$12:$AA$51,4,FALSE)),"")</f>
        <v/>
      </c>
      <c r="E15" s="28" t="str">
        <f>IF(VLOOKUP(B15,RespJ!$B$12:$AA$51,4,FALSE)&lt;&gt;0,VLOOKUP(B15,RespJ!$B$12:$AA$51,5,FALSE),"")</f>
        <v/>
      </c>
      <c r="F15" s="58" t="str">
        <f>IF(VLOOKUP(B15,RespJ!$B$12:$AA$51,5,FALSE)&lt;&gt;0,VLOOKUP(B15,RespJ!$B$12:$AA$51,6,FALSE),"")</f>
        <v/>
      </c>
      <c r="G15" s="17" t="str">
        <f t="shared" si="0"/>
        <v/>
      </c>
      <c r="H15" s="17" t="str">
        <f t="shared" si="1"/>
        <v/>
      </c>
      <c r="I15" s="17" t="str">
        <f t="shared" si="1"/>
        <v/>
      </c>
      <c r="J15" s="17" t="str">
        <f t="shared" si="1"/>
        <v/>
      </c>
      <c r="K15" s="17" t="str">
        <f t="shared" si="1"/>
        <v/>
      </c>
      <c r="L15" s="17" t="str">
        <f t="shared" si="1"/>
        <v/>
      </c>
      <c r="M15" s="17" t="str">
        <f t="shared" si="1"/>
        <v/>
      </c>
      <c r="N15" s="17" t="str">
        <f t="shared" si="1"/>
        <v/>
      </c>
      <c r="O15" s="17" t="str">
        <f t="shared" si="1"/>
        <v/>
      </c>
      <c r="P15" s="17" t="str">
        <f t="shared" si="1"/>
        <v/>
      </c>
      <c r="Q15" s="17" t="str">
        <f t="shared" si="1"/>
        <v/>
      </c>
      <c r="R15" s="17" t="str">
        <f t="shared" si="1"/>
        <v/>
      </c>
      <c r="S15" s="17" t="str">
        <f t="shared" si="1"/>
        <v/>
      </c>
      <c r="T15" s="17" t="str">
        <f t="shared" si="1"/>
        <v/>
      </c>
      <c r="U15" s="17" t="str">
        <f t="shared" si="1"/>
        <v/>
      </c>
      <c r="V15" s="17" t="str">
        <f t="shared" si="1"/>
        <v/>
      </c>
      <c r="W15" s="17" t="str">
        <f t="shared" si="1"/>
        <v/>
      </c>
      <c r="X15" s="17" t="str">
        <f t="shared" si="2"/>
        <v/>
      </c>
      <c r="Y15" s="17" t="str">
        <f t="shared" si="3"/>
        <v/>
      </c>
      <c r="Z15" s="17" t="str">
        <f t="shared" si="4"/>
        <v/>
      </c>
      <c r="AA15" s="21" t="str">
        <f t="shared" ref="AA15:AD53" si="5">BB15</f>
        <v/>
      </c>
      <c r="AB15" s="21" t="str">
        <f t="shared" si="5"/>
        <v/>
      </c>
      <c r="AC15" s="21" t="str">
        <f t="shared" si="5"/>
        <v/>
      </c>
      <c r="AD15" s="21" t="str">
        <f t="shared" si="5"/>
        <v/>
      </c>
      <c r="AH15" s="16" t="str">
        <f>IF(RespJ!H13=0,"",IF(RespJ!H13=ResA!$G$11,ResA!$G$12,0))</f>
        <v/>
      </c>
      <c r="AI15" s="16" t="str">
        <f>IF(RespJ!I13=0,"",IF(RespJ!I13=ResA!$H$11,ResA!$H$12,0))</f>
        <v/>
      </c>
      <c r="AJ15" s="16" t="str">
        <f>IF(RespJ!J13=0,"",IF(RespJ!J13=ResA!$I$11,ResA!$I$12,0))</f>
        <v/>
      </c>
      <c r="AK15" s="16" t="str">
        <f>IF(RespJ!K13=0,"",IF(RespJ!K13=ResA!$J$11,ResA!$J$12,0))</f>
        <v/>
      </c>
      <c r="AL15" s="16" t="str">
        <f>IF(RespJ!L13=0,"",IF(RespJ!L13=ResA!$K$11,ResA!$K$12,0))</f>
        <v/>
      </c>
      <c r="AM15" s="16" t="str">
        <f>IF(RespJ!M13=0,"",IF(RespJ!M13=ResA!$L$11,ResA!$L$12,0))</f>
        <v/>
      </c>
      <c r="AN15" s="16" t="str">
        <f>IF(RespJ!N13=0,"",IF(RespJ!N13=ResA!$M$11,ResA!$M$12,0))</f>
        <v/>
      </c>
      <c r="AO15" s="16" t="str">
        <f>IF(RespJ!O13=0,"",IF(RespJ!O13=ResA!$N$11,ResA!$N$12,0))</f>
        <v/>
      </c>
      <c r="AP15" s="16" t="str">
        <f>IF(RespJ!P13=0,"",IF(RespJ!P13=ResA!$O$11,ResA!$O$12,0))</f>
        <v/>
      </c>
      <c r="AQ15" s="16" t="str">
        <f>IF(RespJ!Q13=0,"",IF(RespJ!Q13=ResA!$P$11,ResA!$P$12,0))</f>
        <v/>
      </c>
      <c r="AR15" s="16" t="str">
        <f>IF(RespJ!R13=0,"",IF(RespJ!R13=ResA!$Q$11,ResA!$Q$12,0))</f>
        <v/>
      </c>
      <c r="AS15" s="16" t="str">
        <f>IF(RespJ!S13=0,"",IF(RespJ!S13=ResA!$R$11,ResA!$R$12,0))</f>
        <v/>
      </c>
      <c r="AT15" s="16" t="str">
        <f>IF(RespJ!T13=0,"",IF(RespJ!T13=ResA!$S$11,ResA!$S$12,0))</f>
        <v/>
      </c>
      <c r="AU15" s="16" t="str">
        <f>IF(RespJ!U13=0,"",IF(RespJ!U13=ResA!$T$11,ResA!$T$12,0))</f>
        <v/>
      </c>
      <c r="AV15" s="16" t="str">
        <f>IF(RespJ!V13=0,"",IF(RespJ!V13=ResA!$U$11,ResA!$U$12,0))</f>
        <v/>
      </c>
      <c r="AW15" s="16" t="str">
        <f>IF(RespJ!W13=0,"",IF(RespJ!W13=ResA!$V$11,ResA!$V$12,0))</f>
        <v/>
      </c>
      <c r="AX15" s="16" t="str">
        <f>IF(RespJ!X13=0,"",IF(RespJ!X13=ResA!$W$11,ResA!$W$12,0))</f>
        <v/>
      </c>
      <c r="AY15" s="16" t="str">
        <f>IF(RespJ!Y13=0,"",IF(RespJ!Y13=ResA!$X$11,ResA!$X$12,0))</f>
        <v/>
      </c>
      <c r="AZ15" s="16" t="str">
        <f>IF(RespJ!Z13=0,"",IF(RespJ!Z13=ResA!$Y$11,ResA!$Y$12,0))</f>
        <v/>
      </c>
      <c r="BA15" s="16" t="str">
        <f>IF(RespJ!AA13=0,"",IF(RespJ!AA13=ResA!$Z$11,ResA!$Z$12,0))</f>
        <v/>
      </c>
      <c r="BB15" s="17" t="str">
        <f t="shared" ref="BB15:BB53" si="6">IF(COUNTBLANK(AH15:BA15)=20,"",COUNTIF(AH15:BA15,"&gt; 0"))</f>
        <v/>
      </c>
      <c r="BC15" s="17" t="str">
        <f t="shared" ref="BC15:BC53" si="7">IF(BB15="","",COUNTIF(AH15:BA15,"= 0"))</f>
        <v/>
      </c>
      <c r="BD15" s="17" t="str">
        <f t="shared" ref="BD15:BD53" si="8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>
      <c r="B16" s="56">
        <v>3</v>
      </c>
      <c r="C16" s="28" t="str">
        <f>IF(VLOOKUP(B16,RespJ!$B$12:$AA$51,2,FALSE)&lt;&gt;0,VLOOKUP(B16,RespJ!$B$12:$AA$51,2,FALSE),"")</f>
        <v/>
      </c>
      <c r="D16" s="28" t="str">
        <f>IF(VLOOKUP(B16,RespJ!$B$12:$AA$51,3,FALSE)&lt;&gt;0,CONCATENATE(VLOOKUP(B16,RespJ!$B$12:$AA$51,3,FALSE)," ",VLOOKUP(B16,RespJ!$B$12:$AA$51,4,FALSE)),"")</f>
        <v/>
      </c>
      <c r="E16" s="28" t="str">
        <f>IF(VLOOKUP(B16,RespJ!$B$12:$AA$51,4,FALSE)&lt;&gt;0,VLOOKUP(B16,RespJ!$B$12:$AA$51,5,FALSE),"")</f>
        <v/>
      </c>
      <c r="F16" s="58" t="str">
        <f>IF(VLOOKUP(B16,RespJ!$B$12:$AA$51,5,FALSE)&lt;&gt;0,VLOOKUP(B16,RespJ!$B$12:$AA$51,6,FALSE),"")</f>
        <v/>
      </c>
      <c r="G16" s="17" t="str">
        <f t="shared" si="0"/>
        <v/>
      </c>
      <c r="H16" s="17" t="str">
        <f t="shared" si="1"/>
        <v/>
      </c>
      <c r="I16" s="17" t="str">
        <f t="shared" si="1"/>
        <v/>
      </c>
      <c r="J16" s="17" t="str">
        <f t="shared" si="1"/>
        <v/>
      </c>
      <c r="K16" s="17" t="str">
        <f t="shared" si="1"/>
        <v/>
      </c>
      <c r="L16" s="17" t="str">
        <f t="shared" si="1"/>
        <v/>
      </c>
      <c r="M16" s="17" t="str">
        <f t="shared" si="1"/>
        <v/>
      </c>
      <c r="N16" s="17" t="str">
        <f t="shared" si="1"/>
        <v/>
      </c>
      <c r="O16" s="17" t="str">
        <f t="shared" si="1"/>
        <v/>
      </c>
      <c r="P16" s="17" t="str">
        <f t="shared" si="1"/>
        <v/>
      </c>
      <c r="Q16" s="17" t="str">
        <f t="shared" si="1"/>
        <v/>
      </c>
      <c r="R16" s="17" t="str">
        <f t="shared" si="1"/>
        <v/>
      </c>
      <c r="S16" s="17" t="str">
        <f t="shared" si="1"/>
        <v/>
      </c>
      <c r="T16" s="17" t="str">
        <f t="shared" si="1"/>
        <v/>
      </c>
      <c r="U16" s="17" t="str">
        <f t="shared" si="1"/>
        <v/>
      </c>
      <c r="V16" s="17" t="str">
        <f t="shared" si="1"/>
        <v/>
      </c>
      <c r="W16" s="17" t="str">
        <f t="shared" si="1"/>
        <v/>
      </c>
      <c r="X16" s="17" t="str">
        <f t="shared" si="2"/>
        <v/>
      </c>
      <c r="Y16" s="17" t="str">
        <f t="shared" si="3"/>
        <v/>
      </c>
      <c r="Z16" s="17" t="str">
        <f t="shared" si="4"/>
        <v/>
      </c>
      <c r="AA16" s="21" t="str">
        <f t="shared" si="5"/>
        <v/>
      </c>
      <c r="AB16" s="21" t="str">
        <f t="shared" si="5"/>
        <v/>
      </c>
      <c r="AC16" s="21" t="str">
        <f t="shared" si="5"/>
        <v/>
      </c>
      <c r="AD16" s="21" t="str">
        <f t="shared" si="5"/>
        <v/>
      </c>
      <c r="AH16" s="16" t="str">
        <f>IF(RespJ!H14=0,"",IF(RespJ!H14=ResA!$G$11,ResA!$G$12,0))</f>
        <v/>
      </c>
      <c r="AI16" s="16" t="str">
        <f>IF(RespJ!I14=0,"",IF(RespJ!I14=ResA!$H$11,ResA!$H$12,0))</f>
        <v/>
      </c>
      <c r="AJ16" s="16" t="str">
        <f>IF(RespJ!J14=0,"",IF(RespJ!J14=ResA!$I$11,ResA!$I$12,0))</f>
        <v/>
      </c>
      <c r="AK16" s="16" t="str">
        <f>IF(RespJ!K14=0,"",IF(RespJ!K14=ResA!$J$11,ResA!$J$12,0))</f>
        <v/>
      </c>
      <c r="AL16" s="16" t="str">
        <f>IF(RespJ!L14=0,"",IF(RespJ!L14=ResA!$K$11,ResA!$K$12,0))</f>
        <v/>
      </c>
      <c r="AM16" s="16" t="str">
        <f>IF(RespJ!M14=0,"",IF(RespJ!M14=ResA!$L$11,ResA!$L$12,0))</f>
        <v/>
      </c>
      <c r="AN16" s="16" t="str">
        <f>IF(RespJ!N14=0,"",IF(RespJ!N14=ResA!$M$11,ResA!$M$12,0))</f>
        <v/>
      </c>
      <c r="AO16" s="16" t="str">
        <f>IF(RespJ!O14=0,"",IF(RespJ!O14=ResA!$N$11,ResA!$N$12,0))</f>
        <v/>
      </c>
      <c r="AP16" s="16" t="str">
        <f>IF(RespJ!P14=0,"",IF(RespJ!P14=ResA!$O$11,ResA!$O$12,0))</f>
        <v/>
      </c>
      <c r="AQ16" s="16" t="str">
        <f>IF(RespJ!Q14=0,"",IF(RespJ!Q14=ResA!$P$11,ResA!$P$12,0))</f>
        <v/>
      </c>
      <c r="AR16" s="16" t="str">
        <f>IF(RespJ!R14=0,"",IF(RespJ!R14=ResA!$Q$11,ResA!$Q$12,0))</f>
        <v/>
      </c>
      <c r="AS16" s="16" t="str">
        <f>IF(RespJ!S14=0,"",IF(RespJ!S14=ResA!$R$11,ResA!$R$12,0))</f>
        <v/>
      </c>
      <c r="AT16" s="16" t="str">
        <f>IF(RespJ!T14=0,"",IF(RespJ!T14=ResA!$S$11,ResA!$S$12,0))</f>
        <v/>
      </c>
      <c r="AU16" s="16" t="str">
        <f>IF(RespJ!U14=0,"",IF(RespJ!U14=ResA!$T$11,ResA!$T$12,0))</f>
        <v/>
      </c>
      <c r="AV16" s="16" t="str">
        <f>IF(RespJ!V14=0,"",IF(RespJ!V14=ResA!$U$11,ResA!$U$12,0))</f>
        <v/>
      </c>
      <c r="AW16" s="16" t="str">
        <f>IF(RespJ!W14=0,"",IF(RespJ!W14=ResA!$V$11,ResA!$V$12,0))</f>
        <v/>
      </c>
      <c r="AX16" s="16" t="str">
        <f>IF(RespJ!X14=0,"",IF(RespJ!X14=ResA!$W$11,ResA!$W$12,0))</f>
        <v/>
      </c>
      <c r="AY16" s="16" t="str">
        <f>IF(RespJ!Y14=0,"",IF(RespJ!Y14=ResA!$X$11,ResA!$X$12,0))</f>
        <v/>
      </c>
      <c r="AZ16" s="16" t="str">
        <f>IF(RespJ!Z14=0,"",IF(RespJ!Z14=ResA!$Y$11,ResA!$Y$12,0))</f>
        <v/>
      </c>
      <c r="BA16" s="16" t="str">
        <f>IF(RespJ!AA14=0,"",IF(RespJ!AA14=ResA!$Z$11,ResA!$Z$12,0))</f>
        <v/>
      </c>
      <c r="BB16" s="17" t="str">
        <f t="shared" si="6"/>
        <v/>
      </c>
      <c r="BC16" s="17" t="str">
        <f t="shared" si="7"/>
        <v/>
      </c>
      <c r="BD16" s="17" t="str">
        <f t="shared" si="8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>
      <c r="B17" s="56">
        <v>4</v>
      </c>
      <c r="C17" s="28" t="str">
        <f>IF(VLOOKUP(B17,RespJ!$B$12:$AA$51,2,FALSE)&lt;&gt;0,VLOOKUP(B17,RespJ!$B$12:$AA$51,2,FALSE),"")</f>
        <v/>
      </c>
      <c r="D17" s="28" t="str">
        <f>IF(VLOOKUP(B17,RespJ!$B$12:$AA$51,3,FALSE)&lt;&gt;0,CONCATENATE(VLOOKUP(B17,RespJ!$B$12:$AA$51,3,FALSE)," ",VLOOKUP(B17,RespJ!$B$12:$AA$51,4,FALSE)),"")</f>
        <v/>
      </c>
      <c r="E17" s="28" t="str">
        <f>IF(VLOOKUP(B17,RespJ!$B$12:$AA$51,4,FALSE)&lt;&gt;0,VLOOKUP(B17,RespJ!$B$12:$AA$51,5,FALSE),"")</f>
        <v/>
      </c>
      <c r="F17" s="58" t="str">
        <f>IF(VLOOKUP(B17,RespJ!$B$12:$AA$51,5,FALSE)&lt;&gt;0,VLOOKUP(B17,RespJ!$B$12:$AA$51,6,FALSE),"")</f>
        <v/>
      </c>
      <c r="G17" s="17" t="str">
        <f t="shared" si="0"/>
        <v/>
      </c>
      <c r="H17" s="17" t="str">
        <f t="shared" si="1"/>
        <v/>
      </c>
      <c r="I17" s="17" t="str">
        <f t="shared" si="1"/>
        <v/>
      </c>
      <c r="J17" s="17" t="str">
        <f t="shared" si="1"/>
        <v/>
      </c>
      <c r="K17" s="17" t="str">
        <f t="shared" si="1"/>
        <v/>
      </c>
      <c r="L17" s="17" t="str">
        <f t="shared" si="1"/>
        <v/>
      </c>
      <c r="M17" s="17" t="str">
        <f t="shared" si="1"/>
        <v/>
      </c>
      <c r="N17" s="17" t="str">
        <f t="shared" si="1"/>
        <v/>
      </c>
      <c r="O17" s="17" t="str">
        <f t="shared" si="1"/>
        <v/>
      </c>
      <c r="P17" s="17" t="str">
        <f t="shared" si="1"/>
        <v/>
      </c>
      <c r="Q17" s="17" t="str">
        <f t="shared" si="1"/>
        <v/>
      </c>
      <c r="R17" s="17" t="str">
        <f t="shared" si="1"/>
        <v/>
      </c>
      <c r="S17" s="17" t="str">
        <f t="shared" si="1"/>
        <v/>
      </c>
      <c r="T17" s="17" t="str">
        <f t="shared" si="1"/>
        <v/>
      </c>
      <c r="U17" s="17" t="str">
        <f t="shared" si="1"/>
        <v/>
      </c>
      <c r="V17" s="17" t="str">
        <f t="shared" si="1"/>
        <v/>
      </c>
      <c r="W17" s="17" t="str">
        <f t="shared" si="1"/>
        <v/>
      </c>
      <c r="X17" s="17" t="str">
        <f t="shared" si="2"/>
        <v/>
      </c>
      <c r="Y17" s="17" t="str">
        <f t="shared" si="3"/>
        <v/>
      </c>
      <c r="Z17" s="17" t="str">
        <f t="shared" si="4"/>
        <v/>
      </c>
      <c r="AA17" s="21" t="str">
        <f t="shared" si="5"/>
        <v/>
      </c>
      <c r="AB17" s="21" t="str">
        <f t="shared" si="5"/>
        <v/>
      </c>
      <c r="AC17" s="21" t="str">
        <f t="shared" si="5"/>
        <v/>
      </c>
      <c r="AD17" s="21" t="str">
        <f t="shared" si="5"/>
        <v/>
      </c>
      <c r="AH17" s="16" t="str">
        <f>IF(RespJ!H15=0,"",IF(RespJ!H15=ResA!$G$11,ResA!$G$12,0))</f>
        <v/>
      </c>
      <c r="AI17" s="16" t="str">
        <f>IF(RespJ!I15=0,"",IF(RespJ!I15=ResA!$H$11,ResA!$H$12,0))</f>
        <v/>
      </c>
      <c r="AJ17" s="16" t="str">
        <f>IF(RespJ!J15=0,"",IF(RespJ!J15=ResA!$I$11,ResA!$I$12,0))</f>
        <v/>
      </c>
      <c r="AK17" s="16" t="str">
        <f>IF(RespJ!K15=0,"",IF(RespJ!K15=ResA!$J$11,ResA!$J$12,0))</f>
        <v/>
      </c>
      <c r="AL17" s="16" t="str">
        <f>IF(RespJ!L15=0,"",IF(RespJ!L15=ResA!$K$11,ResA!$K$12,0))</f>
        <v/>
      </c>
      <c r="AM17" s="16" t="str">
        <f>IF(RespJ!M15=0,"",IF(RespJ!M15=ResA!$L$11,ResA!$L$12,0))</f>
        <v/>
      </c>
      <c r="AN17" s="16" t="str">
        <f>IF(RespJ!N15=0,"",IF(RespJ!N15=ResA!$M$11,ResA!$M$12,0))</f>
        <v/>
      </c>
      <c r="AO17" s="16" t="str">
        <f>IF(RespJ!O15=0,"",IF(RespJ!O15=ResA!$N$11,ResA!$N$12,0))</f>
        <v/>
      </c>
      <c r="AP17" s="16" t="str">
        <f>IF(RespJ!P15=0,"",IF(RespJ!P15=ResA!$O$11,ResA!$O$12,0))</f>
        <v/>
      </c>
      <c r="AQ17" s="16" t="str">
        <f>IF(RespJ!Q15=0,"",IF(RespJ!Q15=ResA!$P$11,ResA!$P$12,0))</f>
        <v/>
      </c>
      <c r="AR17" s="16" t="str">
        <f>IF(RespJ!R15=0,"",IF(RespJ!R15=ResA!$Q$11,ResA!$Q$12,0))</f>
        <v/>
      </c>
      <c r="AS17" s="16" t="str">
        <f>IF(RespJ!S15=0,"",IF(RespJ!S15=ResA!$R$11,ResA!$R$12,0))</f>
        <v/>
      </c>
      <c r="AT17" s="16" t="str">
        <f>IF(RespJ!T15=0,"",IF(RespJ!T15=ResA!$S$11,ResA!$S$12,0))</f>
        <v/>
      </c>
      <c r="AU17" s="16" t="str">
        <f>IF(RespJ!U15=0,"",IF(RespJ!U15=ResA!$T$11,ResA!$T$12,0))</f>
        <v/>
      </c>
      <c r="AV17" s="16" t="str">
        <f>IF(RespJ!V15=0,"",IF(RespJ!V15=ResA!$U$11,ResA!$U$12,0))</f>
        <v/>
      </c>
      <c r="AW17" s="16" t="str">
        <f>IF(RespJ!W15=0,"",IF(RespJ!W15=ResA!$V$11,ResA!$V$12,0))</f>
        <v/>
      </c>
      <c r="AX17" s="16" t="str">
        <f>IF(RespJ!X15=0,"",IF(RespJ!X15=ResA!$W$11,ResA!$W$12,0))</f>
        <v/>
      </c>
      <c r="AY17" s="16" t="str">
        <f>IF(RespJ!Y15=0,"",IF(RespJ!Y15=ResA!$X$11,ResA!$X$12,0))</f>
        <v/>
      </c>
      <c r="AZ17" s="16" t="str">
        <f>IF(RespJ!Z15=0,"",IF(RespJ!Z15=ResA!$Y$11,ResA!$Y$12,0))</f>
        <v/>
      </c>
      <c r="BA17" s="16" t="str">
        <f>IF(RespJ!AA15=0,"",IF(RespJ!AA15=ResA!$Z$11,ResA!$Z$12,0))</f>
        <v/>
      </c>
      <c r="BB17" s="17" t="str">
        <f t="shared" si="6"/>
        <v/>
      </c>
      <c r="BC17" s="17" t="str">
        <f t="shared" si="7"/>
        <v/>
      </c>
      <c r="BD17" s="17" t="str">
        <f t="shared" si="8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>
      <c r="B18" s="56">
        <v>5</v>
      </c>
      <c r="C18" s="28" t="str">
        <f>IF(VLOOKUP(B18,RespJ!$B$12:$AA$51,2,FALSE)&lt;&gt;0,VLOOKUP(B18,RespJ!$B$12:$AA$51,2,FALSE),"")</f>
        <v/>
      </c>
      <c r="D18" s="28" t="str">
        <f>IF(VLOOKUP(B18,RespJ!$B$12:$AA$51,3,FALSE)&lt;&gt;0,CONCATENATE(VLOOKUP(B18,RespJ!$B$12:$AA$51,3,FALSE)," ",VLOOKUP(B18,RespJ!$B$12:$AA$51,4,FALSE)),"")</f>
        <v/>
      </c>
      <c r="E18" s="28" t="str">
        <f>IF(VLOOKUP(B18,RespJ!$B$12:$AA$51,4,FALSE)&lt;&gt;0,VLOOKUP(B18,RespJ!$B$12:$AA$51,5,FALSE),"")</f>
        <v/>
      </c>
      <c r="F18" s="58" t="str">
        <f>IF(VLOOKUP(B18,RespJ!$B$12:$AA$51,5,FALSE)&lt;&gt;0,VLOOKUP(B18,RespJ!$B$12:$AA$51,6,FALSE),"")</f>
        <v/>
      </c>
      <c r="G18" s="17" t="str">
        <f t="shared" si="0"/>
        <v/>
      </c>
      <c r="H18" s="17" t="str">
        <f t="shared" si="1"/>
        <v/>
      </c>
      <c r="I18" s="17" t="str">
        <f t="shared" si="1"/>
        <v/>
      </c>
      <c r="J18" s="17" t="str">
        <f t="shared" si="1"/>
        <v/>
      </c>
      <c r="K18" s="17" t="str">
        <f t="shared" si="1"/>
        <v/>
      </c>
      <c r="L18" s="17" t="str">
        <f t="shared" si="1"/>
        <v/>
      </c>
      <c r="M18" s="17" t="str">
        <f t="shared" si="1"/>
        <v/>
      </c>
      <c r="N18" s="17" t="str">
        <f t="shared" si="1"/>
        <v/>
      </c>
      <c r="O18" s="17" t="str">
        <f t="shared" si="1"/>
        <v/>
      </c>
      <c r="P18" s="17" t="str">
        <f t="shared" si="1"/>
        <v/>
      </c>
      <c r="Q18" s="17" t="str">
        <f t="shared" si="1"/>
        <v/>
      </c>
      <c r="R18" s="17" t="str">
        <f t="shared" si="1"/>
        <v/>
      </c>
      <c r="S18" s="17" t="str">
        <f t="shared" si="1"/>
        <v/>
      </c>
      <c r="T18" s="17" t="str">
        <f t="shared" si="1"/>
        <v/>
      </c>
      <c r="U18" s="17" t="str">
        <f t="shared" si="1"/>
        <v/>
      </c>
      <c r="V18" s="17" t="str">
        <f t="shared" si="1"/>
        <v/>
      </c>
      <c r="W18" s="17" t="str">
        <f t="shared" si="1"/>
        <v/>
      </c>
      <c r="X18" s="17" t="str">
        <f t="shared" si="2"/>
        <v/>
      </c>
      <c r="Y18" s="17" t="str">
        <f t="shared" si="3"/>
        <v/>
      </c>
      <c r="Z18" s="17" t="str">
        <f t="shared" si="4"/>
        <v/>
      </c>
      <c r="AA18" s="21" t="str">
        <f t="shared" si="5"/>
        <v/>
      </c>
      <c r="AB18" s="21" t="str">
        <f t="shared" si="5"/>
        <v/>
      </c>
      <c r="AC18" s="21" t="str">
        <f t="shared" si="5"/>
        <v/>
      </c>
      <c r="AD18" s="21" t="str">
        <f t="shared" si="5"/>
        <v/>
      </c>
      <c r="AH18" s="16" t="str">
        <f>IF(RespJ!H16=0,"",IF(RespJ!H16=ResA!$G$11,ResA!$G$12,0))</f>
        <v/>
      </c>
      <c r="AI18" s="16" t="str">
        <f>IF(RespJ!I16=0,"",IF(RespJ!I16=ResA!$H$11,ResA!$H$12,0))</f>
        <v/>
      </c>
      <c r="AJ18" s="16" t="str">
        <f>IF(RespJ!J16=0,"",IF(RespJ!J16=ResA!$I$11,ResA!$I$12,0))</f>
        <v/>
      </c>
      <c r="AK18" s="16" t="str">
        <f>IF(RespJ!K16=0,"",IF(RespJ!K16=ResA!$J$11,ResA!$J$12,0))</f>
        <v/>
      </c>
      <c r="AL18" s="16" t="str">
        <f>IF(RespJ!L16=0,"",IF(RespJ!L16=ResA!$K$11,ResA!$K$12,0))</f>
        <v/>
      </c>
      <c r="AM18" s="16" t="str">
        <f>IF(RespJ!M16=0,"",IF(RespJ!M16=ResA!$L$11,ResA!$L$12,0))</f>
        <v/>
      </c>
      <c r="AN18" s="16" t="str">
        <f>IF(RespJ!N16=0,"",IF(RespJ!N16=ResA!$M$11,ResA!$M$12,0))</f>
        <v/>
      </c>
      <c r="AO18" s="16" t="str">
        <f>IF(RespJ!O16=0,"",IF(RespJ!O16=ResA!$N$11,ResA!$N$12,0))</f>
        <v/>
      </c>
      <c r="AP18" s="16" t="str">
        <f>IF(RespJ!P16=0,"",IF(RespJ!P16=ResA!$O$11,ResA!$O$12,0))</f>
        <v/>
      </c>
      <c r="AQ18" s="16" t="str">
        <f>IF(RespJ!Q16=0,"",IF(RespJ!Q16=ResA!$P$11,ResA!$P$12,0))</f>
        <v/>
      </c>
      <c r="AR18" s="16" t="str">
        <f>IF(RespJ!R16=0,"",IF(RespJ!R16=ResA!$Q$11,ResA!$Q$12,0))</f>
        <v/>
      </c>
      <c r="AS18" s="16" t="str">
        <f>IF(RespJ!S16=0,"",IF(RespJ!S16=ResA!$R$11,ResA!$R$12,0))</f>
        <v/>
      </c>
      <c r="AT18" s="16" t="str">
        <f>IF(RespJ!T16=0,"",IF(RespJ!T16=ResA!$S$11,ResA!$S$12,0))</f>
        <v/>
      </c>
      <c r="AU18" s="16" t="str">
        <f>IF(RespJ!U16=0,"",IF(RespJ!U16=ResA!$T$11,ResA!$T$12,0))</f>
        <v/>
      </c>
      <c r="AV18" s="16" t="str">
        <f>IF(RespJ!V16=0,"",IF(RespJ!V16=ResA!$U$11,ResA!$U$12,0))</f>
        <v/>
      </c>
      <c r="AW18" s="16" t="str">
        <f>IF(RespJ!W16=0,"",IF(RespJ!W16=ResA!$V$11,ResA!$V$12,0))</f>
        <v/>
      </c>
      <c r="AX18" s="16" t="str">
        <f>IF(RespJ!X16=0,"",IF(RespJ!X16=ResA!$W$11,ResA!$W$12,0))</f>
        <v/>
      </c>
      <c r="AY18" s="16" t="str">
        <f>IF(RespJ!Y16=0,"",IF(RespJ!Y16=ResA!$X$11,ResA!$X$12,0))</f>
        <v/>
      </c>
      <c r="AZ18" s="16" t="str">
        <f>IF(RespJ!Z16=0,"",IF(RespJ!Z16=ResA!$Y$11,ResA!$Y$12,0))</f>
        <v/>
      </c>
      <c r="BA18" s="16" t="str">
        <f>IF(RespJ!AA16=0,"",IF(RespJ!AA16=ResA!$Z$11,ResA!$Z$12,0))</f>
        <v/>
      </c>
      <c r="BB18" s="17" t="str">
        <f t="shared" si="6"/>
        <v/>
      </c>
      <c r="BC18" s="17" t="str">
        <f t="shared" si="7"/>
        <v/>
      </c>
      <c r="BD18" s="17" t="str">
        <f t="shared" si="8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>
      <c r="B19" s="56">
        <v>6</v>
      </c>
      <c r="C19" s="28" t="str">
        <f>IF(VLOOKUP(B19,RespJ!$B$12:$AA$51,2,FALSE)&lt;&gt;0,VLOOKUP(B19,RespJ!$B$12:$AA$51,2,FALSE),"")</f>
        <v/>
      </c>
      <c r="D19" s="28" t="str">
        <f>IF(VLOOKUP(B19,RespJ!$B$12:$AA$51,3,FALSE)&lt;&gt;0,CONCATENATE(VLOOKUP(B19,RespJ!$B$12:$AA$51,3,FALSE)," ",VLOOKUP(B19,RespJ!$B$12:$AA$51,4,FALSE)),"")</f>
        <v/>
      </c>
      <c r="E19" s="28" t="str">
        <f>IF(VLOOKUP(B19,RespJ!$B$12:$AA$51,4,FALSE)&lt;&gt;0,VLOOKUP(B19,RespJ!$B$12:$AA$51,5,FALSE),"")</f>
        <v/>
      </c>
      <c r="F19" s="58" t="str">
        <f>IF(VLOOKUP(B19,RespJ!$B$12:$AA$51,5,FALSE)&lt;&gt;0,VLOOKUP(B19,RespJ!$B$12:$AA$51,6,FALSE),"")</f>
        <v/>
      </c>
      <c r="G19" s="17" t="str">
        <f t="shared" si="0"/>
        <v/>
      </c>
      <c r="H19" s="17" t="str">
        <f t="shared" si="1"/>
        <v/>
      </c>
      <c r="I19" s="17" t="str">
        <f t="shared" si="1"/>
        <v/>
      </c>
      <c r="J19" s="17" t="str">
        <f t="shared" si="1"/>
        <v/>
      </c>
      <c r="K19" s="17" t="str">
        <f t="shared" si="1"/>
        <v/>
      </c>
      <c r="L19" s="17" t="str">
        <f t="shared" si="1"/>
        <v/>
      </c>
      <c r="M19" s="17" t="str">
        <f t="shared" si="1"/>
        <v/>
      </c>
      <c r="N19" s="17" t="str">
        <f t="shared" si="1"/>
        <v/>
      </c>
      <c r="O19" s="17" t="str">
        <f t="shared" si="1"/>
        <v/>
      </c>
      <c r="P19" s="17" t="str">
        <f t="shared" si="1"/>
        <v/>
      </c>
      <c r="Q19" s="17" t="str">
        <f t="shared" si="1"/>
        <v/>
      </c>
      <c r="R19" s="17" t="str">
        <f t="shared" si="1"/>
        <v/>
      </c>
      <c r="S19" s="17" t="str">
        <f t="shared" si="1"/>
        <v/>
      </c>
      <c r="T19" s="17" t="str">
        <f t="shared" si="1"/>
        <v/>
      </c>
      <c r="U19" s="17" t="str">
        <f t="shared" si="1"/>
        <v/>
      </c>
      <c r="V19" s="17" t="str">
        <f t="shared" si="1"/>
        <v/>
      </c>
      <c r="W19" s="17" t="str">
        <f t="shared" si="1"/>
        <v/>
      </c>
      <c r="X19" s="17" t="str">
        <f t="shared" si="2"/>
        <v/>
      </c>
      <c r="Y19" s="17" t="str">
        <f t="shared" si="3"/>
        <v/>
      </c>
      <c r="Z19" s="17" t="str">
        <f t="shared" si="4"/>
        <v/>
      </c>
      <c r="AA19" s="21" t="str">
        <f t="shared" si="5"/>
        <v/>
      </c>
      <c r="AB19" s="21" t="str">
        <f t="shared" si="5"/>
        <v/>
      </c>
      <c r="AC19" s="21" t="str">
        <f t="shared" si="5"/>
        <v/>
      </c>
      <c r="AD19" s="21" t="str">
        <f t="shared" si="5"/>
        <v/>
      </c>
      <c r="AH19" s="16" t="str">
        <f>IF(RespJ!H17=0,"",IF(RespJ!H17=ResA!$G$11,ResA!$G$12,0))</f>
        <v/>
      </c>
      <c r="AI19" s="16" t="str">
        <f>IF(RespJ!I17=0,"",IF(RespJ!I17=ResA!$H$11,ResA!$H$12,0))</f>
        <v/>
      </c>
      <c r="AJ19" s="16" t="str">
        <f>IF(RespJ!J17=0,"",IF(RespJ!J17=ResA!$I$11,ResA!$I$12,0))</f>
        <v/>
      </c>
      <c r="AK19" s="16" t="str">
        <f>IF(RespJ!K17=0,"",IF(RespJ!K17=ResA!$J$11,ResA!$J$12,0))</f>
        <v/>
      </c>
      <c r="AL19" s="16" t="str">
        <f>IF(RespJ!L17=0,"",IF(RespJ!L17=ResA!$K$11,ResA!$K$12,0))</f>
        <v/>
      </c>
      <c r="AM19" s="16" t="str">
        <f>IF(RespJ!M17=0,"",IF(RespJ!M17=ResA!$L$11,ResA!$L$12,0))</f>
        <v/>
      </c>
      <c r="AN19" s="16" t="str">
        <f>IF(RespJ!N17=0,"",IF(RespJ!N17=ResA!$M$11,ResA!$M$12,0))</f>
        <v/>
      </c>
      <c r="AO19" s="16" t="str">
        <f>IF(RespJ!O17=0,"",IF(RespJ!O17=ResA!$N$11,ResA!$N$12,0))</f>
        <v/>
      </c>
      <c r="AP19" s="16" t="str">
        <f>IF(RespJ!P17=0,"",IF(RespJ!P17=ResA!$O$11,ResA!$O$12,0))</f>
        <v/>
      </c>
      <c r="AQ19" s="16" t="str">
        <f>IF(RespJ!Q17=0,"",IF(RespJ!Q17=ResA!$P$11,ResA!$P$12,0))</f>
        <v/>
      </c>
      <c r="AR19" s="16" t="str">
        <f>IF(RespJ!R17=0,"",IF(RespJ!R17=ResA!$Q$11,ResA!$Q$12,0))</f>
        <v/>
      </c>
      <c r="AS19" s="16" t="str">
        <f>IF(RespJ!S17=0,"",IF(RespJ!S17=ResA!$R$11,ResA!$R$12,0))</f>
        <v/>
      </c>
      <c r="AT19" s="16" t="str">
        <f>IF(RespJ!T17=0,"",IF(RespJ!T17=ResA!$S$11,ResA!$S$12,0))</f>
        <v/>
      </c>
      <c r="AU19" s="16" t="str">
        <f>IF(RespJ!U17=0,"",IF(RespJ!U17=ResA!$T$11,ResA!$T$12,0))</f>
        <v/>
      </c>
      <c r="AV19" s="16" t="str">
        <f>IF(RespJ!V17=0,"",IF(RespJ!V17=ResA!$U$11,ResA!$U$12,0))</f>
        <v/>
      </c>
      <c r="AW19" s="16" t="str">
        <f>IF(RespJ!W17=0,"",IF(RespJ!W17=ResA!$V$11,ResA!$V$12,0))</f>
        <v/>
      </c>
      <c r="AX19" s="16" t="str">
        <f>IF(RespJ!X17=0,"",IF(RespJ!X17=ResA!$W$11,ResA!$W$12,0))</f>
        <v/>
      </c>
      <c r="AY19" s="16" t="str">
        <f>IF(RespJ!Y17=0,"",IF(RespJ!Y17=ResA!$X$11,ResA!$X$12,0))</f>
        <v/>
      </c>
      <c r="AZ19" s="16" t="str">
        <f>IF(RespJ!Z17=0,"",IF(RespJ!Z17=ResA!$Y$11,ResA!$Y$12,0))</f>
        <v/>
      </c>
      <c r="BA19" s="16" t="str">
        <f>IF(RespJ!AA17=0,"",IF(RespJ!AA17=ResA!$Z$11,ResA!$Z$12,0))</f>
        <v/>
      </c>
      <c r="BB19" s="17" t="str">
        <f t="shared" si="6"/>
        <v/>
      </c>
      <c r="BC19" s="17" t="str">
        <f t="shared" si="7"/>
        <v/>
      </c>
      <c r="BD19" s="17" t="str">
        <f t="shared" si="8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>
      <c r="B20" s="56">
        <v>7</v>
      </c>
      <c r="C20" s="28" t="str">
        <f>IF(VLOOKUP(B20,RespJ!$B$12:$AA$51,2,FALSE)&lt;&gt;0,VLOOKUP(B20,RespJ!$B$12:$AA$51,2,FALSE),"")</f>
        <v/>
      </c>
      <c r="D20" s="28" t="str">
        <f>IF(VLOOKUP(B20,RespJ!$B$12:$AA$51,3,FALSE)&lt;&gt;0,CONCATENATE(VLOOKUP(B20,RespJ!$B$12:$AA$51,3,FALSE)," ",VLOOKUP(B20,RespJ!$B$12:$AA$51,4,FALSE)),"")</f>
        <v/>
      </c>
      <c r="E20" s="28" t="str">
        <f>IF(VLOOKUP(B20,RespJ!$B$12:$AA$51,4,FALSE)&lt;&gt;0,VLOOKUP(B20,RespJ!$B$12:$AA$51,5,FALSE),"")</f>
        <v/>
      </c>
      <c r="F20" s="58" t="str">
        <f>IF(VLOOKUP(B20,RespJ!$B$12:$AA$51,5,FALSE)&lt;&gt;0,VLOOKUP(B20,RespJ!$B$12:$AA$51,6,FALSE),"")</f>
        <v/>
      </c>
      <c r="G20" s="17" t="str">
        <f t="shared" si="0"/>
        <v/>
      </c>
      <c r="H20" s="17" t="str">
        <f t="shared" si="1"/>
        <v/>
      </c>
      <c r="I20" s="17" t="str">
        <f t="shared" si="1"/>
        <v/>
      </c>
      <c r="J20" s="17" t="str">
        <f t="shared" si="1"/>
        <v/>
      </c>
      <c r="K20" s="17" t="str">
        <f t="shared" si="1"/>
        <v/>
      </c>
      <c r="L20" s="17" t="str">
        <f t="shared" si="1"/>
        <v/>
      </c>
      <c r="M20" s="17" t="str">
        <f t="shared" si="1"/>
        <v/>
      </c>
      <c r="N20" s="17" t="str">
        <f t="shared" si="1"/>
        <v/>
      </c>
      <c r="O20" s="17" t="str">
        <f t="shared" si="1"/>
        <v/>
      </c>
      <c r="P20" s="17" t="str">
        <f t="shared" si="1"/>
        <v/>
      </c>
      <c r="Q20" s="17" t="str">
        <f t="shared" si="1"/>
        <v/>
      </c>
      <c r="R20" s="17" t="str">
        <f t="shared" si="1"/>
        <v/>
      </c>
      <c r="S20" s="17" t="str">
        <f t="shared" si="1"/>
        <v/>
      </c>
      <c r="T20" s="17" t="str">
        <f t="shared" si="1"/>
        <v/>
      </c>
      <c r="U20" s="17" t="str">
        <f t="shared" si="1"/>
        <v/>
      </c>
      <c r="V20" s="17" t="str">
        <f t="shared" si="1"/>
        <v/>
      </c>
      <c r="W20" s="17" t="str">
        <f t="shared" si="1"/>
        <v/>
      </c>
      <c r="X20" s="17" t="str">
        <f t="shared" si="2"/>
        <v/>
      </c>
      <c r="Y20" s="17" t="str">
        <f t="shared" si="3"/>
        <v/>
      </c>
      <c r="Z20" s="17" t="str">
        <f t="shared" si="4"/>
        <v/>
      </c>
      <c r="AA20" s="21" t="str">
        <f t="shared" si="5"/>
        <v/>
      </c>
      <c r="AB20" s="21" t="str">
        <f t="shared" si="5"/>
        <v/>
      </c>
      <c r="AC20" s="21" t="str">
        <f t="shared" si="5"/>
        <v/>
      </c>
      <c r="AD20" s="21" t="str">
        <f t="shared" si="5"/>
        <v/>
      </c>
      <c r="AH20" s="16" t="str">
        <f>IF(RespJ!H18=0,"",IF(RespJ!H18=ResA!$G$11,ResA!$G$12,0))</f>
        <v/>
      </c>
      <c r="AI20" s="16" t="str">
        <f>IF(RespJ!I18=0,"",IF(RespJ!I18=ResA!$H$11,ResA!$H$12,0))</f>
        <v/>
      </c>
      <c r="AJ20" s="16" t="str">
        <f>IF(RespJ!J18=0,"",IF(RespJ!J18=ResA!$I$11,ResA!$I$12,0))</f>
        <v/>
      </c>
      <c r="AK20" s="16" t="str">
        <f>IF(RespJ!K18=0,"",IF(RespJ!K18=ResA!$J$11,ResA!$J$12,0))</f>
        <v/>
      </c>
      <c r="AL20" s="16" t="str">
        <f>IF(RespJ!L18=0,"",IF(RespJ!L18=ResA!$K$11,ResA!$K$12,0))</f>
        <v/>
      </c>
      <c r="AM20" s="16" t="str">
        <f>IF(RespJ!M18=0,"",IF(RespJ!M18=ResA!$L$11,ResA!$L$12,0))</f>
        <v/>
      </c>
      <c r="AN20" s="16" t="str">
        <f>IF(RespJ!N18=0,"",IF(RespJ!N18=ResA!$M$11,ResA!$M$12,0))</f>
        <v/>
      </c>
      <c r="AO20" s="16" t="str">
        <f>IF(RespJ!O18=0,"",IF(RespJ!O18=ResA!$N$11,ResA!$N$12,0))</f>
        <v/>
      </c>
      <c r="AP20" s="16" t="str">
        <f>IF(RespJ!P18=0,"",IF(RespJ!P18=ResA!$O$11,ResA!$O$12,0))</f>
        <v/>
      </c>
      <c r="AQ20" s="16" t="str">
        <f>IF(RespJ!Q18=0,"",IF(RespJ!Q18=ResA!$P$11,ResA!$P$12,0))</f>
        <v/>
      </c>
      <c r="AR20" s="16" t="str">
        <f>IF(RespJ!R18=0,"",IF(RespJ!R18=ResA!$Q$11,ResA!$Q$12,0))</f>
        <v/>
      </c>
      <c r="AS20" s="16" t="str">
        <f>IF(RespJ!S18=0,"",IF(RespJ!S18=ResA!$R$11,ResA!$R$12,0))</f>
        <v/>
      </c>
      <c r="AT20" s="16" t="str">
        <f>IF(RespJ!T18=0,"",IF(RespJ!T18=ResA!$S$11,ResA!$S$12,0))</f>
        <v/>
      </c>
      <c r="AU20" s="16" t="str">
        <f>IF(RespJ!U18=0,"",IF(RespJ!U18=ResA!$T$11,ResA!$T$12,0))</f>
        <v/>
      </c>
      <c r="AV20" s="16" t="str">
        <f>IF(RespJ!V18=0,"",IF(RespJ!V18=ResA!$U$11,ResA!$U$12,0))</f>
        <v/>
      </c>
      <c r="AW20" s="16" t="str">
        <f>IF(RespJ!W18=0,"",IF(RespJ!W18=ResA!$V$11,ResA!$V$12,0))</f>
        <v/>
      </c>
      <c r="AX20" s="16" t="str">
        <f>IF(RespJ!X18=0,"",IF(RespJ!X18=ResA!$W$11,ResA!$W$12,0))</f>
        <v/>
      </c>
      <c r="AY20" s="16" t="str">
        <f>IF(RespJ!Y18=0,"",IF(RespJ!Y18=ResA!$X$11,ResA!$X$12,0))</f>
        <v/>
      </c>
      <c r="AZ20" s="16" t="str">
        <f>IF(RespJ!Z18=0,"",IF(RespJ!Z18=ResA!$Y$11,ResA!$Y$12,0))</f>
        <v/>
      </c>
      <c r="BA20" s="16" t="str">
        <f>IF(RespJ!AA18=0,"",IF(RespJ!AA18=ResA!$Z$11,ResA!$Z$12,0))</f>
        <v/>
      </c>
      <c r="BB20" s="17" t="str">
        <f t="shared" si="6"/>
        <v/>
      </c>
      <c r="BC20" s="17" t="str">
        <f t="shared" si="7"/>
        <v/>
      </c>
      <c r="BD20" s="17" t="str">
        <f t="shared" si="8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>
      <c r="B21" s="56">
        <v>8</v>
      </c>
      <c r="C21" s="28" t="str">
        <f>IF(VLOOKUP(B21,RespJ!$B$12:$AA$51,2,FALSE)&lt;&gt;0,VLOOKUP(B21,RespJ!$B$12:$AA$51,2,FALSE),"")</f>
        <v/>
      </c>
      <c r="D21" s="28" t="str">
        <f>IF(VLOOKUP(B21,RespJ!$B$12:$AA$51,3,FALSE)&lt;&gt;0,CONCATENATE(VLOOKUP(B21,RespJ!$B$12:$AA$51,3,FALSE)," ",VLOOKUP(B21,RespJ!$B$12:$AA$51,4,FALSE)),"")</f>
        <v/>
      </c>
      <c r="E21" s="28" t="str">
        <f>IF(VLOOKUP(B21,RespJ!$B$12:$AA$51,4,FALSE)&lt;&gt;0,VLOOKUP(B21,RespJ!$B$12:$AA$51,5,FALSE),"")</f>
        <v/>
      </c>
      <c r="F21" s="58" t="str">
        <f>IF(VLOOKUP(B21,RespJ!$B$12:$AA$51,5,FALSE)&lt;&gt;0,VLOOKUP(B21,RespJ!$B$12:$AA$51,6,FALSE),"")</f>
        <v/>
      </c>
      <c r="G21" s="17" t="str">
        <f t="shared" si="0"/>
        <v/>
      </c>
      <c r="H21" s="17" t="str">
        <f t="shared" si="1"/>
        <v/>
      </c>
      <c r="I21" s="17" t="str">
        <f t="shared" si="1"/>
        <v/>
      </c>
      <c r="J21" s="17" t="str">
        <f t="shared" si="1"/>
        <v/>
      </c>
      <c r="K21" s="17" t="str">
        <f t="shared" si="1"/>
        <v/>
      </c>
      <c r="L21" s="17" t="str">
        <f t="shared" si="1"/>
        <v/>
      </c>
      <c r="M21" s="17" t="str">
        <f t="shared" si="1"/>
        <v/>
      </c>
      <c r="N21" s="17" t="str">
        <f t="shared" si="1"/>
        <v/>
      </c>
      <c r="O21" s="17" t="str">
        <f t="shared" si="1"/>
        <v/>
      </c>
      <c r="P21" s="17" t="str">
        <f t="shared" si="1"/>
        <v/>
      </c>
      <c r="Q21" s="17" t="str">
        <f t="shared" si="1"/>
        <v/>
      </c>
      <c r="R21" s="17" t="str">
        <f t="shared" si="1"/>
        <v/>
      </c>
      <c r="S21" s="17" t="str">
        <f t="shared" si="1"/>
        <v/>
      </c>
      <c r="T21" s="17" t="str">
        <f t="shared" si="1"/>
        <v/>
      </c>
      <c r="U21" s="17" t="str">
        <f t="shared" si="1"/>
        <v/>
      </c>
      <c r="V21" s="17" t="str">
        <f t="shared" si="1"/>
        <v/>
      </c>
      <c r="W21" s="17" t="str">
        <f t="shared" si="1"/>
        <v/>
      </c>
      <c r="X21" s="17" t="str">
        <f t="shared" si="2"/>
        <v/>
      </c>
      <c r="Y21" s="17" t="str">
        <f t="shared" si="3"/>
        <v/>
      </c>
      <c r="Z21" s="17" t="str">
        <f t="shared" si="4"/>
        <v/>
      </c>
      <c r="AA21" s="21" t="str">
        <f t="shared" si="5"/>
        <v/>
      </c>
      <c r="AB21" s="21" t="str">
        <f t="shared" si="5"/>
        <v/>
      </c>
      <c r="AC21" s="21" t="str">
        <f t="shared" si="5"/>
        <v/>
      </c>
      <c r="AD21" s="21" t="str">
        <f t="shared" si="5"/>
        <v/>
      </c>
      <c r="AH21" s="16" t="str">
        <f>IF(RespJ!H19=0,"",IF(RespJ!H19=ResA!$G$11,ResA!$G$12,0))</f>
        <v/>
      </c>
      <c r="AI21" s="16" t="str">
        <f>IF(RespJ!I19=0,"",IF(RespJ!I19=ResA!$H$11,ResA!$H$12,0))</f>
        <v/>
      </c>
      <c r="AJ21" s="16" t="str">
        <f>IF(RespJ!J19=0,"",IF(RespJ!J19=ResA!$I$11,ResA!$I$12,0))</f>
        <v/>
      </c>
      <c r="AK21" s="16" t="str">
        <f>IF(RespJ!K19=0,"",IF(RespJ!K19=ResA!$J$11,ResA!$J$12,0))</f>
        <v/>
      </c>
      <c r="AL21" s="16" t="str">
        <f>IF(RespJ!L19=0,"",IF(RespJ!L19=ResA!$K$11,ResA!$K$12,0))</f>
        <v/>
      </c>
      <c r="AM21" s="16" t="str">
        <f>IF(RespJ!M19=0,"",IF(RespJ!M19=ResA!$L$11,ResA!$L$12,0))</f>
        <v/>
      </c>
      <c r="AN21" s="16" t="str">
        <f>IF(RespJ!N19=0,"",IF(RespJ!N19=ResA!$M$11,ResA!$M$12,0))</f>
        <v/>
      </c>
      <c r="AO21" s="16" t="str">
        <f>IF(RespJ!O19=0,"",IF(RespJ!O19=ResA!$N$11,ResA!$N$12,0))</f>
        <v/>
      </c>
      <c r="AP21" s="16" t="str">
        <f>IF(RespJ!P19=0,"",IF(RespJ!P19=ResA!$O$11,ResA!$O$12,0))</f>
        <v/>
      </c>
      <c r="AQ21" s="16" t="str">
        <f>IF(RespJ!Q19=0,"",IF(RespJ!Q19=ResA!$P$11,ResA!$P$12,0))</f>
        <v/>
      </c>
      <c r="AR21" s="16" t="str">
        <f>IF(RespJ!R19=0,"",IF(RespJ!R19=ResA!$Q$11,ResA!$Q$12,0))</f>
        <v/>
      </c>
      <c r="AS21" s="16" t="str">
        <f>IF(RespJ!S19=0,"",IF(RespJ!S19=ResA!$R$11,ResA!$R$12,0))</f>
        <v/>
      </c>
      <c r="AT21" s="16" t="str">
        <f>IF(RespJ!T19=0,"",IF(RespJ!T19=ResA!$S$11,ResA!$S$12,0))</f>
        <v/>
      </c>
      <c r="AU21" s="16" t="str">
        <f>IF(RespJ!U19=0,"",IF(RespJ!U19=ResA!$T$11,ResA!$T$12,0))</f>
        <v/>
      </c>
      <c r="AV21" s="16" t="str">
        <f>IF(RespJ!V19=0,"",IF(RespJ!V19=ResA!$U$11,ResA!$U$12,0))</f>
        <v/>
      </c>
      <c r="AW21" s="16" t="str">
        <f>IF(RespJ!W19=0,"",IF(RespJ!W19=ResA!$V$11,ResA!$V$12,0))</f>
        <v/>
      </c>
      <c r="AX21" s="16" t="str">
        <f>IF(RespJ!X19=0,"",IF(RespJ!X19=ResA!$W$11,ResA!$W$12,0))</f>
        <v/>
      </c>
      <c r="AY21" s="16" t="str">
        <f>IF(RespJ!Y19=0,"",IF(RespJ!Y19=ResA!$X$11,ResA!$X$12,0))</f>
        <v/>
      </c>
      <c r="AZ21" s="16" t="str">
        <f>IF(RespJ!Z19=0,"",IF(RespJ!Z19=ResA!$Y$11,ResA!$Y$12,0))</f>
        <v/>
      </c>
      <c r="BA21" s="16" t="str">
        <f>IF(RespJ!AA19=0,"",IF(RespJ!AA19=ResA!$Z$11,ResA!$Z$12,0))</f>
        <v/>
      </c>
      <c r="BB21" s="17" t="str">
        <f t="shared" si="6"/>
        <v/>
      </c>
      <c r="BC21" s="17" t="str">
        <f t="shared" si="7"/>
        <v/>
      </c>
      <c r="BD21" s="17" t="str">
        <f t="shared" si="8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>
      <c r="B22" s="56">
        <v>9</v>
      </c>
      <c r="C22" s="28" t="str">
        <f>IF(VLOOKUP(B22,RespJ!$B$12:$AA$51,2,FALSE)&lt;&gt;0,VLOOKUP(B22,RespJ!$B$12:$AA$51,2,FALSE),"")</f>
        <v/>
      </c>
      <c r="D22" s="28" t="str">
        <f>IF(VLOOKUP(B22,RespJ!$B$12:$AA$51,3,FALSE)&lt;&gt;0,CONCATENATE(VLOOKUP(B22,RespJ!$B$12:$AA$51,3,FALSE)," ",VLOOKUP(B22,RespJ!$B$12:$AA$51,4,FALSE)),"")</f>
        <v/>
      </c>
      <c r="E22" s="28" t="str">
        <f>IF(VLOOKUP(B22,RespJ!$B$12:$AA$51,4,FALSE)&lt;&gt;0,VLOOKUP(B22,RespJ!$B$12:$AA$51,5,FALSE),"")</f>
        <v/>
      </c>
      <c r="F22" s="58" t="str">
        <f>IF(VLOOKUP(B22,RespJ!$B$12:$AA$51,5,FALSE)&lt;&gt;0,VLOOKUP(B22,RespJ!$B$12:$AA$51,6,FALSE),"")</f>
        <v/>
      </c>
      <c r="G22" s="17" t="str">
        <f t="shared" si="0"/>
        <v/>
      </c>
      <c r="H22" s="17" t="str">
        <f t="shared" si="1"/>
        <v/>
      </c>
      <c r="I22" s="17" t="str">
        <f t="shared" si="1"/>
        <v/>
      </c>
      <c r="J22" s="17" t="str">
        <f t="shared" si="1"/>
        <v/>
      </c>
      <c r="K22" s="17" t="str">
        <f t="shared" si="1"/>
        <v/>
      </c>
      <c r="L22" s="17" t="str">
        <f t="shared" si="1"/>
        <v/>
      </c>
      <c r="M22" s="17" t="str">
        <f t="shared" si="1"/>
        <v/>
      </c>
      <c r="N22" s="17" t="str">
        <f t="shared" si="1"/>
        <v/>
      </c>
      <c r="O22" s="17" t="str">
        <f t="shared" si="1"/>
        <v/>
      </c>
      <c r="P22" s="17" t="str">
        <f t="shared" si="1"/>
        <v/>
      </c>
      <c r="Q22" s="17" t="str">
        <f t="shared" si="1"/>
        <v/>
      </c>
      <c r="R22" s="17" t="str">
        <f t="shared" si="1"/>
        <v/>
      </c>
      <c r="S22" s="17" t="str">
        <f t="shared" si="1"/>
        <v/>
      </c>
      <c r="T22" s="17" t="str">
        <f t="shared" si="1"/>
        <v/>
      </c>
      <c r="U22" s="17" t="str">
        <f t="shared" si="1"/>
        <v/>
      </c>
      <c r="V22" s="17" t="str">
        <f t="shared" si="1"/>
        <v/>
      </c>
      <c r="W22" s="17" t="str">
        <f t="shared" si="1"/>
        <v/>
      </c>
      <c r="X22" s="17" t="str">
        <f t="shared" si="2"/>
        <v/>
      </c>
      <c r="Y22" s="17" t="str">
        <f t="shared" si="3"/>
        <v/>
      </c>
      <c r="Z22" s="17" t="str">
        <f t="shared" si="4"/>
        <v/>
      </c>
      <c r="AA22" s="21" t="str">
        <f t="shared" si="5"/>
        <v/>
      </c>
      <c r="AB22" s="21" t="str">
        <f t="shared" si="5"/>
        <v/>
      </c>
      <c r="AC22" s="21" t="str">
        <f t="shared" si="5"/>
        <v/>
      </c>
      <c r="AD22" s="21" t="str">
        <f t="shared" si="5"/>
        <v/>
      </c>
      <c r="AH22" s="16" t="str">
        <f>IF(RespJ!H20=0,"",IF(RespJ!H20=ResA!$G$11,ResA!$G$12,0))</f>
        <v/>
      </c>
      <c r="AI22" s="16" t="str">
        <f>IF(RespJ!I20=0,"",IF(RespJ!I20=ResA!$H$11,ResA!$H$12,0))</f>
        <v/>
      </c>
      <c r="AJ22" s="16" t="str">
        <f>IF(RespJ!J20=0,"",IF(RespJ!J20=ResA!$I$11,ResA!$I$12,0))</f>
        <v/>
      </c>
      <c r="AK22" s="16" t="str">
        <f>IF(RespJ!K20=0,"",IF(RespJ!K20=ResA!$J$11,ResA!$J$12,0))</f>
        <v/>
      </c>
      <c r="AL22" s="16" t="str">
        <f>IF(RespJ!L20=0,"",IF(RespJ!L20=ResA!$K$11,ResA!$K$12,0))</f>
        <v/>
      </c>
      <c r="AM22" s="16" t="str">
        <f>IF(RespJ!M20=0,"",IF(RespJ!M20=ResA!$L$11,ResA!$L$12,0))</f>
        <v/>
      </c>
      <c r="AN22" s="16" t="str">
        <f>IF(RespJ!N20=0,"",IF(RespJ!N20=ResA!$M$11,ResA!$M$12,0))</f>
        <v/>
      </c>
      <c r="AO22" s="16" t="str">
        <f>IF(RespJ!O20=0,"",IF(RespJ!O20=ResA!$N$11,ResA!$N$12,0))</f>
        <v/>
      </c>
      <c r="AP22" s="16" t="str">
        <f>IF(RespJ!P20=0,"",IF(RespJ!P20=ResA!$O$11,ResA!$O$12,0))</f>
        <v/>
      </c>
      <c r="AQ22" s="16" t="str">
        <f>IF(RespJ!Q20=0,"",IF(RespJ!Q20=ResA!$P$11,ResA!$P$12,0))</f>
        <v/>
      </c>
      <c r="AR22" s="16" t="str">
        <f>IF(RespJ!R20=0,"",IF(RespJ!R20=ResA!$Q$11,ResA!$Q$12,0))</f>
        <v/>
      </c>
      <c r="AS22" s="16" t="str">
        <f>IF(RespJ!S20=0,"",IF(RespJ!S20=ResA!$R$11,ResA!$R$12,0))</f>
        <v/>
      </c>
      <c r="AT22" s="16" t="str">
        <f>IF(RespJ!T20=0,"",IF(RespJ!T20=ResA!$S$11,ResA!$S$12,0))</f>
        <v/>
      </c>
      <c r="AU22" s="16" t="str">
        <f>IF(RespJ!U20=0,"",IF(RespJ!U20=ResA!$T$11,ResA!$T$12,0))</f>
        <v/>
      </c>
      <c r="AV22" s="16" t="str">
        <f>IF(RespJ!V20=0,"",IF(RespJ!V20=ResA!$U$11,ResA!$U$12,0))</f>
        <v/>
      </c>
      <c r="AW22" s="16" t="str">
        <f>IF(RespJ!W20=0,"",IF(RespJ!W20=ResA!$V$11,ResA!$V$12,0))</f>
        <v/>
      </c>
      <c r="AX22" s="16" t="str">
        <f>IF(RespJ!X20=0,"",IF(RespJ!X20=ResA!$W$11,ResA!$W$12,0))</f>
        <v/>
      </c>
      <c r="AY22" s="16" t="str">
        <f>IF(RespJ!Y20=0,"",IF(RespJ!Y20=ResA!$X$11,ResA!$X$12,0))</f>
        <v/>
      </c>
      <c r="AZ22" s="16" t="str">
        <f>IF(RespJ!Z20=0,"",IF(RespJ!Z20=ResA!$Y$11,ResA!$Y$12,0))</f>
        <v/>
      </c>
      <c r="BA22" s="16" t="str">
        <f>IF(RespJ!AA20=0,"",IF(RespJ!AA20=ResA!$Z$11,ResA!$Z$12,0))</f>
        <v/>
      </c>
      <c r="BB22" s="17" t="str">
        <f t="shared" si="6"/>
        <v/>
      </c>
      <c r="BC22" s="17" t="str">
        <f t="shared" si="7"/>
        <v/>
      </c>
      <c r="BD22" s="17" t="str">
        <f t="shared" si="8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>
      <c r="B23" s="56">
        <v>10</v>
      </c>
      <c r="C23" s="28" t="str">
        <f>IF(VLOOKUP(B23,RespJ!$B$12:$AA$51,2,FALSE)&lt;&gt;0,VLOOKUP(B23,RespJ!$B$12:$AA$51,2,FALSE),"")</f>
        <v/>
      </c>
      <c r="D23" s="28" t="str">
        <f>IF(VLOOKUP(B23,RespJ!$B$12:$AA$51,3,FALSE)&lt;&gt;0,CONCATENATE(VLOOKUP(B23,RespJ!$B$12:$AA$51,3,FALSE)," ",VLOOKUP(B23,RespJ!$B$12:$AA$51,4,FALSE)),"")</f>
        <v/>
      </c>
      <c r="E23" s="28" t="str">
        <f>IF(VLOOKUP(B23,RespJ!$B$12:$AA$51,4,FALSE)&lt;&gt;0,VLOOKUP(B23,RespJ!$B$12:$AA$51,5,FALSE),"")</f>
        <v/>
      </c>
      <c r="F23" s="58" t="str">
        <f>IF(VLOOKUP(B23,RespJ!$B$12:$AA$51,5,FALSE)&lt;&gt;0,VLOOKUP(B23,RespJ!$B$12:$AA$51,6,FALSE),"")</f>
        <v/>
      </c>
      <c r="G23" s="17" t="str">
        <f t="shared" si="0"/>
        <v/>
      </c>
      <c r="H23" s="17" t="str">
        <f t="shared" si="1"/>
        <v/>
      </c>
      <c r="I23" s="17" t="str">
        <f t="shared" si="1"/>
        <v/>
      </c>
      <c r="J23" s="17" t="str">
        <f t="shared" si="1"/>
        <v/>
      </c>
      <c r="K23" s="17" t="str">
        <f t="shared" si="1"/>
        <v/>
      </c>
      <c r="L23" s="17" t="str">
        <f t="shared" si="1"/>
        <v/>
      </c>
      <c r="M23" s="17" t="str">
        <f t="shared" si="1"/>
        <v/>
      </c>
      <c r="N23" s="17" t="str">
        <f t="shared" si="1"/>
        <v/>
      </c>
      <c r="O23" s="17" t="str">
        <f t="shared" si="1"/>
        <v/>
      </c>
      <c r="P23" s="17" t="str">
        <f t="shared" si="1"/>
        <v/>
      </c>
      <c r="Q23" s="17" t="str">
        <f t="shared" si="1"/>
        <v/>
      </c>
      <c r="R23" s="17" t="str">
        <f t="shared" si="1"/>
        <v/>
      </c>
      <c r="S23" s="17" t="str">
        <f t="shared" si="1"/>
        <v/>
      </c>
      <c r="T23" s="17" t="str">
        <f t="shared" si="1"/>
        <v/>
      </c>
      <c r="U23" s="17" t="str">
        <f t="shared" si="1"/>
        <v/>
      </c>
      <c r="V23" s="17" t="str">
        <f t="shared" si="1"/>
        <v/>
      </c>
      <c r="W23" s="17" t="str">
        <f t="shared" si="1"/>
        <v/>
      </c>
      <c r="X23" s="17" t="str">
        <f t="shared" si="2"/>
        <v/>
      </c>
      <c r="Y23" s="17" t="str">
        <f t="shared" si="3"/>
        <v/>
      </c>
      <c r="Z23" s="17" t="str">
        <f t="shared" si="4"/>
        <v/>
      </c>
      <c r="AA23" s="21" t="str">
        <f t="shared" si="5"/>
        <v/>
      </c>
      <c r="AB23" s="21" t="str">
        <f t="shared" si="5"/>
        <v/>
      </c>
      <c r="AC23" s="21" t="str">
        <f t="shared" si="5"/>
        <v/>
      </c>
      <c r="AD23" s="21" t="str">
        <f t="shared" si="5"/>
        <v/>
      </c>
      <c r="AH23" s="16" t="str">
        <f>IF(RespJ!H21=0,"",IF(RespJ!H21=ResA!$G$11,ResA!$G$12,0))</f>
        <v/>
      </c>
      <c r="AI23" s="16" t="str">
        <f>IF(RespJ!I21=0,"",IF(RespJ!I21=ResA!$H$11,ResA!$H$12,0))</f>
        <v/>
      </c>
      <c r="AJ23" s="16" t="str">
        <f>IF(RespJ!J21=0,"",IF(RespJ!J21=ResA!$I$11,ResA!$I$12,0))</f>
        <v/>
      </c>
      <c r="AK23" s="16" t="str">
        <f>IF(RespJ!K21=0,"",IF(RespJ!K21=ResA!$J$11,ResA!$J$12,0))</f>
        <v/>
      </c>
      <c r="AL23" s="16" t="str">
        <f>IF(RespJ!L21=0,"",IF(RespJ!L21=ResA!$K$11,ResA!$K$12,0))</f>
        <v/>
      </c>
      <c r="AM23" s="16" t="str">
        <f>IF(RespJ!M21=0,"",IF(RespJ!M21=ResA!$L$11,ResA!$L$12,0))</f>
        <v/>
      </c>
      <c r="AN23" s="16" t="str">
        <f>IF(RespJ!N21=0,"",IF(RespJ!N21=ResA!$M$11,ResA!$M$12,0))</f>
        <v/>
      </c>
      <c r="AO23" s="16" t="str">
        <f>IF(RespJ!O21=0,"",IF(RespJ!O21=ResA!$N$11,ResA!$N$12,0))</f>
        <v/>
      </c>
      <c r="AP23" s="16" t="str">
        <f>IF(RespJ!P21=0,"",IF(RespJ!P21=ResA!$O$11,ResA!$O$12,0))</f>
        <v/>
      </c>
      <c r="AQ23" s="16" t="str">
        <f>IF(RespJ!Q21=0,"",IF(RespJ!Q21=ResA!$P$11,ResA!$P$12,0))</f>
        <v/>
      </c>
      <c r="AR23" s="16" t="str">
        <f>IF(RespJ!R21=0,"",IF(RespJ!R21=ResA!$Q$11,ResA!$Q$12,0))</f>
        <v/>
      </c>
      <c r="AS23" s="16" t="str">
        <f>IF(RespJ!S21=0,"",IF(RespJ!S21=ResA!$R$11,ResA!$R$12,0))</f>
        <v/>
      </c>
      <c r="AT23" s="16" t="str">
        <f>IF(RespJ!T21=0,"",IF(RespJ!T21=ResA!$S$11,ResA!$S$12,0))</f>
        <v/>
      </c>
      <c r="AU23" s="16" t="str">
        <f>IF(RespJ!U21=0,"",IF(RespJ!U21=ResA!$T$11,ResA!$T$12,0))</f>
        <v/>
      </c>
      <c r="AV23" s="16" t="str">
        <f>IF(RespJ!V21=0,"",IF(RespJ!V21=ResA!$U$11,ResA!$U$12,0))</f>
        <v/>
      </c>
      <c r="AW23" s="16" t="str">
        <f>IF(RespJ!W21=0,"",IF(RespJ!W21=ResA!$V$11,ResA!$V$12,0))</f>
        <v/>
      </c>
      <c r="AX23" s="16" t="str">
        <f>IF(RespJ!X21=0,"",IF(RespJ!X21=ResA!$W$11,ResA!$W$12,0))</f>
        <v/>
      </c>
      <c r="AY23" s="16" t="str">
        <f>IF(RespJ!Y21=0,"",IF(RespJ!Y21=ResA!$X$11,ResA!$X$12,0))</f>
        <v/>
      </c>
      <c r="AZ23" s="16" t="str">
        <f>IF(RespJ!Z21=0,"",IF(RespJ!Z21=ResA!$Y$11,ResA!$Y$12,0))</f>
        <v/>
      </c>
      <c r="BA23" s="16" t="str">
        <f>IF(RespJ!AA21=0,"",IF(RespJ!AA21=ResA!$Z$11,ResA!$Z$12,0))</f>
        <v/>
      </c>
      <c r="BB23" s="17" t="str">
        <f t="shared" si="6"/>
        <v/>
      </c>
      <c r="BC23" s="17" t="str">
        <f t="shared" si="7"/>
        <v/>
      </c>
      <c r="BD23" s="17" t="str">
        <f t="shared" si="8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>
      <c r="B24" s="56">
        <v>11</v>
      </c>
      <c r="C24" s="28" t="str">
        <f>IF(VLOOKUP(B24,RespJ!$B$12:$AA$51,2,FALSE)&lt;&gt;0,VLOOKUP(B24,RespJ!$B$12:$AA$51,2,FALSE),"")</f>
        <v/>
      </c>
      <c r="D24" s="28" t="str">
        <f>IF(VLOOKUP(B24,RespJ!$B$12:$AA$51,3,FALSE)&lt;&gt;0,CONCATENATE(VLOOKUP(B24,RespJ!$B$12:$AA$51,3,FALSE)," ",VLOOKUP(B24,RespJ!$B$12:$AA$51,4,FALSE)),"")</f>
        <v/>
      </c>
      <c r="E24" s="28" t="str">
        <f>IF(VLOOKUP(B24,RespJ!$B$12:$AA$51,4,FALSE)&lt;&gt;0,VLOOKUP(B24,RespJ!$B$12:$AA$51,5,FALSE),"")</f>
        <v/>
      </c>
      <c r="F24" s="58" t="str">
        <f>IF(VLOOKUP(B24,RespJ!$B$12:$AA$51,5,FALSE)&lt;&gt;0,VLOOKUP(B24,RespJ!$B$12:$AA$51,6,FALSE),"")</f>
        <v/>
      </c>
      <c r="G24" s="17" t="str">
        <f t="shared" si="0"/>
        <v/>
      </c>
      <c r="H24" s="17" t="str">
        <f t="shared" si="1"/>
        <v/>
      </c>
      <c r="I24" s="17" t="str">
        <f t="shared" si="1"/>
        <v/>
      </c>
      <c r="J24" s="17" t="str">
        <f t="shared" si="1"/>
        <v/>
      </c>
      <c r="K24" s="17" t="str">
        <f t="shared" si="1"/>
        <v/>
      </c>
      <c r="L24" s="17" t="str">
        <f t="shared" si="1"/>
        <v/>
      </c>
      <c r="M24" s="17" t="str">
        <f t="shared" si="1"/>
        <v/>
      </c>
      <c r="N24" s="17" t="str">
        <f t="shared" si="1"/>
        <v/>
      </c>
      <c r="O24" s="17" t="str">
        <f t="shared" si="1"/>
        <v/>
      </c>
      <c r="P24" s="17" t="str">
        <f t="shared" si="1"/>
        <v/>
      </c>
      <c r="Q24" s="17" t="str">
        <f t="shared" si="1"/>
        <v/>
      </c>
      <c r="R24" s="17" t="str">
        <f t="shared" si="1"/>
        <v/>
      </c>
      <c r="S24" s="17" t="str">
        <f t="shared" si="1"/>
        <v/>
      </c>
      <c r="T24" s="17" t="str">
        <f t="shared" si="1"/>
        <v/>
      </c>
      <c r="U24" s="17" t="str">
        <f t="shared" si="1"/>
        <v/>
      </c>
      <c r="V24" s="17" t="str">
        <f t="shared" si="1"/>
        <v/>
      </c>
      <c r="W24" s="17" t="str">
        <f t="shared" si="1"/>
        <v/>
      </c>
      <c r="X24" s="17" t="str">
        <f t="shared" si="2"/>
        <v/>
      </c>
      <c r="Y24" s="17" t="str">
        <f t="shared" si="3"/>
        <v/>
      </c>
      <c r="Z24" s="17" t="str">
        <f t="shared" si="4"/>
        <v/>
      </c>
      <c r="AA24" s="21" t="str">
        <f t="shared" si="5"/>
        <v/>
      </c>
      <c r="AB24" s="21" t="str">
        <f t="shared" si="5"/>
        <v/>
      </c>
      <c r="AC24" s="21" t="str">
        <f t="shared" si="5"/>
        <v/>
      </c>
      <c r="AD24" s="21" t="str">
        <f t="shared" si="5"/>
        <v/>
      </c>
      <c r="AH24" s="16" t="str">
        <f>IF(RespJ!H22=0,"",IF(RespJ!H22=ResA!$G$11,ResA!$G$12,0))</f>
        <v/>
      </c>
      <c r="AI24" s="16" t="str">
        <f>IF(RespJ!I22=0,"",IF(RespJ!I22=ResA!$H$11,ResA!$H$12,0))</f>
        <v/>
      </c>
      <c r="AJ24" s="16" t="str">
        <f>IF(RespJ!J22=0,"",IF(RespJ!J22=ResA!$I$11,ResA!$I$12,0))</f>
        <v/>
      </c>
      <c r="AK24" s="16" t="str">
        <f>IF(RespJ!K22=0,"",IF(RespJ!K22=ResA!$J$11,ResA!$J$12,0))</f>
        <v/>
      </c>
      <c r="AL24" s="16" t="str">
        <f>IF(RespJ!L22=0,"",IF(RespJ!L22=ResA!$K$11,ResA!$K$12,0))</f>
        <v/>
      </c>
      <c r="AM24" s="16" t="str">
        <f>IF(RespJ!M22=0,"",IF(RespJ!M22=ResA!$L$11,ResA!$L$12,0))</f>
        <v/>
      </c>
      <c r="AN24" s="16" t="str">
        <f>IF(RespJ!N22=0,"",IF(RespJ!N22=ResA!$M$11,ResA!$M$12,0))</f>
        <v/>
      </c>
      <c r="AO24" s="16" t="str">
        <f>IF(RespJ!O22=0,"",IF(RespJ!O22=ResA!$N$11,ResA!$N$12,0))</f>
        <v/>
      </c>
      <c r="AP24" s="16" t="str">
        <f>IF(RespJ!P22=0,"",IF(RespJ!P22=ResA!$O$11,ResA!$O$12,0))</f>
        <v/>
      </c>
      <c r="AQ24" s="16" t="str">
        <f>IF(RespJ!Q22=0,"",IF(RespJ!Q22=ResA!$P$11,ResA!$P$12,0))</f>
        <v/>
      </c>
      <c r="AR24" s="16" t="str">
        <f>IF(RespJ!R22=0,"",IF(RespJ!R22=ResA!$Q$11,ResA!$Q$12,0))</f>
        <v/>
      </c>
      <c r="AS24" s="16" t="str">
        <f>IF(RespJ!S22=0,"",IF(RespJ!S22=ResA!$R$11,ResA!$R$12,0))</f>
        <v/>
      </c>
      <c r="AT24" s="16" t="str">
        <f>IF(RespJ!T22=0,"",IF(RespJ!T22=ResA!$S$11,ResA!$S$12,0))</f>
        <v/>
      </c>
      <c r="AU24" s="16" t="str">
        <f>IF(RespJ!U22=0,"",IF(RespJ!U22=ResA!$T$11,ResA!$T$12,0))</f>
        <v/>
      </c>
      <c r="AV24" s="16" t="str">
        <f>IF(RespJ!V22=0,"",IF(RespJ!V22=ResA!$U$11,ResA!$U$12,0))</f>
        <v/>
      </c>
      <c r="AW24" s="16" t="str">
        <f>IF(RespJ!W22=0,"",IF(RespJ!W22=ResA!$V$11,ResA!$V$12,0))</f>
        <v/>
      </c>
      <c r="AX24" s="16" t="str">
        <f>IF(RespJ!X22=0,"",IF(RespJ!X22=ResA!$W$11,ResA!$W$12,0))</f>
        <v/>
      </c>
      <c r="AY24" s="16" t="str">
        <f>IF(RespJ!Y22=0,"",IF(RespJ!Y22=ResA!$X$11,ResA!$X$12,0))</f>
        <v/>
      </c>
      <c r="AZ24" s="16" t="str">
        <f>IF(RespJ!Z22=0,"",IF(RespJ!Z22=ResA!$Y$11,ResA!$Y$12,0))</f>
        <v/>
      </c>
      <c r="BA24" s="16" t="str">
        <f>IF(RespJ!AA22=0,"",IF(RespJ!AA22=ResA!$Z$11,ResA!$Z$12,0))</f>
        <v/>
      </c>
      <c r="BB24" s="17" t="str">
        <f t="shared" si="6"/>
        <v/>
      </c>
      <c r="BC24" s="17" t="str">
        <f t="shared" si="7"/>
        <v/>
      </c>
      <c r="BD24" s="17" t="str">
        <f t="shared" si="8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>
      <c r="B25" s="56">
        <v>12</v>
      </c>
      <c r="C25" s="28" t="str">
        <f>IF(VLOOKUP(B25,RespJ!$B$12:$AA$51,2,FALSE)&lt;&gt;0,VLOOKUP(B25,RespJ!$B$12:$AA$51,2,FALSE),"")</f>
        <v/>
      </c>
      <c r="D25" s="28" t="str">
        <f>IF(VLOOKUP(B25,RespJ!$B$12:$AA$51,3,FALSE)&lt;&gt;0,CONCATENATE(VLOOKUP(B25,RespJ!$B$12:$AA$51,3,FALSE)," ",VLOOKUP(B25,RespJ!$B$12:$AA$51,4,FALSE)),"")</f>
        <v/>
      </c>
      <c r="E25" s="28" t="str">
        <f>IF(VLOOKUP(B25,RespJ!$B$12:$AA$51,4,FALSE)&lt;&gt;0,VLOOKUP(B25,RespJ!$B$12:$AA$51,5,FALSE),"")</f>
        <v/>
      </c>
      <c r="F25" s="58" t="str">
        <f>IF(VLOOKUP(B25,RespJ!$B$12:$AA$51,5,FALSE)&lt;&gt;0,VLOOKUP(B25,RespJ!$B$12:$AA$51,6,FALSE),"")</f>
        <v/>
      </c>
      <c r="G25" s="17" t="str">
        <f t="shared" si="0"/>
        <v/>
      </c>
      <c r="H25" s="17" t="str">
        <f t="shared" si="1"/>
        <v/>
      </c>
      <c r="I25" s="17" t="str">
        <f t="shared" si="1"/>
        <v/>
      </c>
      <c r="J25" s="17" t="str">
        <f t="shared" si="1"/>
        <v/>
      </c>
      <c r="K25" s="17" t="str">
        <f t="shared" si="1"/>
        <v/>
      </c>
      <c r="L25" s="17" t="str">
        <f t="shared" si="1"/>
        <v/>
      </c>
      <c r="M25" s="17" t="str">
        <f t="shared" si="1"/>
        <v/>
      </c>
      <c r="N25" s="17" t="str">
        <f t="shared" si="1"/>
        <v/>
      </c>
      <c r="O25" s="17" t="str">
        <f t="shared" si="1"/>
        <v/>
      </c>
      <c r="P25" s="17" t="str">
        <f t="shared" si="1"/>
        <v/>
      </c>
      <c r="Q25" s="17" t="str">
        <f t="shared" si="1"/>
        <v/>
      </c>
      <c r="R25" s="17" t="str">
        <f t="shared" si="1"/>
        <v/>
      </c>
      <c r="S25" s="17" t="str">
        <f t="shared" si="1"/>
        <v/>
      </c>
      <c r="T25" s="17" t="str">
        <f t="shared" si="1"/>
        <v/>
      </c>
      <c r="U25" s="17" t="str">
        <f t="shared" si="1"/>
        <v/>
      </c>
      <c r="V25" s="17" t="str">
        <f t="shared" si="1"/>
        <v/>
      </c>
      <c r="W25" s="17" t="str">
        <f t="shared" si="1"/>
        <v/>
      </c>
      <c r="X25" s="17" t="str">
        <f t="shared" si="2"/>
        <v/>
      </c>
      <c r="Y25" s="17" t="str">
        <f t="shared" si="3"/>
        <v/>
      </c>
      <c r="Z25" s="17" t="str">
        <f t="shared" si="4"/>
        <v/>
      </c>
      <c r="AA25" s="21" t="str">
        <f t="shared" si="5"/>
        <v/>
      </c>
      <c r="AB25" s="21" t="str">
        <f t="shared" si="5"/>
        <v/>
      </c>
      <c r="AC25" s="21" t="str">
        <f t="shared" si="5"/>
        <v/>
      </c>
      <c r="AD25" s="21" t="str">
        <f t="shared" si="5"/>
        <v/>
      </c>
      <c r="AH25" s="16" t="str">
        <f>IF(RespJ!H23=0,"",IF(RespJ!H23=ResA!$G$11,ResA!$G$12,0))</f>
        <v/>
      </c>
      <c r="AI25" s="16" t="str">
        <f>IF(RespJ!I23=0,"",IF(RespJ!I23=ResA!$H$11,ResA!$H$12,0))</f>
        <v/>
      </c>
      <c r="AJ25" s="16" t="str">
        <f>IF(RespJ!J23=0,"",IF(RespJ!J23=ResA!$I$11,ResA!$I$12,0))</f>
        <v/>
      </c>
      <c r="AK25" s="16" t="str">
        <f>IF(RespJ!K23=0,"",IF(RespJ!K23=ResA!$J$11,ResA!$J$12,0))</f>
        <v/>
      </c>
      <c r="AL25" s="16" t="str">
        <f>IF(RespJ!L23=0,"",IF(RespJ!L23=ResA!$K$11,ResA!$K$12,0))</f>
        <v/>
      </c>
      <c r="AM25" s="16" t="str">
        <f>IF(RespJ!M23=0,"",IF(RespJ!M23=ResA!$L$11,ResA!$L$12,0))</f>
        <v/>
      </c>
      <c r="AN25" s="16" t="str">
        <f>IF(RespJ!N23=0,"",IF(RespJ!N23=ResA!$M$11,ResA!$M$12,0))</f>
        <v/>
      </c>
      <c r="AO25" s="16" t="str">
        <f>IF(RespJ!O23=0,"",IF(RespJ!O23=ResA!$N$11,ResA!$N$12,0))</f>
        <v/>
      </c>
      <c r="AP25" s="16" t="str">
        <f>IF(RespJ!P23=0,"",IF(RespJ!P23=ResA!$O$11,ResA!$O$12,0))</f>
        <v/>
      </c>
      <c r="AQ25" s="16" t="str">
        <f>IF(RespJ!Q23=0,"",IF(RespJ!Q23=ResA!$P$11,ResA!$P$12,0))</f>
        <v/>
      </c>
      <c r="AR25" s="16" t="str">
        <f>IF(RespJ!R23=0,"",IF(RespJ!R23=ResA!$Q$11,ResA!$Q$12,0))</f>
        <v/>
      </c>
      <c r="AS25" s="16" t="str">
        <f>IF(RespJ!S23=0,"",IF(RespJ!S23=ResA!$R$11,ResA!$R$12,0))</f>
        <v/>
      </c>
      <c r="AT25" s="16" t="str">
        <f>IF(RespJ!T23=0,"",IF(RespJ!T23=ResA!$S$11,ResA!$S$12,0))</f>
        <v/>
      </c>
      <c r="AU25" s="16" t="str">
        <f>IF(RespJ!U23=0,"",IF(RespJ!U23=ResA!$T$11,ResA!$T$12,0))</f>
        <v/>
      </c>
      <c r="AV25" s="16" t="str">
        <f>IF(RespJ!V23=0,"",IF(RespJ!V23=ResA!$U$11,ResA!$U$12,0))</f>
        <v/>
      </c>
      <c r="AW25" s="16" t="str">
        <f>IF(RespJ!W23=0,"",IF(RespJ!W23=ResA!$V$11,ResA!$V$12,0))</f>
        <v/>
      </c>
      <c r="AX25" s="16" t="str">
        <f>IF(RespJ!X23=0,"",IF(RespJ!X23=ResA!$W$11,ResA!$W$12,0))</f>
        <v/>
      </c>
      <c r="AY25" s="16" t="str">
        <f>IF(RespJ!Y23=0,"",IF(RespJ!Y23=ResA!$X$11,ResA!$X$12,0))</f>
        <v/>
      </c>
      <c r="AZ25" s="16" t="str">
        <f>IF(RespJ!Z23=0,"",IF(RespJ!Z23=ResA!$Y$11,ResA!$Y$12,0))</f>
        <v/>
      </c>
      <c r="BA25" s="16" t="str">
        <f>IF(RespJ!AA23=0,"",IF(RespJ!AA23=ResA!$Z$11,ResA!$Z$12,0))</f>
        <v/>
      </c>
      <c r="BB25" s="17" t="str">
        <f t="shared" si="6"/>
        <v/>
      </c>
      <c r="BC25" s="17" t="str">
        <f t="shared" si="7"/>
        <v/>
      </c>
      <c r="BD25" s="17" t="str">
        <f t="shared" si="8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>
      <c r="B26" s="56">
        <v>13</v>
      </c>
      <c r="C26" s="28" t="str">
        <f>IF(VLOOKUP(B26,RespJ!$B$12:$AA$51,2,FALSE)&lt;&gt;0,VLOOKUP(B26,RespJ!$B$12:$AA$51,2,FALSE),"")</f>
        <v/>
      </c>
      <c r="D26" s="28" t="str">
        <f>IF(VLOOKUP(B26,RespJ!$B$12:$AA$51,3,FALSE)&lt;&gt;0,CONCATENATE(VLOOKUP(B26,RespJ!$B$12:$AA$51,3,FALSE)," ",VLOOKUP(B26,RespJ!$B$12:$AA$51,4,FALSE)),"")</f>
        <v/>
      </c>
      <c r="E26" s="28" t="str">
        <f>IF(VLOOKUP(B26,RespJ!$B$12:$AA$51,4,FALSE)&lt;&gt;0,VLOOKUP(B26,RespJ!$B$12:$AA$51,5,FALSE),"")</f>
        <v/>
      </c>
      <c r="F26" s="58" t="str">
        <f>IF(VLOOKUP(B26,RespJ!$B$12:$AA$51,5,FALSE)&lt;&gt;0,VLOOKUP(B26,RespJ!$B$12:$AA$51,6,FALSE),"")</f>
        <v/>
      </c>
      <c r="G26" s="17" t="str">
        <f t="shared" si="0"/>
        <v/>
      </c>
      <c r="H26" s="17" t="str">
        <f t="shared" si="1"/>
        <v/>
      </c>
      <c r="I26" s="17" t="str">
        <f t="shared" si="1"/>
        <v/>
      </c>
      <c r="J26" s="17" t="str">
        <f t="shared" si="1"/>
        <v/>
      </c>
      <c r="K26" s="17" t="str">
        <f t="shared" si="1"/>
        <v/>
      </c>
      <c r="L26" s="17" t="str">
        <f t="shared" si="1"/>
        <v/>
      </c>
      <c r="M26" s="17" t="str">
        <f t="shared" si="1"/>
        <v/>
      </c>
      <c r="N26" s="17" t="str">
        <f t="shared" si="1"/>
        <v/>
      </c>
      <c r="O26" s="17" t="str">
        <f t="shared" si="1"/>
        <v/>
      </c>
      <c r="P26" s="17" t="str">
        <f t="shared" si="1"/>
        <v/>
      </c>
      <c r="Q26" s="17" t="str">
        <f t="shared" si="1"/>
        <v/>
      </c>
      <c r="R26" s="17" t="str">
        <f t="shared" si="1"/>
        <v/>
      </c>
      <c r="S26" s="17" t="str">
        <f t="shared" si="1"/>
        <v/>
      </c>
      <c r="T26" s="17" t="str">
        <f t="shared" si="1"/>
        <v/>
      </c>
      <c r="U26" s="17" t="str">
        <f t="shared" si="1"/>
        <v/>
      </c>
      <c r="V26" s="17" t="str">
        <f t="shared" si="1"/>
        <v/>
      </c>
      <c r="W26" s="17" t="str">
        <f t="shared" si="1"/>
        <v/>
      </c>
      <c r="X26" s="17" t="str">
        <f t="shared" si="2"/>
        <v/>
      </c>
      <c r="Y26" s="17" t="str">
        <f t="shared" si="3"/>
        <v/>
      </c>
      <c r="Z26" s="17" t="str">
        <f t="shared" si="4"/>
        <v/>
      </c>
      <c r="AA26" s="21" t="str">
        <f t="shared" si="5"/>
        <v/>
      </c>
      <c r="AB26" s="21" t="str">
        <f t="shared" si="5"/>
        <v/>
      </c>
      <c r="AC26" s="21" t="str">
        <f t="shared" si="5"/>
        <v/>
      </c>
      <c r="AD26" s="21" t="str">
        <f t="shared" si="5"/>
        <v/>
      </c>
      <c r="AH26" s="16" t="str">
        <f>IF(RespJ!H24=0,"",IF(RespJ!H24=ResA!$G$11,ResA!$G$12,0))</f>
        <v/>
      </c>
      <c r="AI26" s="16" t="str">
        <f>IF(RespJ!I24=0,"",IF(RespJ!I24=ResA!$H$11,ResA!$H$12,0))</f>
        <v/>
      </c>
      <c r="AJ26" s="16" t="str">
        <f>IF(RespJ!J24=0,"",IF(RespJ!J24=ResA!$I$11,ResA!$I$12,0))</f>
        <v/>
      </c>
      <c r="AK26" s="16" t="str">
        <f>IF(RespJ!K24=0,"",IF(RespJ!K24=ResA!$J$11,ResA!$J$12,0))</f>
        <v/>
      </c>
      <c r="AL26" s="16" t="str">
        <f>IF(RespJ!L24=0,"",IF(RespJ!L24=ResA!$K$11,ResA!$K$12,0))</f>
        <v/>
      </c>
      <c r="AM26" s="16" t="str">
        <f>IF(RespJ!M24=0,"",IF(RespJ!M24=ResA!$L$11,ResA!$L$12,0))</f>
        <v/>
      </c>
      <c r="AN26" s="16" t="str">
        <f>IF(RespJ!N24=0,"",IF(RespJ!N24=ResA!$M$11,ResA!$M$12,0))</f>
        <v/>
      </c>
      <c r="AO26" s="16" t="str">
        <f>IF(RespJ!O24=0,"",IF(RespJ!O24=ResA!$N$11,ResA!$N$12,0))</f>
        <v/>
      </c>
      <c r="AP26" s="16" t="str">
        <f>IF(RespJ!P24=0,"",IF(RespJ!P24=ResA!$O$11,ResA!$O$12,0))</f>
        <v/>
      </c>
      <c r="AQ26" s="16" t="str">
        <f>IF(RespJ!Q24=0,"",IF(RespJ!Q24=ResA!$P$11,ResA!$P$12,0))</f>
        <v/>
      </c>
      <c r="AR26" s="16" t="str">
        <f>IF(RespJ!R24=0,"",IF(RespJ!R24=ResA!$Q$11,ResA!$Q$12,0))</f>
        <v/>
      </c>
      <c r="AS26" s="16" t="str">
        <f>IF(RespJ!S24=0,"",IF(RespJ!S24=ResA!$R$11,ResA!$R$12,0))</f>
        <v/>
      </c>
      <c r="AT26" s="16" t="str">
        <f>IF(RespJ!T24=0,"",IF(RespJ!T24=ResA!$S$11,ResA!$S$12,0))</f>
        <v/>
      </c>
      <c r="AU26" s="16" t="str">
        <f>IF(RespJ!U24=0,"",IF(RespJ!U24=ResA!$T$11,ResA!$T$12,0))</f>
        <v/>
      </c>
      <c r="AV26" s="16" t="str">
        <f>IF(RespJ!V24=0,"",IF(RespJ!V24=ResA!$U$11,ResA!$U$12,0))</f>
        <v/>
      </c>
      <c r="AW26" s="16" t="str">
        <f>IF(RespJ!W24=0,"",IF(RespJ!W24=ResA!$V$11,ResA!$V$12,0))</f>
        <v/>
      </c>
      <c r="AX26" s="16" t="str">
        <f>IF(RespJ!X24=0,"",IF(RespJ!X24=ResA!$W$11,ResA!$W$12,0))</f>
        <v/>
      </c>
      <c r="AY26" s="16" t="str">
        <f>IF(RespJ!Y24=0,"",IF(RespJ!Y24=ResA!$X$11,ResA!$X$12,0))</f>
        <v/>
      </c>
      <c r="AZ26" s="16" t="str">
        <f>IF(RespJ!Z24=0,"",IF(RespJ!Z24=ResA!$Y$11,ResA!$Y$12,0))</f>
        <v/>
      </c>
      <c r="BA26" s="16" t="str">
        <f>IF(RespJ!AA24=0,"",IF(RespJ!AA24=ResA!$Z$11,ResA!$Z$12,0))</f>
        <v/>
      </c>
      <c r="BB26" s="17" t="str">
        <f t="shared" si="6"/>
        <v/>
      </c>
      <c r="BC26" s="17" t="str">
        <f t="shared" si="7"/>
        <v/>
      </c>
      <c r="BD26" s="17" t="str">
        <f t="shared" si="8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>
      <c r="B27" s="56">
        <v>14</v>
      </c>
      <c r="C27" s="28" t="str">
        <f>IF(VLOOKUP(B27,RespJ!$B$12:$AA$51,2,FALSE)&lt;&gt;0,VLOOKUP(B27,RespJ!$B$12:$AA$51,2,FALSE),"")</f>
        <v/>
      </c>
      <c r="D27" s="28" t="str">
        <f>IF(VLOOKUP(B27,RespJ!$B$12:$AA$51,3,FALSE)&lt;&gt;0,CONCATENATE(VLOOKUP(B27,RespJ!$B$12:$AA$51,3,FALSE)," ",VLOOKUP(B27,RespJ!$B$12:$AA$51,4,FALSE)),"")</f>
        <v/>
      </c>
      <c r="E27" s="28" t="str">
        <f>IF(VLOOKUP(B27,RespJ!$B$12:$AA$51,4,FALSE)&lt;&gt;0,VLOOKUP(B27,RespJ!$B$12:$AA$51,5,FALSE),"")</f>
        <v/>
      </c>
      <c r="F27" s="58" t="str">
        <f>IF(VLOOKUP(B27,RespJ!$B$12:$AA$51,5,FALSE)&lt;&gt;0,VLOOKUP(B27,RespJ!$B$12:$AA$51,6,FALSE),"")</f>
        <v/>
      </c>
      <c r="G27" s="17" t="str">
        <f t="shared" si="0"/>
        <v/>
      </c>
      <c r="H27" s="17" t="str">
        <f t="shared" si="1"/>
        <v/>
      </c>
      <c r="I27" s="17" t="str">
        <f t="shared" si="1"/>
        <v/>
      </c>
      <c r="J27" s="17" t="str">
        <f t="shared" si="1"/>
        <v/>
      </c>
      <c r="K27" s="17" t="str">
        <f t="shared" si="1"/>
        <v/>
      </c>
      <c r="L27" s="17" t="str">
        <f t="shared" si="1"/>
        <v/>
      </c>
      <c r="M27" s="17" t="str">
        <f t="shared" si="1"/>
        <v/>
      </c>
      <c r="N27" s="17" t="str">
        <f t="shared" si="1"/>
        <v/>
      </c>
      <c r="O27" s="17" t="str">
        <f t="shared" si="1"/>
        <v/>
      </c>
      <c r="P27" s="17" t="str">
        <f t="shared" si="1"/>
        <v/>
      </c>
      <c r="Q27" s="17" t="str">
        <f t="shared" si="1"/>
        <v/>
      </c>
      <c r="R27" s="17" t="str">
        <f t="shared" si="1"/>
        <v/>
      </c>
      <c r="S27" s="17" t="str">
        <f t="shared" si="1"/>
        <v/>
      </c>
      <c r="T27" s="17" t="str">
        <f t="shared" si="1"/>
        <v/>
      </c>
      <c r="U27" s="17" t="str">
        <f t="shared" si="1"/>
        <v/>
      </c>
      <c r="V27" s="17" t="str">
        <f t="shared" si="1"/>
        <v/>
      </c>
      <c r="W27" s="17" t="str">
        <f t="shared" si="1"/>
        <v/>
      </c>
      <c r="X27" s="17" t="str">
        <f t="shared" si="2"/>
        <v/>
      </c>
      <c r="Y27" s="17" t="str">
        <f t="shared" si="3"/>
        <v/>
      </c>
      <c r="Z27" s="17" t="str">
        <f t="shared" si="4"/>
        <v/>
      </c>
      <c r="AA27" s="21" t="str">
        <f t="shared" si="5"/>
        <v/>
      </c>
      <c r="AB27" s="21" t="str">
        <f t="shared" si="5"/>
        <v/>
      </c>
      <c r="AC27" s="21" t="str">
        <f t="shared" si="5"/>
        <v/>
      </c>
      <c r="AD27" s="21" t="str">
        <f t="shared" si="5"/>
        <v/>
      </c>
      <c r="AH27" s="16" t="str">
        <f>IF(RespJ!H25=0,"",IF(RespJ!H25=ResA!$G$11,ResA!$G$12,0))</f>
        <v/>
      </c>
      <c r="AI27" s="16" t="str">
        <f>IF(RespJ!I25=0,"",IF(RespJ!I25=ResA!$H$11,ResA!$H$12,0))</f>
        <v/>
      </c>
      <c r="AJ27" s="16" t="str">
        <f>IF(RespJ!J25=0,"",IF(RespJ!J25=ResA!$I$11,ResA!$I$12,0))</f>
        <v/>
      </c>
      <c r="AK27" s="16" t="str">
        <f>IF(RespJ!K25=0,"",IF(RespJ!K25=ResA!$J$11,ResA!$J$12,0))</f>
        <v/>
      </c>
      <c r="AL27" s="16" t="str">
        <f>IF(RespJ!L25=0,"",IF(RespJ!L25=ResA!$K$11,ResA!$K$12,0))</f>
        <v/>
      </c>
      <c r="AM27" s="16" t="str">
        <f>IF(RespJ!M25=0,"",IF(RespJ!M25=ResA!$L$11,ResA!$L$12,0))</f>
        <v/>
      </c>
      <c r="AN27" s="16" t="str">
        <f>IF(RespJ!N25=0,"",IF(RespJ!N25=ResA!$M$11,ResA!$M$12,0))</f>
        <v/>
      </c>
      <c r="AO27" s="16" t="str">
        <f>IF(RespJ!O25=0,"",IF(RespJ!O25=ResA!$N$11,ResA!$N$12,0))</f>
        <v/>
      </c>
      <c r="AP27" s="16" t="str">
        <f>IF(RespJ!P25=0,"",IF(RespJ!P25=ResA!$O$11,ResA!$O$12,0))</f>
        <v/>
      </c>
      <c r="AQ27" s="16" t="str">
        <f>IF(RespJ!Q25=0,"",IF(RespJ!Q25=ResA!$P$11,ResA!$P$12,0))</f>
        <v/>
      </c>
      <c r="AR27" s="16" t="str">
        <f>IF(RespJ!R25=0,"",IF(RespJ!R25=ResA!$Q$11,ResA!$Q$12,0))</f>
        <v/>
      </c>
      <c r="AS27" s="16" t="str">
        <f>IF(RespJ!S25=0,"",IF(RespJ!S25=ResA!$R$11,ResA!$R$12,0))</f>
        <v/>
      </c>
      <c r="AT27" s="16" t="str">
        <f>IF(RespJ!T25=0,"",IF(RespJ!T25=ResA!$S$11,ResA!$S$12,0))</f>
        <v/>
      </c>
      <c r="AU27" s="16" t="str">
        <f>IF(RespJ!U25=0,"",IF(RespJ!U25=ResA!$T$11,ResA!$T$12,0))</f>
        <v/>
      </c>
      <c r="AV27" s="16" t="str">
        <f>IF(RespJ!V25=0,"",IF(RespJ!V25=ResA!$U$11,ResA!$U$12,0))</f>
        <v/>
      </c>
      <c r="AW27" s="16" t="str">
        <f>IF(RespJ!W25=0,"",IF(RespJ!W25=ResA!$V$11,ResA!$V$12,0))</f>
        <v/>
      </c>
      <c r="AX27" s="16" t="str">
        <f>IF(RespJ!X25=0,"",IF(RespJ!X25=ResA!$W$11,ResA!$W$12,0))</f>
        <v/>
      </c>
      <c r="AY27" s="16" t="str">
        <f>IF(RespJ!Y25=0,"",IF(RespJ!Y25=ResA!$X$11,ResA!$X$12,0))</f>
        <v/>
      </c>
      <c r="AZ27" s="16" t="str">
        <f>IF(RespJ!Z25=0,"",IF(RespJ!Z25=ResA!$Y$11,ResA!$Y$12,0))</f>
        <v/>
      </c>
      <c r="BA27" s="16" t="str">
        <f>IF(RespJ!AA25=0,"",IF(RespJ!AA25=ResA!$Z$11,ResA!$Z$12,0))</f>
        <v/>
      </c>
      <c r="BB27" s="17" t="str">
        <f t="shared" si="6"/>
        <v/>
      </c>
      <c r="BC27" s="17" t="str">
        <f t="shared" si="7"/>
        <v/>
      </c>
      <c r="BD27" s="17" t="str">
        <f t="shared" si="8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>
      <c r="B28" s="56">
        <v>15</v>
      </c>
      <c r="C28" s="28" t="str">
        <f>IF(VLOOKUP(B28,RespJ!$B$12:$AA$51,2,FALSE)&lt;&gt;0,VLOOKUP(B28,RespJ!$B$12:$AA$51,2,FALSE),"")</f>
        <v/>
      </c>
      <c r="D28" s="28" t="str">
        <f>IF(VLOOKUP(B28,RespJ!$B$12:$AA$51,3,FALSE)&lt;&gt;0,CONCATENATE(VLOOKUP(B28,RespJ!$B$12:$AA$51,3,FALSE)," ",VLOOKUP(B28,RespJ!$B$12:$AA$51,4,FALSE)),"")</f>
        <v/>
      </c>
      <c r="E28" s="28" t="str">
        <f>IF(VLOOKUP(B28,RespJ!$B$12:$AA$51,4,FALSE)&lt;&gt;0,VLOOKUP(B28,RespJ!$B$12:$AA$51,5,FALSE),"")</f>
        <v/>
      </c>
      <c r="F28" s="58" t="str">
        <f>IF(VLOOKUP(B28,RespJ!$B$12:$AA$51,5,FALSE)&lt;&gt;0,VLOOKUP(B28,RespJ!$B$12:$AA$51,6,FALSE),"")</f>
        <v/>
      </c>
      <c r="G28" s="17" t="str">
        <f t="shared" si="0"/>
        <v/>
      </c>
      <c r="H28" s="17" t="str">
        <f t="shared" ref="H28:W29" si="9">IF(AI28="","",IF(AI28=0,"✖","✔"))</f>
        <v/>
      </c>
      <c r="I28" s="17" t="str">
        <f t="shared" si="9"/>
        <v/>
      </c>
      <c r="J28" s="17" t="str">
        <f t="shared" si="9"/>
        <v/>
      </c>
      <c r="K28" s="17" t="str">
        <f t="shared" si="9"/>
        <v/>
      </c>
      <c r="L28" s="17" t="str">
        <f t="shared" si="9"/>
        <v/>
      </c>
      <c r="M28" s="17" t="str">
        <f t="shared" si="9"/>
        <v/>
      </c>
      <c r="N28" s="17" t="str">
        <f t="shared" si="9"/>
        <v/>
      </c>
      <c r="O28" s="17" t="str">
        <f t="shared" si="9"/>
        <v/>
      </c>
      <c r="P28" s="17" t="str">
        <f t="shared" si="9"/>
        <v/>
      </c>
      <c r="Q28" s="17" t="str">
        <f t="shared" si="9"/>
        <v/>
      </c>
      <c r="R28" s="17" t="str">
        <f t="shared" si="9"/>
        <v/>
      </c>
      <c r="S28" s="17" t="str">
        <f t="shared" si="9"/>
        <v/>
      </c>
      <c r="T28" s="17" t="str">
        <f t="shared" si="9"/>
        <v/>
      </c>
      <c r="U28" s="17" t="str">
        <f t="shared" si="9"/>
        <v/>
      </c>
      <c r="V28" s="17" t="str">
        <f t="shared" si="9"/>
        <v/>
      </c>
      <c r="W28" s="17" t="str">
        <f t="shared" si="9"/>
        <v/>
      </c>
      <c r="X28" s="17" t="str">
        <f t="shared" si="2"/>
        <v/>
      </c>
      <c r="Y28" s="17" t="str">
        <f t="shared" si="3"/>
        <v/>
      </c>
      <c r="Z28" s="17" t="str">
        <f t="shared" si="4"/>
        <v/>
      </c>
      <c r="AA28" s="21" t="str">
        <f t="shared" si="5"/>
        <v/>
      </c>
      <c r="AB28" s="21" t="str">
        <f t="shared" si="5"/>
        <v/>
      </c>
      <c r="AC28" s="21" t="str">
        <f t="shared" si="5"/>
        <v/>
      </c>
      <c r="AD28" s="21" t="str">
        <f t="shared" si="5"/>
        <v/>
      </c>
      <c r="AH28" s="16" t="str">
        <f>IF(RespJ!H26=0,"",IF(RespJ!H26=ResA!$G$11,ResA!$G$12,0))</f>
        <v/>
      </c>
      <c r="AI28" s="16" t="str">
        <f>IF(RespJ!I26=0,"",IF(RespJ!I26=ResA!$H$11,ResA!$H$12,0))</f>
        <v/>
      </c>
      <c r="AJ28" s="16" t="str">
        <f>IF(RespJ!J26=0,"",IF(RespJ!J26=ResA!$I$11,ResA!$I$12,0))</f>
        <v/>
      </c>
      <c r="AK28" s="16" t="str">
        <f>IF(RespJ!K26=0,"",IF(RespJ!K26=ResA!$J$11,ResA!$J$12,0))</f>
        <v/>
      </c>
      <c r="AL28" s="16" t="str">
        <f>IF(RespJ!L26=0,"",IF(RespJ!L26=ResA!$K$11,ResA!$K$12,0))</f>
        <v/>
      </c>
      <c r="AM28" s="16" t="str">
        <f>IF(RespJ!M26=0,"",IF(RespJ!M26=ResA!$L$11,ResA!$L$12,0))</f>
        <v/>
      </c>
      <c r="AN28" s="16" t="str">
        <f>IF(RespJ!N26=0,"",IF(RespJ!N26=ResA!$M$11,ResA!$M$12,0))</f>
        <v/>
      </c>
      <c r="AO28" s="16" t="str">
        <f>IF(RespJ!O26=0,"",IF(RespJ!O26=ResA!$N$11,ResA!$N$12,0))</f>
        <v/>
      </c>
      <c r="AP28" s="16" t="str">
        <f>IF(RespJ!P26=0,"",IF(RespJ!P26=ResA!$O$11,ResA!$O$12,0))</f>
        <v/>
      </c>
      <c r="AQ28" s="16" t="str">
        <f>IF(RespJ!Q26=0,"",IF(RespJ!Q26=ResA!$P$11,ResA!$P$12,0))</f>
        <v/>
      </c>
      <c r="AR28" s="16" t="str">
        <f>IF(RespJ!R26=0,"",IF(RespJ!R26=ResA!$Q$11,ResA!$Q$12,0))</f>
        <v/>
      </c>
      <c r="AS28" s="16" t="str">
        <f>IF(RespJ!S26=0,"",IF(RespJ!S26=ResA!$R$11,ResA!$R$12,0))</f>
        <v/>
      </c>
      <c r="AT28" s="16" t="str">
        <f>IF(RespJ!T26=0,"",IF(RespJ!T26=ResA!$S$11,ResA!$S$12,0))</f>
        <v/>
      </c>
      <c r="AU28" s="16" t="str">
        <f>IF(RespJ!U26=0,"",IF(RespJ!U26=ResA!$T$11,ResA!$T$12,0))</f>
        <v/>
      </c>
      <c r="AV28" s="16" t="str">
        <f>IF(RespJ!V26=0,"",IF(RespJ!V26=ResA!$U$11,ResA!$U$12,0))</f>
        <v/>
      </c>
      <c r="AW28" s="16" t="str">
        <f>IF(RespJ!W26=0,"",IF(RespJ!W26=ResA!$V$11,ResA!$V$12,0))</f>
        <v/>
      </c>
      <c r="AX28" s="16" t="str">
        <f>IF(RespJ!X26=0,"",IF(RespJ!X26=ResA!$W$11,ResA!$W$12,0))</f>
        <v/>
      </c>
      <c r="AY28" s="16" t="str">
        <f>IF(RespJ!Y26=0,"",IF(RespJ!Y26=ResA!$X$11,ResA!$X$12,0))</f>
        <v/>
      </c>
      <c r="AZ28" s="16" t="str">
        <f>IF(RespJ!Z26=0,"",IF(RespJ!Z26=ResA!$Y$11,ResA!$Y$12,0))</f>
        <v/>
      </c>
      <c r="BA28" s="16" t="str">
        <f>IF(RespJ!AA26=0,"",IF(RespJ!AA26=ResA!$Z$11,ResA!$Z$12,0))</f>
        <v/>
      </c>
      <c r="BB28" s="17" t="str">
        <f t="shared" si="6"/>
        <v/>
      </c>
      <c r="BC28" s="17" t="str">
        <f t="shared" si="7"/>
        <v/>
      </c>
      <c r="BD28" s="17" t="str">
        <f t="shared" si="8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>
      <c r="B29" s="56">
        <v>16</v>
      </c>
      <c r="C29" s="28" t="str">
        <f>IF(VLOOKUP(B29,RespJ!$B$12:$AA$51,2,FALSE)&lt;&gt;0,VLOOKUP(B29,RespJ!$B$12:$AA$51,2,FALSE),"")</f>
        <v/>
      </c>
      <c r="D29" s="28" t="str">
        <f>IF(VLOOKUP(B29,RespJ!$B$12:$AA$51,3,FALSE)&lt;&gt;0,CONCATENATE(VLOOKUP(B29,RespJ!$B$12:$AA$51,3,FALSE)," ",VLOOKUP(B29,RespJ!$B$12:$AA$51,4,FALSE)),"")</f>
        <v/>
      </c>
      <c r="E29" s="28" t="str">
        <f>IF(VLOOKUP(B29,RespJ!$B$12:$AA$51,4,FALSE)&lt;&gt;0,VLOOKUP(B29,RespJ!$B$12:$AA$51,5,FALSE),"")</f>
        <v/>
      </c>
      <c r="F29" s="58" t="str">
        <f>IF(VLOOKUP(B29,RespJ!$B$12:$AA$51,5,FALSE)&lt;&gt;0,VLOOKUP(B29,RespJ!$B$12:$AA$51,6,FALSE),"")</f>
        <v/>
      </c>
      <c r="G29" s="17" t="str">
        <f t="shared" si="0"/>
        <v/>
      </c>
      <c r="H29" s="17" t="str">
        <f t="shared" si="9"/>
        <v/>
      </c>
      <c r="I29" s="17" t="str">
        <f t="shared" si="9"/>
        <v/>
      </c>
      <c r="J29" s="17" t="str">
        <f t="shared" si="9"/>
        <v/>
      </c>
      <c r="K29" s="17" t="str">
        <f t="shared" si="9"/>
        <v/>
      </c>
      <c r="L29" s="17" t="str">
        <f t="shared" si="9"/>
        <v/>
      </c>
      <c r="M29" s="17" t="str">
        <f t="shared" si="9"/>
        <v/>
      </c>
      <c r="N29" s="17" t="str">
        <f t="shared" si="9"/>
        <v/>
      </c>
      <c r="O29" s="17" t="str">
        <f t="shared" si="9"/>
        <v/>
      </c>
      <c r="P29" s="17" t="str">
        <f t="shared" si="9"/>
        <v/>
      </c>
      <c r="Q29" s="17" t="str">
        <f t="shared" si="9"/>
        <v/>
      </c>
      <c r="R29" s="17" t="str">
        <f t="shared" si="9"/>
        <v/>
      </c>
      <c r="S29" s="17" t="str">
        <f t="shared" si="9"/>
        <v/>
      </c>
      <c r="T29" s="17" t="str">
        <f t="shared" si="9"/>
        <v/>
      </c>
      <c r="U29" s="17" t="str">
        <f t="shared" si="9"/>
        <v/>
      </c>
      <c r="V29" s="17" t="str">
        <f t="shared" si="9"/>
        <v/>
      </c>
      <c r="W29" s="17" t="str">
        <f t="shared" si="9"/>
        <v/>
      </c>
      <c r="X29" s="17" t="str">
        <f t="shared" si="2"/>
        <v/>
      </c>
      <c r="Y29" s="17" t="str">
        <f t="shared" si="3"/>
        <v/>
      </c>
      <c r="Z29" s="17" t="str">
        <f t="shared" si="4"/>
        <v/>
      </c>
      <c r="AA29" s="21" t="str">
        <f t="shared" si="5"/>
        <v/>
      </c>
      <c r="AB29" s="21" t="str">
        <f t="shared" si="5"/>
        <v/>
      </c>
      <c r="AC29" s="21" t="str">
        <f t="shared" si="5"/>
        <v/>
      </c>
      <c r="AD29" s="21" t="str">
        <f t="shared" si="5"/>
        <v/>
      </c>
      <c r="AH29" s="16" t="str">
        <f>IF(RespJ!H27=0,"",IF(RespJ!H27=ResA!$G$11,ResA!$G$12,0))</f>
        <v/>
      </c>
      <c r="AI29" s="16" t="str">
        <f>IF(RespJ!I27=0,"",IF(RespJ!I27=ResA!$H$11,ResA!$H$12,0))</f>
        <v/>
      </c>
      <c r="AJ29" s="16" t="str">
        <f>IF(RespJ!J27=0,"",IF(RespJ!J27=ResA!$I$11,ResA!$I$12,0))</f>
        <v/>
      </c>
      <c r="AK29" s="16" t="str">
        <f>IF(RespJ!K27=0,"",IF(RespJ!K27=ResA!$J$11,ResA!$J$12,0))</f>
        <v/>
      </c>
      <c r="AL29" s="16" t="str">
        <f>IF(RespJ!L27=0,"",IF(RespJ!L27=ResA!$K$11,ResA!$K$12,0))</f>
        <v/>
      </c>
      <c r="AM29" s="16" t="str">
        <f>IF(RespJ!M27=0,"",IF(RespJ!M27=ResA!$L$11,ResA!$L$12,0))</f>
        <v/>
      </c>
      <c r="AN29" s="16" t="str">
        <f>IF(RespJ!N27=0,"",IF(RespJ!N27=ResA!$M$11,ResA!$M$12,0))</f>
        <v/>
      </c>
      <c r="AO29" s="16" t="str">
        <f>IF(RespJ!O27=0,"",IF(RespJ!O27=ResA!$N$11,ResA!$N$12,0))</f>
        <v/>
      </c>
      <c r="AP29" s="16" t="str">
        <f>IF(RespJ!P27=0,"",IF(RespJ!P27=ResA!$O$11,ResA!$O$12,0))</f>
        <v/>
      </c>
      <c r="AQ29" s="16" t="str">
        <f>IF(RespJ!Q27=0,"",IF(RespJ!Q27=ResA!$P$11,ResA!$P$12,0))</f>
        <v/>
      </c>
      <c r="AR29" s="16" t="str">
        <f>IF(RespJ!R27=0,"",IF(RespJ!R27=ResA!$Q$11,ResA!$Q$12,0))</f>
        <v/>
      </c>
      <c r="AS29" s="16" t="str">
        <f>IF(RespJ!S27=0,"",IF(RespJ!S27=ResA!$R$11,ResA!$R$12,0))</f>
        <v/>
      </c>
      <c r="AT29" s="16" t="str">
        <f>IF(RespJ!T27=0,"",IF(RespJ!T27=ResA!$S$11,ResA!$S$12,0))</f>
        <v/>
      </c>
      <c r="AU29" s="16" t="str">
        <f>IF(RespJ!U27=0,"",IF(RespJ!U27=ResA!$T$11,ResA!$T$12,0))</f>
        <v/>
      </c>
      <c r="AV29" s="16" t="str">
        <f>IF(RespJ!V27=0,"",IF(RespJ!V27=ResA!$U$11,ResA!$U$12,0))</f>
        <v/>
      </c>
      <c r="AW29" s="16" t="str">
        <f>IF(RespJ!W27=0,"",IF(RespJ!W27=ResA!$V$11,ResA!$V$12,0))</f>
        <v/>
      </c>
      <c r="AX29" s="16" t="str">
        <f>IF(RespJ!X27=0,"",IF(RespJ!X27=ResA!$W$11,ResA!$W$12,0))</f>
        <v/>
      </c>
      <c r="AY29" s="16" t="str">
        <f>IF(RespJ!Y27=0,"",IF(RespJ!Y27=ResA!$X$11,ResA!$X$12,0))</f>
        <v/>
      </c>
      <c r="AZ29" s="16" t="str">
        <f>IF(RespJ!Z27=0,"",IF(RespJ!Z27=ResA!$Y$11,ResA!$Y$12,0))</f>
        <v/>
      </c>
      <c r="BA29" s="16" t="str">
        <f>IF(RespJ!AA27=0,"",IF(RespJ!AA27=ResA!$Z$11,ResA!$Z$12,0))</f>
        <v/>
      </c>
      <c r="BB29" s="17" t="str">
        <f t="shared" si="6"/>
        <v/>
      </c>
      <c r="BC29" s="17" t="str">
        <f t="shared" si="7"/>
        <v/>
      </c>
      <c r="BD29" s="17" t="str">
        <f t="shared" si="8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>
      <c r="B30" s="56">
        <v>17</v>
      </c>
      <c r="C30" s="28" t="str">
        <f>IF(VLOOKUP(B30,RespJ!$B$12:$AA$51,2,FALSE)&lt;&gt;0,VLOOKUP(B30,RespJ!$B$12:$AA$51,2,FALSE),"")</f>
        <v/>
      </c>
      <c r="D30" s="28" t="str">
        <f>IF(VLOOKUP(B30,RespJ!$B$12:$AA$51,3,FALSE)&lt;&gt;0,CONCATENATE(VLOOKUP(B30,RespJ!$B$12:$AA$51,3,FALSE)," ",VLOOKUP(B30,RespJ!$B$12:$AA$51,4,FALSE)),"")</f>
        <v/>
      </c>
      <c r="E30" s="28" t="str">
        <f>IF(VLOOKUP(B30,RespJ!$B$12:$AA$51,4,FALSE)&lt;&gt;0,VLOOKUP(B30,RespJ!$B$12:$AA$51,5,FALSE),"")</f>
        <v/>
      </c>
      <c r="F30" s="58" t="str">
        <f>IF(VLOOKUP(B30,RespJ!$B$12:$AA$51,5,FALSE)&lt;&gt;0,VLOOKUP(B30,RespJ!$B$12:$AA$51,6,FALSE),"")</f>
        <v/>
      </c>
      <c r="G30" s="17" t="str">
        <f t="shared" si="0"/>
        <v/>
      </c>
      <c r="H30" s="17" t="str">
        <f t="shared" ref="H30:V30" si="10">IF(AI30="","",IF(AI30=0,"✖","✔"))</f>
        <v/>
      </c>
      <c r="I30" s="17" t="str">
        <f t="shared" si="10"/>
        <v/>
      </c>
      <c r="J30" s="17" t="str">
        <f t="shared" si="10"/>
        <v/>
      </c>
      <c r="K30" s="17" t="str">
        <f t="shared" si="10"/>
        <v/>
      </c>
      <c r="L30" s="17" t="str">
        <f t="shared" si="10"/>
        <v/>
      </c>
      <c r="M30" s="17" t="str">
        <f t="shared" si="10"/>
        <v/>
      </c>
      <c r="N30" s="17" t="str">
        <f t="shared" si="10"/>
        <v/>
      </c>
      <c r="O30" s="17" t="str">
        <f t="shared" si="10"/>
        <v/>
      </c>
      <c r="P30" s="17" t="str">
        <f t="shared" si="10"/>
        <v/>
      </c>
      <c r="Q30" s="17" t="str">
        <f t="shared" si="10"/>
        <v/>
      </c>
      <c r="R30" s="17" t="str">
        <f t="shared" si="10"/>
        <v/>
      </c>
      <c r="S30" s="17" t="str">
        <f t="shared" si="10"/>
        <v/>
      </c>
      <c r="T30" s="17" t="str">
        <f t="shared" si="10"/>
        <v/>
      </c>
      <c r="U30" s="17" t="str">
        <f t="shared" si="10"/>
        <v/>
      </c>
      <c r="V30" s="17" t="str">
        <f t="shared" si="10"/>
        <v/>
      </c>
      <c r="W30" s="17" t="str">
        <f t="shared" ref="P30:Z53" si="11">IF(AX30="","",IF(AX30=0,"✖","✔"))</f>
        <v/>
      </c>
      <c r="X30" s="17" t="str">
        <f t="shared" si="11"/>
        <v/>
      </c>
      <c r="Y30" s="17" t="str">
        <f t="shared" si="11"/>
        <v/>
      </c>
      <c r="Z30" s="17" t="str">
        <f t="shared" si="11"/>
        <v/>
      </c>
      <c r="AA30" s="21" t="str">
        <f t="shared" si="5"/>
        <v/>
      </c>
      <c r="AB30" s="21" t="str">
        <f t="shared" si="5"/>
        <v/>
      </c>
      <c r="AC30" s="21" t="str">
        <f t="shared" si="5"/>
        <v/>
      </c>
      <c r="AD30" s="21" t="str">
        <f t="shared" si="5"/>
        <v/>
      </c>
      <c r="AH30" s="16" t="str">
        <f>IF(RespJ!H28=0,"",IF(RespJ!H28=ResA!$G$11,ResA!$G$12,0))</f>
        <v/>
      </c>
      <c r="AI30" s="16" t="str">
        <f>IF(RespJ!I28=0,"",IF(RespJ!I28=ResA!$H$11,ResA!$H$12,0))</f>
        <v/>
      </c>
      <c r="AJ30" s="16" t="str">
        <f>IF(RespJ!J28=0,"",IF(RespJ!J28=ResA!$I$11,ResA!$I$12,0))</f>
        <v/>
      </c>
      <c r="AK30" s="16" t="str">
        <f>IF(RespJ!K28=0,"",IF(RespJ!K28=ResA!$J$11,ResA!$J$12,0))</f>
        <v/>
      </c>
      <c r="AL30" s="16" t="str">
        <f>IF(RespJ!L28=0,"",IF(RespJ!L28=ResA!$K$11,ResA!$K$12,0))</f>
        <v/>
      </c>
      <c r="AM30" s="16" t="str">
        <f>IF(RespJ!M28=0,"",IF(RespJ!M28=ResA!$L$11,ResA!$L$12,0))</f>
        <v/>
      </c>
      <c r="AN30" s="16" t="str">
        <f>IF(RespJ!N28=0,"",IF(RespJ!N28=ResA!$M$11,ResA!$M$12,0))</f>
        <v/>
      </c>
      <c r="AO30" s="16" t="str">
        <f>IF(RespJ!O28=0,"",IF(RespJ!O28=ResA!$N$11,ResA!$N$12,0))</f>
        <v/>
      </c>
      <c r="AP30" s="16" t="str">
        <f>IF(RespJ!P28=0,"",IF(RespJ!P28=ResA!$O$11,ResA!$O$12,0))</f>
        <v/>
      </c>
      <c r="AQ30" s="16" t="str">
        <f>IF(RespJ!Q28=0,"",IF(RespJ!Q28=ResA!$P$11,ResA!$P$12,0))</f>
        <v/>
      </c>
      <c r="AR30" s="16" t="str">
        <f>IF(RespJ!R28=0,"",IF(RespJ!R28=ResA!$Q$11,ResA!$Q$12,0))</f>
        <v/>
      </c>
      <c r="AS30" s="16" t="str">
        <f>IF(RespJ!S28=0,"",IF(RespJ!S28=ResA!$R$11,ResA!$R$12,0))</f>
        <v/>
      </c>
      <c r="AT30" s="16" t="str">
        <f>IF(RespJ!T28=0,"",IF(RespJ!T28=ResA!$S$11,ResA!$S$12,0))</f>
        <v/>
      </c>
      <c r="AU30" s="16" t="str">
        <f>IF(RespJ!U28=0,"",IF(RespJ!U28=ResA!$T$11,ResA!$T$12,0))</f>
        <v/>
      </c>
      <c r="AV30" s="16" t="str">
        <f>IF(RespJ!V28=0,"",IF(RespJ!V28=ResA!$U$11,ResA!$U$12,0))</f>
        <v/>
      </c>
      <c r="AW30" s="16" t="str">
        <f>IF(RespJ!W28=0,"",IF(RespJ!W28=ResA!$V$11,ResA!$V$12,0))</f>
        <v/>
      </c>
      <c r="AX30" s="16" t="str">
        <f>IF(RespJ!X28=0,"",IF(RespJ!X28=ResA!$W$11,ResA!$W$12,0))</f>
        <v/>
      </c>
      <c r="AY30" s="16" t="str">
        <f>IF(RespJ!Y28=0,"",IF(RespJ!Y28=ResA!$X$11,ResA!$X$12,0))</f>
        <v/>
      </c>
      <c r="AZ30" s="16" t="str">
        <f>IF(RespJ!Z28=0,"",IF(RespJ!Z28=ResA!$Y$11,ResA!$Y$12,0))</f>
        <v/>
      </c>
      <c r="BA30" s="16" t="str">
        <f>IF(RespJ!AA28=0,"",IF(RespJ!AA28=ResA!$Z$11,ResA!$Z$12,0))</f>
        <v/>
      </c>
      <c r="BB30" s="17" t="str">
        <f t="shared" si="6"/>
        <v/>
      </c>
      <c r="BC30" s="17" t="str">
        <f t="shared" si="7"/>
        <v/>
      </c>
      <c r="BD30" s="17" t="str">
        <f t="shared" si="8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>
      <c r="B31" s="56">
        <v>18</v>
      </c>
      <c r="C31" s="28" t="str">
        <f>IF(VLOOKUP(B31,RespJ!$B$12:$AA$51,2,FALSE)&lt;&gt;0,VLOOKUP(B31,RespJ!$B$12:$AA$51,2,FALSE),"")</f>
        <v/>
      </c>
      <c r="D31" s="28" t="str">
        <f>IF(VLOOKUP(B31,RespJ!$B$12:$AA$51,3,FALSE)&lt;&gt;0,CONCATENATE(VLOOKUP(B31,RespJ!$B$12:$AA$51,3,FALSE)," ",VLOOKUP(B31,RespJ!$B$12:$AA$51,4,FALSE)),"")</f>
        <v/>
      </c>
      <c r="E31" s="28" t="str">
        <f>IF(VLOOKUP(B31,RespJ!$B$12:$AA$51,4,FALSE)&lt;&gt;0,VLOOKUP(B31,RespJ!$B$12:$AA$51,5,FALSE),"")</f>
        <v/>
      </c>
      <c r="F31" s="58" t="str">
        <f>IF(VLOOKUP(B31,RespJ!$B$12:$AA$51,5,FALSE)&lt;&gt;0,VLOOKUP(B31,RespJ!$B$12:$AA$51,6,FALSE),"")</f>
        <v/>
      </c>
      <c r="G31" s="17" t="str">
        <f t="shared" si="0"/>
        <v/>
      </c>
      <c r="H31" s="17" t="str">
        <f t="shared" ref="H31:H53" si="12">IF(AI31="","",IF(AI31=0,"✖","✔"))</f>
        <v/>
      </c>
      <c r="I31" s="17" t="str">
        <f t="shared" ref="I31:I53" si="13">IF(AJ31="","",IF(AJ31=0,"✖","✔"))</f>
        <v/>
      </c>
      <c r="J31" s="17" t="str">
        <f t="shared" ref="J31:J53" si="14">IF(AK31="","",IF(AK31=0,"✖","✔"))</f>
        <v/>
      </c>
      <c r="K31" s="17" t="str">
        <f t="shared" ref="K31:K53" si="15">IF(AL31="","",IF(AL31=0,"✖","✔"))</f>
        <v/>
      </c>
      <c r="L31" s="17" t="str">
        <f t="shared" ref="L31:L53" si="16">IF(AM31="","",IF(AM31=0,"✖","✔"))</f>
        <v/>
      </c>
      <c r="M31" s="17" t="str">
        <f t="shared" ref="M31:M53" si="17">IF(AN31="","",IF(AN31=0,"✖","✔"))</f>
        <v/>
      </c>
      <c r="N31" s="17" t="str">
        <f t="shared" ref="N31:N53" si="18">IF(AO31="","",IF(AO31=0,"✖","✔"))</f>
        <v/>
      </c>
      <c r="O31" s="17" t="str">
        <f t="shared" ref="O31:O53" si="19">IF(AP31="","",IF(AP31=0,"✖","✔"))</f>
        <v/>
      </c>
      <c r="P31" s="17" t="str">
        <f t="shared" si="11"/>
        <v/>
      </c>
      <c r="Q31" s="17" t="str">
        <f t="shared" si="11"/>
        <v/>
      </c>
      <c r="R31" s="17" t="str">
        <f t="shared" si="11"/>
        <v/>
      </c>
      <c r="S31" s="17" t="str">
        <f t="shared" si="11"/>
        <v/>
      </c>
      <c r="T31" s="17" t="str">
        <f t="shared" si="11"/>
        <v/>
      </c>
      <c r="U31" s="17" t="str">
        <f t="shared" si="11"/>
        <v/>
      </c>
      <c r="V31" s="17" t="str">
        <f t="shared" si="11"/>
        <v/>
      </c>
      <c r="W31" s="17" t="str">
        <f t="shared" si="11"/>
        <v/>
      </c>
      <c r="X31" s="17" t="str">
        <f t="shared" si="11"/>
        <v/>
      </c>
      <c r="Y31" s="17" t="str">
        <f t="shared" si="11"/>
        <v/>
      </c>
      <c r="Z31" s="17" t="str">
        <f t="shared" si="11"/>
        <v/>
      </c>
      <c r="AA31" s="21" t="str">
        <f t="shared" si="5"/>
        <v/>
      </c>
      <c r="AB31" s="21" t="str">
        <f t="shared" si="5"/>
        <v/>
      </c>
      <c r="AC31" s="21" t="str">
        <f t="shared" si="5"/>
        <v/>
      </c>
      <c r="AD31" s="21" t="str">
        <f t="shared" si="5"/>
        <v/>
      </c>
      <c r="AH31" s="16" t="str">
        <f>IF(RespJ!H29=0,"",IF(RespJ!H29=ResA!$G$11,ResA!$G$12,0))</f>
        <v/>
      </c>
      <c r="AI31" s="16" t="str">
        <f>IF(RespJ!I29=0,"",IF(RespJ!I29=ResA!$H$11,ResA!$H$12,0))</f>
        <v/>
      </c>
      <c r="AJ31" s="16" t="str">
        <f>IF(RespJ!J29=0,"",IF(RespJ!J29=ResA!$I$11,ResA!$I$12,0))</f>
        <v/>
      </c>
      <c r="AK31" s="16" t="str">
        <f>IF(RespJ!K29=0,"",IF(RespJ!K29=ResA!$J$11,ResA!$J$12,0))</f>
        <v/>
      </c>
      <c r="AL31" s="16" t="str">
        <f>IF(RespJ!L29=0,"",IF(RespJ!L29=ResA!$K$11,ResA!$K$12,0))</f>
        <v/>
      </c>
      <c r="AM31" s="16" t="str">
        <f>IF(RespJ!M29=0,"",IF(RespJ!M29=ResA!$L$11,ResA!$L$12,0))</f>
        <v/>
      </c>
      <c r="AN31" s="16" t="str">
        <f>IF(RespJ!N29=0,"",IF(RespJ!N29=ResA!$M$11,ResA!$M$12,0))</f>
        <v/>
      </c>
      <c r="AO31" s="16" t="str">
        <f>IF(RespJ!O29=0,"",IF(RespJ!O29=ResA!$N$11,ResA!$N$12,0))</f>
        <v/>
      </c>
      <c r="AP31" s="16" t="str">
        <f>IF(RespJ!P29=0,"",IF(RespJ!P29=ResA!$O$11,ResA!$O$12,0))</f>
        <v/>
      </c>
      <c r="AQ31" s="16" t="str">
        <f>IF(RespJ!Q29=0,"",IF(RespJ!Q29=ResA!$P$11,ResA!$P$12,0))</f>
        <v/>
      </c>
      <c r="AR31" s="16" t="str">
        <f>IF(RespJ!R29=0,"",IF(RespJ!R29=ResA!$Q$11,ResA!$Q$12,0))</f>
        <v/>
      </c>
      <c r="AS31" s="16" t="str">
        <f>IF(RespJ!S29=0,"",IF(RespJ!S29=ResA!$R$11,ResA!$R$12,0))</f>
        <v/>
      </c>
      <c r="AT31" s="16" t="str">
        <f>IF(RespJ!T29=0,"",IF(RespJ!T29=ResA!$S$11,ResA!$S$12,0))</f>
        <v/>
      </c>
      <c r="AU31" s="16" t="str">
        <f>IF(RespJ!U29=0,"",IF(RespJ!U29=ResA!$T$11,ResA!$T$12,0))</f>
        <v/>
      </c>
      <c r="AV31" s="16" t="str">
        <f>IF(RespJ!V29=0,"",IF(RespJ!V29=ResA!$U$11,ResA!$U$12,0))</f>
        <v/>
      </c>
      <c r="AW31" s="16" t="str">
        <f>IF(RespJ!W29=0,"",IF(RespJ!W29=ResA!$V$11,ResA!$V$12,0))</f>
        <v/>
      </c>
      <c r="AX31" s="16" t="str">
        <f>IF(RespJ!X29=0,"",IF(RespJ!X29=ResA!$W$11,ResA!$W$12,0))</f>
        <v/>
      </c>
      <c r="AY31" s="16" t="str">
        <f>IF(RespJ!Y29=0,"",IF(RespJ!Y29=ResA!$X$11,ResA!$X$12,0))</f>
        <v/>
      </c>
      <c r="AZ31" s="16" t="str">
        <f>IF(RespJ!Z29=0,"",IF(RespJ!Z29=ResA!$Y$11,ResA!$Y$12,0))</f>
        <v/>
      </c>
      <c r="BA31" s="16" t="str">
        <f>IF(RespJ!AA29=0,"",IF(RespJ!AA29=ResA!$Z$11,ResA!$Z$12,0))</f>
        <v/>
      </c>
      <c r="BB31" s="17" t="str">
        <f t="shared" si="6"/>
        <v/>
      </c>
      <c r="BC31" s="17" t="str">
        <f t="shared" si="7"/>
        <v/>
      </c>
      <c r="BD31" s="17" t="str">
        <f t="shared" si="8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>
      <c r="B32" s="56">
        <v>19</v>
      </c>
      <c r="C32" s="28" t="str">
        <f>IF(VLOOKUP(B32,RespJ!$B$12:$AA$51,2,FALSE)&lt;&gt;0,VLOOKUP(B32,RespJ!$B$12:$AA$51,2,FALSE),"")</f>
        <v/>
      </c>
      <c r="D32" s="28" t="str">
        <f>IF(VLOOKUP(B32,RespJ!$B$12:$AA$51,3,FALSE)&lt;&gt;0,CONCATENATE(VLOOKUP(B32,RespJ!$B$12:$AA$51,3,FALSE)," ",VLOOKUP(B32,RespJ!$B$12:$AA$51,4,FALSE)),"")</f>
        <v/>
      </c>
      <c r="E32" s="28" t="str">
        <f>IF(VLOOKUP(B32,RespJ!$B$12:$AA$51,4,FALSE)&lt;&gt;0,VLOOKUP(B32,RespJ!$B$12:$AA$51,5,FALSE),"")</f>
        <v/>
      </c>
      <c r="F32" s="58" t="str">
        <f>IF(VLOOKUP(B32,RespJ!$B$12:$AA$51,5,FALSE)&lt;&gt;0,VLOOKUP(B32,RespJ!$B$12:$AA$51,6,FALSE),"")</f>
        <v/>
      </c>
      <c r="G32" s="17" t="str">
        <f t="shared" si="0"/>
        <v/>
      </c>
      <c r="H32" s="17" t="str">
        <f t="shared" si="12"/>
        <v/>
      </c>
      <c r="I32" s="17" t="str">
        <f t="shared" si="13"/>
        <v/>
      </c>
      <c r="J32" s="17" t="str">
        <f t="shared" si="14"/>
        <v/>
      </c>
      <c r="K32" s="17" t="str">
        <f t="shared" si="15"/>
        <v/>
      </c>
      <c r="L32" s="17" t="str">
        <f t="shared" si="16"/>
        <v/>
      </c>
      <c r="M32" s="17" t="str">
        <f t="shared" si="17"/>
        <v/>
      </c>
      <c r="N32" s="17" t="str">
        <f t="shared" si="18"/>
        <v/>
      </c>
      <c r="O32" s="17" t="str">
        <f t="shared" si="19"/>
        <v/>
      </c>
      <c r="P32" s="17" t="str">
        <f t="shared" si="11"/>
        <v/>
      </c>
      <c r="Q32" s="17" t="str">
        <f t="shared" si="11"/>
        <v/>
      </c>
      <c r="R32" s="17" t="str">
        <f t="shared" si="11"/>
        <v/>
      </c>
      <c r="S32" s="17" t="str">
        <f t="shared" si="11"/>
        <v/>
      </c>
      <c r="T32" s="17" t="str">
        <f t="shared" si="11"/>
        <v/>
      </c>
      <c r="U32" s="17" t="str">
        <f t="shared" si="11"/>
        <v/>
      </c>
      <c r="V32" s="17" t="str">
        <f t="shared" si="11"/>
        <v/>
      </c>
      <c r="W32" s="17" t="str">
        <f t="shared" si="11"/>
        <v/>
      </c>
      <c r="X32" s="17" t="str">
        <f t="shared" si="11"/>
        <v/>
      </c>
      <c r="Y32" s="17" t="str">
        <f t="shared" si="11"/>
        <v/>
      </c>
      <c r="Z32" s="17" t="str">
        <f t="shared" si="11"/>
        <v/>
      </c>
      <c r="AA32" s="21" t="str">
        <f t="shared" si="5"/>
        <v/>
      </c>
      <c r="AB32" s="21" t="str">
        <f t="shared" si="5"/>
        <v/>
      </c>
      <c r="AC32" s="21" t="str">
        <f t="shared" si="5"/>
        <v/>
      </c>
      <c r="AD32" s="21" t="str">
        <f t="shared" si="5"/>
        <v/>
      </c>
      <c r="AH32" s="16" t="str">
        <f>IF(RespJ!H30=0,"",IF(RespJ!H30=ResA!$G$11,ResA!$G$12,0))</f>
        <v/>
      </c>
      <c r="AI32" s="16" t="str">
        <f>IF(RespJ!I30=0,"",IF(RespJ!I30=ResA!$H$11,ResA!$H$12,0))</f>
        <v/>
      </c>
      <c r="AJ32" s="16" t="str">
        <f>IF(RespJ!J30=0,"",IF(RespJ!J30=ResA!$I$11,ResA!$I$12,0))</f>
        <v/>
      </c>
      <c r="AK32" s="16" t="str">
        <f>IF(RespJ!K30=0,"",IF(RespJ!K30=ResA!$J$11,ResA!$J$12,0))</f>
        <v/>
      </c>
      <c r="AL32" s="16" t="str">
        <f>IF(RespJ!L30=0,"",IF(RespJ!L30=ResA!$K$11,ResA!$K$12,0))</f>
        <v/>
      </c>
      <c r="AM32" s="16" t="str">
        <f>IF(RespJ!M30=0,"",IF(RespJ!M30=ResA!$L$11,ResA!$L$12,0))</f>
        <v/>
      </c>
      <c r="AN32" s="16" t="str">
        <f>IF(RespJ!N30=0,"",IF(RespJ!N30=ResA!$M$11,ResA!$M$12,0))</f>
        <v/>
      </c>
      <c r="AO32" s="16" t="str">
        <f>IF(RespJ!O30=0,"",IF(RespJ!O30=ResA!$N$11,ResA!$N$12,0))</f>
        <v/>
      </c>
      <c r="AP32" s="16" t="str">
        <f>IF(RespJ!P30=0,"",IF(RespJ!P30=ResA!$O$11,ResA!$O$12,0))</f>
        <v/>
      </c>
      <c r="AQ32" s="16" t="str">
        <f>IF(RespJ!Q30=0,"",IF(RespJ!Q30=ResA!$P$11,ResA!$P$12,0))</f>
        <v/>
      </c>
      <c r="AR32" s="16" t="str">
        <f>IF(RespJ!R30=0,"",IF(RespJ!R30=ResA!$Q$11,ResA!$Q$12,0))</f>
        <v/>
      </c>
      <c r="AS32" s="16" t="str">
        <f>IF(RespJ!S30=0,"",IF(RespJ!S30=ResA!$R$11,ResA!$R$12,0))</f>
        <v/>
      </c>
      <c r="AT32" s="16" t="str">
        <f>IF(RespJ!T30=0,"",IF(RespJ!T30=ResA!$S$11,ResA!$S$12,0))</f>
        <v/>
      </c>
      <c r="AU32" s="16" t="str">
        <f>IF(RespJ!U30=0,"",IF(RespJ!U30=ResA!$T$11,ResA!$T$12,0))</f>
        <v/>
      </c>
      <c r="AV32" s="16" t="str">
        <f>IF(RespJ!V30=0,"",IF(RespJ!V30=ResA!$U$11,ResA!$U$12,0))</f>
        <v/>
      </c>
      <c r="AW32" s="16" t="str">
        <f>IF(RespJ!W30=0,"",IF(RespJ!W30=ResA!$V$11,ResA!$V$12,0))</f>
        <v/>
      </c>
      <c r="AX32" s="16" t="str">
        <f>IF(RespJ!X30=0,"",IF(RespJ!X30=ResA!$W$11,ResA!$W$12,0))</f>
        <v/>
      </c>
      <c r="AY32" s="16" t="str">
        <f>IF(RespJ!Y30=0,"",IF(RespJ!Y30=ResA!$X$11,ResA!$X$12,0))</f>
        <v/>
      </c>
      <c r="AZ32" s="16" t="str">
        <f>IF(RespJ!Z30=0,"",IF(RespJ!Z30=ResA!$Y$11,ResA!$Y$12,0))</f>
        <v/>
      </c>
      <c r="BA32" s="16" t="str">
        <f>IF(RespJ!AA30=0,"",IF(RespJ!AA30=ResA!$Z$11,ResA!$Z$12,0))</f>
        <v/>
      </c>
      <c r="BB32" s="17" t="str">
        <f t="shared" si="6"/>
        <v/>
      </c>
      <c r="BC32" s="17" t="str">
        <f t="shared" si="7"/>
        <v/>
      </c>
      <c r="BD32" s="17" t="str">
        <f t="shared" si="8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>
      <c r="B33" s="56">
        <v>20</v>
      </c>
      <c r="C33" s="28" t="str">
        <f>IF(VLOOKUP(B33,RespJ!$B$12:$AA$51,2,FALSE)&lt;&gt;0,VLOOKUP(B33,RespJ!$B$12:$AA$51,2,FALSE),"")</f>
        <v/>
      </c>
      <c r="D33" s="28" t="str">
        <f>IF(VLOOKUP(B33,RespJ!$B$12:$AA$51,3,FALSE)&lt;&gt;0,CONCATENATE(VLOOKUP(B33,RespJ!$B$12:$AA$51,3,FALSE)," ",VLOOKUP(B33,RespJ!$B$12:$AA$51,4,FALSE)),"")</f>
        <v/>
      </c>
      <c r="E33" s="28" t="str">
        <f>IF(VLOOKUP(B33,RespJ!$B$12:$AA$51,4,FALSE)&lt;&gt;0,VLOOKUP(B33,RespJ!$B$12:$AA$51,5,FALSE),"")</f>
        <v/>
      </c>
      <c r="F33" s="58" t="str">
        <f>IF(VLOOKUP(B33,RespJ!$B$12:$AA$51,5,FALSE)&lt;&gt;0,VLOOKUP(B33,RespJ!$B$12:$AA$51,6,FALSE),"")</f>
        <v/>
      </c>
      <c r="G33" s="17" t="str">
        <f t="shared" si="0"/>
        <v/>
      </c>
      <c r="H33" s="17" t="str">
        <f t="shared" si="12"/>
        <v/>
      </c>
      <c r="I33" s="17" t="str">
        <f t="shared" si="13"/>
        <v/>
      </c>
      <c r="J33" s="17" t="str">
        <f t="shared" si="14"/>
        <v/>
      </c>
      <c r="K33" s="17" t="str">
        <f t="shared" si="15"/>
        <v/>
      </c>
      <c r="L33" s="17" t="str">
        <f t="shared" si="16"/>
        <v/>
      </c>
      <c r="M33" s="17" t="str">
        <f t="shared" si="17"/>
        <v/>
      </c>
      <c r="N33" s="17" t="str">
        <f t="shared" si="18"/>
        <v/>
      </c>
      <c r="O33" s="17" t="str">
        <f t="shared" si="19"/>
        <v/>
      </c>
      <c r="P33" s="17" t="str">
        <f t="shared" si="11"/>
        <v/>
      </c>
      <c r="Q33" s="17" t="str">
        <f t="shared" si="11"/>
        <v/>
      </c>
      <c r="R33" s="17" t="str">
        <f t="shared" si="11"/>
        <v/>
      </c>
      <c r="S33" s="17" t="str">
        <f t="shared" si="11"/>
        <v/>
      </c>
      <c r="T33" s="17" t="str">
        <f t="shared" si="11"/>
        <v/>
      </c>
      <c r="U33" s="17" t="str">
        <f t="shared" si="11"/>
        <v/>
      </c>
      <c r="V33" s="17" t="str">
        <f t="shared" si="11"/>
        <v/>
      </c>
      <c r="W33" s="17" t="str">
        <f t="shared" si="11"/>
        <v/>
      </c>
      <c r="X33" s="17" t="str">
        <f t="shared" si="11"/>
        <v/>
      </c>
      <c r="Y33" s="17" t="str">
        <f t="shared" si="11"/>
        <v/>
      </c>
      <c r="Z33" s="17" t="str">
        <f t="shared" si="11"/>
        <v/>
      </c>
      <c r="AA33" s="21" t="str">
        <f t="shared" si="5"/>
        <v/>
      </c>
      <c r="AB33" s="21" t="str">
        <f t="shared" si="5"/>
        <v/>
      </c>
      <c r="AC33" s="21" t="str">
        <f t="shared" si="5"/>
        <v/>
      </c>
      <c r="AD33" s="21" t="str">
        <f t="shared" si="5"/>
        <v/>
      </c>
      <c r="AH33" s="16" t="str">
        <f>IF(RespJ!H31=0,"",IF(RespJ!H31=ResA!$G$11,ResA!$G$12,0))</f>
        <v/>
      </c>
      <c r="AI33" s="16" t="str">
        <f>IF(RespJ!I31=0,"",IF(RespJ!I31=ResA!$H$11,ResA!$H$12,0))</f>
        <v/>
      </c>
      <c r="AJ33" s="16" t="str">
        <f>IF(RespJ!J31=0,"",IF(RespJ!J31=ResA!$I$11,ResA!$I$12,0))</f>
        <v/>
      </c>
      <c r="AK33" s="16" t="str">
        <f>IF(RespJ!K31=0,"",IF(RespJ!K31=ResA!$J$11,ResA!$J$12,0))</f>
        <v/>
      </c>
      <c r="AL33" s="16" t="str">
        <f>IF(RespJ!L31=0,"",IF(RespJ!L31=ResA!$K$11,ResA!$K$12,0))</f>
        <v/>
      </c>
      <c r="AM33" s="16" t="str">
        <f>IF(RespJ!M31=0,"",IF(RespJ!M31=ResA!$L$11,ResA!$L$12,0))</f>
        <v/>
      </c>
      <c r="AN33" s="16" t="str">
        <f>IF(RespJ!N31=0,"",IF(RespJ!N31=ResA!$M$11,ResA!$M$12,0))</f>
        <v/>
      </c>
      <c r="AO33" s="16" t="str">
        <f>IF(RespJ!O31=0,"",IF(RespJ!O31=ResA!$N$11,ResA!$N$12,0))</f>
        <v/>
      </c>
      <c r="AP33" s="16" t="str">
        <f>IF(RespJ!P31=0,"",IF(RespJ!P31=ResA!$O$11,ResA!$O$12,0))</f>
        <v/>
      </c>
      <c r="AQ33" s="16" t="str">
        <f>IF(RespJ!Q31=0,"",IF(RespJ!Q31=ResA!$P$11,ResA!$P$12,0))</f>
        <v/>
      </c>
      <c r="AR33" s="16" t="str">
        <f>IF(RespJ!R31=0,"",IF(RespJ!R31=ResA!$Q$11,ResA!$Q$12,0))</f>
        <v/>
      </c>
      <c r="AS33" s="16" t="str">
        <f>IF(RespJ!S31=0,"",IF(RespJ!S31=ResA!$R$11,ResA!$R$12,0))</f>
        <v/>
      </c>
      <c r="AT33" s="16" t="str">
        <f>IF(RespJ!T31=0,"",IF(RespJ!T31=ResA!$S$11,ResA!$S$12,0))</f>
        <v/>
      </c>
      <c r="AU33" s="16" t="str">
        <f>IF(RespJ!U31=0,"",IF(RespJ!U31=ResA!$T$11,ResA!$T$12,0))</f>
        <v/>
      </c>
      <c r="AV33" s="16" t="str">
        <f>IF(RespJ!V31=0,"",IF(RespJ!V31=ResA!$U$11,ResA!$U$12,0))</f>
        <v/>
      </c>
      <c r="AW33" s="16" t="str">
        <f>IF(RespJ!W31=0,"",IF(RespJ!W31=ResA!$V$11,ResA!$V$12,0))</f>
        <v/>
      </c>
      <c r="AX33" s="16" t="str">
        <f>IF(RespJ!X31=0,"",IF(RespJ!X31=ResA!$W$11,ResA!$W$12,0))</f>
        <v/>
      </c>
      <c r="AY33" s="16" t="str">
        <f>IF(RespJ!Y31=0,"",IF(RespJ!Y31=ResA!$X$11,ResA!$X$12,0))</f>
        <v/>
      </c>
      <c r="AZ33" s="16" t="str">
        <f>IF(RespJ!Z31=0,"",IF(RespJ!Z31=ResA!$Y$11,ResA!$Y$12,0))</f>
        <v/>
      </c>
      <c r="BA33" s="16" t="str">
        <f>IF(RespJ!AA31=0,"",IF(RespJ!AA31=ResA!$Z$11,ResA!$Z$12,0))</f>
        <v/>
      </c>
      <c r="BB33" s="17" t="str">
        <f t="shared" si="6"/>
        <v/>
      </c>
      <c r="BC33" s="17" t="str">
        <f t="shared" si="7"/>
        <v/>
      </c>
      <c r="BD33" s="17" t="str">
        <f t="shared" si="8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>
      <c r="B34" s="56">
        <v>21</v>
      </c>
      <c r="C34" s="28" t="str">
        <f>IF(VLOOKUP(B34,RespJ!$B$12:$AA$51,2,FALSE)&lt;&gt;0,VLOOKUP(B34,RespJ!$B$12:$AA$51,2,FALSE),"")</f>
        <v/>
      </c>
      <c r="D34" s="28" t="str">
        <f>IF(VLOOKUP(B34,RespJ!$B$12:$AA$51,3,FALSE)&lt;&gt;0,CONCATENATE(VLOOKUP(B34,RespJ!$B$12:$AA$51,3,FALSE)," ",VLOOKUP(B34,RespJ!$B$12:$AA$51,4,FALSE)),"")</f>
        <v/>
      </c>
      <c r="E34" s="28" t="str">
        <f>IF(VLOOKUP(B34,RespJ!$B$12:$AA$51,4,FALSE)&lt;&gt;0,VLOOKUP(B34,RespJ!$B$12:$AA$51,5,FALSE),"")</f>
        <v/>
      </c>
      <c r="F34" s="58" t="str">
        <f>IF(VLOOKUP(B34,RespJ!$B$12:$AA$51,5,FALSE)&lt;&gt;0,VLOOKUP(B34,RespJ!$B$12:$AA$51,6,FALSE),"")</f>
        <v/>
      </c>
      <c r="G34" s="17" t="str">
        <f t="shared" si="0"/>
        <v/>
      </c>
      <c r="H34" s="17" t="str">
        <f t="shared" si="12"/>
        <v/>
      </c>
      <c r="I34" s="17" t="str">
        <f t="shared" si="13"/>
        <v/>
      </c>
      <c r="J34" s="17" t="str">
        <f t="shared" si="14"/>
        <v/>
      </c>
      <c r="K34" s="17" t="str">
        <f t="shared" si="15"/>
        <v/>
      </c>
      <c r="L34" s="17" t="str">
        <f t="shared" si="16"/>
        <v/>
      </c>
      <c r="M34" s="17" t="str">
        <f t="shared" si="17"/>
        <v/>
      </c>
      <c r="N34" s="17" t="str">
        <f t="shared" si="18"/>
        <v/>
      </c>
      <c r="O34" s="17" t="str">
        <f t="shared" si="19"/>
        <v/>
      </c>
      <c r="P34" s="17" t="str">
        <f t="shared" si="11"/>
        <v/>
      </c>
      <c r="Q34" s="17" t="str">
        <f t="shared" si="11"/>
        <v/>
      </c>
      <c r="R34" s="17" t="str">
        <f t="shared" si="11"/>
        <v/>
      </c>
      <c r="S34" s="17" t="str">
        <f t="shared" si="11"/>
        <v/>
      </c>
      <c r="T34" s="17" t="str">
        <f t="shared" si="11"/>
        <v/>
      </c>
      <c r="U34" s="17" t="str">
        <f t="shared" si="11"/>
        <v/>
      </c>
      <c r="V34" s="17" t="str">
        <f t="shared" si="11"/>
        <v/>
      </c>
      <c r="W34" s="17" t="str">
        <f t="shared" si="11"/>
        <v/>
      </c>
      <c r="X34" s="17" t="str">
        <f t="shared" si="11"/>
        <v/>
      </c>
      <c r="Y34" s="17" t="str">
        <f t="shared" si="11"/>
        <v/>
      </c>
      <c r="Z34" s="17" t="str">
        <f t="shared" si="11"/>
        <v/>
      </c>
      <c r="AA34" s="21" t="str">
        <f t="shared" si="5"/>
        <v/>
      </c>
      <c r="AB34" s="21" t="str">
        <f t="shared" si="5"/>
        <v/>
      </c>
      <c r="AC34" s="21" t="str">
        <f t="shared" si="5"/>
        <v/>
      </c>
      <c r="AD34" s="21" t="str">
        <f t="shared" si="5"/>
        <v/>
      </c>
      <c r="AH34" s="16" t="str">
        <f>IF(RespJ!H32=0,"",IF(RespJ!H32=ResA!$G$11,ResA!$G$12,0))</f>
        <v/>
      </c>
      <c r="AI34" s="16" t="str">
        <f>IF(RespJ!I32=0,"",IF(RespJ!I32=ResA!$H$11,ResA!$H$12,0))</f>
        <v/>
      </c>
      <c r="AJ34" s="16" t="str">
        <f>IF(RespJ!J32=0,"",IF(RespJ!J32=ResA!$I$11,ResA!$I$12,0))</f>
        <v/>
      </c>
      <c r="AK34" s="16" t="str">
        <f>IF(RespJ!K32=0,"",IF(RespJ!K32=ResA!$J$11,ResA!$J$12,0))</f>
        <v/>
      </c>
      <c r="AL34" s="16" t="str">
        <f>IF(RespJ!L32=0,"",IF(RespJ!L32=ResA!$K$11,ResA!$K$12,0))</f>
        <v/>
      </c>
      <c r="AM34" s="16" t="str">
        <f>IF(RespJ!M32=0,"",IF(RespJ!M32=ResA!$L$11,ResA!$L$12,0))</f>
        <v/>
      </c>
      <c r="AN34" s="16" t="str">
        <f>IF(RespJ!N32=0,"",IF(RespJ!N32=ResA!$M$11,ResA!$M$12,0))</f>
        <v/>
      </c>
      <c r="AO34" s="16" t="str">
        <f>IF(RespJ!O32=0,"",IF(RespJ!O32=ResA!$N$11,ResA!$N$12,0))</f>
        <v/>
      </c>
      <c r="AP34" s="16" t="str">
        <f>IF(RespJ!P32=0,"",IF(RespJ!P32=ResA!$O$11,ResA!$O$12,0))</f>
        <v/>
      </c>
      <c r="AQ34" s="16" t="str">
        <f>IF(RespJ!Q32=0,"",IF(RespJ!Q32=ResA!$P$11,ResA!$P$12,0))</f>
        <v/>
      </c>
      <c r="AR34" s="16" t="str">
        <f>IF(RespJ!R32=0,"",IF(RespJ!R32=ResA!$Q$11,ResA!$Q$12,0))</f>
        <v/>
      </c>
      <c r="AS34" s="16" t="str">
        <f>IF(RespJ!S32=0,"",IF(RespJ!S32=ResA!$R$11,ResA!$R$12,0))</f>
        <v/>
      </c>
      <c r="AT34" s="16" t="str">
        <f>IF(RespJ!T32=0,"",IF(RespJ!T32=ResA!$S$11,ResA!$S$12,0))</f>
        <v/>
      </c>
      <c r="AU34" s="16" t="str">
        <f>IF(RespJ!U32=0,"",IF(RespJ!U32=ResA!$T$11,ResA!$T$12,0))</f>
        <v/>
      </c>
      <c r="AV34" s="16" t="str">
        <f>IF(RespJ!V32=0,"",IF(RespJ!V32=ResA!$U$11,ResA!$U$12,0))</f>
        <v/>
      </c>
      <c r="AW34" s="16" t="str">
        <f>IF(RespJ!W32=0,"",IF(RespJ!W32=ResA!$V$11,ResA!$V$12,0))</f>
        <v/>
      </c>
      <c r="AX34" s="16" t="str">
        <f>IF(RespJ!X32=0,"",IF(RespJ!X32=ResA!$W$11,ResA!$W$12,0))</f>
        <v/>
      </c>
      <c r="AY34" s="16" t="str">
        <f>IF(RespJ!Y32=0,"",IF(RespJ!Y32=ResA!$X$11,ResA!$X$12,0))</f>
        <v/>
      </c>
      <c r="AZ34" s="16" t="str">
        <f>IF(RespJ!Z32=0,"",IF(RespJ!Z32=ResA!$Y$11,ResA!$Y$12,0))</f>
        <v/>
      </c>
      <c r="BA34" s="16" t="str">
        <f>IF(RespJ!AA32=0,"",IF(RespJ!AA32=ResA!$Z$11,ResA!$Z$12,0))</f>
        <v/>
      </c>
      <c r="BB34" s="17" t="str">
        <f t="shared" si="6"/>
        <v/>
      </c>
      <c r="BC34" s="17" t="str">
        <f t="shared" si="7"/>
        <v/>
      </c>
      <c r="BD34" s="17" t="str">
        <f t="shared" si="8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>
      <c r="B35" s="56">
        <v>22</v>
      </c>
      <c r="C35" s="28" t="str">
        <f>IF(VLOOKUP(B35,RespJ!$B$12:$AA$51,2,FALSE)&lt;&gt;0,VLOOKUP(B35,RespJ!$B$12:$AA$51,2,FALSE),"")</f>
        <v/>
      </c>
      <c r="D35" s="28" t="str">
        <f>IF(VLOOKUP(B35,RespJ!$B$12:$AA$51,3,FALSE)&lt;&gt;0,CONCATENATE(VLOOKUP(B35,RespJ!$B$12:$AA$51,3,FALSE)," ",VLOOKUP(B35,RespJ!$B$12:$AA$51,4,FALSE)),"")</f>
        <v/>
      </c>
      <c r="E35" s="28" t="str">
        <f>IF(VLOOKUP(B35,RespJ!$B$12:$AA$51,4,FALSE)&lt;&gt;0,VLOOKUP(B35,RespJ!$B$12:$AA$51,5,FALSE),"")</f>
        <v/>
      </c>
      <c r="F35" s="58" t="str">
        <f>IF(VLOOKUP(B35,RespJ!$B$12:$AA$51,5,FALSE)&lt;&gt;0,VLOOKUP(B35,RespJ!$B$12:$AA$51,6,FALSE),"")</f>
        <v/>
      </c>
      <c r="G35" s="17" t="str">
        <f t="shared" si="0"/>
        <v/>
      </c>
      <c r="H35" s="17" t="str">
        <f t="shared" si="12"/>
        <v/>
      </c>
      <c r="I35" s="17" t="str">
        <f t="shared" si="13"/>
        <v/>
      </c>
      <c r="J35" s="17" t="str">
        <f t="shared" si="14"/>
        <v/>
      </c>
      <c r="K35" s="17" t="str">
        <f t="shared" si="15"/>
        <v/>
      </c>
      <c r="L35" s="17" t="str">
        <f t="shared" si="16"/>
        <v/>
      </c>
      <c r="M35" s="17" t="str">
        <f t="shared" si="17"/>
        <v/>
      </c>
      <c r="N35" s="17" t="str">
        <f t="shared" si="18"/>
        <v/>
      </c>
      <c r="O35" s="17" t="str">
        <f t="shared" si="19"/>
        <v/>
      </c>
      <c r="P35" s="17" t="str">
        <f t="shared" si="11"/>
        <v/>
      </c>
      <c r="Q35" s="17" t="str">
        <f t="shared" si="11"/>
        <v/>
      </c>
      <c r="R35" s="17" t="str">
        <f t="shared" si="11"/>
        <v/>
      </c>
      <c r="S35" s="17" t="str">
        <f t="shared" si="11"/>
        <v/>
      </c>
      <c r="T35" s="17" t="str">
        <f t="shared" si="11"/>
        <v/>
      </c>
      <c r="U35" s="17" t="str">
        <f t="shared" si="11"/>
        <v/>
      </c>
      <c r="V35" s="17" t="str">
        <f t="shared" si="11"/>
        <v/>
      </c>
      <c r="W35" s="17" t="str">
        <f t="shared" si="11"/>
        <v/>
      </c>
      <c r="X35" s="17" t="str">
        <f t="shared" si="11"/>
        <v/>
      </c>
      <c r="Y35" s="17" t="str">
        <f t="shared" si="11"/>
        <v/>
      </c>
      <c r="Z35" s="17" t="str">
        <f t="shared" si="11"/>
        <v/>
      </c>
      <c r="AA35" s="21" t="str">
        <f t="shared" si="5"/>
        <v/>
      </c>
      <c r="AB35" s="21" t="str">
        <f t="shared" si="5"/>
        <v/>
      </c>
      <c r="AC35" s="21" t="str">
        <f t="shared" si="5"/>
        <v/>
      </c>
      <c r="AD35" s="21" t="str">
        <f t="shared" si="5"/>
        <v/>
      </c>
      <c r="AH35" s="16" t="str">
        <f>IF(RespJ!H33=0,"",IF(RespJ!H33=ResA!$G$11,ResA!$G$12,0))</f>
        <v/>
      </c>
      <c r="AI35" s="16" t="str">
        <f>IF(RespJ!I33=0,"",IF(RespJ!I33=ResA!$H$11,ResA!$H$12,0))</f>
        <v/>
      </c>
      <c r="AJ35" s="16" t="str">
        <f>IF(RespJ!J33=0,"",IF(RespJ!J33=ResA!$I$11,ResA!$I$12,0))</f>
        <v/>
      </c>
      <c r="AK35" s="16" t="str">
        <f>IF(RespJ!K33=0,"",IF(RespJ!K33=ResA!$J$11,ResA!$J$12,0))</f>
        <v/>
      </c>
      <c r="AL35" s="16" t="str">
        <f>IF(RespJ!L33=0,"",IF(RespJ!L33=ResA!$K$11,ResA!$K$12,0))</f>
        <v/>
      </c>
      <c r="AM35" s="16" t="str">
        <f>IF(RespJ!M33=0,"",IF(RespJ!M33=ResA!$L$11,ResA!$L$12,0))</f>
        <v/>
      </c>
      <c r="AN35" s="16" t="str">
        <f>IF(RespJ!N33=0,"",IF(RespJ!N33=ResA!$M$11,ResA!$M$12,0))</f>
        <v/>
      </c>
      <c r="AO35" s="16" t="str">
        <f>IF(RespJ!O33=0,"",IF(RespJ!O33=ResA!$N$11,ResA!$N$12,0))</f>
        <v/>
      </c>
      <c r="AP35" s="16" t="str">
        <f>IF(RespJ!P33=0,"",IF(RespJ!P33=ResA!$O$11,ResA!$O$12,0))</f>
        <v/>
      </c>
      <c r="AQ35" s="16" t="str">
        <f>IF(RespJ!Q33=0,"",IF(RespJ!Q33=ResA!$P$11,ResA!$P$12,0))</f>
        <v/>
      </c>
      <c r="AR35" s="16" t="str">
        <f>IF(RespJ!R33=0,"",IF(RespJ!R33=ResA!$Q$11,ResA!$Q$12,0))</f>
        <v/>
      </c>
      <c r="AS35" s="16" t="str">
        <f>IF(RespJ!S33=0,"",IF(RespJ!S33=ResA!$R$11,ResA!$R$12,0))</f>
        <v/>
      </c>
      <c r="AT35" s="16" t="str">
        <f>IF(RespJ!T33=0,"",IF(RespJ!T33=ResA!$S$11,ResA!$S$12,0))</f>
        <v/>
      </c>
      <c r="AU35" s="16" t="str">
        <f>IF(RespJ!U33=0,"",IF(RespJ!U33=ResA!$T$11,ResA!$T$12,0))</f>
        <v/>
      </c>
      <c r="AV35" s="16" t="str">
        <f>IF(RespJ!V33=0,"",IF(RespJ!V33=ResA!$U$11,ResA!$U$12,0))</f>
        <v/>
      </c>
      <c r="AW35" s="16" t="str">
        <f>IF(RespJ!W33=0,"",IF(RespJ!W33=ResA!$V$11,ResA!$V$12,0))</f>
        <v/>
      </c>
      <c r="AX35" s="16" t="str">
        <f>IF(RespJ!X33=0,"",IF(RespJ!X33=ResA!$W$11,ResA!$W$12,0))</f>
        <v/>
      </c>
      <c r="AY35" s="16" t="str">
        <f>IF(RespJ!Y33=0,"",IF(RespJ!Y33=ResA!$X$11,ResA!$X$12,0))</f>
        <v/>
      </c>
      <c r="AZ35" s="16" t="str">
        <f>IF(RespJ!Z33=0,"",IF(RespJ!Z33=ResA!$Y$11,ResA!$Y$12,0))</f>
        <v/>
      </c>
      <c r="BA35" s="16" t="str">
        <f>IF(RespJ!AA33=0,"",IF(RespJ!AA33=ResA!$Z$11,ResA!$Z$12,0))</f>
        <v/>
      </c>
      <c r="BB35" s="17" t="str">
        <f t="shared" si="6"/>
        <v/>
      </c>
      <c r="BC35" s="17" t="str">
        <f t="shared" si="7"/>
        <v/>
      </c>
      <c r="BD35" s="17" t="str">
        <f t="shared" si="8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>
      <c r="B36" s="56">
        <v>23</v>
      </c>
      <c r="C36" s="28" t="str">
        <f>IF(VLOOKUP(B36,RespJ!$B$12:$AA$51,2,FALSE)&lt;&gt;0,VLOOKUP(B36,RespJ!$B$12:$AA$51,2,FALSE),"")</f>
        <v/>
      </c>
      <c r="D36" s="28" t="str">
        <f>IF(VLOOKUP(B36,RespJ!$B$12:$AA$51,3,FALSE)&lt;&gt;0,CONCATENATE(VLOOKUP(B36,RespJ!$B$12:$AA$51,3,FALSE)," ",VLOOKUP(B36,RespJ!$B$12:$AA$51,4,FALSE)),"")</f>
        <v/>
      </c>
      <c r="E36" s="28" t="str">
        <f>IF(VLOOKUP(B36,RespJ!$B$12:$AA$51,4,FALSE)&lt;&gt;0,VLOOKUP(B36,RespJ!$B$12:$AA$51,5,FALSE),"")</f>
        <v/>
      </c>
      <c r="F36" s="58" t="str">
        <f>IF(VLOOKUP(B36,RespJ!$B$12:$AA$51,5,FALSE)&lt;&gt;0,VLOOKUP(B36,RespJ!$B$12:$AA$51,6,FALSE),"")</f>
        <v/>
      </c>
      <c r="G36" s="17" t="str">
        <f t="shared" si="0"/>
        <v/>
      </c>
      <c r="H36" s="17" t="str">
        <f t="shared" si="12"/>
        <v/>
      </c>
      <c r="I36" s="17" t="str">
        <f t="shared" si="13"/>
        <v/>
      </c>
      <c r="J36" s="17" t="str">
        <f t="shared" si="14"/>
        <v/>
      </c>
      <c r="K36" s="17" t="str">
        <f t="shared" si="15"/>
        <v/>
      </c>
      <c r="L36" s="17" t="str">
        <f t="shared" si="16"/>
        <v/>
      </c>
      <c r="M36" s="17" t="str">
        <f t="shared" si="17"/>
        <v/>
      </c>
      <c r="N36" s="17" t="str">
        <f t="shared" si="18"/>
        <v/>
      </c>
      <c r="O36" s="17" t="str">
        <f t="shared" si="19"/>
        <v/>
      </c>
      <c r="P36" s="17" t="str">
        <f t="shared" si="11"/>
        <v/>
      </c>
      <c r="Q36" s="17" t="str">
        <f t="shared" si="11"/>
        <v/>
      </c>
      <c r="R36" s="17" t="str">
        <f t="shared" si="11"/>
        <v/>
      </c>
      <c r="S36" s="17" t="str">
        <f t="shared" si="11"/>
        <v/>
      </c>
      <c r="T36" s="17" t="str">
        <f t="shared" si="11"/>
        <v/>
      </c>
      <c r="U36" s="17" t="str">
        <f t="shared" si="11"/>
        <v/>
      </c>
      <c r="V36" s="17" t="str">
        <f t="shared" si="11"/>
        <v/>
      </c>
      <c r="W36" s="17" t="str">
        <f t="shared" si="11"/>
        <v/>
      </c>
      <c r="X36" s="17" t="str">
        <f t="shared" si="11"/>
        <v/>
      </c>
      <c r="Y36" s="17" t="str">
        <f t="shared" si="11"/>
        <v/>
      </c>
      <c r="Z36" s="17" t="str">
        <f t="shared" si="11"/>
        <v/>
      </c>
      <c r="AA36" s="21" t="str">
        <f t="shared" si="5"/>
        <v/>
      </c>
      <c r="AB36" s="21" t="str">
        <f t="shared" si="5"/>
        <v/>
      </c>
      <c r="AC36" s="21" t="str">
        <f t="shared" si="5"/>
        <v/>
      </c>
      <c r="AD36" s="21" t="str">
        <f t="shared" si="5"/>
        <v/>
      </c>
      <c r="AH36" s="16" t="str">
        <f>IF(RespJ!H34=0,"",IF(RespJ!H34=ResA!$G$11,ResA!$G$12,0))</f>
        <v/>
      </c>
      <c r="AI36" s="16" t="str">
        <f>IF(RespJ!I34=0,"",IF(RespJ!I34=ResA!$H$11,ResA!$H$12,0))</f>
        <v/>
      </c>
      <c r="AJ36" s="16" t="str">
        <f>IF(RespJ!J34=0,"",IF(RespJ!J34=ResA!$I$11,ResA!$I$12,0))</f>
        <v/>
      </c>
      <c r="AK36" s="16" t="str">
        <f>IF(RespJ!K34=0,"",IF(RespJ!K34=ResA!$J$11,ResA!$J$12,0))</f>
        <v/>
      </c>
      <c r="AL36" s="16" t="str">
        <f>IF(RespJ!L34=0,"",IF(RespJ!L34=ResA!$K$11,ResA!$K$12,0))</f>
        <v/>
      </c>
      <c r="AM36" s="16" t="str">
        <f>IF(RespJ!M34=0,"",IF(RespJ!M34=ResA!$L$11,ResA!$L$12,0))</f>
        <v/>
      </c>
      <c r="AN36" s="16" t="str">
        <f>IF(RespJ!N34=0,"",IF(RespJ!N34=ResA!$M$11,ResA!$M$12,0))</f>
        <v/>
      </c>
      <c r="AO36" s="16" t="str">
        <f>IF(RespJ!O34=0,"",IF(RespJ!O34=ResA!$N$11,ResA!$N$12,0))</f>
        <v/>
      </c>
      <c r="AP36" s="16" t="str">
        <f>IF(RespJ!P34=0,"",IF(RespJ!P34=ResA!$O$11,ResA!$O$12,0))</f>
        <v/>
      </c>
      <c r="AQ36" s="16" t="str">
        <f>IF(RespJ!Q34=0,"",IF(RespJ!Q34=ResA!$P$11,ResA!$P$12,0))</f>
        <v/>
      </c>
      <c r="AR36" s="16" t="str">
        <f>IF(RespJ!R34=0,"",IF(RespJ!R34=ResA!$Q$11,ResA!$Q$12,0))</f>
        <v/>
      </c>
      <c r="AS36" s="16" t="str">
        <f>IF(RespJ!S34=0,"",IF(RespJ!S34=ResA!$R$11,ResA!$R$12,0))</f>
        <v/>
      </c>
      <c r="AT36" s="16" t="str">
        <f>IF(RespJ!T34=0,"",IF(RespJ!T34=ResA!$S$11,ResA!$S$12,0))</f>
        <v/>
      </c>
      <c r="AU36" s="16" t="str">
        <f>IF(RespJ!U34=0,"",IF(RespJ!U34=ResA!$T$11,ResA!$T$12,0))</f>
        <v/>
      </c>
      <c r="AV36" s="16" t="str">
        <f>IF(RespJ!V34=0,"",IF(RespJ!V34=ResA!$U$11,ResA!$U$12,0))</f>
        <v/>
      </c>
      <c r="AW36" s="16" t="str">
        <f>IF(RespJ!W34=0,"",IF(RespJ!W34=ResA!$V$11,ResA!$V$12,0))</f>
        <v/>
      </c>
      <c r="AX36" s="16" t="str">
        <f>IF(RespJ!X34=0,"",IF(RespJ!X34=ResA!$W$11,ResA!$W$12,0))</f>
        <v/>
      </c>
      <c r="AY36" s="16" t="str">
        <f>IF(RespJ!Y34=0,"",IF(RespJ!Y34=ResA!$X$11,ResA!$X$12,0))</f>
        <v/>
      </c>
      <c r="AZ36" s="16" t="str">
        <f>IF(RespJ!Z34=0,"",IF(RespJ!Z34=ResA!$Y$11,ResA!$Y$12,0))</f>
        <v/>
      </c>
      <c r="BA36" s="16" t="str">
        <f>IF(RespJ!AA34=0,"",IF(RespJ!AA34=ResA!$Z$11,ResA!$Z$12,0))</f>
        <v/>
      </c>
      <c r="BB36" s="17" t="str">
        <f t="shared" si="6"/>
        <v/>
      </c>
      <c r="BC36" s="17" t="str">
        <f t="shared" si="7"/>
        <v/>
      </c>
      <c r="BD36" s="17" t="str">
        <f t="shared" si="8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>
      <c r="B37" s="56">
        <v>24</v>
      </c>
      <c r="C37" s="28" t="str">
        <f>IF(VLOOKUP(B37,RespJ!$B$12:$AA$51,2,FALSE)&lt;&gt;0,VLOOKUP(B37,RespJ!$B$12:$AA$51,2,FALSE),"")</f>
        <v/>
      </c>
      <c r="D37" s="28" t="str">
        <f>IF(VLOOKUP(B37,RespJ!$B$12:$AA$51,3,FALSE)&lt;&gt;0,CONCATENATE(VLOOKUP(B37,RespJ!$B$12:$AA$51,3,FALSE)," ",VLOOKUP(B37,RespJ!$B$12:$AA$51,4,FALSE)),"")</f>
        <v/>
      </c>
      <c r="E37" s="28" t="str">
        <f>IF(VLOOKUP(B37,RespJ!$B$12:$AA$51,4,FALSE)&lt;&gt;0,VLOOKUP(B37,RespJ!$B$12:$AA$51,5,FALSE),"")</f>
        <v/>
      </c>
      <c r="F37" s="58" t="str">
        <f>IF(VLOOKUP(B37,RespJ!$B$12:$AA$51,5,FALSE)&lt;&gt;0,VLOOKUP(B37,RespJ!$B$12:$AA$51,6,FALSE),"")</f>
        <v/>
      </c>
      <c r="G37" s="17" t="str">
        <f t="shared" si="0"/>
        <v/>
      </c>
      <c r="H37" s="17" t="str">
        <f t="shared" si="12"/>
        <v/>
      </c>
      <c r="I37" s="17" t="str">
        <f t="shared" si="13"/>
        <v/>
      </c>
      <c r="J37" s="17" t="str">
        <f t="shared" si="14"/>
        <v/>
      </c>
      <c r="K37" s="17" t="str">
        <f t="shared" si="15"/>
        <v/>
      </c>
      <c r="L37" s="17" t="str">
        <f t="shared" si="16"/>
        <v/>
      </c>
      <c r="M37" s="17" t="str">
        <f t="shared" si="17"/>
        <v/>
      </c>
      <c r="N37" s="17" t="str">
        <f t="shared" si="18"/>
        <v/>
      </c>
      <c r="O37" s="17" t="str">
        <f t="shared" si="19"/>
        <v/>
      </c>
      <c r="P37" s="17" t="str">
        <f t="shared" si="11"/>
        <v/>
      </c>
      <c r="Q37" s="17" t="str">
        <f t="shared" si="11"/>
        <v/>
      </c>
      <c r="R37" s="17" t="str">
        <f t="shared" si="11"/>
        <v/>
      </c>
      <c r="S37" s="17" t="str">
        <f t="shared" si="11"/>
        <v/>
      </c>
      <c r="T37" s="17" t="str">
        <f t="shared" si="11"/>
        <v/>
      </c>
      <c r="U37" s="17" t="str">
        <f t="shared" si="11"/>
        <v/>
      </c>
      <c r="V37" s="17" t="str">
        <f t="shared" si="11"/>
        <v/>
      </c>
      <c r="W37" s="17" t="str">
        <f t="shared" si="11"/>
        <v/>
      </c>
      <c r="X37" s="17" t="str">
        <f t="shared" si="11"/>
        <v/>
      </c>
      <c r="Y37" s="17" t="str">
        <f t="shared" si="11"/>
        <v/>
      </c>
      <c r="Z37" s="17" t="str">
        <f t="shared" si="11"/>
        <v/>
      </c>
      <c r="AA37" s="21" t="str">
        <f t="shared" si="5"/>
        <v/>
      </c>
      <c r="AB37" s="21" t="str">
        <f t="shared" si="5"/>
        <v/>
      </c>
      <c r="AC37" s="21" t="str">
        <f t="shared" si="5"/>
        <v/>
      </c>
      <c r="AD37" s="21" t="str">
        <f t="shared" si="5"/>
        <v/>
      </c>
      <c r="AH37" s="16" t="str">
        <f>IF(RespJ!H35=0,"",IF(RespJ!H35=ResA!$G$11,ResA!$G$12,0))</f>
        <v/>
      </c>
      <c r="AI37" s="16" t="str">
        <f>IF(RespJ!I35=0,"",IF(RespJ!I35=ResA!$H$11,ResA!$H$12,0))</f>
        <v/>
      </c>
      <c r="AJ37" s="16" t="str">
        <f>IF(RespJ!J35=0,"",IF(RespJ!J35=ResA!$I$11,ResA!$I$12,0))</f>
        <v/>
      </c>
      <c r="AK37" s="16" t="str">
        <f>IF(RespJ!K35=0,"",IF(RespJ!K35=ResA!$J$11,ResA!$J$12,0))</f>
        <v/>
      </c>
      <c r="AL37" s="16" t="str">
        <f>IF(RespJ!L35=0,"",IF(RespJ!L35=ResA!$K$11,ResA!$K$12,0))</f>
        <v/>
      </c>
      <c r="AM37" s="16" t="str">
        <f>IF(RespJ!M35=0,"",IF(RespJ!M35=ResA!$L$11,ResA!$L$12,0))</f>
        <v/>
      </c>
      <c r="AN37" s="16" t="str">
        <f>IF(RespJ!N35=0,"",IF(RespJ!N35=ResA!$M$11,ResA!$M$12,0))</f>
        <v/>
      </c>
      <c r="AO37" s="16" t="str">
        <f>IF(RespJ!O35=0,"",IF(RespJ!O35=ResA!$N$11,ResA!$N$12,0))</f>
        <v/>
      </c>
      <c r="AP37" s="16" t="str">
        <f>IF(RespJ!P35=0,"",IF(RespJ!P35=ResA!$O$11,ResA!$O$12,0))</f>
        <v/>
      </c>
      <c r="AQ37" s="16" t="str">
        <f>IF(RespJ!Q35=0,"",IF(RespJ!Q35=ResA!$P$11,ResA!$P$12,0))</f>
        <v/>
      </c>
      <c r="AR37" s="16" t="str">
        <f>IF(RespJ!R35=0,"",IF(RespJ!R35=ResA!$Q$11,ResA!$Q$12,0))</f>
        <v/>
      </c>
      <c r="AS37" s="16" t="str">
        <f>IF(RespJ!S35=0,"",IF(RespJ!S35=ResA!$R$11,ResA!$R$12,0))</f>
        <v/>
      </c>
      <c r="AT37" s="16" t="str">
        <f>IF(RespJ!T35=0,"",IF(RespJ!T35=ResA!$S$11,ResA!$S$12,0))</f>
        <v/>
      </c>
      <c r="AU37" s="16" t="str">
        <f>IF(RespJ!U35=0,"",IF(RespJ!U35=ResA!$T$11,ResA!$T$12,0))</f>
        <v/>
      </c>
      <c r="AV37" s="16" t="str">
        <f>IF(RespJ!V35=0,"",IF(RespJ!V35=ResA!$U$11,ResA!$U$12,0))</f>
        <v/>
      </c>
      <c r="AW37" s="16" t="str">
        <f>IF(RespJ!W35=0,"",IF(RespJ!W35=ResA!$V$11,ResA!$V$12,0))</f>
        <v/>
      </c>
      <c r="AX37" s="16" t="str">
        <f>IF(RespJ!X35=0,"",IF(RespJ!X35=ResA!$W$11,ResA!$W$12,0))</f>
        <v/>
      </c>
      <c r="AY37" s="16" t="str">
        <f>IF(RespJ!Y35=0,"",IF(RespJ!Y35=ResA!$X$11,ResA!$X$12,0))</f>
        <v/>
      </c>
      <c r="AZ37" s="16" t="str">
        <f>IF(RespJ!Z35=0,"",IF(RespJ!Z35=ResA!$Y$11,ResA!$Y$12,0))</f>
        <v/>
      </c>
      <c r="BA37" s="16" t="str">
        <f>IF(RespJ!AA35=0,"",IF(RespJ!AA35=ResA!$Z$11,ResA!$Z$12,0))</f>
        <v/>
      </c>
      <c r="BB37" s="17" t="str">
        <f t="shared" si="6"/>
        <v/>
      </c>
      <c r="BC37" s="17" t="str">
        <f t="shared" si="7"/>
        <v/>
      </c>
      <c r="BD37" s="17" t="str">
        <f t="shared" si="8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>
      <c r="B38" s="56">
        <v>25</v>
      </c>
      <c r="C38" s="28" t="str">
        <f>IF(VLOOKUP(B38,RespJ!$B$12:$AA$51,2,FALSE)&lt;&gt;0,VLOOKUP(B38,RespJ!$B$12:$AA$51,2,FALSE),"")</f>
        <v/>
      </c>
      <c r="D38" s="28" t="str">
        <f>IF(VLOOKUP(B38,RespJ!$B$12:$AA$51,3,FALSE)&lt;&gt;0,CONCATENATE(VLOOKUP(B38,RespJ!$B$12:$AA$51,3,FALSE)," ",VLOOKUP(B38,RespJ!$B$12:$AA$51,4,FALSE)),"")</f>
        <v/>
      </c>
      <c r="E38" s="28" t="str">
        <f>IF(VLOOKUP(B38,RespJ!$B$12:$AA$51,4,FALSE)&lt;&gt;0,VLOOKUP(B38,RespJ!$B$12:$AA$51,5,FALSE),"")</f>
        <v/>
      </c>
      <c r="F38" s="58" t="str">
        <f>IF(VLOOKUP(B38,RespJ!$B$12:$AA$51,5,FALSE)&lt;&gt;0,VLOOKUP(B38,RespJ!$B$12:$AA$51,6,FALSE),"")</f>
        <v/>
      </c>
      <c r="G38" s="17" t="str">
        <f t="shared" si="0"/>
        <v/>
      </c>
      <c r="H38" s="17" t="str">
        <f t="shared" si="12"/>
        <v/>
      </c>
      <c r="I38" s="17" t="str">
        <f t="shared" si="13"/>
        <v/>
      </c>
      <c r="J38" s="17" t="str">
        <f t="shared" si="14"/>
        <v/>
      </c>
      <c r="K38" s="17" t="str">
        <f t="shared" si="15"/>
        <v/>
      </c>
      <c r="L38" s="17" t="str">
        <f t="shared" si="16"/>
        <v/>
      </c>
      <c r="M38" s="17" t="str">
        <f t="shared" si="17"/>
        <v/>
      </c>
      <c r="N38" s="17" t="str">
        <f t="shared" si="18"/>
        <v/>
      </c>
      <c r="O38" s="17" t="str">
        <f t="shared" si="19"/>
        <v/>
      </c>
      <c r="P38" s="17" t="str">
        <f t="shared" si="11"/>
        <v/>
      </c>
      <c r="Q38" s="17" t="str">
        <f t="shared" si="11"/>
        <v/>
      </c>
      <c r="R38" s="17" t="str">
        <f t="shared" si="11"/>
        <v/>
      </c>
      <c r="S38" s="17" t="str">
        <f t="shared" si="11"/>
        <v/>
      </c>
      <c r="T38" s="17" t="str">
        <f t="shared" si="11"/>
        <v/>
      </c>
      <c r="U38" s="17" t="str">
        <f t="shared" si="11"/>
        <v/>
      </c>
      <c r="V38" s="17" t="str">
        <f t="shared" si="11"/>
        <v/>
      </c>
      <c r="W38" s="17" t="str">
        <f t="shared" si="11"/>
        <v/>
      </c>
      <c r="X38" s="17" t="str">
        <f t="shared" si="11"/>
        <v/>
      </c>
      <c r="Y38" s="17" t="str">
        <f t="shared" si="11"/>
        <v/>
      </c>
      <c r="Z38" s="17" t="str">
        <f t="shared" si="11"/>
        <v/>
      </c>
      <c r="AA38" s="21" t="str">
        <f t="shared" si="5"/>
        <v/>
      </c>
      <c r="AB38" s="21" t="str">
        <f t="shared" si="5"/>
        <v/>
      </c>
      <c r="AC38" s="21" t="str">
        <f t="shared" si="5"/>
        <v/>
      </c>
      <c r="AD38" s="21" t="str">
        <f t="shared" si="5"/>
        <v/>
      </c>
      <c r="AH38" s="16" t="str">
        <f>IF(RespJ!H36=0,"",IF(RespJ!H36=ResA!$G$11,ResA!$G$12,0))</f>
        <v/>
      </c>
      <c r="AI38" s="16" t="str">
        <f>IF(RespJ!I36=0,"",IF(RespJ!I36=ResA!$H$11,ResA!$H$12,0))</f>
        <v/>
      </c>
      <c r="AJ38" s="16" t="str">
        <f>IF(RespJ!J36=0,"",IF(RespJ!J36=ResA!$I$11,ResA!$I$12,0))</f>
        <v/>
      </c>
      <c r="AK38" s="16" t="str">
        <f>IF(RespJ!K36=0,"",IF(RespJ!K36=ResA!$J$11,ResA!$J$12,0))</f>
        <v/>
      </c>
      <c r="AL38" s="16" t="str">
        <f>IF(RespJ!L36=0,"",IF(RespJ!L36=ResA!$K$11,ResA!$K$12,0))</f>
        <v/>
      </c>
      <c r="AM38" s="16" t="str">
        <f>IF(RespJ!M36=0,"",IF(RespJ!M36=ResA!$L$11,ResA!$L$12,0))</f>
        <v/>
      </c>
      <c r="AN38" s="16" t="str">
        <f>IF(RespJ!N36=0,"",IF(RespJ!N36=ResA!$M$11,ResA!$M$12,0))</f>
        <v/>
      </c>
      <c r="AO38" s="16" t="str">
        <f>IF(RespJ!O36=0,"",IF(RespJ!O36=ResA!$N$11,ResA!$N$12,0))</f>
        <v/>
      </c>
      <c r="AP38" s="16" t="str">
        <f>IF(RespJ!P36=0,"",IF(RespJ!P36=ResA!$O$11,ResA!$O$12,0))</f>
        <v/>
      </c>
      <c r="AQ38" s="16" t="str">
        <f>IF(RespJ!Q36=0,"",IF(RespJ!Q36=ResA!$P$11,ResA!$P$12,0))</f>
        <v/>
      </c>
      <c r="AR38" s="16" t="str">
        <f>IF(RespJ!R36=0,"",IF(RespJ!R36=ResA!$Q$11,ResA!$Q$12,0))</f>
        <v/>
      </c>
      <c r="AS38" s="16" t="str">
        <f>IF(RespJ!S36=0,"",IF(RespJ!S36=ResA!$R$11,ResA!$R$12,0))</f>
        <v/>
      </c>
      <c r="AT38" s="16" t="str">
        <f>IF(RespJ!T36=0,"",IF(RespJ!T36=ResA!$S$11,ResA!$S$12,0))</f>
        <v/>
      </c>
      <c r="AU38" s="16" t="str">
        <f>IF(RespJ!U36=0,"",IF(RespJ!U36=ResA!$T$11,ResA!$T$12,0))</f>
        <v/>
      </c>
      <c r="AV38" s="16" t="str">
        <f>IF(RespJ!V36=0,"",IF(RespJ!V36=ResA!$U$11,ResA!$U$12,0))</f>
        <v/>
      </c>
      <c r="AW38" s="16" t="str">
        <f>IF(RespJ!W36=0,"",IF(RespJ!W36=ResA!$V$11,ResA!$V$12,0))</f>
        <v/>
      </c>
      <c r="AX38" s="16" t="str">
        <f>IF(RespJ!X36=0,"",IF(RespJ!X36=ResA!$W$11,ResA!$W$12,0))</f>
        <v/>
      </c>
      <c r="AY38" s="16" t="str">
        <f>IF(RespJ!Y36=0,"",IF(RespJ!Y36=ResA!$X$11,ResA!$X$12,0))</f>
        <v/>
      </c>
      <c r="AZ38" s="16" t="str">
        <f>IF(RespJ!Z36=0,"",IF(RespJ!Z36=ResA!$Y$11,ResA!$Y$12,0))</f>
        <v/>
      </c>
      <c r="BA38" s="16" t="str">
        <f>IF(RespJ!AA36=0,"",IF(RespJ!AA36=ResA!$Z$11,ResA!$Z$12,0))</f>
        <v/>
      </c>
      <c r="BB38" s="17" t="str">
        <f t="shared" si="6"/>
        <v/>
      </c>
      <c r="BC38" s="17" t="str">
        <f t="shared" si="7"/>
        <v/>
      </c>
      <c r="BD38" s="17" t="str">
        <f t="shared" si="8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>
      <c r="B39" s="56">
        <v>26</v>
      </c>
      <c r="C39" s="28" t="str">
        <f>IF(VLOOKUP(B39,RespJ!$B$12:$AA$51,2,FALSE)&lt;&gt;0,VLOOKUP(B39,RespJ!$B$12:$AA$51,2,FALSE),"")</f>
        <v/>
      </c>
      <c r="D39" s="28" t="str">
        <f>IF(VLOOKUP(B39,RespJ!$B$12:$AA$51,3,FALSE)&lt;&gt;0,CONCATENATE(VLOOKUP(B39,RespJ!$B$12:$AA$51,3,FALSE)," ",VLOOKUP(B39,RespJ!$B$12:$AA$51,4,FALSE)),"")</f>
        <v/>
      </c>
      <c r="E39" s="28" t="str">
        <f>IF(VLOOKUP(B39,RespJ!$B$12:$AA$51,4,FALSE)&lt;&gt;0,VLOOKUP(B39,RespJ!$B$12:$AA$51,5,FALSE),"")</f>
        <v/>
      </c>
      <c r="F39" s="58" t="str">
        <f>IF(VLOOKUP(B39,RespJ!$B$12:$AA$51,5,FALSE)&lt;&gt;0,VLOOKUP(B39,RespJ!$B$12:$AA$51,6,FALSE),"")</f>
        <v/>
      </c>
      <c r="G39" s="17" t="str">
        <f t="shared" si="0"/>
        <v/>
      </c>
      <c r="H39" s="17" t="str">
        <f t="shared" si="12"/>
        <v/>
      </c>
      <c r="I39" s="17" t="str">
        <f t="shared" si="13"/>
        <v/>
      </c>
      <c r="J39" s="17" t="str">
        <f t="shared" si="14"/>
        <v/>
      </c>
      <c r="K39" s="17" t="str">
        <f t="shared" si="15"/>
        <v/>
      </c>
      <c r="L39" s="17" t="str">
        <f t="shared" si="16"/>
        <v/>
      </c>
      <c r="M39" s="17" t="str">
        <f t="shared" si="17"/>
        <v/>
      </c>
      <c r="N39" s="17" t="str">
        <f t="shared" si="18"/>
        <v/>
      </c>
      <c r="O39" s="17" t="str">
        <f t="shared" si="19"/>
        <v/>
      </c>
      <c r="P39" s="17" t="str">
        <f t="shared" si="11"/>
        <v/>
      </c>
      <c r="Q39" s="17" t="str">
        <f t="shared" si="11"/>
        <v/>
      </c>
      <c r="R39" s="17" t="str">
        <f t="shared" si="11"/>
        <v/>
      </c>
      <c r="S39" s="17" t="str">
        <f t="shared" si="11"/>
        <v/>
      </c>
      <c r="T39" s="17" t="str">
        <f t="shared" si="11"/>
        <v/>
      </c>
      <c r="U39" s="17" t="str">
        <f t="shared" si="11"/>
        <v/>
      </c>
      <c r="V39" s="17" t="str">
        <f t="shared" si="11"/>
        <v/>
      </c>
      <c r="W39" s="17" t="str">
        <f t="shared" si="11"/>
        <v/>
      </c>
      <c r="X39" s="17" t="str">
        <f t="shared" si="11"/>
        <v/>
      </c>
      <c r="Y39" s="17" t="str">
        <f t="shared" si="11"/>
        <v/>
      </c>
      <c r="Z39" s="17" t="str">
        <f t="shared" si="11"/>
        <v/>
      </c>
      <c r="AA39" s="21" t="str">
        <f t="shared" si="5"/>
        <v/>
      </c>
      <c r="AB39" s="21" t="str">
        <f t="shared" si="5"/>
        <v/>
      </c>
      <c r="AC39" s="21" t="str">
        <f t="shared" si="5"/>
        <v/>
      </c>
      <c r="AD39" s="21" t="str">
        <f t="shared" si="5"/>
        <v/>
      </c>
      <c r="AH39" s="16" t="str">
        <f>IF(RespJ!H37=0,"",IF(RespJ!H37=ResA!$G$11,ResA!$G$12,0))</f>
        <v/>
      </c>
      <c r="AI39" s="16" t="str">
        <f>IF(RespJ!I37=0,"",IF(RespJ!I37=ResA!$H$11,ResA!$H$12,0))</f>
        <v/>
      </c>
      <c r="AJ39" s="16" t="str">
        <f>IF(RespJ!J37=0,"",IF(RespJ!J37=ResA!$I$11,ResA!$I$12,0))</f>
        <v/>
      </c>
      <c r="AK39" s="16" t="str">
        <f>IF(RespJ!K37=0,"",IF(RespJ!K37=ResA!$J$11,ResA!$J$12,0))</f>
        <v/>
      </c>
      <c r="AL39" s="16" t="str">
        <f>IF(RespJ!L37=0,"",IF(RespJ!L37=ResA!$K$11,ResA!$K$12,0))</f>
        <v/>
      </c>
      <c r="AM39" s="16" t="str">
        <f>IF(RespJ!M37=0,"",IF(RespJ!M37=ResA!$L$11,ResA!$L$12,0))</f>
        <v/>
      </c>
      <c r="AN39" s="16" t="str">
        <f>IF(RespJ!N37=0,"",IF(RespJ!N37=ResA!$M$11,ResA!$M$12,0))</f>
        <v/>
      </c>
      <c r="AO39" s="16" t="str">
        <f>IF(RespJ!O37=0,"",IF(RespJ!O37=ResA!$N$11,ResA!$N$12,0))</f>
        <v/>
      </c>
      <c r="AP39" s="16" t="str">
        <f>IF(RespJ!P37=0,"",IF(RespJ!P37=ResA!$O$11,ResA!$O$12,0))</f>
        <v/>
      </c>
      <c r="AQ39" s="16" t="str">
        <f>IF(RespJ!Q37=0,"",IF(RespJ!Q37=ResA!$P$11,ResA!$P$12,0))</f>
        <v/>
      </c>
      <c r="AR39" s="16" t="str">
        <f>IF(RespJ!R37=0,"",IF(RespJ!R37=ResA!$Q$11,ResA!$Q$12,0))</f>
        <v/>
      </c>
      <c r="AS39" s="16" t="str">
        <f>IF(RespJ!S37=0,"",IF(RespJ!S37=ResA!$R$11,ResA!$R$12,0))</f>
        <v/>
      </c>
      <c r="AT39" s="16" t="str">
        <f>IF(RespJ!T37=0,"",IF(RespJ!T37=ResA!$S$11,ResA!$S$12,0))</f>
        <v/>
      </c>
      <c r="AU39" s="16" t="str">
        <f>IF(RespJ!U37=0,"",IF(RespJ!U37=ResA!$T$11,ResA!$T$12,0))</f>
        <v/>
      </c>
      <c r="AV39" s="16" t="str">
        <f>IF(RespJ!V37=0,"",IF(RespJ!V37=ResA!$U$11,ResA!$U$12,0))</f>
        <v/>
      </c>
      <c r="AW39" s="16" t="str">
        <f>IF(RespJ!W37=0,"",IF(RespJ!W37=ResA!$V$11,ResA!$V$12,0))</f>
        <v/>
      </c>
      <c r="AX39" s="16" t="str">
        <f>IF(RespJ!X37=0,"",IF(RespJ!X37=ResA!$W$11,ResA!$W$12,0))</f>
        <v/>
      </c>
      <c r="AY39" s="16" t="str">
        <f>IF(RespJ!Y37=0,"",IF(RespJ!Y37=ResA!$X$11,ResA!$X$12,0))</f>
        <v/>
      </c>
      <c r="AZ39" s="16" t="str">
        <f>IF(RespJ!Z37=0,"",IF(RespJ!Z37=ResA!$Y$11,ResA!$Y$12,0))</f>
        <v/>
      </c>
      <c r="BA39" s="16" t="str">
        <f>IF(RespJ!AA37=0,"",IF(RespJ!AA37=ResA!$Z$11,ResA!$Z$12,0))</f>
        <v/>
      </c>
      <c r="BB39" s="17" t="str">
        <f t="shared" si="6"/>
        <v/>
      </c>
      <c r="BC39" s="17" t="str">
        <f t="shared" si="7"/>
        <v/>
      </c>
      <c r="BD39" s="17" t="str">
        <f t="shared" si="8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>
      <c r="B40" s="56">
        <v>27</v>
      </c>
      <c r="C40" s="28" t="str">
        <f>IF(VLOOKUP(B40,RespJ!$B$12:$AA$51,2,FALSE)&lt;&gt;0,VLOOKUP(B40,RespJ!$B$12:$AA$51,2,FALSE),"")</f>
        <v/>
      </c>
      <c r="D40" s="28" t="str">
        <f>IF(VLOOKUP(B40,RespJ!$B$12:$AA$51,3,FALSE)&lt;&gt;0,CONCATENATE(VLOOKUP(B40,RespJ!$B$12:$AA$51,3,FALSE)," ",VLOOKUP(B40,RespJ!$B$12:$AA$51,4,FALSE)),"")</f>
        <v/>
      </c>
      <c r="E40" s="28" t="str">
        <f>IF(VLOOKUP(B40,RespJ!$B$12:$AA$51,4,FALSE)&lt;&gt;0,VLOOKUP(B40,RespJ!$B$12:$AA$51,5,FALSE),"")</f>
        <v/>
      </c>
      <c r="F40" s="58" t="str">
        <f>IF(VLOOKUP(B40,RespJ!$B$12:$AA$51,5,FALSE)&lt;&gt;0,VLOOKUP(B40,RespJ!$B$12:$AA$51,6,FALSE),"")</f>
        <v/>
      </c>
      <c r="G40" s="17" t="str">
        <f t="shared" si="0"/>
        <v/>
      </c>
      <c r="H40" s="17" t="str">
        <f t="shared" si="12"/>
        <v/>
      </c>
      <c r="I40" s="17" t="str">
        <f t="shared" si="13"/>
        <v/>
      </c>
      <c r="J40" s="17" t="str">
        <f t="shared" si="14"/>
        <v/>
      </c>
      <c r="K40" s="17" t="str">
        <f t="shared" si="15"/>
        <v/>
      </c>
      <c r="L40" s="17" t="str">
        <f t="shared" si="16"/>
        <v/>
      </c>
      <c r="M40" s="17" t="str">
        <f t="shared" si="17"/>
        <v/>
      </c>
      <c r="N40" s="17" t="str">
        <f t="shared" si="18"/>
        <v/>
      </c>
      <c r="O40" s="17" t="str">
        <f t="shared" si="19"/>
        <v/>
      </c>
      <c r="P40" s="17" t="str">
        <f t="shared" si="11"/>
        <v/>
      </c>
      <c r="Q40" s="17" t="str">
        <f t="shared" si="11"/>
        <v/>
      </c>
      <c r="R40" s="17" t="str">
        <f t="shared" si="11"/>
        <v/>
      </c>
      <c r="S40" s="17" t="str">
        <f t="shared" si="11"/>
        <v/>
      </c>
      <c r="T40" s="17" t="str">
        <f t="shared" si="11"/>
        <v/>
      </c>
      <c r="U40" s="17" t="str">
        <f t="shared" si="11"/>
        <v/>
      </c>
      <c r="V40" s="17" t="str">
        <f t="shared" si="11"/>
        <v/>
      </c>
      <c r="W40" s="17" t="str">
        <f t="shared" si="11"/>
        <v/>
      </c>
      <c r="X40" s="17" t="str">
        <f t="shared" si="11"/>
        <v/>
      </c>
      <c r="Y40" s="17" t="str">
        <f t="shared" si="11"/>
        <v/>
      </c>
      <c r="Z40" s="17" t="str">
        <f t="shared" si="11"/>
        <v/>
      </c>
      <c r="AA40" s="21" t="str">
        <f t="shared" si="5"/>
        <v/>
      </c>
      <c r="AB40" s="21" t="str">
        <f t="shared" si="5"/>
        <v/>
      </c>
      <c r="AC40" s="21" t="str">
        <f t="shared" si="5"/>
        <v/>
      </c>
      <c r="AD40" s="21" t="str">
        <f t="shared" si="5"/>
        <v/>
      </c>
      <c r="AH40" s="16" t="str">
        <f>IF(RespJ!H38=0,"",IF(RespJ!H38=ResA!$G$11,ResA!$G$12,0))</f>
        <v/>
      </c>
      <c r="AI40" s="16" t="str">
        <f>IF(RespJ!I38=0,"",IF(RespJ!I38=ResA!$H$11,ResA!$H$12,0))</f>
        <v/>
      </c>
      <c r="AJ40" s="16" t="str">
        <f>IF(RespJ!J38=0,"",IF(RespJ!J38=ResA!$I$11,ResA!$I$12,0))</f>
        <v/>
      </c>
      <c r="AK40" s="16" t="str">
        <f>IF(RespJ!K38=0,"",IF(RespJ!K38=ResA!$J$11,ResA!$J$12,0))</f>
        <v/>
      </c>
      <c r="AL40" s="16" t="str">
        <f>IF(RespJ!L38=0,"",IF(RespJ!L38=ResA!$K$11,ResA!$K$12,0))</f>
        <v/>
      </c>
      <c r="AM40" s="16" t="str">
        <f>IF(RespJ!M38=0,"",IF(RespJ!M38=ResA!$L$11,ResA!$L$12,0))</f>
        <v/>
      </c>
      <c r="AN40" s="16" t="str">
        <f>IF(RespJ!N38=0,"",IF(RespJ!N38=ResA!$M$11,ResA!$M$12,0))</f>
        <v/>
      </c>
      <c r="AO40" s="16" t="str">
        <f>IF(RespJ!O38=0,"",IF(RespJ!O38=ResA!$N$11,ResA!$N$12,0))</f>
        <v/>
      </c>
      <c r="AP40" s="16" t="str">
        <f>IF(RespJ!P38=0,"",IF(RespJ!P38=ResA!$O$11,ResA!$O$12,0))</f>
        <v/>
      </c>
      <c r="AQ40" s="16" t="str">
        <f>IF(RespJ!Q38=0,"",IF(RespJ!Q38=ResA!$P$11,ResA!$P$12,0))</f>
        <v/>
      </c>
      <c r="AR40" s="16" t="str">
        <f>IF(RespJ!R38=0,"",IF(RespJ!R38=ResA!$Q$11,ResA!$Q$12,0))</f>
        <v/>
      </c>
      <c r="AS40" s="16" t="str">
        <f>IF(RespJ!S38=0,"",IF(RespJ!S38=ResA!$R$11,ResA!$R$12,0))</f>
        <v/>
      </c>
      <c r="AT40" s="16" t="str">
        <f>IF(RespJ!T38=0,"",IF(RespJ!T38=ResA!$S$11,ResA!$S$12,0))</f>
        <v/>
      </c>
      <c r="AU40" s="16" t="str">
        <f>IF(RespJ!U38=0,"",IF(RespJ!U38=ResA!$T$11,ResA!$T$12,0))</f>
        <v/>
      </c>
      <c r="AV40" s="16" t="str">
        <f>IF(RespJ!V38=0,"",IF(RespJ!V38=ResA!$U$11,ResA!$U$12,0))</f>
        <v/>
      </c>
      <c r="AW40" s="16" t="str">
        <f>IF(RespJ!W38=0,"",IF(RespJ!W38=ResA!$V$11,ResA!$V$12,0))</f>
        <v/>
      </c>
      <c r="AX40" s="16" t="str">
        <f>IF(RespJ!X38=0,"",IF(RespJ!X38=ResA!$W$11,ResA!$W$12,0))</f>
        <v/>
      </c>
      <c r="AY40" s="16" t="str">
        <f>IF(RespJ!Y38=0,"",IF(RespJ!Y38=ResA!$X$11,ResA!$X$12,0))</f>
        <v/>
      </c>
      <c r="AZ40" s="16" t="str">
        <f>IF(RespJ!Z38=0,"",IF(RespJ!Z38=ResA!$Y$11,ResA!$Y$12,0))</f>
        <v/>
      </c>
      <c r="BA40" s="16" t="str">
        <f>IF(RespJ!AA38=0,"",IF(RespJ!AA38=ResA!$Z$11,ResA!$Z$12,0))</f>
        <v/>
      </c>
      <c r="BB40" s="17" t="str">
        <f t="shared" si="6"/>
        <v/>
      </c>
      <c r="BC40" s="17" t="str">
        <f t="shared" si="7"/>
        <v/>
      </c>
      <c r="BD40" s="17" t="str">
        <f t="shared" si="8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>
      <c r="B41" s="56">
        <v>28</v>
      </c>
      <c r="C41" s="28" t="str">
        <f>IF(VLOOKUP(B41,RespJ!$B$12:$AA$51,2,FALSE)&lt;&gt;0,VLOOKUP(B41,RespJ!$B$12:$AA$51,2,FALSE),"")</f>
        <v/>
      </c>
      <c r="D41" s="28" t="str">
        <f>IF(VLOOKUP(B41,RespJ!$B$12:$AA$51,3,FALSE)&lt;&gt;0,CONCATENATE(VLOOKUP(B41,RespJ!$B$12:$AA$51,3,FALSE)," ",VLOOKUP(B41,RespJ!$B$12:$AA$51,4,FALSE)),"")</f>
        <v/>
      </c>
      <c r="E41" s="28" t="str">
        <f>IF(VLOOKUP(B41,RespJ!$B$12:$AA$51,4,FALSE)&lt;&gt;0,VLOOKUP(B41,RespJ!$B$12:$AA$51,5,FALSE),"")</f>
        <v/>
      </c>
      <c r="F41" s="58" t="str">
        <f>IF(VLOOKUP(B41,RespJ!$B$12:$AA$51,5,FALSE)&lt;&gt;0,VLOOKUP(B41,RespJ!$B$12:$AA$51,6,FALSE),"")</f>
        <v/>
      </c>
      <c r="G41" s="17" t="str">
        <f t="shared" si="0"/>
        <v/>
      </c>
      <c r="H41" s="17" t="str">
        <f t="shared" si="12"/>
        <v/>
      </c>
      <c r="I41" s="17" t="str">
        <f t="shared" si="13"/>
        <v/>
      </c>
      <c r="J41" s="17" t="str">
        <f t="shared" si="14"/>
        <v/>
      </c>
      <c r="K41" s="17" t="str">
        <f t="shared" si="15"/>
        <v/>
      </c>
      <c r="L41" s="17" t="str">
        <f t="shared" si="16"/>
        <v/>
      </c>
      <c r="M41" s="17" t="str">
        <f t="shared" si="17"/>
        <v/>
      </c>
      <c r="N41" s="17" t="str">
        <f t="shared" si="18"/>
        <v/>
      </c>
      <c r="O41" s="17" t="str">
        <f t="shared" si="19"/>
        <v/>
      </c>
      <c r="P41" s="17" t="str">
        <f t="shared" si="11"/>
        <v/>
      </c>
      <c r="Q41" s="17" t="str">
        <f t="shared" si="11"/>
        <v/>
      </c>
      <c r="R41" s="17" t="str">
        <f t="shared" si="11"/>
        <v/>
      </c>
      <c r="S41" s="17" t="str">
        <f t="shared" si="11"/>
        <v/>
      </c>
      <c r="T41" s="17" t="str">
        <f t="shared" si="11"/>
        <v/>
      </c>
      <c r="U41" s="17" t="str">
        <f t="shared" si="11"/>
        <v/>
      </c>
      <c r="V41" s="17" t="str">
        <f t="shared" si="11"/>
        <v/>
      </c>
      <c r="W41" s="17" t="str">
        <f t="shared" si="11"/>
        <v/>
      </c>
      <c r="X41" s="17" t="str">
        <f t="shared" si="11"/>
        <v/>
      </c>
      <c r="Y41" s="17" t="str">
        <f t="shared" si="11"/>
        <v/>
      </c>
      <c r="Z41" s="17" t="str">
        <f t="shared" si="11"/>
        <v/>
      </c>
      <c r="AA41" s="21" t="str">
        <f t="shared" si="5"/>
        <v/>
      </c>
      <c r="AB41" s="21" t="str">
        <f t="shared" si="5"/>
        <v/>
      </c>
      <c r="AC41" s="21" t="str">
        <f t="shared" si="5"/>
        <v/>
      </c>
      <c r="AD41" s="21" t="str">
        <f t="shared" si="5"/>
        <v/>
      </c>
      <c r="AH41" s="16" t="str">
        <f>IF(RespJ!H39=0,"",IF(RespJ!H39=ResA!$G$11,ResA!$G$12,0))</f>
        <v/>
      </c>
      <c r="AI41" s="16" t="str">
        <f>IF(RespJ!I39=0,"",IF(RespJ!I39=ResA!$H$11,ResA!$H$12,0))</f>
        <v/>
      </c>
      <c r="AJ41" s="16" t="str">
        <f>IF(RespJ!J39=0,"",IF(RespJ!J39=ResA!$I$11,ResA!$I$12,0))</f>
        <v/>
      </c>
      <c r="AK41" s="16" t="str">
        <f>IF(RespJ!K39=0,"",IF(RespJ!K39=ResA!$J$11,ResA!$J$12,0))</f>
        <v/>
      </c>
      <c r="AL41" s="16" t="str">
        <f>IF(RespJ!L39=0,"",IF(RespJ!L39=ResA!$K$11,ResA!$K$12,0))</f>
        <v/>
      </c>
      <c r="AM41" s="16" t="str">
        <f>IF(RespJ!M39=0,"",IF(RespJ!M39=ResA!$L$11,ResA!$L$12,0))</f>
        <v/>
      </c>
      <c r="AN41" s="16" t="str">
        <f>IF(RespJ!N39=0,"",IF(RespJ!N39=ResA!$M$11,ResA!$M$12,0))</f>
        <v/>
      </c>
      <c r="AO41" s="16" t="str">
        <f>IF(RespJ!O39=0,"",IF(RespJ!O39=ResA!$N$11,ResA!$N$12,0))</f>
        <v/>
      </c>
      <c r="AP41" s="16" t="str">
        <f>IF(RespJ!P39=0,"",IF(RespJ!P39=ResA!$O$11,ResA!$O$12,0))</f>
        <v/>
      </c>
      <c r="AQ41" s="16" t="str">
        <f>IF(RespJ!Q39=0,"",IF(RespJ!Q39=ResA!$P$11,ResA!$P$12,0))</f>
        <v/>
      </c>
      <c r="AR41" s="16" t="str">
        <f>IF(RespJ!R39=0,"",IF(RespJ!R39=ResA!$Q$11,ResA!$Q$12,0))</f>
        <v/>
      </c>
      <c r="AS41" s="16" t="str">
        <f>IF(RespJ!S39=0,"",IF(RespJ!S39=ResA!$R$11,ResA!$R$12,0))</f>
        <v/>
      </c>
      <c r="AT41" s="16" t="str">
        <f>IF(RespJ!T39=0,"",IF(RespJ!T39=ResA!$S$11,ResA!$S$12,0))</f>
        <v/>
      </c>
      <c r="AU41" s="16" t="str">
        <f>IF(RespJ!U39=0,"",IF(RespJ!U39=ResA!$T$11,ResA!$T$12,0))</f>
        <v/>
      </c>
      <c r="AV41" s="16" t="str">
        <f>IF(RespJ!V39=0,"",IF(RespJ!V39=ResA!$U$11,ResA!$U$12,0))</f>
        <v/>
      </c>
      <c r="AW41" s="16" t="str">
        <f>IF(RespJ!W39=0,"",IF(RespJ!W39=ResA!$V$11,ResA!$V$12,0))</f>
        <v/>
      </c>
      <c r="AX41" s="16" t="str">
        <f>IF(RespJ!X39=0,"",IF(RespJ!X39=ResA!$W$11,ResA!$W$12,0))</f>
        <v/>
      </c>
      <c r="AY41" s="16" t="str">
        <f>IF(RespJ!Y39=0,"",IF(RespJ!Y39=ResA!$X$11,ResA!$X$12,0))</f>
        <v/>
      </c>
      <c r="AZ41" s="16" t="str">
        <f>IF(RespJ!Z39=0,"",IF(RespJ!Z39=ResA!$Y$11,ResA!$Y$12,0))</f>
        <v/>
      </c>
      <c r="BA41" s="16" t="str">
        <f>IF(RespJ!AA39=0,"",IF(RespJ!AA39=ResA!$Z$11,ResA!$Z$12,0))</f>
        <v/>
      </c>
      <c r="BB41" s="17" t="str">
        <f t="shared" si="6"/>
        <v/>
      </c>
      <c r="BC41" s="17" t="str">
        <f t="shared" si="7"/>
        <v/>
      </c>
      <c r="BD41" s="17" t="str">
        <f t="shared" si="8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>
      <c r="B42" s="56">
        <v>29</v>
      </c>
      <c r="C42" s="28" t="str">
        <f>IF(VLOOKUP(B42,RespJ!$B$12:$AA$51,2,FALSE)&lt;&gt;0,VLOOKUP(B42,RespJ!$B$12:$AA$51,2,FALSE),"")</f>
        <v/>
      </c>
      <c r="D42" s="28" t="str">
        <f>IF(VLOOKUP(B42,RespJ!$B$12:$AA$51,3,FALSE)&lt;&gt;0,CONCATENATE(VLOOKUP(B42,RespJ!$B$12:$AA$51,3,FALSE)," ",VLOOKUP(B42,RespJ!$B$12:$AA$51,4,FALSE)),"")</f>
        <v/>
      </c>
      <c r="E42" s="28" t="str">
        <f>IF(VLOOKUP(B42,RespJ!$B$12:$AA$51,4,FALSE)&lt;&gt;0,VLOOKUP(B42,RespJ!$B$12:$AA$51,5,FALSE),"")</f>
        <v/>
      </c>
      <c r="F42" s="58" t="str">
        <f>IF(VLOOKUP(B42,RespJ!$B$12:$AA$51,5,FALSE)&lt;&gt;0,VLOOKUP(B42,RespJ!$B$12:$AA$51,6,FALSE),"")</f>
        <v/>
      </c>
      <c r="G42" s="17" t="str">
        <f t="shared" si="0"/>
        <v/>
      </c>
      <c r="H42" s="17" t="str">
        <f t="shared" si="12"/>
        <v/>
      </c>
      <c r="I42" s="17" t="str">
        <f t="shared" si="13"/>
        <v/>
      </c>
      <c r="J42" s="17" t="str">
        <f t="shared" si="14"/>
        <v/>
      </c>
      <c r="K42" s="17" t="str">
        <f t="shared" si="15"/>
        <v/>
      </c>
      <c r="L42" s="17" t="str">
        <f t="shared" si="16"/>
        <v/>
      </c>
      <c r="M42" s="17" t="str">
        <f t="shared" si="17"/>
        <v/>
      </c>
      <c r="N42" s="17" t="str">
        <f t="shared" si="18"/>
        <v/>
      </c>
      <c r="O42" s="17" t="str">
        <f t="shared" si="19"/>
        <v/>
      </c>
      <c r="P42" s="17" t="str">
        <f t="shared" si="11"/>
        <v/>
      </c>
      <c r="Q42" s="17" t="str">
        <f t="shared" si="11"/>
        <v/>
      </c>
      <c r="R42" s="17" t="str">
        <f t="shared" si="11"/>
        <v/>
      </c>
      <c r="S42" s="17" t="str">
        <f t="shared" si="11"/>
        <v/>
      </c>
      <c r="T42" s="17" t="str">
        <f t="shared" si="11"/>
        <v/>
      </c>
      <c r="U42" s="17" t="str">
        <f t="shared" si="11"/>
        <v/>
      </c>
      <c r="V42" s="17" t="str">
        <f t="shared" si="11"/>
        <v/>
      </c>
      <c r="W42" s="17" t="str">
        <f t="shared" si="11"/>
        <v/>
      </c>
      <c r="X42" s="17" t="str">
        <f t="shared" si="11"/>
        <v/>
      </c>
      <c r="Y42" s="17" t="str">
        <f t="shared" si="11"/>
        <v/>
      </c>
      <c r="Z42" s="17" t="str">
        <f t="shared" si="11"/>
        <v/>
      </c>
      <c r="AA42" s="21" t="str">
        <f t="shared" si="5"/>
        <v/>
      </c>
      <c r="AB42" s="21" t="str">
        <f t="shared" si="5"/>
        <v/>
      </c>
      <c r="AC42" s="21" t="str">
        <f t="shared" si="5"/>
        <v/>
      </c>
      <c r="AD42" s="21" t="str">
        <f t="shared" si="5"/>
        <v/>
      </c>
      <c r="AH42" s="16" t="str">
        <f>IF(RespJ!H40=0,"",IF(RespJ!H40=ResA!$G$11,ResA!$G$12,0))</f>
        <v/>
      </c>
      <c r="AI42" s="16" t="str">
        <f>IF(RespJ!I40=0,"",IF(RespJ!I40=ResA!$H$11,ResA!$H$12,0))</f>
        <v/>
      </c>
      <c r="AJ42" s="16" t="str">
        <f>IF(RespJ!J40=0,"",IF(RespJ!J40=ResA!$I$11,ResA!$I$12,0))</f>
        <v/>
      </c>
      <c r="AK42" s="16" t="str">
        <f>IF(RespJ!K40=0,"",IF(RespJ!K40=ResA!$J$11,ResA!$J$12,0))</f>
        <v/>
      </c>
      <c r="AL42" s="16" t="str">
        <f>IF(RespJ!L40=0,"",IF(RespJ!L40=ResA!$K$11,ResA!$K$12,0))</f>
        <v/>
      </c>
      <c r="AM42" s="16" t="str">
        <f>IF(RespJ!M40=0,"",IF(RespJ!M40=ResA!$L$11,ResA!$L$12,0))</f>
        <v/>
      </c>
      <c r="AN42" s="16" t="str">
        <f>IF(RespJ!N40=0,"",IF(RespJ!N40=ResA!$M$11,ResA!$M$12,0))</f>
        <v/>
      </c>
      <c r="AO42" s="16" t="str">
        <f>IF(RespJ!O40=0,"",IF(RespJ!O40=ResA!$N$11,ResA!$N$12,0))</f>
        <v/>
      </c>
      <c r="AP42" s="16" t="str">
        <f>IF(RespJ!P40=0,"",IF(RespJ!P40=ResA!$O$11,ResA!$O$12,0))</f>
        <v/>
      </c>
      <c r="AQ42" s="16" t="str">
        <f>IF(RespJ!Q40=0,"",IF(RespJ!Q40=ResA!$P$11,ResA!$P$12,0))</f>
        <v/>
      </c>
      <c r="AR42" s="16" t="str">
        <f>IF(RespJ!R40=0,"",IF(RespJ!R40=ResA!$Q$11,ResA!$Q$12,0))</f>
        <v/>
      </c>
      <c r="AS42" s="16" t="str">
        <f>IF(RespJ!S40=0,"",IF(RespJ!S40=ResA!$R$11,ResA!$R$12,0))</f>
        <v/>
      </c>
      <c r="AT42" s="16" t="str">
        <f>IF(RespJ!T40=0,"",IF(RespJ!T40=ResA!$S$11,ResA!$S$12,0))</f>
        <v/>
      </c>
      <c r="AU42" s="16" t="str">
        <f>IF(RespJ!U40=0,"",IF(RespJ!U40=ResA!$T$11,ResA!$T$12,0))</f>
        <v/>
      </c>
      <c r="AV42" s="16" t="str">
        <f>IF(RespJ!V40=0,"",IF(RespJ!V40=ResA!$U$11,ResA!$U$12,0))</f>
        <v/>
      </c>
      <c r="AW42" s="16" t="str">
        <f>IF(RespJ!W40=0,"",IF(RespJ!W40=ResA!$V$11,ResA!$V$12,0))</f>
        <v/>
      </c>
      <c r="AX42" s="16" t="str">
        <f>IF(RespJ!X40=0,"",IF(RespJ!X40=ResA!$W$11,ResA!$W$12,0))</f>
        <v/>
      </c>
      <c r="AY42" s="16" t="str">
        <f>IF(RespJ!Y40=0,"",IF(RespJ!Y40=ResA!$X$11,ResA!$X$12,0))</f>
        <v/>
      </c>
      <c r="AZ42" s="16" t="str">
        <f>IF(RespJ!Z40=0,"",IF(RespJ!Z40=ResA!$Y$11,ResA!$Y$12,0))</f>
        <v/>
      </c>
      <c r="BA42" s="16" t="str">
        <f>IF(RespJ!AA40=0,"",IF(RespJ!AA40=ResA!$Z$11,ResA!$Z$12,0))</f>
        <v/>
      </c>
      <c r="BB42" s="17" t="str">
        <f t="shared" si="6"/>
        <v/>
      </c>
      <c r="BC42" s="17" t="str">
        <f t="shared" si="7"/>
        <v/>
      </c>
      <c r="BD42" s="17" t="str">
        <f t="shared" si="8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>
      <c r="B43" s="56">
        <v>30</v>
      </c>
      <c r="C43" s="28" t="str">
        <f>IF(VLOOKUP(B43,RespJ!$B$12:$AA$51,2,FALSE)&lt;&gt;0,VLOOKUP(B43,RespJ!$B$12:$AA$51,2,FALSE),"")</f>
        <v/>
      </c>
      <c r="D43" s="28" t="str">
        <f>IF(VLOOKUP(B43,RespJ!$B$12:$AA$51,3,FALSE)&lt;&gt;0,CONCATENATE(VLOOKUP(B43,RespJ!$B$12:$AA$51,3,FALSE)," ",VLOOKUP(B43,RespJ!$B$12:$AA$51,4,FALSE)),"")</f>
        <v/>
      </c>
      <c r="E43" s="28" t="str">
        <f>IF(VLOOKUP(B43,RespJ!$B$12:$AA$51,4,FALSE)&lt;&gt;0,VLOOKUP(B43,RespJ!$B$12:$AA$51,5,FALSE),"")</f>
        <v/>
      </c>
      <c r="F43" s="58" t="str">
        <f>IF(VLOOKUP(B43,RespJ!$B$12:$AA$51,5,FALSE)&lt;&gt;0,VLOOKUP(B43,RespJ!$B$12:$AA$51,6,FALSE),"")</f>
        <v/>
      </c>
      <c r="G43" s="17" t="str">
        <f t="shared" si="0"/>
        <v/>
      </c>
      <c r="H43" s="17" t="str">
        <f t="shared" si="12"/>
        <v/>
      </c>
      <c r="I43" s="17" t="str">
        <f t="shared" si="13"/>
        <v/>
      </c>
      <c r="J43" s="17" t="str">
        <f t="shared" si="14"/>
        <v/>
      </c>
      <c r="K43" s="17" t="str">
        <f t="shared" si="15"/>
        <v/>
      </c>
      <c r="L43" s="17" t="str">
        <f t="shared" si="16"/>
        <v/>
      </c>
      <c r="M43" s="17" t="str">
        <f t="shared" si="17"/>
        <v/>
      </c>
      <c r="N43" s="17" t="str">
        <f t="shared" si="18"/>
        <v/>
      </c>
      <c r="O43" s="17" t="str">
        <f t="shared" si="19"/>
        <v/>
      </c>
      <c r="P43" s="17" t="str">
        <f t="shared" si="11"/>
        <v/>
      </c>
      <c r="Q43" s="17" t="str">
        <f t="shared" si="11"/>
        <v/>
      </c>
      <c r="R43" s="17" t="str">
        <f t="shared" si="11"/>
        <v/>
      </c>
      <c r="S43" s="17" t="str">
        <f t="shared" si="11"/>
        <v/>
      </c>
      <c r="T43" s="17" t="str">
        <f t="shared" si="11"/>
        <v/>
      </c>
      <c r="U43" s="17" t="str">
        <f t="shared" si="11"/>
        <v/>
      </c>
      <c r="V43" s="17" t="str">
        <f t="shared" si="11"/>
        <v/>
      </c>
      <c r="W43" s="17" t="str">
        <f t="shared" si="11"/>
        <v/>
      </c>
      <c r="X43" s="17" t="str">
        <f t="shared" si="11"/>
        <v/>
      </c>
      <c r="Y43" s="17" t="str">
        <f t="shared" si="11"/>
        <v/>
      </c>
      <c r="Z43" s="17" t="str">
        <f t="shared" si="11"/>
        <v/>
      </c>
      <c r="AA43" s="21" t="str">
        <f t="shared" si="5"/>
        <v/>
      </c>
      <c r="AB43" s="21" t="str">
        <f t="shared" si="5"/>
        <v/>
      </c>
      <c r="AC43" s="21" t="str">
        <f t="shared" si="5"/>
        <v/>
      </c>
      <c r="AD43" s="21" t="str">
        <f t="shared" si="5"/>
        <v/>
      </c>
      <c r="AH43" s="16" t="str">
        <f>IF(RespJ!H41=0,"",IF(RespJ!H41=ResA!$G$11,ResA!$G$12,0))</f>
        <v/>
      </c>
      <c r="AI43" s="16" t="str">
        <f>IF(RespJ!I41=0,"",IF(RespJ!I41=ResA!$H$11,ResA!$H$12,0))</f>
        <v/>
      </c>
      <c r="AJ43" s="16" t="str">
        <f>IF(RespJ!J41=0,"",IF(RespJ!J41=ResA!$I$11,ResA!$I$12,0))</f>
        <v/>
      </c>
      <c r="AK43" s="16" t="str">
        <f>IF(RespJ!K41=0,"",IF(RespJ!K41=ResA!$J$11,ResA!$J$12,0))</f>
        <v/>
      </c>
      <c r="AL43" s="16" t="str">
        <f>IF(RespJ!L41=0,"",IF(RespJ!L41=ResA!$K$11,ResA!$K$12,0))</f>
        <v/>
      </c>
      <c r="AM43" s="16" t="str">
        <f>IF(RespJ!M41=0,"",IF(RespJ!M41=ResA!$L$11,ResA!$L$12,0))</f>
        <v/>
      </c>
      <c r="AN43" s="16" t="str">
        <f>IF(RespJ!N41=0,"",IF(RespJ!N41=ResA!$M$11,ResA!$M$12,0))</f>
        <v/>
      </c>
      <c r="AO43" s="16" t="str">
        <f>IF(RespJ!O41=0,"",IF(RespJ!O41=ResA!$N$11,ResA!$N$12,0))</f>
        <v/>
      </c>
      <c r="AP43" s="16" t="str">
        <f>IF(RespJ!P41=0,"",IF(RespJ!P41=ResA!$O$11,ResA!$O$12,0))</f>
        <v/>
      </c>
      <c r="AQ43" s="16" t="str">
        <f>IF(RespJ!Q41=0,"",IF(RespJ!Q41=ResA!$P$11,ResA!$P$12,0))</f>
        <v/>
      </c>
      <c r="AR43" s="16" t="str">
        <f>IF(RespJ!R41=0,"",IF(RespJ!R41=ResA!$Q$11,ResA!$Q$12,0))</f>
        <v/>
      </c>
      <c r="AS43" s="16" t="str">
        <f>IF(RespJ!S41=0,"",IF(RespJ!S41=ResA!$R$11,ResA!$R$12,0))</f>
        <v/>
      </c>
      <c r="AT43" s="16" t="str">
        <f>IF(RespJ!T41=0,"",IF(RespJ!T41=ResA!$S$11,ResA!$S$12,0))</f>
        <v/>
      </c>
      <c r="AU43" s="16" t="str">
        <f>IF(RespJ!U41=0,"",IF(RespJ!U41=ResA!$T$11,ResA!$T$12,0))</f>
        <v/>
      </c>
      <c r="AV43" s="16" t="str">
        <f>IF(RespJ!V41=0,"",IF(RespJ!V41=ResA!$U$11,ResA!$U$12,0))</f>
        <v/>
      </c>
      <c r="AW43" s="16" t="str">
        <f>IF(RespJ!W41=0,"",IF(RespJ!W41=ResA!$V$11,ResA!$V$12,0))</f>
        <v/>
      </c>
      <c r="AX43" s="16" t="str">
        <f>IF(RespJ!X41=0,"",IF(RespJ!X41=ResA!$W$11,ResA!$W$12,0))</f>
        <v/>
      </c>
      <c r="AY43" s="16" t="str">
        <f>IF(RespJ!Y41=0,"",IF(RespJ!Y41=ResA!$X$11,ResA!$X$12,0))</f>
        <v/>
      </c>
      <c r="AZ43" s="16" t="str">
        <f>IF(RespJ!Z41=0,"",IF(RespJ!Z41=ResA!$Y$11,ResA!$Y$12,0))</f>
        <v/>
      </c>
      <c r="BA43" s="16" t="str">
        <f>IF(RespJ!AA41=0,"",IF(RespJ!AA41=ResA!$Z$11,ResA!$Z$12,0))</f>
        <v/>
      </c>
      <c r="BB43" s="17" t="str">
        <f t="shared" si="6"/>
        <v/>
      </c>
      <c r="BC43" s="17" t="str">
        <f t="shared" si="7"/>
        <v/>
      </c>
      <c r="BD43" s="17" t="str">
        <f t="shared" si="8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>
      <c r="B44" s="56">
        <v>31</v>
      </c>
      <c r="C44" s="28" t="str">
        <f>IF(VLOOKUP(B44,RespJ!$B$12:$AA$51,2,FALSE)&lt;&gt;0,VLOOKUP(B44,RespJ!$B$12:$AA$51,2,FALSE),"")</f>
        <v/>
      </c>
      <c r="D44" s="28" t="str">
        <f>IF(VLOOKUP(B44,RespJ!$B$12:$AA$51,3,FALSE)&lt;&gt;0,CONCATENATE(VLOOKUP(B44,RespJ!$B$12:$AA$51,3,FALSE)," ",VLOOKUP(B44,RespJ!$B$12:$AA$51,4,FALSE)),"")</f>
        <v/>
      </c>
      <c r="E44" s="28" t="str">
        <f>IF(VLOOKUP(B44,RespJ!$B$12:$AA$51,4,FALSE)&lt;&gt;0,VLOOKUP(B44,RespJ!$B$12:$AA$51,5,FALSE),"")</f>
        <v/>
      </c>
      <c r="F44" s="58" t="str">
        <f>IF(VLOOKUP(B44,RespJ!$B$12:$AA$51,5,FALSE)&lt;&gt;0,VLOOKUP(B44,RespJ!$B$12:$AA$51,6,FALSE),"")</f>
        <v/>
      </c>
      <c r="G44" s="17" t="str">
        <f t="shared" si="0"/>
        <v/>
      </c>
      <c r="H44" s="17" t="str">
        <f t="shared" si="12"/>
        <v/>
      </c>
      <c r="I44" s="17" t="str">
        <f t="shared" si="13"/>
        <v/>
      </c>
      <c r="J44" s="17" t="str">
        <f t="shared" si="14"/>
        <v/>
      </c>
      <c r="K44" s="17" t="str">
        <f t="shared" si="15"/>
        <v/>
      </c>
      <c r="L44" s="17" t="str">
        <f t="shared" si="16"/>
        <v/>
      </c>
      <c r="M44" s="17" t="str">
        <f t="shared" si="17"/>
        <v/>
      </c>
      <c r="N44" s="17" t="str">
        <f t="shared" si="18"/>
        <v/>
      </c>
      <c r="O44" s="17" t="str">
        <f t="shared" si="19"/>
        <v/>
      </c>
      <c r="P44" s="17" t="str">
        <f t="shared" si="11"/>
        <v/>
      </c>
      <c r="Q44" s="17" t="str">
        <f t="shared" si="11"/>
        <v/>
      </c>
      <c r="R44" s="17" t="str">
        <f t="shared" si="11"/>
        <v/>
      </c>
      <c r="S44" s="17" t="str">
        <f t="shared" si="11"/>
        <v/>
      </c>
      <c r="T44" s="17" t="str">
        <f t="shared" si="11"/>
        <v/>
      </c>
      <c r="U44" s="17" t="str">
        <f t="shared" si="11"/>
        <v/>
      </c>
      <c r="V44" s="17" t="str">
        <f t="shared" si="11"/>
        <v/>
      </c>
      <c r="W44" s="17" t="str">
        <f t="shared" si="11"/>
        <v/>
      </c>
      <c r="X44" s="17" t="str">
        <f t="shared" si="11"/>
        <v/>
      </c>
      <c r="Y44" s="17" t="str">
        <f t="shared" si="11"/>
        <v/>
      </c>
      <c r="Z44" s="17" t="str">
        <f t="shared" si="11"/>
        <v/>
      </c>
      <c r="AA44" s="21" t="str">
        <f t="shared" si="5"/>
        <v/>
      </c>
      <c r="AB44" s="21" t="str">
        <f t="shared" si="5"/>
        <v/>
      </c>
      <c r="AC44" s="21" t="str">
        <f t="shared" si="5"/>
        <v/>
      </c>
      <c r="AD44" s="21" t="str">
        <f t="shared" si="5"/>
        <v/>
      </c>
      <c r="AH44" s="16" t="str">
        <f>IF(RespJ!H42=0,"",IF(RespJ!H42=ResA!$G$11,ResA!$G$12,0))</f>
        <v/>
      </c>
      <c r="AI44" s="16" t="str">
        <f>IF(RespJ!I42=0,"",IF(RespJ!I42=ResA!$H$11,ResA!$H$12,0))</f>
        <v/>
      </c>
      <c r="AJ44" s="16" t="str">
        <f>IF(RespJ!J42=0,"",IF(RespJ!J42=ResA!$I$11,ResA!$I$12,0))</f>
        <v/>
      </c>
      <c r="AK44" s="16" t="str">
        <f>IF(RespJ!K42=0,"",IF(RespJ!K42=ResA!$J$11,ResA!$J$12,0))</f>
        <v/>
      </c>
      <c r="AL44" s="16" t="str">
        <f>IF(RespJ!L42=0,"",IF(RespJ!L42=ResA!$K$11,ResA!$K$12,0))</f>
        <v/>
      </c>
      <c r="AM44" s="16" t="str">
        <f>IF(RespJ!M42=0,"",IF(RespJ!M42=ResA!$L$11,ResA!$L$12,0))</f>
        <v/>
      </c>
      <c r="AN44" s="16" t="str">
        <f>IF(RespJ!N42=0,"",IF(RespJ!N42=ResA!$M$11,ResA!$M$12,0))</f>
        <v/>
      </c>
      <c r="AO44" s="16" t="str">
        <f>IF(RespJ!O42=0,"",IF(RespJ!O42=ResA!$N$11,ResA!$N$12,0))</f>
        <v/>
      </c>
      <c r="AP44" s="16" t="str">
        <f>IF(RespJ!P42=0,"",IF(RespJ!P42=ResA!$O$11,ResA!$O$12,0))</f>
        <v/>
      </c>
      <c r="AQ44" s="16" t="str">
        <f>IF(RespJ!Q42=0,"",IF(RespJ!Q42=ResA!$P$11,ResA!$P$12,0))</f>
        <v/>
      </c>
      <c r="AR44" s="16" t="str">
        <f>IF(RespJ!R42=0,"",IF(RespJ!R42=ResA!$Q$11,ResA!$Q$12,0))</f>
        <v/>
      </c>
      <c r="AS44" s="16" t="str">
        <f>IF(RespJ!S42=0,"",IF(RespJ!S42=ResA!$R$11,ResA!$R$12,0))</f>
        <v/>
      </c>
      <c r="AT44" s="16" t="str">
        <f>IF(RespJ!T42=0,"",IF(RespJ!T42=ResA!$S$11,ResA!$S$12,0))</f>
        <v/>
      </c>
      <c r="AU44" s="16" t="str">
        <f>IF(RespJ!U42=0,"",IF(RespJ!U42=ResA!$T$11,ResA!$T$12,0))</f>
        <v/>
      </c>
      <c r="AV44" s="16" t="str">
        <f>IF(RespJ!V42=0,"",IF(RespJ!V42=ResA!$U$11,ResA!$U$12,0))</f>
        <v/>
      </c>
      <c r="AW44" s="16" t="str">
        <f>IF(RespJ!W42=0,"",IF(RespJ!W42=ResA!$V$11,ResA!$V$12,0))</f>
        <v/>
      </c>
      <c r="AX44" s="16" t="str">
        <f>IF(RespJ!X42=0,"",IF(RespJ!X42=ResA!$W$11,ResA!$W$12,0))</f>
        <v/>
      </c>
      <c r="AY44" s="16" t="str">
        <f>IF(RespJ!Y42=0,"",IF(RespJ!Y42=ResA!$X$11,ResA!$X$12,0))</f>
        <v/>
      </c>
      <c r="AZ44" s="16" t="str">
        <f>IF(RespJ!Z42=0,"",IF(RespJ!Z42=ResA!$Y$11,ResA!$Y$12,0))</f>
        <v/>
      </c>
      <c r="BA44" s="16" t="str">
        <f>IF(RespJ!AA42=0,"",IF(RespJ!AA42=ResA!$Z$11,ResA!$Z$12,0))</f>
        <v/>
      </c>
      <c r="BB44" s="17" t="str">
        <f t="shared" si="6"/>
        <v/>
      </c>
      <c r="BC44" s="17" t="str">
        <f t="shared" si="7"/>
        <v/>
      </c>
      <c r="BD44" s="17" t="str">
        <f t="shared" si="8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>
      <c r="B45" s="56">
        <v>32</v>
      </c>
      <c r="C45" s="28" t="str">
        <f>IF(VLOOKUP(B45,RespJ!$B$12:$AA$51,2,FALSE)&lt;&gt;0,VLOOKUP(B45,RespJ!$B$12:$AA$51,2,FALSE),"")</f>
        <v/>
      </c>
      <c r="D45" s="28" t="str">
        <f>IF(VLOOKUP(B45,RespJ!$B$12:$AA$51,3,FALSE)&lt;&gt;0,CONCATENATE(VLOOKUP(B45,RespJ!$B$12:$AA$51,3,FALSE)," ",VLOOKUP(B45,RespJ!$B$12:$AA$51,4,FALSE)),"")</f>
        <v/>
      </c>
      <c r="E45" s="28" t="str">
        <f>IF(VLOOKUP(B45,RespJ!$B$12:$AA$51,4,FALSE)&lt;&gt;0,VLOOKUP(B45,RespJ!$B$12:$AA$51,5,FALSE),"")</f>
        <v/>
      </c>
      <c r="F45" s="58" t="str">
        <f>IF(VLOOKUP(B45,RespJ!$B$12:$AA$51,5,FALSE)&lt;&gt;0,VLOOKUP(B45,RespJ!$B$12:$AA$51,6,FALSE),"")</f>
        <v/>
      </c>
      <c r="G45" s="17" t="str">
        <f t="shared" si="0"/>
        <v/>
      </c>
      <c r="H45" s="17" t="str">
        <f t="shared" si="12"/>
        <v/>
      </c>
      <c r="I45" s="17" t="str">
        <f t="shared" si="13"/>
        <v/>
      </c>
      <c r="J45" s="17" t="str">
        <f t="shared" si="14"/>
        <v/>
      </c>
      <c r="K45" s="17" t="str">
        <f t="shared" si="15"/>
        <v/>
      </c>
      <c r="L45" s="17" t="str">
        <f t="shared" si="16"/>
        <v/>
      </c>
      <c r="M45" s="17" t="str">
        <f t="shared" si="17"/>
        <v/>
      </c>
      <c r="N45" s="17" t="str">
        <f t="shared" si="18"/>
        <v/>
      </c>
      <c r="O45" s="17" t="str">
        <f t="shared" si="19"/>
        <v/>
      </c>
      <c r="P45" s="17" t="str">
        <f t="shared" si="11"/>
        <v/>
      </c>
      <c r="Q45" s="17" t="str">
        <f t="shared" si="11"/>
        <v/>
      </c>
      <c r="R45" s="17" t="str">
        <f t="shared" si="11"/>
        <v/>
      </c>
      <c r="S45" s="17" t="str">
        <f t="shared" si="11"/>
        <v/>
      </c>
      <c r="T45" s="17" t="str">
        <f t="shared" si="11"/>
        <v/>
      </c>
      <c r="U45" s="17" t="str">
        <f t="shared" si="11"/>
        <v/>
      </c>
      <c r="V45" s="17" t="str">
        <f t="shared" si="11"/>
        <v/>
      </c>
      <c r="W45" s="17" t="str">
        <f t="shared" si="11"/>
        <v/>
      </c>
      <c r="X45" s="17" t="str">
        <f t="shared" si="11"/>
        <v/>
      </c>
      <c r="Y45" s="17" t="str">
        <f t="shared" si="11"/>
        <v/>
      </c>
      <c r="Z45" s="17" t="str">
        <f t="shared" si="11"/>
        <v/>
      </c>
      <c r="AA45" s="21" t="str">
        <f t="shared" si="5"/>
        <v/>
      </c>
      <c r="AB45" s="21" t="str">
        <f t="shared" si="5"/>
        <v/>
      </c>
      <c r="AC45" s="21" t="str">
        <f t="shared" si="5"/>
        <v/>
      </c>
      <c r="AD45" s="21" t="str">
        <f t="shared" si="5"/>
        <v/>
      </c>
      <c r="AH45" s="16" t="str">
        <f>IF(RespJ!H43=0,"",IF(RespJ!H43=ResA!$G$11,ResA!$G$12,0))</f>
        <v/>
      </c>
      <c r="AI45" s="16" t="str">
        <f>IF(RespJ!I43=0,"",IF(RespJ!I43=ResA!$H$11,ResA!$H$12,0))</f>
        <v/>
      </c>
      <c r="AJ45" s="16" t="str">
        <f>IF(RespJ!J43=0,"",IF(RespJ!J43=ResA!$I$11,ResA!$I$12,0))</f>
        <v/>
      </c>
      <c r="AK45" s="16" t="str">
        <f>IF(RespJ!K43=0,"",IF(RespJ!K43=ResA!$J$11,ResA!$J$12,0))</f>
        <v/>
      </c>
      <c r="AL45" s="16" t="str">
        <f>IF(RespJ!L43=0,"",IF(RespJ!L43=ResA!$K$11,ResA!$K$12,0))</f>
        <v/>
      </c>
      <c r="AM45" s="16" t="str">
        <f>IF(RespJ!M43=0,"",IF(RespJ!M43=ResA!$L$11,ResA!$L$12,0))</f>
        <v/>
      </c>
      <c r="AN45" s="16" t="str">
        <f>IF(RespJ!N43=0,"",IF(RespJ!N43=ResA!$M$11,ResA!$M$12,0))</f>
        <v/>
      </c>
      <c r="AO45" s="16" t="str">
        <f>IF(RespJ!O43=0,"",IF(RespJ!O43=ResA!$N$11,ResA!$N$12,0))</f>
        <v/>
      </c>
      <c r="AP45" s="16" t="str">
        <f>IF(RespJ!P43=0,"",IF(RespJ!P43=ResA!$O$11,ResA!$O$12,0))</f>
        <v/>
      </c>
      <c r="AQ45" s="16" t="str">
        <f>IF(RespJ!Q43=0,"",IF(RespJ!Q43=ResA!$P$11,ResA!$P$12,0))</f>
        <v/>
      </c>
      <c r="AR45" s="16" t="str">
        <f>IF(RespJ!R43=0,"",IF(RespJ!R43=ResA!$Q$11,ResA!$Q$12,0))</f>
        <v/>
      </c>
      <c r="AS45" s="16" t="str">
        <f>IF(RespJ!S43=0,"",IF(RespJ!S43=ResA!$R$11,ResA!$R$12,0))</f>
        <v/>
      </c>
      <c r="AT45" s="16" t="str">
        <f>IF(RespJ!T43=0,"",IF(RespJ!T43=ResA!$S$11,ResA!$S$12,0))</f>
        <v/>
      </c>
      <c r="AU45" s="16" t="str">
        <f>IF(RespJ!U43=0,"",IF(RespJ!U43=ResA!$T$11,ResA!$T$12,0))</f>
        <v/>
      </c>
      <c r="AV45" s="16" t="str">
        <f>IF(RespJ!V43=0,"",IF(RespJ!V43=ResA!$U$11,ResA!$U$12,0))</f>
        <v/>
      </c>
      <c r="AW45" s="16" t="str">
        <f>IF(RespJ!W43=0,"",IF(RespJ!W43=ResA!$V$11,ResA!$V$12,0))</f>
        <v/>
      </c>
      <c r="AX45" s="16" t="str">
        <f>IF(RespJ!X43=0,"",IF(RespJ!X43=ResA!$W$11,ResA!$W$12,0))</f>
        <v/>
      </c>
      <c r="AY45" s="16" t="str">
        <f>IF(RespJ!Y43=0,"",IF(RespJ!Y43=ResA!$X$11,ResA!$X$12,0))</f>
        <v/>
      </c>
      <c r="AZ45" s="16" t="str">
        <f>IF(RespJ!Z43=0,"",IF(RespJ!Z43=ResA!$Y$11,ResA!$Y$12,0))</f>
        <v/>
      </c>
      <c r="BA45" s="16" t="str">
        <f>IF(RespJ!AA43=0,"",IF(RespJ!AA43=ResA!$Z$11,ResA!$Z$12,0))</f>
        <v/>
      </c>
      <c r="BB45" s="17" t="str">
        <f t="shared" si="6"/>
        <v/>
      </c>
      <c r="BC45" s="17" t="str">
        <f t="shared" si="7"/>
        <v/>
      </c>
      <c r="BD45" s="17" t="str">
        <f t="shared" si="8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>
      <c r="B46" s="56">
        <v>33</v>
      </c>
      <c r="C46" s="28" t="str">
        <f>IF(VLOOKUP(B46,RespJ!$B$12:$AA$51,2,FALSE)&lt;&gt;0,VLOOKUP(B46,RespJ!$B$12:$AA$51,2,FALSE),"")</f>
        <v/>
      </c>
      <c r="D46" s="28" t="str">
        <f>IF(VLOOKUP(B46,RespJ!$B$12:$AA$51,3,FALSE)&lt;&gt;0,CONCATENATE(VLOOKUP(B46,RespJ!$B$12:$AA$51,3,FALSE)," ",VLOOKUP(B46,RespJ!$B$12:$AA$51,4,FALSE)),"")</f>
        <v/>
      </c>
      <c r="E46" s="28" t="str">
        <f>IF(VLOOKUP(B46,RespJ!$B$12:$AA$51,4,FALSE)&lt;&gt;0,VLOOKUP(B46,RespJ!$B$12:$AA$51,5,FALSE),"")</f>
        <v/>
      </c>
      <c r="F46" s="58" t="str">
        <f>IF(VLOOKUP(B46,RespJ!$B$12:$AA$51,5,FALSE)&lt;&gt;0,VLOOKUP(B46,RespJ!$B$12:$AA$51,6,FALSE),"")</f>
        <v/>
      </c>
      <c r="G46" s="17" t="str">
        <f t="shared" si="0"/>
        <v/>
      </c>
      <c r="H46" s="17" t="str">
        <f t="shared" si="12"/>
        <v/>
      </c>
      <c r="I46" s="17" t="str">
        <f t="shared" si="13"/>
        <v/>
      </c>
      <c r="J46" s="17" t="str">
        <f t="shared" si="14"/>
        <v/>
      </c>
      <c r="K46" s="17" t="str">
        <f t="shared" si="15"/>
        <v/>
      </c>
      <c r="L46" s="17" t="str">
        <f t="shared" si="16"/>
        <v/>
      </c>
      <c r="M46" s="17" t="str">
        <f t="shared" si="17"/>
        <v/>
      </c>
      <c r="N46" s="17" t="str">
        <f t="shared" si="18"/>
        <v/>
      </c>
      <c r="O46" s="17" t="str">
        <f t="shared" si="19"/>
        <v/>
      </c>
      <c r="P46" s="17" t="str">
        <f t="shared" si="11"/>
        <v/>
      </c>
      <c r="Q46" s="17" t="str">
        <f t="shared" si="11"/>
        <v/>
      </c>
      <c r="R46" s="17" t="str">
        <f t="shared" si="11"/>
        <v/>
      </c>
      <c r="S46" s="17" t="str">
        <f t="shared" si="11"/>
        <v/>
      </c>
      <c r="T46" s="17" t="str">
        <f t="shared" si="11"/>
        <v/>
      </c>
      <c r="U46" s="17" t="str">
        <f t="shared" si="11"/>
        <v/>
      </c>
      <c r="V46" s="17" t="str">
        <f t="shared" si="11"/>
        <v/>
      </c>
      <c r="W46" s="17" t="str">
        <f t="shared" si="11"/>
        <v/>
      </c>
      <c r="X46" s="17" t="str">
        <f t="shared" si="11"/>
        <v/>
      </c>
      <c r="Y46" s="17" t="str">
        <f t="shared" si="11"/>
        <v/>
      </c>
      <c r="Z46" s="17" t="str">
        <f t="shared" si="11"/>
        <v/>
      </c>
      <c r="AA46" s="21" t="str">
        <f t="shared" si="5"/>
        <v/>
      </c>
      <c r="AB46" s="21" t="str">
        <f t="shared" si="5"/>
        <v/>
      </c>
      <c r="AC46" s="21" t="str">
        <f t="shared" si="5"/>
        <v/>
      </c>
      <c r="AD46" s="21" t="str">
        <f t="shared" si="5"/>
        <v/>
      </c>
      <c r="AH46" s="16" t="str">
        <f>IF(RespJ!H44=0,"",IF(RespJ!H44=ResA!$G$11,ResA!$G$12,0))</f>
        <v/>
      </c>
      <c r="AI46" s="16" t="str">
        <f>IF(RespJ!I44=0,"",IF(RespJ!I44=ResA!$H$11,ResA!$H$12,0))</f>
        <v/>
      </c>
      <c r="AJ46" s="16" t="str">
        <f>IF(RespJ!J44=0,"",IF(RespJ!J44=ResA!$I$11,ResA!$I$12,0))</f>
        <v/>
      </c>
      <c r="AK46" s="16" t="str">
        <f>IF(RespJ!K44=0,"",IF(RespJ!K44=ResA!$J$11,ResA!$J$12,0))</f>
        <v/>
      </c>
      <c r="AL46" s="16" t="str">
        <f>IF(RespJ!L44=0,"",IF(RespJ!L44=ResA!$K$11,ResA!$K$12,0))</f>
        <v/>
      </c>
      <c r="AM46" s="16" t="str">
        <f>IF(RespJ!M44=0,"",IF(RespJ!M44=ResA!$L$11,ResA!$L$12,0))</f>
        <v/>
      </c>
      <c r="AN46" s="16" t="str">
        <f>IF(RespJ!N44=0,"",IF(RespJ!N44=ResA!$M$11,ResA!$M$12,0))</f>
        <v/>
      </c>
      <c r="AO46" s="16" t="str">
        <f>IF(RespJ!O44=0,"",IF(RespJ!O44=ResA!$N$11,ResA!$N$12,0))</f>
        <v/>
      </c>
      <c r="AP46" s="16" t="str">
        <f>IF(RespJ!P44=0,"",IF(RespJ!P44=ResA!$O$11,ResA!$O$12,0))</f>
        <v/>
      </c>
      <c r="AQ46" s="16" t="str">
        <f>IF(RespJ!Q44=0,"",IF(RespJ!Q44=ResA!$P$11,ResA!$P$12,0))</f>
        <v/>
      </c>
      <c r="AR46" s="16" t="str">
        <f>IF(RespJ!R44=0,"",IF(RespJ!R44=ResA!$Q$11,ResA!$Q$12,0))</f>
        <v/>
      </c>
      <c r="AS46" s="16" t="str">
        <f>IF(RespJ!S44=0,"",IF(RespJ!S44=ResA!$R$11,ResA!$R$12,0))</f>
        <v/>
      </c>
      <c r="AT46" s="16" t="str">
        <f>IF(RespJ!T44=0,"",IF(RespJ!T44=ResA!$S$11,ResA!$S$12,0))</f>
        <v/>
      </c>
      <c r="AU46" s="16" t="str">
        <f>IF(RespJ!U44=0,"",IF(RespJ!U44=ResA!$T$11,ResA!$T$12,0))</f>
        <v/>
      </c>
      <c r="AV46" s="16" t="str">
        <f>IF(RespJ!V44=0,"",IF(RespJ!V44=ResA!$U$11,ResA!$U$12,0))</f>
        <v/>
      </c>
      <c r="AW46" s="16" t="str">
        <f>IF(RespJ!W44=0,"",IF(RespJ!W44=ResA!$V$11,ResA!$V$12,0))</f>
        <v/>
      </c>
      <c r="AX46" s="16" t="str">
        <f>IF(RespJ!X44=0,"",IF(RespJ!X44=ResA!$W$11,ResA!$W$12,0))</f>
        <v/>
      </c>
      <c r="AY46" s="16" t="str">
        <f>IF(RespJ!Y44=0,"",IF(RespJ!Y44=ResA!$X$11,ResA!$X$12,0))</f>
        <v/>
      </c>
      <c r="AZ46" s="16" t="str">
        <f>IF(RespJ!Z44=0,"",IF(RespJ!Z44=ResA!$Y$11,ResA!$Y$12,0))</f>
        <v/>
      </c>
      <c r="BA46" s="16" t="str">
        <f>IF(RespJ!AA44=0,"",IF(RespJ!AA44=ResA!$Z$11,ResA!$Z$12,0))</f>
        <v/>
      </c>
      <c r="BB46" s="17" t="str">
        <f t="shared" si="6"/>
        <v/>
      </c>
      <c r="BC46" s="17" t="str">
        <f t="shared" si="7"/>
        <v/>
      </c>
      <c r="BD46" s="17" t="str">
        <f t="shared" si="8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>
      <c r="B47" s="56">
        <v>34</v>
      </c>
      <c r="C47" s="28" t="str">
        <f>IF(VLOOKUP(B47,RespJ!$B$12:$AA$51,2,FALSE)&lt;&gt;0,VLOOKUP(B47,RespJ!$B$12:$AA$51,2,FALSE),"")</f>
        <v/>
      </c>
      <c r="D47" s="28" t="str">
        <f>IF(VLOOKUP(B47,RespJ!$B$12:$AA$51,3,FALSE)&lt;&gt;0,CONCATENATE(VLOOKUP(B47,RespJ!$B$12:$AA$51,3,FALSE)," ",VLOOKUP(B47,RespJ!$B$12:$AA$51,4,FALSE)),"")</f>
        <v/>
      </c>
      <c r="E47" s="28" t="str">
        <f>IF(VLOOKUP(B47,RespJ!$B$12:$AA$51,4,FALSE)&lt;&gt;0,VLOOKUP(B47,RespJ!$B$12:$AA$51,5,FALSE),"")</f>
        <v/>
      </c>
      <c r="F47" s="58" t="str">
        <f>IF(VLOOKUP(B47,RespJ!$B$12:$AA$51,5,FALSE)&lt;&gt;0,VLOOKUP(B47,RespJ!$B$12:$AA$51,6,FALSE),"")</f>
        <v/>
      </c>
      <c r="G47" s="17" t="str">
        <f t="shared" si="0"/>
        <v/>
      </c>
      <c r="H47" s="17" t="str">
        <f t="shared" si="12"/>
        <v/>
      </c>
      <c r="I47" s="17" t="str">
        <f t="shared" si="13"/>
        <v/>
      </c>
      <c r="J47" s="17" t="str">
        <f t="shared" si="14"/>
        <v/>
      </c>
      <c r="K47" s="17" t="str">
        <f t="shared" si="15"/>
        <v/>
      </c>
      <c r="L47" s="17" t="str">
        <f t="shared" si="16"/>
        <v/>
      </c>
      <c r="M47" s="17" t="str">
        <f t="shared" si="17"/>
        <v/>
      </c>
      <c r="N47" s="17" t="str">
        <f t="shared" si="18"/>
        <v/>
      </c>
      <c r="O47" s="17" t="str">
        <f t="shared" si="19"/>
        <v/>
      </c>
      <c r="P47" s="17" t="str">
        <f t="shared" si="11"/>
        <v/>
      </c>
      <c r="Q47" s="17" t="str">
        <f t="shared" si="11"/>
        <v/>
      </c>
      <c r="R47" s="17" t="str">
        <f t="shared" si="11"/>
        <v/>
      </c>
      <c r="S47" s="17" t="str">
        <f t="shared" si="11"/>
        <v/>
      </c>
      <c r="T47" s="17" t="str">
        <f t="shared" si="11"/>
        <v/>
      </c>
      <c r="U47" s="17" t="str">
        <f t="shared" si="11"/>
        <v/>
      </c>
      <c r="V47" s="17" t="str">
        <f t="shared" si="11"/>
        <v/>
      </c>
      <c r="W47" s="17" t="str">
        <f t="shared" si="11"/>
        <v/>
      </c>
      <c r="X47" s="17" t="str">
        <f t="shared" si="11"/>
        <v/>
      </c>
      <c r="Y47" s="17" t="str">
        <f t="shared" si="11"/>
        <v/>
      </c>
      <c r="Z47" s="17" t="str">
        <f t="shared" si="11"/>
        <v/>
      </c>
      <c r="AA47" s="21" t="str">
        <f t="shared" si="5"/>
        <v/>
      </c>
      <c r="AB47" s="21" t="str">
        <f t="shared" si="5"/>
        <v/>
      </c>
      <c r="AC47" s="21" t="str">
        <f t="shared" si="5"/>
        <v/>
      </c>
      <c r="AD47" s="21" t="str">
        <f t="shared" si="5"/>
        <v/>
      </c>
      <c r="AH47" s="16" t="str">
        <f>IF(RespJ!H45=0,"",IF(RespJ!H45=ResA!$G$11,ResA!$G$12,0))</f>
        <v/>
      </c>
      <c r="AI47" s="16" t="str">
        <f>IF(RespJ!I45=0,"",IF(RespJ!I45=ResA!$H$11,ResA!$H$12,0))</f>
        <v/>
      </c>
      <c r="AJ47" s="16" t="str">
        <f>IF(RespJ!J45=0,"",IF(RespJ!J45=ResA!$I$11,ResA!$I$12,0))</f>
        <v/>
      </c>
      <c r="AK47" s="16" t="str">
        <f>IF(RespJ!K45=0,"",IF(RespJ!K45=ResA!$J$11,ResA!$J$12,0))</f>
        <v/>
      </c>
      <c r="AL47" s="16" t="str">
        <f>IF(RespJ!L45=0,"",IF(RespJ!L45=ResA!$K$11,ResA!$K$12,0))</f>
        <v/>
      </c>
      <c r="AM47" s="16" t="str">
        <f>IF(RespJ!M45=0,"",IF(RespJ!M45=ResA!$L$11,ResA!$L$12,0))</f>
        <v/>
      </c>
      <c r="AN47" s="16" t="str">
        <f>IF(RespJ!N45=0,"",IF(RespJ!N45=ResA!$M$11,ResA!$M$12,0))</f>
        <v/>
      </c>
      <c r="AO47" s="16" t="str">
        <f>IF(RespJ!O45=0,"",IF(RespJ!O45=ResA!$N$11,ResA!$N$12,0))</f>
        <v/>
      </c>
      <c r="AP47" s="16" t="str">
        <f>IF(RespJ!P45=0,"",IF(RespJ!P45=ResA!$O$11,ResA!$O$12,0))</f>
        <v/>
      </c>
      <c r="AQ47" s="16" t="str">
        <f>IF(RespJ!Q45=0,"",IF(RespJ!Q45=ResA!$P$11,ResA!$P$12,0))</f>
        <v/>
      </c>
      <c r="AR47" s="16" t="str">
        <f>IF(RespJ!R45=0,"",IF(RespJ!R45=ResA!$Q$11,ResA!$Q$12,0))</f>
        <v/>
      </c>
      <c r="AS47" s="16" t="str">
        <f>IF(RespJ!S45=0,"",IF(RespJ!S45=ResA!$R$11,ResA!$R$12,0))</f>
        <v/>
      </c>
      <c r="AT47" s="16" t="str">
        <f>IF(RespJ!T45=0,"",IF(RespJ!T45=ResA!$S$11,ResA!$S$12,0))</f>
        <v/>
      </c>
      <c r="AU47" s="16" t="str">
        <f>IF(RespJ!U45=0,"",IF(RespJ!U45=ResA!$T$11,ResA!$T$12,0))</f>
        <v/>
      </c>
      <c r="AV47" s="16" t="str">
        <f>IF(RespJ!V45=0,"",IF(RespJ!V45=ResA!$U$11,ResA!$U$12,0))</f>
        <v/>
      </c>
      <c r="AW47" s="16" t="str">
        <f>IF(RespJ!W45=0,"",IF(RespJ!W45=ResA!$V$11,ResA!$V$12,0))</f>
        <v/>
      </c>
      <c r="AX47" s="16" t="str">
        <f>IF(RespJ!X45=0,"",IF(RespJ!X45=ResA!$W$11,ResA!$W$12,0))</f>
        <v/>
      </c>
      <c r="AY47" s="16" t="str">
        <f>IF(RespJ!Y45=0,"",IF(RespJ!Y45=ResA!$X$11,ResA!$X$12,0))</f>
        <v/>
      </c>
      <c r="AZ47" s="16" t="str">
        <f>IF(RespJ!Z45=0,"",IF(RespJ!Z45=ResA!$Y$11,ResA!$Y$12,0))</f>
        <v/>
      </c>
      <c r="BA47" s="16" t="str">
        <f>IF(RespJ!AA45=0,"",IF(RespJ!AA45=ResA!$Z$11,ResA!$Z$12,0))</f>
        <v/>
      </c>
      <c r="BB47" s="17" t="str">
        <f t="shared" si="6"/>
        <v/>
      </c>
      <c r="BC47" s="17" t="str">
        <f t="shared" si="7"/>
        <v/>
      </c>
      <c r="BD47" s="17" t="str">
        <f t="shared" si="8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>
      <c r="B48" s="56">
        <v>35</v>
      </c>
      <c r="C48" s="28" t="str">
        <f>IF(VLOOKUP(B48,RespJ!$B$12:$AA$51,2,FALSE)&lt;&gt;0,VLOOKUP(B48,RespJ!$B$12:$AA$51,2,FALSE),"")</f>
        <v/>
      </c>
      <c r="D48" s="28" t="str">
        <f>IF(VLOOKUP(B48,RespJ!$B$12:$AA$51,3,FALSE)&lt;&gt;0,CONCATENATE(VLOOKUP(B48,RespJ!$B$12:$AA$51,3,FALSE)," ",VLOOKUP(B48,RespJ!$B$12:$AA$51,4,FALSE)),"")</f>
        <v/>
      </c>
      <c r="E48" s="28" t="str">
        <f>IF(VLOOKUP(B48,RespJ!$B$12:$AA$51,4,FALSE)&lt;&gt;0,VLOOKUP(B48,RespJ!$B$12:$AA$51,5,FALSE),"")</f>
        <v/>
      </c>
      <c r="F48" s="58" t="str">
        <f>IF(VLOOKUP(B48,RespJ!$B$12:$AA$51,5,FALSE)&lt;&gt;0,VLOOKUP(B48,RespJ!$B$12:$AA$51,6,FALSE),"")</f>
        <v/>
      </c>
      <c r="G48" s="17" t="str">
        <f t="shared" si="0"/>
        <v/>
      </c>
      <c r="H48" s="17" t="str">
        <f t="shared" si="12"/>
        <v/>
      </c>
      <c r="I48" s="17" t="str">
        <f t="shared" si="13"/>
        <v/>
      </c>
      <c r="J48" s="17" t="str">
        <f t="shared" si="14"/>
        <v/>
      </c>
      <c r="K48" s="17" t="str">
        <f t="shared" si="15"/>
        <v/>
      </c>
      <c r="L48" s="17" t="str">
        <f t="shared" si="16"/>
        <v/>
      </c>
      <c r="M48" s="17" t="str">
        <f t="shared" si="17"/>
        <v/>
      </c>
      <c r="N48" s="17" t="str">
        <f t="shared" si="18"/>
        <v/>
      </c>
      <c r="O48" s="17" t="str">
        <f t="shared" si="19"/>
        <v/>
      </c>
      <c r="P48" s="17" t="str">
        <f t="shared" si="11"/>
        <v/>
      </c>
      <c r="Q48" s="17" t="str">
        <f t="shared" si="11"/>
        <v/>
      </c>
      <c r="R48" s="17" t="str">
        <f t="shared" si="11"/>
        <v/>
      </c>
      <c r="S48" s="17" t="str">
        <f t="shared" si="11"/>
        <v/>
      </c>
      <c r="T48" s="17" t="str">
        <f t="shared" si="11"/>
        <v/>
      </c>
      <c r="U48" s="17" t="str">
        <f t="shared" si="11"/>
        <v/>
      </c>
      <c r="V48" s="17" t="str">
        <f t="shared" si="11"/>
        <v/>
      </c>
      <c r="W48" s="17" t="str">
        <f t="shared" si="11"/>
        <v/>
      </c>
      <c r="X48" s="17" t="str">
        <f t="shared" si="11"/>
        <v/>
      </c>
      <c r="Y48" s="17" t="str">
        <f t="shared" si="11"/>
        <v/>
      </c>
      <c r="Z48" s="17" t="str">
        <f t="shared" si="11"/>
        <v/>
      </c>
      <c r="AA48" s="21" t="str">
        <f t="shared" si="5"/>
        <v/>
      </c>
      <c r="AB48" s="21" t="str">
        <f t="shared" si="5"/>
        <v/>
      </c>
      <c r="AC48" s="21" t="str">
        <f t="shared" si="5"/>
        <v/>
      </c>
      <c r="AD48" s="21" t="str">
        <f t="shared" si="5"/>
        <v/>
      </c>
      <c r="AH48" s="16" t="str">
        <f>IF(RespJ!H46=0,"",IF(RespJ!H46=ResA!$G$11,ResA!$G$12,0))</f>
        <v/>
      </c>
      <c r="AI48" s="16" t="str">
        <f>IF(RespJ!I46=0,"",IF(RespJ!I46=ResA!$H$11,ResA!$H$12,0))</f>
        <v/>
      </c>
      <c r="AJ48" s="16" t="str">
        <f>IF(RespJ!J46=0,"",IF(RespJ!J46=ResA!$I$11,ResA!$I$12,0))</f>
        <v/>
      </c>
      <c r="AK48" s="16" t="str">
        <f>IF(RespJ!K46=0,"",IF(RespJ!K46=ResA!$J$11,ResA!$J$12,0))</f>
        <v/>
      </c>
      <c r="AL48" s="16" t="str">
        <f>IF(RespJ!L46=0,"",IF(RespJ!L46=ResA!$K$11,ResA!$K$12,0))</f>
        <v/>
      </c>
      <c r="AM48" s="16" t="str">
        <f>IF(RespJ!M46=0,"",IF(RespJ!M46=ResA!$L$11,ResA!$L$12,0))</f>
        <v/>
      </c>
      <c r="AN48" s="16" t="str">
        <f>IF(RespJ!N46=0,"",IF(RespJ!N46=ResA!$M$11,ResA!$M$12,0))</f>
        <v/>
      </c>
      <c r="AO48" s="16" t="str">
        <f>IF(RespJ!O46=0,"",IF(RespJ!O46=ResA!$N$11,ResA!$N$12,0))</f>
        <v/>
      </c>
      <c r="AP48" s="16" t="str">
        <f>IF(RespJ!P46=0,"",IF(RespJ!P46=ResA!$O$11,ResA!$O$12,0))</f>
        <v/>
      </c>
      <c r="AQ48" s="16" t="str">
        <f>IF(RespJ!Q46=0,"",IF(RespJ!Q46=ResA!$P$11,ResA!$P$12,0))</f>
        <v/>
      </c>
      <c r="AR48" s="16" t="str">
        <f>IF(RespJ!R46=0,"",IF(RespJ!R46=ResA!$Q$11,ResA!$Q$12,0))</f>
        <v/>
      </c>
      <c r="AS48" s="16" t="str">
        <f>IF(RespJ!S46=0,"",IF(RespJ!S46=ResA!$R$11,ResA!$R$12,0))</f>
        <v/>
      </c>
      <c r="AT48" s="16" t="str">
        <f>IF(RespJ!T46=0,"",IF(RespJ!T46=ResA!$S$11,ResA!$S$12,0))</f>
        <v/>
      </c>
      <c r="AU48" s="16" t="str">
        <f>IF(RespJ!U46=0,"",IF(RespJ!U46=ResA!$T$11,ResA!$T$12,0))</f>
        <v/>
      </c>
      <c r="AV48" s="16" t="str">
        <f>IF(RespJ!V46=0,"",IF(RespJ!V46=ResA!$U$11,ResA!$U$12,0))</f>
        <v/>
      </c>
      <c r="AW48" s="16" t="str">
        <f>IF(RespJ!W46=0,"",IF(RespJ!W46=ResA!$V$11,ResA!$V$12,0))</f>
        <v/>
      </c>
      <c r="AX48" s="16" t="str">
        <f>IF(RespJ!X46=0,"",IF(RespJ!X46=ResA!$W$11,ResA!$W$12,0))</f>
        <v/>
      </c>
      <c r="AY48" s="16" t="str">
        <f>IF(RespJ!Y46=0,"",IF(RespJ!Y46=ResA!$X$11,ResA!$X$12,0))</f>
        <v/>
      </c>
      <c r="AZ48" s="16" t="str">
        <f>IF(RespJ!Z46=0,"",IF(RespJ!Z46=ResA!$Y$11,ResA!$Y$12,0))</f>
        <v/>
      </c>
      <c r="BA48" s="16" t="str">
        <f>IF(RespJ!AA46=0,"",IF(RespJ!AA46=ResA!$Z$11,ResA!$Z$12,0))</f>
        <v/>
      </c>
      <c r="BB48" s="17" t="str">
        <f t="shared" si="6"/>
        <v/>
      </c>
      <c r="BC48" s="17" t="str">
        <f t="shared" si="7"/>
        <v/>
      </c>
      <c r="BD48" s="17" t="str">
        <f t="shared" si="8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>
      <c r="B49" s="56">
        <v>36</v>
      </c>
      <c r="C49" s="28" t="str">
        <f>IF(VLOOKUP(B49,RespJ!$B$12:$AA$51,2,FALSE)&lt;&gt;0,VLOOKUP(B49,RespJ!$B$12:$AA$51,2,FALSE),"")</f>
        <v/>
      </c>
      <c r="D49" s="28" t="str">
        <f>IF(VLOOKUP(B49,RespJ!$B$12:$AA$51,3,FALSE)&lt;&gt;0,CONCATENATE(VLOOKUP(B49,RespJ!$B$12:$AA$51,3,FALSE)," ",VLOOKUP(B49,RespJ!$B$12:$AA$51,4,FALSE)),"")</f>
        <v/>
      </c>
      <c r="E49" s="28" t="str">
        <f>IF(VLOOKUP(B49,RespJ!$B$12:$AA$51,4,FALSE)&lt;&gt;0,VLOOKUP(B49,RespJ!$B$12:$AA$51,5,FALSE),"")</f>
        <v/>
      </c>
      <c r="F49" s="58" t="str">
        <f>IF(VLOOKUP(B49,RespJ!$B$12:$AA$51,5,FALSE)&lt;&gt;0,VLOOKUP(B49,RespJ!$B$12:$AA$51,6,FALSE),"")</f>
        <v/>
      </c>
      <c r="G49" s="17" t="str">
        <f t="shared" si="0"/>
        <v/>
      </c>
      <c r="H49" s="17" t="str">
        <f t="shared" si="12"/>
        <v/>
      </c>
      <c r="I49" s="17" t="str">
        <f t="shared" si="13"/>
        <v/>
      </c>
      <c r="J49" s="17" t="str">
        <f t="shared" si="14"/>
        <v/>
      </c>
      <c r="K49" s="17" t="str">
        <f t="shared" si="15"/>
        <v/>
      </c>
      <c r="L49" s="17" t="str">
        <f t="shared" si="16"/>
        <v/>
      </c>
      <c r="M49" s="17" t="str">
        <f t="shared" si="17"/>
        <v/>
      </c>
      <c r="N49" s="17" t="str">
        <f t="shared" si="18"/>
        <v/>
      </c>
      <c r="O49" s="17" t="str">
        <f t="shared" si="19"/>
        <v/>
      </c>
      <c r="P49" s="17" t="str">
        <f t="shared" si="11"/>
        <v/>
      </c>
      <c r="Q49" s="17" t="str">
        <f t="shared" si="11"/>
        <v/>
      </c>
      <c r="R49" s="17" t="str">
        <f t="shared" si="11"/>
        <v/>
      </c>
      <c r="S49" s="17" t="str">
        <f t="shared" si="11"/>
        <v/>
      </c>
      <c r="T49" s="17" t="str">
        <f t="shared" si="11"/>
        <v/>
      </c>
      <c r="U49" s="17" t="str">
        <f t="shared" si="11"/>
        <v/>
      </c>
      <c r="V49" s="17" t="str">
        <f t="shared" si="11"/>
        <v/>
      </c>
      <c r="W49" s="17" t="str">
        <f t="shared" si="11"/>
        <v/>
      </c>
      <c r="X49" s="17" t="str">
        <f t="shared" si="11"/>
        <v/>
      </c>
      <c r="Y49" s="17" t="str">
        <f t="shared" si="11"/>
        <v/>
      </c>
      <c r="Z49" s="17" t="str">
        <f t="shared" si="11"/>
        <v/>
      </c>
      <c r="AA49" s="21" t="str">
        <f t="shared" si="5"/>
        <v/>
      </c>
      <c r="AB49" s="21" t="str">
        <f t="shared" si="5"/>
        <v/>
      </c>
      <c r="AC49" s="21" t="str">
        <f t="shared" si="5"/>
        <v/>
      </c>
      <c r="AD49" s="21" t="str">
        <f t="shared" si="5"/>
        <v/>
      </c>
      <c r="AH49" s="16" t="str">
        <f>IF(RespJ!H47=0,"",IF(RespJ!H47=ResA!$G$11,ResA!$G$12,0))</f>
        <v/>
      </c>
      <c r="AI49" s="16" t="str">
        <f>IF(RespJ!I47=0,"",IF(RespJ!I47=ResA!$H$11,ResA!$H$12,0))</f>
        <v/>
      </c>
      <c r="AJ49" s="16" t="str">
        <f>IF(RespJ!J47=0,"",IF(RespJ!J47=ResA!$I$11,ResA!$I$12,0))</f>
        <v/>
      </c>
      <c r="AK49" s="16" t="str">
        <f>IF(RespJ!K47=0,"",IF(RespJ!K47=ResA!$J$11,ResA!$J$12,0))</f>
        <v/>
      </c>
      <c r="AL49" s="16" t="str">
        <f>IF(RespJ!L47=0,"",IF(RespJ!L47=ResA!$K$11,ResA!$K$12,0))</f>
        <v/>
      </c>
      <c r="AM49" s="16" t="str">
        <f>IF(RespJ!M47=0,"",IF(RespJ!M47=ResA!$L$11,ResA!$L$12,0))</f>
        <v/>
      </c>
      <c r="AN49" s="16" t="str">
        <f>IF(RespJ!N47=0,"",IF(RespJ!N47=ResA!$M$11,ResA!$M$12,0))</f>
        <v/>
      </c>
      <c r="AO49" s="16" t="str">
        <f>IF(RespJ!O47=0,"",IF(RespJ!O47=ResA!$N$11,ResA!$N$12,0))</f>
        <v/>
      </c>
      <c r="AP49" s="16" t="str">
        <f>IF(RespJ!P47=0,"",IF(RespJ!P47=ResA!$O$11,ResA!$O$12,0))</f>
        <v/>
      </c>
      <c r="AQ49" s="16" t="str">
        <f>IF(RespJ!Q47=0,"",IF(RespJ!Q47=ResA!$P$11,ResA!$P$12,0))</f>
        <v/>
      </c>
      <c r="AR49" s="16" t="str">
        <f>IF(RespJ!R47=0,"",IF(RespJ!R47=ResA!$Q$11,ResA!$Q$12,0))</f>
        <v/>
      </c>
      <c r="AS49" s="16" t="str">
        <f>IF(RespJ!S47=0,"",IF(RespJ!S47=ResA!$R$11,ResA!$R$12,0))</f>
        <v/>
      </c>
      <c r="AT49" s="16" t="str">
        <f>IF(RespJ!T47=0,"",IF(RespJ!T47=ResA!$S$11,ResA!$S$12,0))</f>
        <v/>
      </c>
      <c r="AU49" s="16" t="str">
        <f>IF(RespJ!U47=0,"",IF(RespJ!U47=ResA!$T$11,ResA!$T$12,0))</f>
        <v/>
      </c>
      <c r="AV49" s="16" t="str">
        <f>IF(RespJ!V47=0,"",IF(RespJ!V47=ResA!$U$11,ResA!$U$12,0))</f>
        <v/>
      </c>
      <c r="AW49" s="16" t="str">
        <f>IF(RespJ!W47=0,"",IF(RespJ!W47=ResA!$V$11,ResA!$V$12,0))</f>
        <v/>
      </c>
      <c r="AX49" s="16" t="str">
        <f>IF(RespJ!X47=0,"",IF(RespJ!X47=ResA!$W$11,ResA!$W$12,0))</f>
        <v/>
      </c>
      <c r="AY49" s="16" t="str">
        <f>IF(RespJ!Y47=0,"",IF(RespJ!Y47=ResA!$X$11,ResA!$X$12,0))</f>
        <v/>
      </c>
      <c r="AZ49" s="16" t="str">
        <f>IF(RespJ!Z47=0,"",IF(RespJ!Z47=ResA!$Y$11,ResA!$Y$12,0))</f>
        <v/>
      </c>
      <c r="BA49" s="16" t="str">
        <f>IF(RespJ!AA47=0,"",IF(RespJ!AA47=ResA!$Z$11,ResA!$Z$12,0))</f>
        <v/>
      </c>
      <c r="BB49" s="17" t="str">
        <f t="shared" si="6"/>
        <v/>
      </c>
      <c r="BC49" s="17" t="str">
        <f t="shared" si="7"/>
        <v/>
      </c>
      <c r="BD49" s="17" t="str">
        <f t="shared" si="8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>
      <c r="B50" s="56">
        <v>37</v>
      </c>
      <c r="C50" s="28" t="str">
        <f>IF(VLOOKUP(B50,RespJ!$B$12:$AA$51,2,FALSE)&lt;&gt;0,VLOOKUP(B50,RespJ!$B$12:$AA$51,2,FALSE),"")</f>
        <v/>
      </c>
      <c r="D50" s="28" t="str">
        <f>IF(VLOOKUP(B50,RespJ!$B$12:$AA$51,3,FALSE)&lt;&gt;0,CONCATENATE(VLOOKUP(B50,RespJ!$B$12:$AA$51,3,FALSE)," ",VLOOKUP(B50,RespJ!$B$12:$AA$51,4,FALSE)),"")</f>
        <v/>
      </c>
      <c r="E50" s="28" t="str">
        <f>IF(VLOOKUP(B50,RespJ!$B$12:$AA$51,4,FALSE)&lt;&gt;0,VLOOKUP(B50,RespJ!$B$12:$AA$51,5,FALSE),"")</f>
        <v/>
      </c>
      <c r="F50" s="58" t="str">
        <f>IF(VLOOKUP(B50,RespJ!$B$12:$AA$51,5,FALSE)&lt;&gt;0,VLOOKUP(B50,RespJ!$B$12:$AA$51,6,FALSE),"")</f>
        <v/>
      </c>
      <c r="G50" s="17" t="str">
        <f t="shared" si="0"/>
        <v/>
      </c>
      <c r="H50" s="17" t="str">
        <f t="shared" si="12"/>
        <v/>
      </c>
      <c r="I50" s="17" t="str">
        <f t="shared" si="13"/>
        <v/>
      </c>
      <c r="J50" s="17" t="str">
        <f t="shared" si="14"/>
        <v/>
      </c>
      <c r="K50" s="17" t="str">
        <f t="shared" si="15"/>
        <v/>
      </c>
      <c r="L50" s="17" t="str">
        <f t="shared" si="16"/>
        <v/>
      </c>
      <c r="M50" s="17" t="str">
        <f t="shared" si="17"/>
        <v/>
      </c>
      <c r="N50" s="17" t="str">
        <f t="shared" si="18"/>
        <v/>
      </c>
      <c r="O50" s="17" t="str">
        <f t="shared" si="19"/>
        <v/>
      </c>
      <c r="P50" s="17" t="str">
        <f t="shared" si="11"/>
        <v/>
      </c>
      <c r="Q50" s="17" t="str">
        <f t="shared" si="11"/>
        <v/>
      </c>
      <c r="R50" s="17" t="str">
        <f t="shared" si="11"/>
        <v/>
      </c>
      <c r="S50" s="17" t="str">
        <f t="shared" si="11"/>
        <v/>
      </c>
      <c r="T50" s="17" t="str">
        <f t="shared" si="11"/>
        <v/>
      </c>
      <c r="U50" s="17" t="str">
        <f t="shared" si="11"/>
        <v/>
      </c>
      <c r="V50" s="17" t="str">
        <f t="shared" si="11"/>
        <v/>
      </c>
      <c r="W50" s="17" t="str">
        <f t="shared" si="11"/>
        <v/>
      </c>
      <c r="X50" s="17" t="str">
        <f t="shared" si="11"/>
        <v/>
      </c>
      <c r="Y50" s="17" t="str">
        <f t="shared" si="11"/>
        <v/>
      </c>
      <c r="Z50" s="17" t="str">
        <f t="shared" si="11"/>
        <v/>
      </c>
      <c r="AA50" s="21" t="str">
        <f t="shared" si="5"/>
        <v/>
      </c>
      <c r="AB50" s="21" t="str">
        <f t="shared" si="5"/>
        <v/>
      </c>
      <c r="AC50" s="21" t="str">
        <f t="shared" si="5"/>
        <v/>
      </c>
      <c r="AD50" s="21" t="str">
        <f t="shared" si="5"/>
        <v/>
      </c>
      <c r="AH50" s="16" t="str">
        <f>IF(RespJ!H48=0,"",IF(RespJ!H48=ResA!$G$11,ResA!$G$12,0))</f>
        <v/>
      </c>
      <c r="AI50" s="16" t="str">
        <f>IF(RespJ!I48=0,"",IF(RespJ!I48=ResA!$H$11,ResA!$H$12,0))</f>
        <v/>
      </c>
      <c r="AJ50" s="16" t="str">
        <f>IF(RespJ!J48=0,"",IF(RespJ!J48=ResA!$I$11,ResA!$I$12,0))</f>
        <v/>
      </c>
      <c r="AK50" s="16" t="str">
        <f>IF(RespJ!K48=0,"",IF(RespJ!K48=ResA!$J$11,ResA!$J$12,0))</f>
        <v/>
      </c>
      <c r="AL50" s="16" t="str">
        <f>IF(RespJ!L48=0,"",IF(RespJ!L48=ResA!$K$11,ResA!$K$12,0))</f>
        <v/>
      </c>
      <c r="AM50" s="16" t="str">
        <f>IF(RespJ!M48=0,"",IF(RespJ!M48=ResA!$L$11,ResA!$L$12,0))</f>
        <v/>
      </c>
      <c r="AN50" s="16" t="str">
        <f>IF(RespJ!N48=0,"",IF(RespJ!N48=ResA!$M$11,ResA!$M$12,0))</f>
        <v/>
      </c>
      <c r="AO50" s="16" t="str">
        <f>IF(RespJ!O48=0,"",IF(RespJ!O48=ResA!$N$11,ResA!$N$12,0))</f>
        <v/>
      </c>
      <c r="AP50" s="16" t="str">
        <f>IF(RespJ!P48=0,"",IF(RespJ!P48=ResA!$O$11,ResA!$O$12,0))</f>
        <v/>
      </c>
      <c r="AQ50" s="16" t="str">
        <f>IF(RespJ!Q48=0,"",IF(RespJ!Q48=ResA!$P$11,ResA!$P$12,0))</f>
        <v/>
      </c>
      <c r="AR50" s="16" t="str">
        <f>IF(RespJ!R48=0,"",IF(RespJ!R48=ResA!$Q$11,ResA!$Q$12,0))</f>
        <v/>
      </c>
      <c r="AS50" s="16" t="str">
        <f>IF(RespJ!S48=0,"",IF(RespJ!S48=ResA!$R$11,ResA!$R$12,0))</f>
        <v/>
      </c>
      <c r="AT50" s="16" t="str">
        <f>IF(RespJ!T48=0,"",IF(RespJ!T48=ResA!$S$11,ResA!$S$12,0))</f>
        <v/>
      </c>
      <c r="AU50" s="16" t="str">
        <f>IF(RespJ!U48=0,"",IF(RespJ!U48=ResA!$T$11,ResA!$T$12,0))</f>
        <v/>
      </c>
      <c r="AV50" s="16" t="str">
        <f>IF(RespJ!V48=0,"",IF(RespJ!V48=ResA!$U$11,ResA!$U$12,0))</f>
        <v/>
      </c>
      <c r="AW50" s="16" t="str">
        <f>IF(RespJ!W48=0,"",IF(RespJ!W48=ResA!$V$11,ResA!$V$12,0))</f>
        <v/>
      </c>
      <c r="AX50" s="16" t="str">
        <f>IF(RespJ!X48=0,"",IF(RespJ!X48=ResA!$W$11,ResA!$W$12,0))</f>
        <v/>
      </c>
      <c r="AY50" s="16" t="str">
        <f>IF(RespJ!Y48=0,"",IF(RespJ!Y48=ResA!$X$11,ResA!$X$12,0))</f>
        <v/>
      </c>
      <c r="AZ50" s="16" t="str">
        <f>IF(RespJ!Z48=0,"",IF(RespJ!Z48=ResA!$Y$11,ResA!$Y$12,0))</f>
        <v/>
      </c>
      <c r="BA50" s="16" t="str">
        <f>IF(RespJ!AA48=0,"",IF(RespJ!AA48=ResA!$Z$11,ResA!$Z$12,0))</f>
        <v/>
      </c>
      <c r="BB50" s="17" t="str">
        <f t="shared" si="6"/>
        <v/>
      </c>
      <c r="BC50" s="17" t="str">
        <f t="shared" si="7"/>
        <v/>
      </c>
      <c r="BD50" s="17" t="str">
        <f t="shared" si="8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>
      <c r="B51" s="56">
        <v>38</v>
      </c>
      <c r="C51" s="28" t="str">
        <f>IF(VLOOKUP(B51,RespJ!$B$12:$AA$51,2,FALSE)&lt;&gt;0,VLOOKUP(B51,RespJ!$B$12:$AA$51,2,FALSE),"")</f>
        <v/>
      </c>
      <c r="D51" s="28" t="str">
        <f>IF(VLOOKUP(B51,RespJ!$B$12:$AA$51,3,FALSE)&lt;&gt;0,CONCATENATE(VLOOKUP(B51,RespJ!$B$12:$AA$51,3,FALSE)," ",VLOOKUP(B51,RespJ!$B$12:$AA$51,4,FALSE)),"")</f>
        <v/>
      </c>
      <c r="E51" s="28" t="str">
        <f>IF(VLOOKUP(B51,RespJ!$B$12:$AA$51,4,FALSE)&lt;&gt;0,VLOOKUP(B51,RespJ!$B$12:$AA$51,5,FALSE),"")</f>
        <v/>
      </c>
      <c r="F51" s="58" t="str">
        <f>IF(VLOOKUP(B51,RespJ!$B$12:$AA$51,5,FALSE)&lt;&gt;0,VLOOKUP(B51,RespJ!$B$12:$AA$51,6,FALSE),"")</f>
        <v/>
      </c>
      <c r="G51" s="17" t="str">
        <f t="shared" si="0"/>
        <v/>
      </c>
      <c r="H51" s="17" t="str">
        <f t="shared" si="12"/>
        <v/>
      </c>
      <c r="I51" s="17" t="str">
        <f t="shared" si="13"/>
        <v/>
      </c>
      <c r="J51" s="17" t="str">
        <f t="shared" si="14"/>
        <v/>
      </c>
      <c r="K51" s="17" t="str">
        <f t="shared" si="15"/>
        <v/>
      </c>
      <c r="L51" s="17" t="str">
        <f t="shared" si="16"/>
        <v/>
      </c>
      <c r="M51" s="17" t="str">
        <f t="shared" si="17"/>
        <v/>
      </c>
      <c r="N51" s="17" t="str">
        <f t="shared" si="18"/>
        <v/>
      </c>
      <c r="O51" s="17" t="str">
        <f t="shared" si="19"/>
        <v/>
      </c>
      <c r="P51" s="17" t="str">
        <f t="shared" ref="P51:Q53" si="20">IF(AQ51="","",IF(AQ51=0,"✖","✔"))</f>
        <v/>
      </c>
      <c r="Q51" s="17" t="str">
        <f t="shared" si="20"/>
        <v/>
      </c>
      <c r="R51" s="17" t="str">
        <f t="shared" si="11"/>
        <v/>
      </c>
      <c r="S51" s="17" t="str">
        <f t="shared" si="11"/>
        <v/>
      </c>
      <c r="T51" s="17" t="str">
        <f t="shared" si="11"/>
        <v/>
      </c>
      <c r="U51" s="17" t="str">
        <f t="shared" si="11"/>
        <v/>
      </c>
      <c r="V51" s="17" t="str">
        <f t="shared" si="11"/>
        <v/>
      </c>
      <c r="W51" s="17" t="str">
        <f t="shared" si="11"/>
        <v/>
      </c>
      <c r="X51" s="17" t="str">
        <f t="shared" si="11"/>
        <v/>
      </c>
      <c r="Y51" s="17" t="str">
        <f t="shared" si="11"/>
        <v/>
      </c>
      <c r="Z51" s="17" t="str">
        <f t="shared" si="11"/>
        <v/>
      </c>
      <c r="AA51" s="21" t="str">
        <f t="shared" si="5"/>
        <v/>
      </c>
      <c r="AB51" s="21" t="str">
        <f t="shared" si="5"/>
        <v/>
      </c>
      <c r="AC51" s="21" t="str">
        <f t="shared" si="5"/>
        <v/>
      </c>
      <c r="AD51" s="21" t="str">
        <f t="shared" si="5"/>
        <v/>
      </c>
      <c r="AH51" s="16" t="str">
        <f>IF(RespJ!H49=0,"",IF(RespJ!H49=ResA!$G$11,ResA!$G$12,0))</f>
        <v/>
      </c>
      <c r="AI51" s="16" t="str">
        <f>IF(RespJ!I49=0,"",IF(RespJ!I49=ResA!$H$11,ResA!$H$12,0))</f>
        <v/>
      </c>
      <c r="AJ51" s="16" t="str">
        <f>IF(RespJ!J49=0,"",IF(RespJ!J49=ResA!$I$11,ResA!$I$12,0))</f>
        <v/>
      </c>
      <c r="AK51" s="16" t="str">
        <f>IF(RespJ!K49=0,"",IF(RespJ!K49=ResA!$J$11,ResA!$J$12,0))</f>
        <v/>
      </c>
      <c r="AL51" s="16" t="str">
        <f>IF(RespJ!L49=0,"",IF(RespJ!L49=ResA!$K$11,ResA!$K$12,0))</f>
        <v/>
      </c>
      <c r="AM51" s="16" t="str">
        <f>IF(RespJ!M49=0,"",IF(RespJ!M49=ResA!$L$11,ResA!$L$12,0))</f>
        <v/>
      </c>
      <c r="AN51" s="16" t="str">
        <f>IF(RespJ!N49=0,"",IF(RespJ!N49=ResA!$M$11,ResA!$M$12,0))</f>
        <v/>
      </c>
      <c r="AO51" s="16" t="str">
        <f>IF(RespJ!O49=0,"",IF(RespJ!O49=ResA!$N$11,ResA!$N$12,0))</f>
        <v/>
      </c>
      <c r="AP51" s="16" t="str">
        <f>IF(RespJ!P49=0,"",IF(RespJ!P49=ResA!$O$11,ResA!$O$12,0))</f>
        <v/>
      </c>
      <c r="AQ51" s="16" t="str">
        <f>IF(RespJ!Q49=0,"",IF(RespJ!Q49=ResA!$P$11,ResA!$P$12,0))</f>
        <v/>
      </c>
      <c r="AR51" s="16" t="str">
        <f>IF(RespJ!R49=0,"",IF(RespJ!R49=ResA!$Q$11,ResA!$Q$12,0))</f>
        <v/>
      </c>
      <c r="AS51" s="16" t="str">
        <f>IF(RespJ!S49=0,"",IF(RespJ!S49=ResA!$R$11,ResA!$R$12,0))</f>
        <v/>
      </c>
      <c r="AT51" s="16" t="str">
        <f>IF(RespJ!T49=0,"",IF(RespJ!T49=ResA!$S$11,ResA!$S$12,0))</f>
        <v/>
      </c>
      <c r="AU51" s="16" t="str">
        <f>IF(RespJ!U49=0,"",IF(RespJ!U49=ResA!$T$11,ResA!$T$12,0))</f>
        <v/>
      </c>
      <c r="AV51" s="16" t="str">
        <f>IF(RespJ!V49=0,"",IF(RespJ!V49=ResA!$U$11,ResA!$U$12,0))</f>
        <v/>
      </c>
      <c r="AW51" s="16" t="str">
        <f>IF(RespJ!W49=0,"",IF(RespJ!W49=ResA!$V$11,ResA!$V$12,0))</f>
        <v/>
      </c>
      <c r="AX51" s="16" t="str">
        <f>IF(RespJ!X49=0,"",IF(RespJ!X49=ResA!$W$11,ResA!$W$12,0))</f>
        <v/>
      </c>
      <c r="AY51" s="16" t="str">
        <f>IF(RespJ!Y49=0,"",IF(RespJ!Y49=ResA!$X$11,ResA!$X$12,0))</f>
        <v/>
      </c>
      <c r="AZ51" s="16" t="str">
        <f>IF(RespJ!Z49=0,"",IF(RespJ!Z49=ResA!$Y$11,ResA!$Y$12,0))</f>
        <v/>
      </c>
      <c r="BA51" s="16" t="str">
        <f>IF(RespJ!AA49=0,"",IF(RespJ!AA49=ResA!$Z$11,ResA!$Z$12,0))</f>
        <v/>
      </c>
      <c r="BB51" s="17" t="str">
        <f t="shared" si="6"/>
        <v/>
      </c>
      <c r="BC51" s="17" t="str">
        <f t="shared" si="7"/>
        <v/>
      </c>
      <c r="BD51" s="17" t="str">
        <f t="shared" si="8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>
      <c r="B52" s="56">
        <v>39</v>
      </c>
      <c r="C52" s="28" t="str">
        <f>IF(VLOOKUP(B52,RespJ!$B$12:$AA$51,2,FALSE)&lt;&gt;0,VLOOKUP(B52,RespJ!$B$12:$AA$51,2,FALSE),"")</f>
        <v/>
      </c>
      <c r="D52" s="28" t="str">
        <f>IF(VLOOKUP(B52,RespJ!$B$12:$AA$51,3,FALSE)&lt;&gt;0,CONCATENATE(VLOOKUP(B52,RespJ!$B$12:$AA$51,3,FALSE)," ",VLOOKUP(B52,RespJ!$B$12:$AA$51,4,FALSE)),"")</f>
        <v/>
      </c>
      <c r="E52" s="28" t="str">
        <f>IF(VLOOKUP(B52,RespJ!$B$12:$AA$51,4,FALSE)&lt;&gt;0,VLOOKUP(B52,RespJ!$B$12:$AA$51,5,FALSE),"")</f>
        <v/>
      </c>
      <c r="F52" s="58" t="str">
        <f>IF(VLOOKUP(B52,RespJ!$B$12:$AA$51,5,FALSE)&lt;&gt;0,VLOOKUP(B52,RespJ!$B$12:$AA$51,6,FALSE),"")</f>
        <v/>
      </c>
      <c r="G52" s="17" t="str">
        <f t="shared" si="0"/>
        <v/>
      </c>
      <c r="H52" s="17" t="str">
        <f t="shared" si="12"/>
        <v/>
      </c>
      <c r="I52" s="17" t="str">
        <f t="shared" si="13"/>
        <v/>
      </c>
      <c r="J52" s="17" t="str">
        <f t="shared" si="14"/>
        <v/>
      </c>
      <c r="K52" s="17" t="str">
        <f t="shared" si="15"/>
        <v/>
      </c>
      <c r="L52" s="17" t="str">
        <f t="shared" si="16"/>
        <v/>
      </c>
      <c r="M52" s="17" t="str">
        <f t="shared" si="17"/>
        <v/>
      </c>
      <c r="N52" s="17" t="str">
        <f t="shared" si="18"/>
        <v/>
      </c>
      <c r="O52" s="17" t="str">
        <f t="shared" si="19"/>
        <v/>
      </c>
      <c r="P52" s="17" t="str">
        <f t="shared" si="20"/>
        <v/>
      </c>
      <c r="Q52" s="17" t="str">
        <f t="shared" si="20"/>
        <v/>
      </c>
      <c r="R52" s="17" t="str">
        <f t="shared" si="11"/>
        <v/>
      </c>
      <c r="S52" s="17" t="str">
        <f t="shared" si="11"/>
        <v/>
      </c>
      <c r="T52" s="17" t="str">
        <f t="shared" si="11"/>
        <v/>
      </c>
      <c r="U52" s="17" t="str">
        <f t="shared" si="11"/>
        <v/>
      </c>
      <c r="V52" s="17" t="str">
        <f t="shared" si="11"/>
        <v/>
      </c>
      <c r="W52" s="17" t="str">
        <f t="shared" si="11"/>
        <v/>
      </c>
      <c r="X52" s="17" t="str">
        <f t="shared" si="11"/>
        <v/>
      </c>
      <c r="Y52" s="17" t="str">
        <f t="shared" si="11"/>
        <v/>
      </c>
      <c r="Z52" s="17" t="str">
        <f t="shared" si="11"/>
        <v/>
      </c>
      <c r="AA52" s="21" t="str">
        <f t="shared" si="5"/>
        <v/>
      </c>
      <c r="AB52" s="21" t="str">
        <f t="shared" si="5"/>
        <v/>
      </c>
      <c r="AC52" s="21" t="str">
        <f t="shared" si="5"/>
        <v/>
      </c>
      <c r="AD52" s="21" t="str">
        <f t="shared" si="5"/>
        <v/>
      </c>
      <c r="AH52" s="16" t="str">
        <f>IF(RespJ!H50=0,"",IF(RespJ!H50=ResA!$G$11,ResA!$G$12,0))</f>
        <v/>
      </c>
      <c r="AI52" s="16" t="str">
        <f>IF(RespJ!I50=0,"",IF(RespJ!I50=ResA!$H$11,ResA!$H$12,0))</f>
        <v/>
      </c>
      <c r="AJ52" s="16" t="str">
        <f>IF(RespJ!J50=0,"",IF(RespJ!J50=ResA!$I$11,ResA!$I$12,0))</f>
        <v/>
      </c>
      <c r="AK52" s="16" t="str">
        <f>IF(RespJ!K50=0,"",IF(RespJ!K50=ResA!$J$11,ResA!$J$12,0))</f>
        <v/>
      </c>
      <c r="AL52" s="16" t="str">
        <f>IF(RespJ!L50=0,"",IF(RespJ!L50=ResA!$K$11,ResA!$K$12,0))</f>
        <v/>
      </c>
      <c r="AM52" s="16" t="str">
        <f>IF(RespJ!M50=0,"",IF(RespJ!M50=ResA!$L$11,ResA!$L$12,0))</f>
        <v/>
      </c>
      <c r="AN52" s="16" t="str">
        <f>IF(RespJ!N50=0,"",IF(RespJ!N50=ResA!$M$11,ResA!$M$12,0))</f>
        <v/>
      </c>
      <c r="AO52" s="16" t="str">
        <f>IF(RespJ!O50=0,"",IF(RespJ!O50=ResA!$N$11,ResA!$N$12,0))</f>
        <v/>
      </c>
      <c r="AP52" s="16" t="str">
        <f>IF(RespJ!P50=0,"",IF(RespJ!P50=ResA!$O$11,ResA!$O$12,0))</f>
        <v/>
      </c>
      <c r="AQ52" s="16" t="str">
        <f>IF(RespJ!Q50=0,"",IF(RespJ!Q50=ResA!$P$11,ResA!$P$12,0))</f>
        <v/>
      </c>
      <c r="AR52" s="16" t="str">
        <f>IF(RespJ!R50=0,"",IF(RespJ!R50=ResA!$Q$11,ResA!$Q$12,0))</f>
        <v/>
      </c>
      <c r="AS52" s="16" t="str">
        <f>IF(RespJ!S50=0,"",IF(RespJ!S50=ResA!$R$11,ResA!$R$12,0))</f>
        <v/>
      </c>
      <c r="AT52" s="16" t="str">
        <f>IF(RespJ!T50=0,"",IF(RespJ!T50=ResA!$S$11,ResA!$S$12,0))</f>
        <v/>
      </c>
      <c r="AU52" s="16" t="str">
        <f>IF(RespJ!U50=0,"",IF(RespJ!U50=ResA!$T$11,ResA!$T$12,0))</f>
        <v/>
      </c>
      <c r="AV52" s="16" t="str">
        <f>IF(RespJ!V50=0,"",IF(RespJ!V50=ResA!$U$11,ResA!$U$12,0))</f>
        <v/>
      </c>
      <c r="AW52" s="16" t="str">
        <f>IF(RespJ!W50=0,"",IF(RespJ!W50=ResA!$V$11,ResA!$V$12,0))</f>
        <v/>
      </c>
      <c r="AX52" s="16" t="str">
        <f>IF(RespJ!X50=0,"",IF(RespJ!X50=ResA!$W$11,ResA!$W$12,0))</f>
        <v/>
      </c>
      <c r="AY52" s="16" t="str">
        <f>IF(RespJ!Y50=0,"",IF(RespJ!Y50=ResA!$X$11,ResA!$X$12,0))</f>
        <v/>
      </c>
      <c r="AZ52" s="16" t="str">
        <f>IF(RespJ!Z50=0,"",IF(RespJ!Z50=ResA!$Y$11,ResA!$Y$12,0))</f>
        <v/>
      </c>
      <c r="BA52" s="16" t="str">
        <f>IF(RespJ!AA50=0,"",IF(RespJ!AA50=ResA!$Z$11,ResA!$Z$12,0))</f>
        <v/>
      </c>
      <c r="BB52" s="17" t="str">
        <f t="shared" si="6"/>
        <v/>
      </c>
      <c r="BC52" s="17" t="str">
        <f t="shared" si="7"/>
        <v/>
      </c>
      <c r="BD52" s="17" t="str">
        <f t="shared" si="8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>
      <c r="B53" s="56">
        <v>40</v>
      </c>
      <c r="C53" s="28" t="str">
        <f>IF(VLOOKUP(B53,RespJ!$B$12:$AA$51,2,FALSE)&lt;&gt;0,VLOOKUP(B53,RespJ!$B$12:$AA$51,2,FALSE),"")</f>
        <v/>
      </c>
      <c r="D53" s="28" t="str">
        <f>IF(VLOOKUP(B53,RespJ!$B$12:$AA$51,3,FALSE)&lt;&gt;0,CONCATENATE(VLOOKUP(B53,RespJ!$B$12:$AA$51,3,FALSE)," ",VLOOKUP(B53,RespJ!$B$12:$AA$51,4,FALSE)),"")</f>
        <v/>
      </c>
      <c r="E53" s="28" t="str">
        <f>IF(VLOOKUP(B53,RespJ!$B$12:$AA$51,4,FALSE)&lt;&gt;0,VLOOKUP(B53,RespJ!$B$12:$AA$51,5,FALSE),"")</f>
        <v/>
      </c>
      <c r="F53" s="58" t="str">
        <f>IF(VLOOKUP(B53,RespJ!$B$12:$AA$51,5,FALSE)&lt;&gt;0,VLOOKUP(B53,RespJ!$B$12:$AA$51,6,FALSE),"")</f>
        <v/>
      </c>
      <c r="G53" s="17" t="str">
        <f t="shared" si="0"/>
        <v/>
      </c>
      <c r="H53" s="17" t="str">
        <f t="shared" si="12"/>
        <v/>
      </c>
      <c r="I53" s="17" t="str">
        <f t="shared" si="13"/>
        <v/>
      </c>
      <c r="J53" s="17" t="str">
        <f t="shared" si="14"/>
        <v/>
      </c>
      <c r="K53" s="17" t="str">
        <f t="shared" si="15"/>
        <v/>
      </c>
      <c r="L53" s="17" t="str">
        <f t="shared" si="16"/>
        <v/>
      </c>
      <c r="M53" s="17" t="str">
        <f t="shared" si="17"/>
        <v/>
      </c>
      <c r="N53" s="17" t="str">
        <f t="shared" si="18"/>
        <v/>
      </c>
      <c r="O53" s="17" t="str">
        <f t="shared" si="19"/>
        <v/>
      </c>
      <c r="P53" s="17" t="str">
        <f t="shared" si="20"/>
        <v/>
      </c>
      <c r="Q53" s="17" t="str">
        <f t="shared" si="20"/>
        <v/>
      </c>
      <c r="R53" s="17" t="str">
        <f t="shared" si="11"/>
        <v/>
      </c>
      <c r="S53" s="17" t="str">
        <f t="shared" si="11"/>
        <v/>
      </c>
      <c r="T53" s="17" t="str">
        <f t="shared" si="11"/>
        <v/>
      </c>
      <c r="U53" s="17" t="str">
        <f t="shared" si="11"/>
        <v/>
      </c>
      <c r="V53" s="17" t="str">
        <f t="shared" si="11"/>
        <v/>
      </c>
      <c r="W53" s="17" t="str">
        <f t="shared" si="11"/>
        <v/>
      </c>
      <c r="X53" s="17" t="str">
        <f t="shared" si="11"/>
        <v/>
      </c>
      <c r="Y53" s="17" t="str">
        <f t="shared" si="11"/>
        <v/>
      </c>
      <c r="Z53" s="17" t="str">
        <f t="shared" si="11"/>
        <v/>
      </c>
      <c r="AA53" s="21" t="str">
        <f t="shared" si="5"/>
        <v/>
      </c>
      <c r="AB53" s="21" t="str">
        <f t="shared" si="5"/>
        <v/>
      </c>
      <c r="AC53" s="21" t="str">
        <f t="shared" si="5"/>
        <v/>
      </c>
      <c r="AD53" s="21" t="str">
        <f t="shared" si="5"/>
        <v/>
      </c>
      <c r="AH53" s="16" t="str">
        <f>IF(RespJ!H51=0,"",IF(RespJ!H51=ResA!$G$11,ResA!$G$12,0))</f>
        <v/>
      </c>
      <c r="AI53" s="16" t="str">
        <f>IF(RespJ!I51=0,"",IF(RespJ!I51=ResA!$H$11,ResA!$H$12,0))</f>
        <v/>
      </c>
      <c r="AJ53" s="16" t="str">
        <f>IF(RespJ!J51=0,"",IF(RespJ!J51=ResA!$I$11,ResA!$I$12,0))</f>
        <v/>
      </c>
      <c r="AK53" s="16" t="str">
        <f>IF(RespJ!K51=0,"",IF(RespJ!K51=ResA!$J$11,ResA!$J$12,0))</f>
        <v/>
      </c>
      <c r="AL53" s="16" t="str">
        <f>IF(RespJ!L51=0,"",IF(RespJ!L51=ResA!$K$11,ResA!$K$12,0))</f>
        <v/>
      </c>
      <c r="AM53" s="16" t="str">
        <f>IF(RespJ!M51=0,"",IF(RespJ!M51=ResA!$L$11,ResA!$L$12,0))</f>
        <v/>
      </c>
      <c r="AN53" s="16" t="str">
        <f>IF(RespJ!N51=0,"",IF(RespJ!N51=ResA!$M$11,ResA!$M$12,0))</f>
        <v/>
      </c>
      <c r="AO53" s="16" t="str">
        <f>IF(RespJ!O51=0,"",IF(RespJ!O51=ResA!$N$11,ResA!$N$12,0))</f>
        <v/>
      </c>
      <c r="AP53" s="16" t="str">
        <f>IF(RespJ!P51=0,"",IF(RespJ!P51=ResA!$O$11,ResA!$O$12,0))</f>
        <v/>
      </c>
      <c r="AQ53" s="16" t="str">
        <f>IF(RespJ!Q51=0,"",IF(RespJ!Q51=ResA!$P$11,ResA!$P$12,0))</f>
        <v/>
      </c>
      <c r="AR53" s="16" t="str">
        <f>IF(RespJ!R51=0,"",IF(RespJ!R51=ResA!$Q$11,ResA!$Q$12,0))</f>
        <v/>
      </c>
      <c r="AS53" s="16" t="str">
        <f>IF(RespJ!S51=0,"",IF(RespJ!S51=ResA!$R$11,ResA!$R$12,0))</f>
        <v/>
      </c>
      <c r="AT53" s="16" t="str">
        <f>IF(RespJ!T51=0,"",IF(RespJ!T51=ResA!$S$11,ResA!$S$12,0))</f>
        <v/>
      </c>
      <c r="AU53" s="16" t="str">
        <f>IF(RespJ!U51=0,"",IF(RespJ!U51=ResA!$T$11,ResA!$T$12,0))</f>
        <v/>
      </c>
      <c r="AV53" s="16" t="str">
        <f>IF(RespJ!V51=0,"",IF(RespJ!V51=ResA!$U$11,ResA!$U$12,0))</f>
        <v/>
      </c>
      <c r="AW53" s="16" t="str">
        <f>IF(RespJ!W51=0,"",IF(RespJ!W51=ResA!$V$11,ResA!$V$12,0))</f>
        <v/>
      </c>
      <c r="AX53" s="16" t="str">
        <f>IF(RespJ!X51=0,"",IF(RespJ!X51=ResA!$W$11,ResA!$W$12,0))</f>
        <v/>
      </c>
      <c r="AY53" s="16" t="str">
        <f>IF(RespJ!Y51=0,"",IF(RespJ!Y51=ResA!$X$11,ResA!$X$12,0))</f>
        <v/>
      </c>
      <c r="AZ53" s="16" t="str">
        <f>IF(RespJ!Z51=0,"",IF(RespJ!Z51=ResA!$Y$11,ResA!$Y$12,0))</f>
        <v/>
      </c>
      <c r="BA53" s="16" t="str">
        <f>IF(RespJ!AA51=0,"",IF(RespJ!AA51=ResA!$Z$11,ResA!$Z$12,0))</f>
        <v/>
      </c>
      <c r="BB53" s="17" t="str">
        <f t="shared" si="6"/>
        <v/>
      </c>
      <c r="BC53" s="17" t="str">
        <f t="shared" si="7"/>
        <v/>
      </c>
      <c r="BD53" s="17" t="str">
        <f t="shared" si="8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>
      <c r="AD54" s="38"/>
      <c r="BC54" s="36"/>
      <c r="BD54" s="36"/>
    </row>
    <row r="55" spans="2:57">
      <c r="B55" s="167" t="s">
        <v>193</v>
      </c>
      <c r="C55" s="167"/>
      <c r="D55" s="167"/>
      <c r="E55" s="167"/>
      <c r="F55" s="167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2" t="s">
        <v>38</v>
      </c>
      <c r="AB55" s="172"/>
      <c r="AC55" s="172"/>
      <c r="AD55" s="172"/>
      <c r="BC55" s="36"/>
      <c r="BD55" s="36"/>
    </row>
    <row r="56" spans="2:57">
      <c r="B56" s="167" t="s">
        <v>169</v>
      </c>
      <c r="C56" s="167"/>
      <c r="D56" s="167"/>
      <c r="E56" s="167"/>
      <c r="F56" s="167"/>
      <c r="G56" s="37">
        <f>AH56</f>
        <v>0</v>
      </c>
      <c r="H56" s="37">
        <f t="shared" ref="H56:W57" si="21">AI56</f>
        <v>0</v>
      </c>
      <c r="I56" s="37">
        <f t="shared" si="21"/>
        <v>0</v>
      </c>
      <c r="J56" s="37">
        <f t="shared" si="21"/>
        <v>0</v>
      </c>
      <c r="K56" s="37">
        <f t="shared" si="21"/>
        <v>0</v>
      </c>
      <c r="L56" s="37">
        <f t="shared" si="21"/>
        <v>0</v>
      </c>
      <c r="M56" s="37">
        <f t="shared" si="21"/>
        <v>0</v>
      </c>
      <c r="N56" s="37">
        <f t="shared" si="21"/>
        <v>0</v>
      </c>
      <c r="O56" s="37">
        <f t="shared" si="21"/>
        <v>0</v>
      </c>
      <c r="P56" s="37">
        <f t="shared" si="21"/>
        <v>0</v>
      </c>
      <c r="Q56" s="37">
        <f t="shared" si="21"/>
        <v>0</v>
      </c>
      <c r="R56" s="37">
        <f t="shared" si="21"/>
        <v>0</v>
      </c>
      <c r="S56" s="37">
        <f t="shared" si="21"/>
        <v>0</v>
      </c>
      <c r="T56" s="37">
        <f t="shared" si="21"/>
        <v>0</v>
      </c>
      <c r="U56" s="37">
        <f t="shared" si="21"/>
        <v>0</v>
      </c>
      <c r="V56" s="37">
        <f t="shared" si="21"/>
        <v>0</v>
      </c>
      <c r="W56" s="37">
        <f t="shared" si="21"/>
        <v>0</v>
      </c>
      <c r="X56" s="37">
        <f t="shared" ref="X56:Z57" si="22">AY56</f>
        <v>0</v>
      </c>
      <c r="Y56" s="37">
        <f t="shared" si="22"/>
        <v>0</v>
      </c>
      <c r="Z56" s="37">
        <f t="shared" si="22"/>
        <v>0</v>
      </c>
      <c r="AA56" s="166" t="str">
        <f>Matriz!$I$3</f>
        <v>Inicio</v>
      </c>
      <c r="AB56" s="166" t="str">
        <f>Matriz!$I$4</f>
        <v>Proceso</v>
      </c>
      <c r="AC56" s="166" t="str">
        <f>Matriz!$I$5</f>
        <v>Satisfactorio</v>
      </c>
      <c r="AD56" s="166">
        <f>Matriz!$I$6</f>
        <v>0</v>
      </c>
      <c r="AH56" s="35">
        <f>COUNTIF(AH14:AH53,"&gt;0")</f>
        <v>0</v>
      </c>
      <c r="AI56" s="35">
        <f t="shared" ref="AI56:BA56" si="23">COUNTIF(AI14:AI53,"&gt;0")</f>
        <v>0</v>
      </c>
      <c r="AJ56" s="35">
        <f t="shared" si="23"/>
        <v>0</v>
      </c>
      <c r="AK56" s="35">
        <f t="shared" si="23"/>
        <v>0</v>
      </c>
      <c r="AL56" s="35">
        <f t="shared" si="23"/>
        <v>0</v>
      </c>
      <c r="AM56" s="35">
        <f t="shared" si="23"/>
        <v>0</v>
      </c>
      <c r="AN56" s="35">
        <f t="shared" si="23"/>
        <v>0</v>
      </c>
      <c r="AO56" s="35">
        <f t="shared" si="23"/>
        <v>0</v>
      </c>
      <c r="AP56" s="35">
        <f t="shared" si="23"/>
        <v>0</v>
      </c>
      <c r="AQ56" s="35">
        <f t="shared" si="23"/>
        <v>0</v>
      </c>
      <c r="AR56" s="35">
        <f t="shared" si="23"/>
        <v>0</v>
      </c>
      <c r="AS56" s="35">
        <f t="shared" si="23"/>
        <v>0</v>
      </c>
      <c r="AT56" s="35">
        <f t="shared" si="23"/>
        <v>0</v>
      </c>
      <c r="AU56" s="35">
        <f t="shared" si="23"/>
        <v>0</v>
      </c>
      <c r="AV56" s="35">
        <f t="shared" si="23"/>
        <v>0</v>
      </c>
      <c r="AW56" s="35">
        <f t="shared" si="23"/>
        <v>0</v>
      </c>
      <c r="AX56" s="35">
        <f t="shared" si="23"/>
        <v>0</v>
      </c>
      <c r="AY56" s="35">
        <f t="shared" si="23"/>
        <v>0</v>
      </c>
      <c r="AZ56" s="35">
        <f t="shared" si="23"/>
        <v>0</v>
      </c>
      <c r="BA56" s="35">
        <f t="shared" si="23"/>
        <v>0</v>
      </c>
    </row>
    <row r="57" spans="2:57">
      <c r="B57" s="167" t="s">
        <v>170</v>
      </c>
      <c r="C57" s="167"/>
      <c r="D57" s="167"/>
      <c r="E57" s="167"/>
      <c r="F57" s="167"/>
      <c r="G57" s="37">
        <f>AH57</f>
        <v>0</v>
      </c>
      <c r="H57" s="37">
        <f t="shared" si="21"/>
        <v>0</v>
      </c>
      <c r="I57" s="37">
        <f t="shared" si="21"/>
        <v>0</v>
      </c>
      <c r="J57" s="37">
        <f t="shared" si="21"/>
        <v>0</v>
      </c>
      <c r="K57" s="37">
        <f t="shared" si="21"/>
        <v>0</v>
      </c>
      <c r="L57" s="37">
        <f t="shared" si="21"/>
        <v>0</v>
      </c>
      <c r="M57" s="37">
        <f t="shared" si="21"/>
        <v>0</v>
      </c>
      <c r="N57" s="37">
        <f t="shared" si="21"/>
        <v>0</v>
      </c>
      <c r="O57" s="37">
        <f t="shared" si="21"/>
        <v>0</v>
      </c>
      <c r="P57" s="37">
        <f t="shared" si="21"/>
        <v>0</v>
      </c>
      <c r="Q57" s="37">
        <f t="shared" si="21"/>
        <v>0</v>
      </c>
      <c r="R57" s="37">
        <f t="shared" si="21"/>
        <v>0</v>
      </c>
      <c r="S57" s="37">
        <f t="shared" si="21"/>
        <v>0</v>
      </c>
      <c r="T57" s="37">
        <f t="shared" si="21"/>
        <v>0</v>
      </c>
      <c r="U57" s="37">
        <f t="shared" si="21"/>
        <v>0</v>
      </c>
      <c r="V57" s="37">
        <f t="shared" si="21"/>
        <v>0</v>
      </c>
      <c r="W57" s="37">
        <f t="shared" si="21"/>
        <v>0</v>
      </c>
      <c r="X57" s="37">
        <f t="shared" si="22"/>
        <v>0</v>
      </c>
      <c r="Y57" s="37">
        <f t="shared" si="22"/>
        <v>0</v>
      </c>
      <c r="Z57" s="37">
        <f t="shared" si="22"/>
        <v>0</v>
      </c>
      <c r="AA57" s="166"/>
      <c r="AB57" s="166"/>
      <c r="AC57" s="166"/>
      <c r="AD57" s="166"/>
      <c r="AH57" s="35">
        <f>COUNTIF(AH14:AH53,"0")</f>
        <v>0</v>
      </c>
      <c r="AI57" s="35">
        <f t="shared" ref="AI57:BA57" si="24">COUNTIF(AI14:AI53,"0")</f>
        <v>0</v>
      </c>
      <c r="AJ57" s="35">
        <f t="shared" si="24"/>
        <v>0</v>
      </c>
      <c r="AK57" s="35">
        <f t="shared" si="24"/>
        <v>0</v>
      </c>
      <c r="AL57" s="35">
        <f t="shared" si="24"/>
        <v>0</v>
      </c>
      <c r="AM57" s="35">
        <f t="shared" si="24"/>
        <v>0</v>
      </c>
      <c r="AN57" s="35">
        <f t="shared" si="24"/>
        <v>0</v>
      </c>
      <c r="AO57" s="35">
        <f t="shared" si="24"/>
        <v>0</v>
      </c>
      <c r="AP57" s="35">
        <f t="shared" si="24"/>
        <v>0</v>
      </c>
      <c r="AQ57" s="35">
        <f t="shared" si="24"/>
        <v>0</v>
      </c>
      <c r="AR57" s="35">
        <f t="shared" si="24"/>
        <v>0</v>
      </c>
      <c r="AS57" s="35">
        <f t="shared" si="24"/>
        <v>0</v>
      </c>
      <c r="AT57" s="35">
        <f t="shared" si="24"/>
        <v>0</v>
      </c>
      <c r="AU57" s="35">
        <f t="shared" si="24"/>
        <v>0</v>
      </c>
      <c r="AV57" s="35">
        <f t="shared" si="24"/>
        <v>0</v>
      </c>
      <c r="AW57" s="35">
        <f t="shared" si="24"/>
        <v>0</v>
      </c>
      <c r="AX57" s="35">
        <f t="shared" si="24"/>
        <v>0</v>
      </c>
      <c r="AY57" s="35">
        <f t="shared" si="24"/>
        <v>0</v>
      </c>
      <c r="AZ57" s="35">
        <f t="shared" si="24"/>
        <v>0</v>
      </c>
      <c r="BA57" s="35">
        <f t="shared" si="24"/>
        <v>0</v>
      </c>
      <c r="BB57" s="36"/>
    </row>
    <row r="58" spans="2:57" ht="18">
      <c r="B58" s="167" t="s">
        <v>190</v>
      </c>
      <c r="C58" s="167"/>
      <c r="D58" s="167"/>
      <c r="E58" s="167"/>
      <c r="F58" s="167"/>
      <c r="G58" s="101" t="e">
        <f>(G56*100%)/$BB$11</f>
        <v>#DIV/0!</v>
      </c>
      <c r="H58" s="101" t="e">
        <f t="shared" ref="H58:Z58" si="25">(H56*100%)/$BB$11</f>
        <v>#DIV/0!</v>
      </c>
      <c r="I58" s="101" t="e">
        <f t="shared" si="25"/>
        <v>#DIV/0!</v>
      </c>
      <c r="J58" s="101" t="e">
        <f t="shared" si="25"/>
        <v>#DIV/0!</v>
      </c>
      <c r="K58" s="101" t="e">
        <f t="shared" si="25"/>
        <v>#DIV/0!</v>
      </c>
      <c r="L58" s="101" t="e">
        <f t="shared" si="25"/>
        <v>#DIV/0!</v>
      </c>
      <c r="M58" s="101" t="e">
        <f t="shared" si="25"/>
        <v>#DIV/0!</v>
      </c>
      <c r="N58" s="101" t="e">
        <f t="shared" si="25"/>
        <v>#DIV/0!</v>
      </c>
      <c r="O58" s="101" t="e">
        <f t="shared" si="25"/>
        <v>#DIV/0!</v>
      </c>
      <c r="P58" s="101" t="e">
        <f t="shared" si="25"/>
        <v>#DIV/0!</v>
      </c>
      <c r="Q58" s="101" t="e">
        <f t="shared" si="25"/>
        <v>#DIV/0!</v>
      </c>
      <c r="R58" s="101" t="e">
        <f t="shared" si="25"/>
        <v>#DIV/0!</v>
      </c>
      <c r="S58" s="101" t="e">
        <f t="shared" si="25"/>
        <v>#DIV/0!</v>
      </c>
      <c r="T58" s="101" t="e">
        <f t="shared" si="25"/>
        <v>#DIV/0!</v>
      </c>
      <c r="U58" s="101" t="e">
        <f t="shared" si="25"/>
        <v>#DIV/0!</v>
      </c>
      <c r="V58" s="101" t="e">
        <f t="shared" si="25"/>
        <v>#DIV/0!</v>
      </c>
      <c r="W58" s="101" t="e">
        <f>(W56*100%)/$BB$11</f>
        <v>#DIV/0!</v>
      </c>
      <c r="X58" s="101" t="e">
        <f t="shared" si="25"/>
        <v>#DIV/0!</v>
      </c>
      <c r="Y58" s="101" t="e">
        <f t="shared" si="25"/>
        <v>#DIV/0!</v>
      </c>
      <c r="Z58" s="101" t="e">
        <f t="shared" si="25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Ja1hOeY83AyG4HX1x/iM4R7VZ/CQjmGVjyK9apXTQ07fV5nIAVWehN0+OgeH5NU9nU6t10HR4Jza48FKqIEx/g==" saltValue="/+Q5rNYARoZuh09sghLYxg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39" priority="7" operator="containsText" text="✖">
      <formula>NOT(ISERROR(SEARCH("✖",M4)))</formula>
    </cfRule>
    <cfRule type="containsText" dxfId="38" priority="8" operator="containsText" text="✔">
      <formula>NOT(ISERROR(SEARCH("✔",M4)))</formula>
    </cfRule>
    <cfRule type="cellIs" dxfId="37" priority="9" operator="equal">
      <formula>0</formula>
    </cfRule>
    <cfRule type="cellIs" dxfId="36" priority="10" operator="equal">
      <formula>1</formula>
    </cfRule>
  </conditionalFormatting>
  <conditionalFormatting sqref="G14:Z53 G56:Z57">
    <cfRule type="cellIs" dxfId="35" priority="5" operator="equal">
      <formula>"✖"</formula>
    </cfRule>
    <cfRule type="cellIs" dxfId="34" priority="6" operator="equal">
      <formula>"✔"</formula>
    </cfRule>
  </conditionalFormatting>
  <conditionalFormatting sqref="AD14:AD53">
    <cfRule type="cellIs" dxfId="33" priority="1" operator="equal">
      <formula>"Satisfactorio"</formula>
    </cfRule>
    <cfRule type="cellIs" dxfId="32" priority="2" operator="equal">
      <formula>"Proceso"</formula>
    </cfRule>
    <cfRule type="cellIs" dxfId="31" priority="3" operator="equal">
      <formula>"Inicio"</formula>
    </cfRule>
    <cfRule type="cellIs" dxfId="30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7889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37889" r:id="rId3" name="CommandButton1"/>
      </mc:Fallback>
    </mc:AlternateContent>
    <mc:AlternateContent xmlns:mc="http://schemas.openxmlformats.org/markup-compatibility/2006">
      <mc:Choice Requires="x14">
        <control shapeId="37890" r:id="rId5" name="CommandButton2">
          <controlPr defaultSize="0" autoLine="0" r:id="rId6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37890" r:id="rId5" name="CommandButton2"/>
      </mc:Fallback>
    </mc:AlternateContent>
  </controls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7DC8B-E12A-4D92-8D2A-7B621A2C07ED}">
  <sheetPr codeName="Hoja34">
    <tabColor theme="8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>
      <c r="B5" s="146" t="s">
        <v>180</v>
      </c>
      <c r="C5" s="146"/>
      <c r="D5" s="198" t="str">
        <f>Inicio!C10</f>
        <v>0708610</v>
      </c>
      <c r="E5" s="198"/>
      <c r="F5" s="44" t="s">
        <v>37</v>
      </c>
      <c r="G5" s="181" t="str">
        <f>VLOOKUP(D5,Data!$A$2:$F$201,6,FALSE)</f>
        <v>SAN IGNACIO DE LOYOLA</v>
      </c>
      <c r="H5" s="181"/>
      <c r="I5" s="181"/>
      <c r="J5" s="181"/>
      <c r="K5" s="161" t="s">
        <v>38</v>
      </c>
      <c r="L5" s="161"/>
      <c r="M5" s="181" t="str">
        <f>VLOOKUP(D5,Data!$A$2:$F$201,5,FALSE)</f>
        <v>PRIMARIA</v>
      </c>
      <c r="N5" s="181"/>
      <c r="O5" s="182" t="s">
        <v>184</v>
      </c>
      <c r="P5" s="182"/>
      <c r="Q5" s="181" t="str">
        <f>VLOOKUP(D5,Data!$A$2:$H$201,7,FALSE)</f>
        <v>RURAL</v>
      </c>
      <c r="R5" s="181"/>
      <c r="S5" s="182" t="s">
        <v>36</v>
      </c>
      <c r="T5" s="182"/>
      <c r="U5" s="181" t="str">
        <f>VLOOKUP(D5,Data!$A$2:$F$201,3,FALSE)</f>
        <v>ICHUÑA</v>
      </c>
      <c r="V5" s="181"/>
      <c r="W5" s="181"/>
    </row>
    <row r="6" spans="2:2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>
      <c r="B7" s="143" t="s">
        <v>181</v>
      </c>
      <c r="C7" s="143"/>
      <c r="D7" s="144" t="str">
        <f>VLOOKUP(D5,Data!$A$2:$E$201,2,FALSE)</f>
        <v xml:space="preserve"> FERNANDO BELAUNDE TERRY</v>
      </c>
      <c r="E7" s="144"/>
      <c r="F7" s="184" t="s">
        <v>182</v>
      </c>
      <c r="G7" s="133" t="str">
        <f>ResJ!H7</f>
        <v>Matematica</v>
      </c>
      <c r="H7" s="133"/>
      <c r="I7" s="133"/>
      <c r="J7" s="133"/>
      <c r="K7" s="185" t="s">
        <v>183</v>
      </c>
      <c r="L7" s="185"/>
      <c r="M7" s="186">
        <f>ResJ!Q7</f>
        <v>2</v>
      </c>
      <c r="N7" s="186"/>
      <c r="O7" s="187" t="s">
        <v>5</v>
      </c>
      <c r="P7" s="187"/>
      <c r="Q7" s="186" t="str">
        <f>ResJ!W7</f>
        <v>J</v>
      </c>
      <c r="R7" s="186"/>
      <c r="S7" s="182" t="s">
        <v>185</v>
      </c>
      <c r="T7" s="182"/>
      <c r="U7" s="183" t="str">
        <f>VLOOKUP(D5,Data!$A$2:$H$201,8,FALSE)</f>
        <v>PÚBLICA</v>
      </c>
      <c r="V7" s="183"/>
      <c r="W7" s="183"/>
    </row>
    <row r="8" spans="2:23">
      <c r="B8" s="143"/>
      <c r="C8" s="143"/>
      <c r="D8" s="144"/>
      <c r="E8" s="144"/>
      <c r="F8" s="184"/>
      <c r="G8" s="133"/>
      <c r="H8" s="133"/>
      <c r="I8" s="133"/>
      <c r="J8" s="133"/>
      <c r="K8" s="185"/>
      <c r="L8" s="185"/>
      <c r="M8" s="186"/>
      <c r="N8" s="186"/>
      <c r="O8" s="187"/>
      <c r="P8" s="187"/>
      <c r="Q8" s="186"/>
      <c r="R8" s="186"/>
      <c r="T8" s="45"/>
      <c r="U8" s="45"/>
    </row>
    <row r="9" spans="2:23">
      <c r="B9" s="143"/>
      <c r="C9" s="143"/>
      <c r="D9" s="145"/>
      <c r="E9" s="145"/>
      <c r="F9" s="184"/>
      <c r="G9" s="133"/>
      <c r="H9" s="133"/>
      <c r="I9" s="133"/>
      <c r="J9" s="133"/>
      <c r="K9" s="185"/>
      <c r="L9" s="185"/>
      <c r="M9" s="186"/>
      <c r="N9" s="186"/>
      <c r="O9" s="187"/>
      <c r="P9" s="187"/>
      <c r="Q9" s="186"/>
      <c r="R9" s="186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21" t="s">
        <v>192</v>
      </c>
      <c r="C12" s="122"/>
      <c r="D12" s="122"/>
      <c r="E12" s="177"/>
    </row>
    <row r="13" spans="2:23">
      <c r="B13" s="178" t="s">
        <v>407</v>
      </c>
      <c r="C13" s="178"/>
      <c r="D13" s="57" t="s">
        <v>408</v>
      </c>
      <c r="E13" s="57" t="s">
        <v>409</v>
      </c>
    </row>
    <row r="14" spans="2:23" ht="21">
      <c r="B14" s="176" t="str">
        <f>Matriz!$I$3</f>
        <v>Inicio</v>
      </c>
      <c r="C14" s="176"/>
      <c r="D14" s="59">
        <f>COUNTIF(ResJ!$AD$14:$AD$53,GrafA!B14)</f>
        <v>0</v>
      </c>
      <c r="E14" s="103" t="e">
        <f>(D14*100%)/$D$18</f>
        <v>#DIV/0!</v>
      </c>
    </row>
    <row r="15" spans="2:23" ht="21">
      <c r="B15" s="176" t="str">
        <f>Matriz!$I$4</f>
        <v>Proceso</v>
      </c>
      <c r="C15" s="176"/>
      <c r="D15" s="59">
        <f>COUNTIF(ResJ!$AD$14:$AD$53,GrafA!B15)</f>
        <v>0</v>
      </c>
      <c r="E15" s="103" t="e">
        <f>(D15*100%)/$D$18</f>
        <v>#DIV/0!</v>
      </c>
    </row>
    <row r="16" spans="2:23" ht="21">
      <c r="B16" s="176" t="str">
        <f>Matriz!$I$5</f>
        <v>Satisfactorio</v>
      </c>
      <c r="C16" s="176"/>
      <c r="D16" s="59">
        <f>COUNTIF(ResJ!$AD$14:$AD$53,GrafA!B16)</f>
        <v>0</v>
      </c>
      <c r="E16" s="103" t="e">
        <f>(D16*100%)/$D$18</f>
        <v>#DIV/0!</v>
      </c>
    </row>
    <row r="17" spans="2:5" ht="21">
      <c r="B17" s="176" t="str">
        <f>IF(Matriz!$I$6=0,"",Matriz!$I$6)</f>
        <v/>
      </c>
      <c r="C17" s="176"/>
      <c r="D17" s="59" t="str">
        <f>IF($B$17="","",COUNTIF(ResJ!$AD$14:$AD$53,GrafA!B17))</f>
        <v/>
      </c>
      <c r="E17" s="103" t="str">
        <f>IF(B17="","",(D17*100%)/$D$18)</f>
        <v/>
      </c>
    </row>
    <row r="18" spans="2:5" ht="23.4">
      <c r="B18" s="175" t="s">
        <v>39</v>
      </c>
      <c r="C18" s="175"/>
      <c r="D18" s="64">
        <f>SUM(D14:D17)</f>
        <v>0</v>
      </c>
      <c r="E18" s="65" t="e">
        <f>SUM(E14:E17)</f>
        <v>#DIV/0!</v>
      </c>
    </row>
  </sheetData>
  <sheetProtection algorithmName="SHA-512" hashValue="t/Haq1jP7c75L/0Rg2/Ehn0EPPn4gCXhlUpeLn7B+ddRTMV0yRnfnh9ueBaWXYF4YErTM35HMJvIGQW9OpMZ/A==" saltValue="Z9VDPM9yo3j4zph3YizlRw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29" priority="1" operator="containsText" text="✖">
      <formula>NOT(ISERROR(SEARCH("✖",K4)))</formula>
    </cfRule>
    <cfRule type="containsText" dxfId="28" priority="2" operator="containsText" text="✔">
      <formula>NOT(ISERROR(SEARCH("✔",K4)))</formula>
    </cfRule>
    <cfRule type="cellIs" dxfId="27" priority="3" operator="equal">
      <formula>0</formula>
    </cfRule>
    <cfRule type="cellIs" dxfId="26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5057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45057" r:id="rId3" name="CommandButton1"/>
      </mc:Fallback>
    </mc:AlternateContent>
  </controls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6E8134-BC19-400A-AF7C-5FCEB1212646}">
  <sheetPr codeName="Hoja35">
    <tabColor theme="7"/>
  </sheetPr>
  <dimension ref="B2:AD59"/>
  <sheetViews>
    <sheetView showGridLines="0" workbookViewId="0">
      <selection activeCell="B4" sqref="B4"/>
    </sheetView>
  </sheetViews>
  <sheetFormatPr baseColWidth="10" defaultRowHeight="14.4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</row>
    <row r="3" spans="2:27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</row>
    <row r="5" spans="2:27" ht="18">
      <c r="B5" s="146" t="s">
        <v>180</v>
      </c>
      <c r="C5" s="146"/>
      <c r="D5" s="189" t="str">
        <f>Inicio!C10</f>
        <v>0708610</v>
      </c>
      <c r="E5" s="190"/>
      <c r="F5" s="44" t="s">
        <v>37</v>
      </c>
      <c r="G5" s="188" t="str">
        <f>VLOOKUP(D5,Data!$A$2:$F$201,6,FALSE)</f>
        <v>SAN IGNACIO DE LOYOLA</v>
      </c>
      <c r="H5" s="188"/>
      <c r="I5" s="188"/>
      <c r="J5" s="188"/>
      <c r="K5" s="188"/>
      <c r="L5" s="188"/>
      <c r="M5" s="161" t="s">
        <v>38</v>
      </c>
      <c r="N5" s="161"/>
      <c r="O5" s="188" t="str">
        <f>VLOOKUP(D5,Data!$A$2:$F$201,5,FALSE)</f>
        <v>PRIMARIA</v>
      </c>
      <c r="P5" s="188"/>
      <c r="Q5" s="188"/>
      <c r="R5" s="188"/>
      <c r="S5" s="188"/>
      <c r="T5" s="156" t="s">
        <v>184</v>
      </c>
      <c r="U5" s="156"/>
      <c r="V5" s="156"/>
      <c r="W5" s="188" t="str">
        <f>VLOOKUP(D5,Data!$A$2:$H$201,7,FALSE)</f>
        <v>RURAL</v>
      </c>
      <c r="X5" s="188"/>
      <c r="Y5" s="188"/>
      <c r="Z5" s="188"/>
      <c r="AA5" s="188"/>
    </row>
    <row r="6" spans="2:27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>
      <c r="B7" s="143" t="s">
        <v>181</v>
      </c>
      <c r="C7" s="143"/>
      <c r="D7" s="144" t="str">
        <f>VLOOKUP(D5,Data!$A$2:$E$201,2,FALSE)</f>
        <v xml:space="preserve"> FERNANDO BELAUNDE TERRY</v>
      </c>
      <c r="E7" s="144"/>
      <c r="F7" s="26" t="s">
        <v>182</v>
      </c>
      <c r="G7" s="130" t="str">
        <f>Inicio!F8</f>
        <v>Matematica</v>
      </c>
      <c r="H7" s="130"/>
      <c r="I7" s="130"/>
      <c r="J7" s="130"/>
      <c r="K7" s="130"/>
      <c r="L7" s="130"/>
      <c r="M7" s="156" t="s">
        <v>36</v>
      </c>
      <c r="N7" s="156"/>
      <c r="O7" s="188" t="str">
        <f>VLOOKUP(D5,Data!$A$2:$F$201,3,FALSE)</f>
        <v>ICHUÑA</v>
      </c>
      <c r="P7" s="188"/>
      <c r="Q7" s="188"/>
      <c r="R7" s="188"/>
      <c r="S7" s="188"/>
      <c r="T7" s="156" t="s">
        <v>183</v>
      </c>
      <c r="U7" s="156"/>
      <c r="V7" s="156"/>
      <c r="W7" s="188">
        <f>Inicio!K8</f>
        <v>2</v>
      </c>
      <c r="X7" s="188"/>
      <c r="Y7" s="188"/>
      <c r="Z7" s="188"/>
      <c r="AA7" s="188"/>
    </row>
    <row r="8" spans="2:27">
      <c r="B8" s="143"/>
      <c r="C8" s="143"/>
      <c r="D8" s="144"/>
      <c r="E8" s="144"/>
      <c r="F8" s="67"/>
      <c r="G8" s="130"/>
      <c r="H8" s="130"/>
      <c r="I8" s="130"/>
      <c r="J8" s="130"/>
      <c r="K8" s="130"/>
      <c r="L8" s="130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>
      <c r="B9" s="143"/>
      <c r="C9" s="143"/>
      <c r="D9" s="145"/>
      <c r="E9" s="145"/>
      <c r="F9" s="67"/>
      <c r="G9" s="142"/>
      <c r="H9" s="142"/>
      <c r="I9" s="142"/>
      <c r="J9" s="142"/>
      <c r="K9" s="142"/>
      <c r="L9" s="142"/>
      <c r="M9" s="156" t="s">
        <v>185</v>
      </c>
      <c r="N9" s="156"/>
      <c r="O9" s="188" t="str">
        <f>VLOOKUP(D5,Data!$A$2:$H$201,8,FALSE)</f>
        <v>PÚBLICA</v>
      </c>
      <c r="P9" s="188"/>
      <c r="Q9" s="188"/>
      <c r="R9" s="188"/>
      <c r="S9" s="188"/>
      <c r="T9" s="156" t="s">
        <v>5</v>
      </c>
      <c r="U9" s="156"/>
      <c r="V9" s="156"/>
      <c r="W9" s="188" t="s">
        <v>464</v>
      </c>
      <c r="X9" s="188"/>
      <c r="Y9" s="188"/>
      <c r="Z9" s="188"/>
      <c r="AA9" s="188"/>
    </row>
    <row r="11" spans="2:27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8" t="s">
        <v>479</v>
      </c>
      <c r="AC18" s="148"/>
      <c r="AD18" s="148"/>
    </row>
    <row r="19" spans="2:30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9">
        <f>ResumenTotal!N54</f>
        <v>0</v>
      </c>
      <c r="AC19" s="149"/>
      <c r="AD19" s="149"/>
    </row>
    <row r="20" spans="2:30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9"/>
      <c r="AC20" s="149"/>
      <c r="AD20" s="149"/>
    </row>
    <row r="21" spans="2:30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9"/>
      <c r="AC21" s="149"/>
      <c r="AD21" s="149"/>
    </row>
    <row r="22" spans="2:30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>
      <c r="B53" s="150" t="s">
        <v>477</v>
      </c>
      <c r="C53" s="150"/>
      <c r="D53" s="150"/>
      <c r="E53" s="151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1"/>
      <c r="U53" s="151"/>
      <c r="V53" s="151"/>
      <c r="W53" s="151"/>
      <c r="X53" s="151"/>
      <c r="Y53" s="151"/>
      <c r="Z53" s="151"/>
      <c r="AA53" s="151"/>
    </row>
    <row r="54" spans="2:27">
      <c r="B54" s="150"/>
      <c r="C54" s="150"/>
      <c r="D54" s="150"/>
      <c r="E54" s="151"/>
      <c r="F54" s="151"/>
      <c r="G54" s="151"/>
      <c r="H54" s="151"/>
      <c r="I54" s="151"/>
      <c r="J54" s="151"/>
      <c r="K54" s="151"/>
      <c r="L54" s="151"/>
      <c r="M54" s="151"/>
      <c r="N54" s="151"/>
      <c r="O54" s="151"/>
      <c r="P54" s="151"/>
      <c r="Q54" s="151"/>
      <c r="R54" s="151"/>
      <c r="S54" s="151"/>
      <c r="T54" s="151"/>
      <c r="U54" s="151"/>
      <c r="V54" s="151"/>
      <c r="W54" s="151"/>
      <c r="X54" s="151"/>
      <c r="Y54" s="151"/>
      <c r="Z54" s="151"/>
      <c r="AA54" s="151"/>
    </row>
    <row r="55" spans="2:27">
      <c r="B55" s="150"/>
      <c r="C55" s="150"/>
      <c r="D55" s="150"/>
      <c r="E55" s="56" t="s">
        <v>161</v>
      </c>
      <c r="F55" s="152" t="s">
        <v>412</v>
      </c>
      <c r="G55" s="152"/>
      <c r="H55" s="152"/>
      <c r="I55" s="152"/>
      <c r="J55" s="152"/>
      <c r="K55" s="152"/>
      <c r="L55" s="153" t="s">
        <v>411</v>
      </c>
      <c r="M55" s="154"/>
      <c r="N55" s="154"/>
      <c r="O55" s="154"/>
      <c r="P55" s="154"/>
      <c r="Q55" s="154"/>
      <c r="R55" s="154"/>
      <c r="S55" s="155"/>
      <c r="T55" s="153" t="s">
        <v>159</v>
      </c>
      <c r="U55" s="154"/>
      <c r="V55" s="154"/>
      <c r="W55" s="154"/>
      <c r="X55" s="154"/>
      <c r="Y55" s="154"/>
      <c r="Z55" s="154"/>
      <c r="AA55" s="155"/>
    </row>
    <row r="57" spans="2:27">
      <c r="B57" s="150" t="s">
        <v>478</v>
      </c>
      <c r="C57" s="150"/>
      <c r="D57" s="150"/>
      <c r="E57" s="151"/>
      <c r="F57" s="151"/>
      <c r="G57" s="151"/>
      <c r="H57" s="151"/>
      <c r="I57" s="151"/>
      <c r="J57" s="151"/>
      <c r="K57" s="151"/>
      <c r="L57" s="151"/>
      <c r="M57" s="151"/>
      <c r="N57" s="151"/>
      <c r="O57" s="151"/>
      <c r="P57" s="151"/>
      <c r="Q57" s="151"/>
      <c r="R57" s="151"/>
      <c r="S57" s="151"/>
      <c r="T57" s="151"/>
      <c r="U57" s="151"/>
      <c r="V57" s="151"/>
      <c r="W57" s="151"/>
      <c r="X57" s="151"/>
      <c r="Y57" s="151"/>
      <c r="Z57" s="151"/>
      <c r="AA57" s="151"/>
    </row>
    <row r="58" spans="2:27">
      <c r="B58" s="150"/>
      <c r="C58" s="150"/>
      <c r="D58" s="150"/>
      <c r="E58" s="151"/>
      <c r="F58" s="151"/>
      <c r="G58" s="151"/>
      <c r="H58" s="151"/>
      <c r="I58" s="151"/>
      <c r="J58" s="151"/>
      <c r="K58" s="151"/>
      <c r="L58" s="151"/>
      <c r="M58" s="151"/>
      <c r="N58" s="151"/>
      <c r="O58" s="151"/>
      <c r="P58" s="151"/>
      <c r="Q58" s="151"/>
      <c r="R58" s="151"/>
      <c r="S58" s="151"/>
      <c r="T58" s="151"/>
      <c r="U58" s="151"/>
      <c r="V58" s="151"/>
      <c r="W58" s="151"/>
      <c r="X58" s="151"/>
      <c r="Y58" s="151"/>
      <c r="Z58" s="151"/>
      <c r="AA58" s="151"/>
    </row>
    <row r="59" spans="2:27">
      <c r="B59" s="150"/>
      <c r="C59" s="150"/>
      <c r="D59" s="150"/>
      <c r="E59" s="56" t="s">
        <v>161</v>
      </c>
      <c r="F59" s="152" t="s">
        <v>412</v>
      </c>
      <c r="G59" s="152"/>
      <c r="H59" s="152"/>
      <c r="I59" s="152"/>
      <c r="J59" s="152"/>
      <c r="K59" s="152"/>
      <c r="L59" s="153" t="s">
        <v>411</v>
      </c>
      <c r="M59" s="154"/>
      <c r="N59" s="154"/>
      <c r="O59" s="154"/>
      <c r="P59" s="154"/>
      <c r="Q59" s="154"/>
      <c r="R59" s="154"/>
      <c r="S59" s="155"/>
      <c r="T59" s="153" t="s">
        <v>159</v>
      </c>
      <c r="U59" s="154"/>
      <c r="V59" s="154"/>
      <c r="W59" s="154"/>
      <c r="X59" s="154"/>
      <c r="Y59" s="154"/>
      <c r="Z59" s="154"/>
      <c r="AA59" s="155"/>
    </row>
  </sheetData>
  <sheetProtection algorithmName="SHA-512" hashValue="etpHlowY4x0klpC9Vp31F7wLZQKPEcB5o+G/iyvbnhVUK7YGAi0mcR65nSbUIK2fEwD8IGEewTtZ2wuMybjEgw==" saltValue="pyDUmGRrUcjpZ5k6HixiYQ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5841" r:id="rId3" name="CommandButton1">
          <controlPr defaultSize="0" autoLine="0" r:id="rId4">
            <anchor moveWithCells="1">
              <from>
                <xdr:col>27</xdr:col>
                <xdr:colOff>106680</xdr:colOff>
                <xdr:row>1</xdr:row>
                <xdr:rowOff>15240</xdr:rowOff>
              </from>
              <to>
                <xdr:col>29</xdr:col>
                <xdr:colOff>502920</xdr:colOff>
                <xdr:row>6</xdr:row>
                <xdr:rowOff>45720</xdr:rowOff>
              </to>
            </anchor>
          </controlPr>
        </control>
      </mc:Choice>
      <mc:Fallback>
        <control shapeId="35841" r:id="rId3" name="CommandButton1"/>
      </mc:Fallback>
    </mc:AlternateContent>
    <mc:AlternateContent xmlns:mc="http://schemas.openxmlformats.org/markup-compatibility/2006">
      <mc:Choice Requires="x14">
        <control shapeId="35842" r:id="rId5" name="CommandButton2">
          <controlPr defaultSize="0" disabled="1" autoLine="0" r:id="rId6">
            <anchor moveWithCells="1">
              <from>
                <xdr:col>27</xdr:col>
                <xdr:colOff>99060</xdr:colOff>
                <xdr:row>6</xdr:row>
                <xdr:rowOff>30480</xdr:rowOff>
              </from>
              <to>
                <xdr:col>29</xdr:col>
                <xdr:colOff>495300</xdr:colOff>
                <xdr:row>11</xdr:row>
                <xdr:rowOff>99060</xdr:rowOff>
              </to>
            </anchor>
          </controlPr>
        </control>
      </mc:Choice>
      <mc:Fallback>
        <control shapeId="35842" r:id="rId5" name="CommandButton2"/>
      </mc:Fallback>
    </mc:AlternateContent>
    <mc:AlternateContent xmlns:mc="http://schemas.openxmlformats.org/markup-compatibility/2006">
      <mc:Choice Requires="x14">
        <control shapeId="35843" r:id="rId7" name="CommandButton3">
          <controlPr defaultSize="0" autoLine="0" r:id="rId8">
            <anchor moveWithCells="1">
              <from>
                <xdr:col>27</xdr:col>
                <xdr:colOff>99060</xdr:colOff>
                <xdr:row>11</xdr:row>
                <xdr:rowOff>99060</xdr:rowOff>
              </from>
              <to>
                <xdr:col>29</xdr:col>
                <xdr:colOff>495300</xdr:colOff>
                <xdr:row>16</xdr:row>
                <xdr:rowOff>167640</xdr:rowOff>
              </to>
            </anchor>
          </controlPr>
        </control>
      </mc:Choice>
      <mc:Fallback>
        <control shapeId="35843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DAFBDF2-4978-493D-94D8-391E3F2CFDFF}">
          <x14:formula1>
            <xm:f>Configuracion!$H$3:$H$5</xm:f>
          </x14:formula1>
          <xm:sqref>G12:G51</xm:sqref>
        </x14:dataValidation>
        <x14:dataValidation type="list" allowBlank="1" showInputMessage="1" showErrorMessage="1" xr:uid="{3C1D5E82-5764-4C2A-BD0F-A4E79A104E41}">
          <x14:formula1>
            <xm:f>Configuracion!$J$3:$J$7</xm:f>
          </x14:formula1>
          <xm:sqref>H12:AA51</xm:sqref>
        </x14:dataValidation>
      </x14:dataValidation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88EB5-6A51-4C0E-A5EB-B47DA3520867}">
  <sheetPr codeName="Hoja36">
    <tabColor theme="7"/>
  </sheetPr>
  <dimension ref="B2:BE58"/>
  <sheetViews>
    <sheetView showGridLines="0" workbookViewId="0">
      <selection activeCell="B4" sqref="B4"/>
    </sheetView>
  </sheetViews>
  <sheetFormatPr baseColWidth="10" defaultRowHeight="14.4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8" width="10.77734375" customWidth="1"/>
  </cols>
  <sheetData>
    <row r="2" spans="2:57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</row>
    <row r="3" spans="2:57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</row>
    <row r="5" spans="2:57" ht="25.8">
      <c r="B5" s="146" t="s">
        <v>180</v>
      </c>
      <c r="C5" s="146"/>
      <c r="D5" s="147" t="str">
        <f>Inicio!C10</f>
        <v>0708610</v>
      </c>
      <c r="E5" s="147"/>
      <c r="F5" s="132" t="s">
        <v>37</v>
      </c>
      <c r="G5" s="132"/>
      <c r="H5" s="142" t="str">
        <f>VLOOKUP(D5,Data!$A$2:$F$201,6,FALSE)</f>
        <v>SAN IGNACIO DE LOYOLA</v>
      </c>
      <c r="I5" s="142"/>
      <c r="J5" s="142"/>
      <c r="K5" s="142"/>
      <c r="L5" s="142"/>
      <c r="M5" s="132" t="s">
        <v>38</v>
      </c>
      <c r="N5" s="132"/>
      <c r="O5" s="142" t="str">
        <f>VLOOKUP(D5,Data!$A$2:$F$201,5,FALSE)</f>
        <v>PRIMARIA</v>
      </c>
      <c r="P5" s="142"/>
      <c r="Q5" s="142"/>
      <c r="R5" s="142"/>
      <c r="S5" s="142"/>
      <c r="T5" s="132" t="s">
        <v>184</v>
      </c>
      <c r="U5" s="132"/>
      <c r="V5" s="132"/>
      <c r="W5" s="142" t="str">
        <f>VLOOKUP(D5,Data!$A$2:$H$201,7,FALSE)</f>
        <v>RURAL</v>
      </c>
      <c r="X5" s="142"/>
      <c r="Y5" s="142"/>
      <c r="Z5" s="142"/>
      <c r="AA5" s="132" t="s">
        <v>36</v>
      </c>
      <c r="AB5" s="132"/>
      <c r="AC5" s="142" t="str">
        <f>VLOOKUP(D5,Data!$A$2:$F$201,3,FALSE)</f>
        <v>ICHUÑA</v>
      </c>
      <c r="AD5" s="142"/>
    </row>
    <row r="6" spans="2:57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>
      <c r="B7" s="143" t="s">
        <v>181</v>
      </c>
      <c r="C7" s="143"/>
      <c r="D7" s="144" t="str">
        <f>VLOOKUP(D5,Data!$A$2:$E$201,2,FALSE)</f>
        <v xml:space="preserve"> FERNANDO BELAUNDE TERRY</v>
      </c>
      <c r="E7" s="144"/>
      <c r="F7" s="132" t="s">
        <v>182</v>
      </c>
      <c r="G7" s="132"/>
      <c r="H7" s="133" t="str">
        <f>RespK!G7</f>
        <v>Matematica</v>
      </c>
      <c r="I7" s="133"/>
      <c r="J7" s="133"/>
      <c r="K7" s="133"/>
      <c r="L7" s="133"/>
      <c r="M7" s="47"/>
      <c r="N7" s="135" t="s">
        <v>183</v>
      </c>
      <c r="O7" s="135"/>
      <c r="P7" s="135"/>
      <c r="Q7" s="136">
        <f>Inicio!K8</f>
        <v>2</v>
      </c>
      <c r="R7" s="136"/>
      <c r="S7" s="136"/>
      <c r="T7" s="138" t="s">
        <v>5</v>
      </c>
      <c r="U7" s="138"/>
      <c r="V7" s="138"/>
      <c r="W7" s="169" t="str">
        <f>RespK!W9</f>
        <v>K</v>
      </c>
      <c r="X7" s="169"/>
      <c r="Y7" s="169"/>
      <c r="Z7" s="169"/>
      <c r="AA7" s="132" t="s">
        <v>185</v>
      </c>
      <c r="AB7" s="132"/>
      <c r="AC7" s="168" t="str">
        <f>VLOOKUP(D5,Data!$A$2:$H$201,8,FALSE)</f>
        <v>PÚBLICA</v>
      </c>
      <c r="AD7" s="168"/>
    </row>
    <row r="8" spans="2:57">
      <c r="B8" s="143"/>
      <c r="C8" s="143"/>
      <c r="D8" s="144"/>
      <c r="E8" s="144"/>
      <c r="F8" s="132"/>
      <c r="G8" s="132"/>
      <c r="H8" s="133"/>
      <c r="I8" s="133"/>
      <c r="J8" s="133"/>
      <c r="K8" s="133"/>
      <c r="L8" s="133"/>
      <c r="M8" s="54"/>
      <c r="N8" s="135"/>
      <c r="O8" s="135"/>
      <c r="P8" s="135"/>
      <c r="Q8" s="136"/>
      <c r="R8" s="136"/>
      <c r="S8" s="136"/>
      <c r="T8" s="138"/>
      <c r="U8" s="138"/>
      <c r="V8" s="138"/>
      <c r="W8" s="169"/>
      <c r="X8" s="169"/>
      <c r="Y8" s="169"/>
      <c r="Z8" s="169"/>
      <c r="AA8" s="47"/>
      <c r="AB8" s="47"/>
      <c r="AC8" s="47"/>
      <c r="AD8" s="47"/>
    </row>
    <row r="9" spans="2:57">
      <c r="B9" s="143"/>
      <c r="C9" s="143"/>
      <c r="D9" s="145"/>
      <c r="E9" s="145"/>
      <c r="F9" s="132"/>
      <c r="G9" s="132"/>
      <c r="H9" s="134"/>
      <c r="I9" s="134"/>
      <c r="J9" s="134"/>
      <c r="K9" s="134"/>
      <c r="L9" s="134"/>
      <c r="M9" s="54"/>
      <c r="N9" s="135"/>
      <c r="O9" s="135"/>
      <c r="P9" s="135"/>
      <c r="Q9" s="137"/>
      <c r="R9" s="137"/>
      <c r="S9" s="137"/>
      <c r="T9" s="138"/>
      <c r="U9" s="138"/>
      <c r="V9" s="138"/>
      <c r="W9" s="170"/>
      <c r="X9" s="170"/>
      <c r="Y9" s="170"/>
      <c r="Z9" s="170"/>
      <c r="AA9" s="47"/>
      <c r="AB9" s="47"/>
      <c r="AC9" s="47"/>
      <c r="AD9" s="47"/>
    </row>
    <row r="10" spans="2:57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>
      <c r="B11" s="195" t="s">
        <v>157</v>
      </c>
      <c r="C11" s="195" t="s">
        <v>161</v>
      </c>
      <c r="D11" s="195" t="s">
        <v>160</v>
      </c>
      <c r="E11" s="195" t="s">
        <v>159</v>
      </c>
      <c r="F11" s="195" t="s">
        <v>162</v>
      </c>
      <c r="G11" s="35" t="str">
        <f>VLOOKUP(G13,Tabla101[],3,FALSE)</f>
        <v>b</v>
      </c>
      <c r="H11" s="35" t="str">
        <f>VLOOKUP(H13,Tabla101[],3,FALSE)</f>
        <v>b</v>
      </c>
      <c r="I11" s="35" t="str">
        <f>VLOOKUP(I13,Tabla101[],3,FALSE)</f>
        <v>b</v>
      </c>
      <c r="J11" s="35" t="str">
        <f>VLOOKUP(J13,Tabla101[],3,FALSE)</f>
        <v>c</v>
      </c>
      <c r="K11" s="35" t="str">
        <f>VLOOKUP(K13,Tabla101[],3,FALSE)</f>
        <v>c</v>
      </c>
      <c r="L11" s="35" t="str">
        <f>VLOOKUP(L13,Tabla101[],3,FALSE)</f>
        <v>b</v>
      </c>
      <c r="M11" s="35" t="str">
        <f>VLOOKUP(M13,Tabla101[],3,FALSE)</f>
        <v>c</v>
      </c>
      <c r="N11" s="35" t="str">
        <f>VLOOKUP(N13,Tabla101[],3,FALSE)</f>
        <v>a</v>
      </c>
      <c r="O11" s="35" t="str">
        <f>VLOOKUP(O13,Tabla101[],3,FALSE)</f>
        <v>c</v>
      </c>
      <c r="P11" s="35" t="str">
        <f>VLOOKUP(P13,Tabla101[],3,FALSE)</f>
        <v>a</v>
      </c>
      <c r="Q11" s="35" t="str">
        <f>VLOOKUP(Q13,Tabla101[],3,FALSE)</f>
        <v>a</v>
      </c>
      <c r="R11" s="35" t="str">
        <f>VLOOKUP(R13,Tabla101[],3,FALSE)</f>
        <v>c</v>
      </c>
      <c r="S11" s="35" t="str">
        <f>VLOOKUP(S13,Tabla101[],3,FALSE)</f>
        <v>b</v>
      </c>
      <c r="T11" s="35" t="str">
        <f>VLOOKUP(T13,Tabla101[],3,FALSE)</f>
        <v>b</v>
      </c>
      <c r="U11" s="35" t="str">
        <f>VLOOKUP(U13,Tabla101[],3,FALSE)</f>
        <v>b</v>
      </c>
      <c r="V11" s="35" t="str">
        <f>VLOOKUP(V13,Tabla101[],3,FALSE)</f>
        <v>a</v>
      </c>
      <c r="W11" s="35" t="str">
        <f>VLOOKUP(W13,Tabla101[],3,FALSE)</f>
        <v>b</v>
      </c>
      <c r="X11" s="35" t="str">
        <f>VLOOKUP(X13,Tabla101[],3,FALSE)</f>
        <v>c</v>
      </c>
      <c r="Y11" s="35" t="str">
        <f>VLOOKUP(Y13,Tabla101[],3,FALSE)</f>
        <v>c</v>
      </c>
      <c r="Z11" s="35" t="str">
        <f>VLOOKUP(Z13,Tabla101[],3,FALSE)</f>
        <v>a</v>
      </c>
      <c r="AA11" s="191" t="s">
        <v>169</v>
      </c>
      <c r="AB11" s="191" t="s">
        <v>170</v>
      </c>
      <c r="AC11" s="192" t="s">
        <v>189</v>
      </c>
      <c r="AD11" s="191" t="s">
        <v>38</v>
      </c>
      <c r="AH11" s="171" t="s">
        <v>191</v>
      </c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">
        <f>COUNT(BB14:BB53)</f>
        <v>0</v>
      </c>
    </row>
    <row r="12" spans="2:57" hidden="1">
      <c r="B12" s="196"/>
      <c r="C12" s="196"/>
      <c r="D12" s="196"/>
      <c r="E12" s="196"/>
      <c r="F12" s="196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191"/>
      <c r="AB12" s="191"/>
      <c r="AC12" s="193"/>
      <c r="AD12" s="191"/>
    </row>
    <row r="13" spans="2:57" ht="45" customHeight="1">
      <c r="B13" s="197"/>
      <c r="C13" s="197"/>
      <c r="D13" s="197"/>
      <c r="E13" s="197"/>
      <c r="F13" s="197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1"/>
      <c r="AB13" s="191"/>
      <c r="AC13" s="194"/>
      <c r="AD13" s="191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>
      <c r="B14" s="56">
        <v>1</v>
      </c>
      <c r="C14" s="28" t="str">
        <f>IF(VLOOKUP(B14,RespK!$B$12:$AA$51,2,FALSE)&lt;&gt;0,VLOOKUP(B14,RespK!$B$12:$AA$51,2,FALSE),"")</f>
        <v/>
      </c>
      <c r="D14" s="28" t="str">
        <f>IF(VLOOKUP(B14,RespK!$B$12:$AA$51,3,FALSE)&lt;&gt;0,CONCATENATE(VLOOKUP(B14,RespK!$B$12:$AA$51,3,FALSE)," ",VLOOKUP(B14,RespK!$B$12:$AA$51,4,FALSE)),"")</f>
        <v/>
      </c>
      <c r="E14" s="28" t="str">
        <f>IF(VLOOKUP(B14,RespK!$B$12:$AA$51,4,FALSE)&lt;&gt;0,VLOOKUP(B14,RespK!$B$12:$AA$51,5,FALSE),"")</f>
        <v/>
      </c>
      <c r="F14" s="58" t="str">
        <f>IF(VLOOKUP(B14,RespK!$B$12:$AA$51,5,FALSE)&lt;&gt;0,VLOOKUP(B14,RespK!$B$12:$AA$51,6,FALSE),"")</f>
        <v/>
      </c>
      <c r="G14" s="17" t="str">
        <f t="shared" ref="G14:G53" si="0">IF(AH14="","",IF(AH14=0,"✖","✔"))</f>
        <v/>
      </c>
      <c r="H14" s="17" t="str">
        <f t="shared" ref="H14:W27" si="1">IF(AI14="","",IF(AI14=0,"✖","✔"))</f>
        <v/>
      </c>
      <c r="I14" s="17" t="str">
        <f t="shared" si="1"/>
        <v/>
      </c>
      <c r="J14" s="17" t="str">
        <f t="shared" si="1"/>
        <v/>
      </c>
      <c r="K14" s="17" t="str">
        <f t="shared" si="1"/>
        <v/>
      </c>
      <c r="L14" s="17" t="str">
        <f t="shared" si="1"/>
        <v/>
      </c>
      <c r="M14" s="17" t="str">
        <f t="shared" si="1"/>
        <v/>
      </c>
      <c r="N14" s="17" t="str">
        <f t="shared" si="1"/>
        <v/>
      </c>
      <c r="O14" s="17" t="str">
        <f t="shared" si="1"/>
        <v/>
      </c>
      <c r="P14" s="17" t="str">
        <f t="shared" si="1"/>
        <v/>
      </c>
      <c r="Q14" s="17" t="str">
        <f t="shared" si="1"/>
        <v/>
      </c>
      <c r="R14" s="17" t="str">
        <f t="shared" si="1"/>
        <v/>
      </c>
      <c r="S14" s="17" t="str">
        <f t="shared" si="1"/>
        <v/>
      </c>
      <c r="T14" s="17" t="str">
        <f t="shared" si="1"/>
        <v/>
      </c>
      <c r="U14" s="17" t="str">
        <f t="shared" si="1"/>
        <v/>
      </c>
      <c r="V14" s="17" t="str">
        <f t="shared" si="1"/>
        <v/>
      </c>
      <c r="W14" s="17" t="str">
        <f t="shared" si="1"/>
        <v/>
      </c>
      <c r="X14" s="17" t="str">
        <f t="shared" ref="X14:X29" si="2">IF(AY14="","",IF(AY14=0,"✖","✔"))</f>
        <v/>
      </c>
      <c r="Y14" s="17" t="str">
        <f t="shared" ref="Y14:Y29" si="3">IF(AZ14="","",IF(AZ14=0,"✖","✔"))</f>
        <v/>
      </c>
      <c r="Z14" s="17" t="str">
        <f t="shared" ref="Z14:Z29" si="4">IF(BA14="","",IF(BA14=0,"✖","✔"))</f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IF(RespK!H12=0,"",IF(RespK!H12=ResA!$G$11,ResA!$G$12,0))</f>
        <v/>
      </c>
      <c r="AI14" s="16" t="str">
        <f>IF(RespK!I12=0,"",IF(RespK!I12=ResA!$H$11,ResA!$H$12,0))</f>
        <v/>
      </c>
      <c r="AJ14" s="16" t="str">
        <f>IF(RespK!J12=0,"",IF(RespK!J12=ResA!$I$11,ResA!$I$12,0))</f>
        <v/>
      </c>
      <c r="AK14" s="16" t="str">
        <f>IF(RespK!K12=0,"",IF(RespK!K12=ResA!$J$11,ResA!$J$12,0))</f>
        <v/>
      </c>
      <c r="AL14" s="16" t="str">
        <f>IF(RespK!L12=0,"",IF(RespK!L12=ResA!$K$11,ResA!$K$12,0))</f>
        <v/>
      </c>
      <c r="AM14" s="16" t="str">
        <f>IF(RespK!M12=0,"",IF(RespK!M12=ResA!$L$11,ResA!$L$12,0))</f>
        <v/>
      </c>
      <c r="AN14" s="16" t="str">
        <f>IF(RespK!N12=0,"",IF(RespK!N12=ResA!$M$11,ResA!$M$12,0))</f>
        <v/>
      </c>
      <c r="AO14" s="16" t="str">
        <f>IF(RespK!O12=0,"",IF(RespK!O12=ResA!$N$11,ResA!$N$12,0))</f>
        <v/>
      </c>
      <c r="AP14" s="16" t="str">
        <f>IF(RespK!P12=0,"",IF(RespK!P12=ResA!$O$11,ResA!$O$12,0))</f>
        <v/>
      </c>
      <c r="AQ14" s="16" t="str">
        <f>IF(RespK!Q12=0,"",IF(RespK!Q12=ResA!$P$11,ResA!$P$12,0))</f>
        <v/>
      </c>
      <c r="AR14" s="16" t="str">
        <f>IF(RespK!R12=0,"",IF(RespK!R12=ResA!$Q$11,ResA!$Q$12,0))</f>
        <v/>
      </c>
      <c r="AS14" s="16" t="str">
        <f>IF(RespK!S12=0,"",IF(RespK!S12=ResA!$R$11,ResA!$R$12,0))</f>
        <v/>
      </c>
      <c r="AT14" s="16" t="str">
        <f>IF(RespK!T12=0,"",IF(RespK!T12=ResA!$S$11,ResA!$S$12,0))</f>
        <v/>
      </c>
      <c r="AU14" s="16" t="str">
        <f>IF(RespK!U12=0,"",IF(RespK!U12=ResA!$T$11,ResA!$T$12,0))</f>
        <v/>
      </c>
      <c r="AV14" s="16" t="str">
        <f>IF(RespK!V12=0,"",IF(RespK!V12=ResA!$U$11,ResA!$U$12,0))</f>
        <v/>
      </c>
      <c r="AW14" s="16" t="str">
        <f>IF(RespK!W12=0,"",IF(RespK!W12=ResA!$V$11,ResA!$V$12,0))</f>
        <v/>
      </c>
      <c r="AX14" s="16" t="str">
        <f>IF(RespK!X12=0,"",IF(RespK!X12=ResA!$W$11,ResA!$W$12,0))</f>
        <v/>
      </c>
      <c r="AY14" s="16" t="str">
        <f>IF(RespK!Y12=0,"",IF(RespK!Y12=ResA!$X$11,ResA!$X$12,0))</f>
        <v/>
      </c>
      <c r="AZ14" s="16" t="str">
        <f>IF(RespK!Z12=0,"",IF(RespK!Z12=ResA!$Y$11,ResA!$Y$12,0))</f>
        <v/>
      </c>
      <c r="BA14" s="16" t="str">
        <f>IF(RespK!AA12=0,"",IF(RespK!AA12=ResA!$Z$11,ResA!$Z$12,0))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>
      <c r="B15" s="56">
        <v>2</v>
      </c>
      <c r="C15" s="28" t="str">
        <f>IF(VLOOKUP(B15,RespK!$B$12:$AA$51,2,FALSE)&lt;&gt;0,VLOOKUP(B15,RespK!$B$12:$AA$51,2,FALSE),"")</f>
        <v/>
      </c>
      <c r="D15" s="28" t="str">
        <f>IF(VLOOKUP(B15,RespK!$B$12:$AA$51,3,FALSE)&lt;&gt;0,CONCATENATE(VLOOKUP(B15,RespK!$B$12:$AA$51,3,FALSE)," ",VLOOKUP(B15,RespK!$B$12:$AA$51,4,FALSE)),"")</f>
        <v/>
      </c>
      <c r="E15" s="28" t="str">
        <f>IF(VLOOKUP(B15,RespK!$B$12:$AA$51,4,FALSE)&lt;&gt;0,VLOOKUP(B15,RespK!$B$12:$AA$51,5,FALSE),"")</f>
        <v/>
      </c>
      <c r="F15" s="58" t="str">
        <f>IF(VLOOKUP(B15,RespK!$B$12:$AA$51,5,FALSE)&lt;&gt;0,VLOOKUP(B15,RespK!$B$12:$AA$51,6,FALSE),"")</f>
        <v/>
      </c>
      <c r="G15" s="17" t="str">
        <f t="shared" si="0"/>
        <v/>
      </c>
      <c r="H15" s="17" t="str">
        <f t="shared" si="1"/>
        <v/>
      </c>
      <c r="I15" s="17" t="str">
        <f t="shared" si="1"/>
        <v/>
      </c>
      <c r="J15" s="17" t="str">
        <f t="shared" si="1"/>
        <v/>
      </c>
      <c r="K15" s="17" t="str">
        <f t="shared" si="1"/>
        <v/>
      </c>
      <c r="L15" s="17" t="str">
        <f t="shared" si="1"/>
        <v/>
      </c>
      <c r="M15" s="17" t="str">
        <f t="shared" si="1"/>
        <v/>
      </c>
      <c r="N15" s="17" t="str">
        <f t="shared" si="1"/>
        <v/>
      </c>
      <c r="O15" s="17" t="str">
        <f t="shared" si="1"/>
        <v/>
      </c>
      <c r="P15" s="17" t="str">
        <f t="shared" si="1"/>
        <v/>
      </c>
      <c r="Q15" s="17" t="str">
        <f t="shared" si="1"/>
        <v/>
      </c>
      <c r="R15" s="17" t="str">
        <f t="shared" si="1"/>
        <v/>
      </c>
      <c r="S15" s="17" t="str">
        <f t="shared" si="1"/>
        <v/>
      </c>
      <c r="T15" s="17" t="str">
        <f t="shared" si="1"/>
        <v/>
      </c>
      <c r="U15" s="17" t="str">
        <f t="shared" si="1"/>
        <v/>
      </c>
      <c r="V15" s="17" t="str">
        <f t="shared" si="1"/>
        <v/>
      </c>
      <c r="W15" s="17" t="str">
        <f t="shared" si="1"/>
        <v/>
      </c>
      <c r="X15" s="17" t="str">
        <f t="shared" si="2"/>
        <v/>
      </c>
      <c r="Y15" s="17" t="str">
        <f t="shared" si="3"/>
        <v/>
      </c>
      <c r="Z15" s="17" t="str">
        <f t="shared" si="4"/>
        <v/>
      </c>
      <c r="AA15" s="21" t="str">
        <f t="shared" ref="AA15:AD53" si="5">BB15</f>
        <v/>
      </c>
      <c r="AB15" s="21" t="str">
        <f t="shared" si="5"/>
        <v/>
      </c>
      <c r="AC15" s="21" t="str">
        <f t="shared" si="5"/>
        <v/>
      </c>
      <c r="AD15" s="21" t="str">
        <f t="shared" si="5"/>
        <v/>
      </c>
      <c r="AH15" s="16" t="str">
        <f>IF(RespK!H13=0,"",IF(RespK!H13=ResA!$G$11,ResA!$G$12,0))</f>
        <v/>
      </c>
      <c r="AI15" s="16" t="str">
        <f>IF(RespK!I13=0,"",IF(RespK!I13=ResA!$H$11,ResA!$H$12,0))</f>
        <v/>
      </c>
      <c r="AJ15" s="16" t="str">
        <f>IF(RespK!J13=0,"",IF(RespK!J13=ResA!$I$11,ResA!$I$12,0))</f>
        <v/>
      </c>
      <c r="AK15" s="16" t="str">
        <f>IF(RespK!K13=0,"",IF(RespK!K13=ResA!$J$11,ResA!$J$12,0))</f>
        <v/>
      </c>
      <c r="AL15" s="16" t="str">
        <f>IF(RespK!L13=0,"",IF(RespK!L13=ResA!$K$11,ResA!$K$12,0))</f>
        <v/>
      </c>
      <c r="AM15" s="16" t="str">
        <f>IF(RespK!M13=0,"",IF(RespK!M13=ResA!$L$11,ResA!$L$12,0))</f>
        <v/>
      </c>
      <c r="AN15" s="16" t="str">
        <f>IF(RespK!N13=0,"",IF(RespK!N13=ResA!$M$11,ResA!$M$12,0))</f>
        <v/>
      </c>
      <c r="AO15" s="16" t="str">
        <f>IF(RespK!O13=0,"",IF(RespK!O13=ResA!$N$11,ResA!$N$12,0))</f>
        <v/>
      </c>
      <c r="AP15" s="16" t="str">
        <f>IF(RespK!P13=0,"",IF(RespK!P13=ResA!$O$11,ResA!$O$12,0))</f>
        <v/>
      </c>
      <c r="AQ15" s="16" t="str">
        <f>IF(RespK!Q13=0,"",IF(RespK!Q13=ResA!$P$11,ResA!$P$12,0))</f>
        <v/>
      </c>
      <c r="AR15" s="16" t="str">
        <f>IF(RespK!R13=0,"",IF(RespK!R13=ResA!$Q$11,ResA!$Q$12,0))</f>
        <v/>
      </c>
      <c r="AS15" s="16" t="str">
        <f>IF(RespK!S13=0,"",IF(RespK!S13=ResA!$R$11,ResA!$R$12,0))</f>
        <v/>
      </c>
      <c r="AT15" s="16" t="str">
        <f>IF(RespK!T13=0,"",IF(RespK!T13=ResA!$S$11,ResA!$S$12,0))</f>
        <v/>
      </c>
      <c r="AU15" s="16" t="str">
        <f>IF(RespK!U13=0,"",IF(RespK!U13=ResA!$T$11,ResA!$T$12,0))</f>
        <v/>
      </c>
      <c r="AV15" s="16" t="str">
        <f>IF(RespK!V13=0,"",IF(RespK!V13=ResA!$U$11,ResA!$U$12,0))</f>
        <v/>
      </c>
      <c r="AW15" s="16" t="str">
        <f>IF(RespK!W13=0,"",IF(RespK!W13=ResA!$V$11,ResA!$V$12,0))</f>
        <v/>
      </c>
      <c r="AX15" s="16" t="str">
        <f>IF(RespK!X13=0,"",IF(RespK!X13=ResA!$W$11,ResA!$W$12,0))</f>
        <v/>
      </c>
      <c r="AY15" s="16" t="str">
        <f>IF(RespK!Y13=0,"",IF(RespK!Y13=ResA!$X$11,ResA!$X$12,0))</f>
        <v/>
      </c>
      <c r="AZ15" s="16" t="str">
        <f>IF(RespK!Z13=0,"",IF(RespK!Z13=ResA!$Y$11,ResA!$Y$12,0))</f>
        <v/>
      </c>
      <c r="BA15" s="16" t="str">
        <f>IF(RespK!AA13=0,"",IF(RespK!AA13=ResA!$Z$11,ResA!$Z$12,0))</f>
        <v/>
      </c>
      <c r="BB15" s="17" t="str">
        <f t="shared" ref="BB15:BB53" si="6">IF(COUNTBLANK(AH15:BA15)=20,"",COUNTIF(AH15:BA15,"&gt; 0"))</f>
        <v/>
      </c>
      <c r="BC15" s="17" t="str">
        <f t="shared" ref="BC15:BC53" si="7">IF(BB15="","",COUNTIF(AH15:BA15,"= 0"))</f>
        <v/>
      </c>
      <c r="BD15" s="17" t="str">
        <f t="shared" ref="BD15:BD53" si="8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>
      <c r="B16" s="56">
        <v>3</v>
      </c>
      <c r="C16" s="28" t="str">
        <f>IF(VLOOKUP(B16,RespK!$B$12:$AA$51,2,FALSE)&lt;&gt;0,VLOOKUP(B16,RespK!$B$12:$AA$51,2,FALSE),"")</f>
        <v/>
      </c>
      <c r="D16" s="28" t="str">
        <f>IF(VLOOKUP(B16,RespK!$B$12:$AA$51,3,FALSE)&lt;&gt;0,CONCATENATE(VLOOKUP(B16,RespK!$B$12:$AA$51,3,FALSE)," ",VLOOKUP(B16,RespK!$B$12:$AA$51,4,FALSE)),"")</f>
        <v/>
      </c>
      <c r="E16" s="28" t="str">
        <f>IF(VLOOKUP(B16,RespK!$B$12:$AA$51,4,FALSE)&lt;&gt;0,VLOOKUP(B16,RespK!$B$12:$AA$51,5,FALSE),"")</f>
        <v/>
      </c>
      <c r="F16" s="58" t="str">
        <f>IF(VLOOKUP(B16,RespK!$B$12:$AA$51,5,FALSE)&lt;&gt;0,VLOOKUP(B16,RespK!$B$12:$AA$51,6,FALSE),"")</f>
        <v/>
      </c>
      <c r="G16" s="17" t="str">
        <f t="shared" si="0"/>
        <v/>
      </c>
      <c r="H16" s="17" t="str">
        <f t="shared" si="1"/>
        <v/>
      </c>
      <c r="I16" s="17" t="str">
        <f t="shared" si="1"/>
        <v/>
      </c>
      <c r="J16" s="17" t="str">
        <f t="shared" si="1"/>
        <v/>
      </c>
      <c r="K16" s="17" t="str">
        <f t="shared" si="1"/>
        <v/>
      </c>
      <c r="L16" s="17" t="str">
        <f t="shared" si="1"/>
        <v/>
      </c>
      <c r="M16" s="17" t="str">
        <f t="shared" si="1"/>
        <v/>
      </c>
      <c r="N16" s="17" t="str">
        <f t="shared" si="1"/>
        <v/>
      </c>
      <c r="O16" s="17" t="str">
        <f t="shared" si="1"/>
        <v/>
      </c>
      <c r="P16" s="17" t="str">
        <f t="shared" si="1"/>
        <v/>
      </c>
      <c r="Q16" s="17" t="str">
        <f t="shared" si="1"/>
        <v/>
      </c>
      <c r="R16" s="17" t="str">
        <f t="shared" si="1"/>
        <v/>
      </c>
      <c r="S16" s="17" t="str">
        <f t="shared" si="1"/>
        <v/>
      </c>
      <c r="T16" s="17" t="str">
        <f t="shared" si="1"/>
        <v/>
      </c>
      <c r="U16" s="17" t="str">
        <f t="shared" si="1"/>
        <v/>
      </c>
      <c r="V16" s="17" t="str">
        <f t="shared" si="1"/>
        <v/>
      </c>
      <c r="W16" s="17" t="str">
        <f t="shared" si="1"/>
        <v/>
      </c>
      <c r="X16" s="17" t="str">
        <f t="shared" si="2"/>
        <v/>
      </c>
      <c r="Y16" s="17" t="str">
        <f t="shared" si="3"/>
        <v/>
      </c>
      <c r="Z16" s="17" t="str">
        <f t="shared" si="4"/>
        <v/>
      </c>
      <c r="AA16" s="21" t="str">
        <f t="shared" si="5"/>
        <v/>
      </c>
      <c r="AB16" s="21" t="str">
        <f t="shared" si="5"/>
        <v/>
      </c>
      <c r="AC16" s="21" t="str">
        <f t="shared" si="5"/>
        <v/>
      </c>
      <c r="AD16" s="21" t="str">
        <f t="shared" si="5"/>
        <v/>
      </c>
      <c r="AH16" s="16" t="str">
        <f>IF(RespK!H14=0,"",IF(RespK!H14=ResA!$G$11,ResA!$G$12,0))</f>
        <v/>
      </c>
      <c r="AI16" s="16" t="str">
        <f>IF(RespK!I14=0,"",IF(RespK!I14=ResA!$H$11,ResA!$H$12,0))</f>
        <v/>
      </c>
      <c r="AJ16" s="16" t="str">
        <f>IF(RespK!J14=0,"",IF(RespK!J14=ResA!$I$11,ResA!$I$12,0))</f>
        <v/>
      </c>
      <c r="AK16" s="16" t="str">
        <f>IF(RespK!K14=0,"",IF(RespK!K14=ResA!$J$11,ResA!$J$12,0))</f>
        <v/>
      </c>
      <c r="AL16" s="16" t="str">
        <f>IF(RespK!L14=0,"",IF(RespK!L14=ResA!$K$11,ResA!$K$12,0))</f>
        <v/>
      </c>
      <c r="AM16" s="16" t="str">
        <f>IF(RespK!M14=0,"",IF(RespK!M14=ResA!$L$11,ResA!$L$12,0))</f>
        <v/>
      </c>
      <c r="AN16" s="16" t="str">
        <f>IF(RespK!N14=0,"",IF(RespK!N14=ResA!$M$11,ResA!$M$12,0))</f>
        <v/>
      </c>
      <c r="AO16" s="16" t="str">
        <f>IF(RespK!O14=0,"",IF(RespK!O14=ResA!$N$11,ResA!$N$12,0))</f>
        <v/>
      </c>
      <c r="AP16" s="16" t="str">
        <f>IF(RespK!P14=0,"",IF(RespK!P14=ResA!$O$11,ResA!$O$12,0))</f>
        <v/>
      </c>
      <c r="AQ16" s="16" t="str">
        <f>IF(RespK!Q14=0,"",IF(RespK!Q14=ResA!$P$11,ResA!$P$12,0))</f>
        <v/>
      </c>
      <c r="AR16" s="16" t="str">
        <f>IF(RespK!R14=0,"",IF(RespK!R14=ResA!$Q$11,ResA!$Q$12,0))</f>
        <v/>
      </c>
      <c r="AS16" s="16" t="str">
        <f>IF(RespK!S14=0,"",IF(RespK!S14=ResA!$R$11,ResA!$R$12,0))</f>
        <v/>
      </c>
      <c r="AT16" s="16" t="str">
        <f>IF(RespK!T14=0,"",IF(RespK!T14=ResA!$S$11,ResA!$S$12,0))</f>
        <v/>
      </c>
      <c r="AU16" s="16" t="str">
        <f>IF(RespK!U14=0,"",IF(RespK!U14=ResA!$T$11,ResA!$T$12,0))</f>
        <v/>
      </c>
      <c r="AV16" s="16" t="str">
        <f>IF(RespK!V14=0,"",IF(RespK!V14=ResA!$U$11,ResA!$U$12,0))</f>
        <v/>
      </c>
      <c r="AW16" s="16" t="str">
        <f>IF(RespK!W14=0,"",IF(RespK!W14=ResA!$V$11,ResA!$V$12,0))</f>
        <v/>
      </c>
      <c r="AX16" s="16" t="str">
        <f>IF(RespK!X14=0,"",IF(RespK!X14=ResA!$W$11,ResA!$W$12,0))</f>
        <v/>
      </c>
      <c r="AY16" s="16" t="str">
        <f>IF(RespK!Y14=0,"",IF(RespK!Y14=ResA!$X$11,ResA!$X$12,0))</f>
        <v/>
      </c>
      <c r="AZ16" s="16" t="str">
        <f>IF(RespK!Z14=0,"",IF(RespK!Z14=ResA!$Y$11,ResA!$Y$12,0))</f>
        <v/>
      </c>
      <c r="BA16" s="16" t="str">
        <f>IF(RespK!AA14=0,"",IF(RespK!AA14=ResA!$Z$11,ResA!$Z$12,0))</f>
        <v/>
      </c>
      <c r="BB16" s="17" t="str">
        <f t="shared" si="6"/>
        <v/>
      </c>
      <c r="BC16" s="17" t="str">
        <f t="shared" si="7"/>
        <v/>
      </c>
      <c r="BD16" s="17" t="str">
        <f t="shared" si="8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>
      <c r="B17" s="56">
        <v>4</v>
      </c>
      <c r="C17" s="28" t="str">
        <f>IF(VLOOKUP(B17,RespK!$B$12:$AA$51,2,FALSE)&lt;&gt;0,VLOOKUP(B17,RespK!$B$12:$AA$51,2,FALSE),"")</f>
        <v/>
      </c>
      <c r="D17" s="28" t="str">
        <f>IF(VLOOKUP(B17,RespK!$B$12:$AA$51,3,FALSE)&lt;&gt;0,CONCATENATE(VLOOKUP(B17,RespK!$B$12:$AA$51,3,FALSE)," ",VLOOKUP(B17,RespK!$B$12:$AA$51,4,FALSE)),"")</f>
        <v/>
      </c>
      <c r="E17" s="28" t="str">
        <f>IF(VLOOKUP(B17,RespK!$B$12:$AA$51,4,FALSE)&lt;&gt;0,VLOOKUP(B17,RespK!$B$12:$AA$51,5,FALSE),"")</f>
        <v/>
      </c>
      <c r="F17" s="58" t="str">
        <f>IF(VLOOKUP(B17,RespK!$B$12:$AA$51,5,FALSE)&lt;&gt;0,VLOOKUP(B17,RespK!$B$12:$AA$51,6,FALSE),"")</f>
        <v/>
      </c>
      <c r="G17" s="17" t="str">
        <f t="shared" si="0"/>
        <v/>
      </c>
      <c r="H17" s="17" t="str">
        <f t="shared" si="1"/>
        <v/>
      </c>
      <c r="I17" s="17" t="str">
        <f t="shared" si="1"/>
        <v/>
      </c>
      <c r="J17" s="17" t="str">
        <f t="shared" si="1"/>
        <v/>
      </c>
      <c r="K17" s="17" t="str">
        <f t="shared" si="1"/>
        <v/>
      </c>
      <c r="L17" s="17" t="str">
        <f t="shared" si="1"/>
        <v/>
      </c>
      <c r="M17" s="17" t="str">
        <f t="shared" si="1"/>
        <v/>
      </c>
      <c r="N17" s="17" t="str">
        <f t="shared" si="1"/>
        <v/>
      </c>
      <c r="O17" s="17" t="str">
        <f t="shared" si="1"/>
        <v/>
      </c>
      <c r="P17" s="17" t="str">
        <f t="shared" si="1"/>
        <v/>
      </c>
      <c r="Q17" s="17" t="str">
        <f t="shared" si="1"/>
        <v/>
      </c>
      <c r="R17" s="17" t="str">
        <f t="shared" si="1"/>
        <v/>
      </c>
      <c r="S17" s="17" t="str">
        <f t="shared" si="1"/>
        <v/>
      </c>
      <c r="T17" s="17" t="str">
        <f t="shared" si="1"/>
        <v/>
      </c>
      <c r="U17" s="17" t="str">
        <f t="shared" si="1"/>
        <v/>
      </c>
      <c r="V17" s="17" t="str">
        <f t="shared" si="1"/>
        <v/>
      </c>
      <c r="W17" s="17" t="str">
        <f t="shared" si="1"/>
        <v/>
      </c>
      <c r="X17" s="17" t="str">
        <f t="shared" si="2"/>
        <v/>
      </c>
      <c r="Y17" s="17" t="str">
        <f t="shared" si="3"/>
        <v/>
      </c>
      <c r="Z17" s="17" t="str">
        <f t="shared" si="4"/>
        <v/>
      </c>
      <c r="AA17" s="21" t="str">
        <f t="shared" si="5"/>
        <v/>
      </c>
      <c r="AB17" s="21" t="str">
        <f t="shared" si="5"/>
        <v/>
      </c>
      <c r="AC17" s="21" t="str">
        <f t="shared" si="5"/>
        <v/>
      </c>
      <c r="AD17" s="21" t="str">
        <f t="shared" si="5"/>
        <v/>
      </c>
      <c r="AH17" s="16" t="str">
        <f>IF(RespK!H15=0,"",IF(RespK!H15=ResA!$G$11,ResA!$G$12,0))</f>
        <v/>
      </c>
      <c r="AI17" s="16" t="str">
        <f>IF(RespK!I15=0,"",IF(RespK!I15=ResA!$H$11,ResA!$H$12,0))</f>
        <v/>
      </c>
      <c r="AJ17" s="16" t="str">
        <f>IF(RespK!J15=0,"",IF(RespK!J15=ResA!$I$11,ResA!$I$12,0))</f>
        <v/>
      </c>
      <c r="AK17" s="16" t="str">
        <f>IF(RespK!K15=0,"",IF(RespK!K15=ResA!$J$11,ResA!$J$12,0))</f>
        <v/>
      </c>
      <c r="AL17" s="16" t="str">
        <f>IF(RespK!L15=0,"",IF(RespK!L15=ResA!$K$11,ResA!$K$12,0))</f>
        <v/>
      </c>
      <c r="AM17" s="16" t="str">
        <f>IF(RespK!M15=0,"",IF(RespK!M15=ResA!$L$11,ResA!$L$12,0))</f>
        <v/>
      </c>
      <c r="AN17" s="16" t="str">
        <f>IF(RespK!N15=0,"",IF(RespK!N15=ResA!$M$11,ResA!$M$12,0))</f>
        <v/>
      </c>
      <c r="AO17" s="16" t="str">
        <f>IF(RespK!O15=0,"",IF(RespK!O15=ResA!$N$11,ResA!$N$12,0))</f>
        <v/>
      </c>
      <c r="AP17" s="16" t="str">
        <f>IF(RespK!P15=0,"",IF(RespK!P15=ResA!$O$11,ResA!$O$12,0))</f>
        <v/>
      </c>
      <c r="AQ17" s="16" t="str">
        <f>IF(RespK!Q15=0,"",IF(RespK!Q15=ResA!$P$11,ResA!$P$12,0))</f>
        <v/>
      </c>
      <c r="AR17" s="16" t="str">
        <f>IF(RespK!R15=0,"",IF(RespK!R15=ResA!$Q$11,ResA!$Q$12,0))</f>
        <v/>
      </c>
      <c r="AS17" s="16" t="str">
        <f>IF(RespK!S15=0,"",IF(RespK!S15=ResA!$R$11,ResA!$R$12,0))</f>
        <v/>
      </c>
      <c r="AT17" s="16" t="str">
        <f>IF(RespK!T15=0,"",IF(RespK!T15=ResA!$S$11,ResA!$S$12,0))</f>
        <v/>
      </c>
      <c r="AU17" s="16" t="str">
        <f>IF(RespK!U15=0,"",IF(RespK!U15=ResA!$T$11,ResA!$T$12,0))</f>
        <v/>
      </c>
      <c r="AV17" s="16" t="str">
        <f>IF(RespK!V15=0,"",IF(RespK!V15=ResA!$U$11,ResA!$U$12,0))</f>
        <v/>
      </c>
      <c r="AW17" s="16" t="str">
        <f>IF(RespK!W15=0,"",IF(RespK!W15=ResA!$V$11,ResA!$V$12,0))</f>
        <v/>
      </c>
      <c r="AX17" s="16" t="str">
        <f>IF(RespK!X15=0,"",IF(RespK!X15=ResA!$W$11,ResA!$W$12,0))</f>
        <v/>
      </c>
      <c r="AY17" s="16" t="str">
        <f>IF(RespK!Y15=0,"",IF(RespK!Y15=ResA!$X$11,ResA!$X$12,0))</f>
        <v/>
      </c>
      <c r="AZ17" s="16" t="str">
        <f>IF(RespK!Z15=0,"",IF(RespK!Z15=ResA!$Y$11,ResA!$Y$12,0))</f>
        <v/>
      </c>
      <c r="BA17" s="16" t="str">
        <f>IF(RespK!AA15=0,"",IF(RespK!AA15=ResA!$Z$11,ResA!$Z$12,0))</f>
        <v/>
      </c>
      <c r="BB17" s="17" t="str">
        <f t="shared" si="6"/>
        <v/>
      </c>
      <c r="BC17" s="17" t="str">
        <f t="shared" si="7"/>
        <v/>
      </c>
      <c r="BD17" s="17" t="str">
        <f t="shared" si="8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>
      <c r="B18" s="56">
        <v>5</v>
      </c>
      <c r="C18" s="28" t="str">
        <f>IF(VLOOKUP(B18,RespK!$B$12:$AA$51,2,FALSE)&lt;&gt;0,VLOOKUP(B18,RespK!$B$12:$AA$51,2,FALSE),"")</f>
        <v/>
      </c>
      <c r="D18" s="28" t="str">
        <f>IF(VLOOKUP(B18,RespK!$B$12:$AA$51,3,FALSE)&lt;&gt;0,CONCATENATE(VLOOKUP(B18,RespK!$B$12:$AA$51,3,FALSE)," ",VLOOKUP(B18,RespK!$B$12:$AA$51,4,FALSE)),"")</f>
        <v/>
      </c>
      <c r="E18" s="28" t="str">
        <f>IF(VLOOKUP(B18,RespK!$B$12:$AA$51,4,FALSE)&lt;&gt;0,VLOOKUP(B18,RespK!$B$12:$AA$51,5,FALSE),"")</f>
        <v/>
      </c>
      <c r="F18" s="58" t="str">
        <f>IF(VLOOKUP(B18,RespK!$B$12:$AA$51,5,FALSE)&lt;&gt;0,VLOOKUP(B18,RespK!$B$12:$AA$51,6,FALSE),"")</f>
        <v/>
      </c>
      <c r="G18" s="17" t="str">
        <f t="shared" si="0"/>
        <v/>
      </c>
      <c r="H18" s="17" t="str">
        <f t="shared" si="1"/>
        <v/>
      </c>
      <c r="I18" s="17" t="str">
        <f t="shared" si="1"/>
        <v/>
      </c>
      <c r="J18" s="17" t="str">
        <f t="shared" si="1"/>
        <v/>
      </c>
      <c r="K18" s="17" t="str">
        <f t="shared" si="1"/>
        <v/>
      </c>
      <c r="L18" s="17" t="str">
        <f t="shared" si="1"/>
        <v/>
      </c>
      <c r="M18" s="17" t="str">
        <f t="shared" si="1"/>
        <v/>
      </c>
      <c r="N18" s="17" t="str">
        <f t="shared" si="1"/>
        <v/>
      </c>
      <c r="O18" s="17" t="str">
        <f t="shared" si="1"/>
        <v/>
      </c>
      <c r="P18" s="17" t="str">
        <f t="shared" si="1"/>
        <v/>
      </c>
      <c r="Q18" s="17" t="str">
        <f t="shared" si="1"/>
        <v/>
      </c>
      <c r="R18" s="17" t="str">
        <f t="shared" si="1"/>
        <v/>
      </c>
      <c r="S18" s="17" t="str">
        <f t="shared" si="1"/>
        <v/>
      </c>
      <c r="T18" s="17" t="str">
        <f t="shared" si="1"/>
        <v/>
      </c>
      <c r="U18" s="17" t="str">
        <f t="shared" si="1"/>
        <v/>
      </c>
      <c r="V18" s="17" t="str">
        <f t="shared" si="1"/>
        <v/>
      </c>
      <c r="W18" s="17" t="str">
        <f t="shared" si="1"/>
        <v/>
      </c>
      <c r="X18" s="17" t="str">
        <f t="shared" si="2"/>
        <v/>
      </c>
      <c r="Y18" s="17" t="str">
        <f t="shared" si="3"/>
        <v/>
      </c>
      <c r="Z18" s="17" t="str">
        <f t="shared" si="4"/>
        <v/>
      </c>
      <c r="AA18" s="21" t="str">
        <f t="shared" si="5"/>
        <v/>
      </c>
      <c r="AB18" s="21" t="str">
        <f t="shared" si="5"/>
        <v/>
      </c>
      <c r="AC18" s="21" t="str">
        <f t="shared" si="5"/>
        <v/>
      </c>
      <c r="AD18" s="21" t="str">
        <f t="shared" si="5"/>
        <v/>
      </c>
      <c r="AH18" s="16" t="str">
        <f>IF(RespK!H16=0,"",IF(RespK!H16=ResA!$G$11,ResA!$G$12,0))</f>
        <v/>
      </c>
      <c r="AI18" s="16" t="str">
        <f>IF(RespK!I16=0,"",IF(RespK!I16=ResA!$H$11,ResA!$H$12,0))</f>
        <v/>
      </c>
      <c r="AJ18" s="16" t="str">
        <f>IF(RespK!J16=0,"",IF(RespK!J16=ResA!$I$11,ResA!$I$12,0))</f>
        <v/>
      </c>
      <c r="AK18" s="16" t="str">
        <f>IF(RespK!K16=0,"",IF(RespK!K16=ResA!$J$11,ResA!$J$12,0))</f>
        <v/>
      </c>
      <c r="AL18" s="16" t="str">
        <f>IF(RespK!L16=0,"",IF(RespK!L16=ResA!$K$11,ResA!$K$12,0))</f>
        <v/>
      </c>
      <c r="AM18" s="16" t="str">
        <f>IF(RespK!M16=0,"",IF(RespK!M16=ResA!$L$11,ResA!$L$12,0))</f>
        <v/>
      </c>
      <c r="AN18" s="16" t="str">
        <f>IF(RespK!N16=0,"",IF(RespK!N16=ResA!$M$11,ResA!$M$12,0))</f>
        <v/>
      </c>
      <c r="AO18" s="16" t="str">
        <f>IF(RespK!O16=0,"",IF(RespK!O16=ResA!$N$11,ResA!$N$12,0))</f>
        <v/>
      </c>
      <c r="AP18" s="16" t="str">
        <f>IF(RespK!P16=0,"",IF(RespK!P16=ResA!$O$11,ResA!$O$12,0))</f>
        <v/>
      </c>
      <c r="AQ18" s="16" t="str">
        <f>IF(RespK!Q16=0,"",IF(RespK!Q16=ResA!$P$11,ResA!$P$12,0))</f>
        <v/>
      </c>
      <c r="AR18" s="16" t="str">
        <f>IF(RespK!R16=0,"",IF(RespK!R16=ResA!$Q$11,ResA!$Q$12,0))</f>
        <v/>
      </c>
      <c r="AS18" s="16" t="str">
        <f>IF(RespK!S16=0,"",IF(RespK!S16=ResA!$R$11,ResA!$R$12,0))</f>
        <v/>
      </c>
      <c r="AT18" s="16" t="str">
        <f>IF(RespK!T16=0,"",IF(RespK!T16=ResA!$S$11,ResA!$S$12,0))</f>
        <v/>
      </c>
      <c r="AU18" s="16" t="str">
        <f>IF(RespK!U16=0,"",IF(RespK!U16=ResA!$T$11,ResA!$T$12,0))</f>
        <v/>
      </c>
      <c r="AV18" s="16" t="str">
        <f>IF(RespK!V16=0,"",IF(RespK!V16=ResA!$U$11,ResA!$U$12,0))</f>
        <v/>
      </c>
      <c r="AW18" s="16" t="str">
        <f>IF(RespK!W16=0,"",IF(RespK!W16=ResA!$V$11,ResA!$V$12,0))</f>
        <v/>
      </c>
      <c r="AX18" s="16" t="str">
        <f>IF(RespK!X16=0,"",IF(RespK!X16=ResA!$W$11,ResA!$W$12,0))</f>
        <v/>
      </c>
      <c r="AY18" s="16" t="str">
        <f>IF(RespK!Y16=0,"",IF(RespK!Y16=ResA!$X$11,ResA!$X$12,0))</f>
        <v/>
      </c>
      <c r="AZ18" s="16" t="str">
        <f>IF(RespK!Z16=0,"",IF(RespK!Z16=ResA!$Y$11,ResA!$Y$12,0))</f>
        <v/>
      </c>
      <c r="BA18" s="16" t="str">
        <f>IF(RespK!AA16=0,"",IF(RespK!AA16=ResA!$Z$11,ResA!$Z$12,0))</f>
        <v/>
      </c>
      <c r="BB18" s="17" t="str">
        <f t="shared" si="6"/>
        <v/>
      </c>
      <c r="BC18" s="17" t="str">
        <f t="shared" si="7"/>
        <v/>
      </c>
      <c r="BD18" s="17" t="str">
        <f t="shared" si="8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>
      <c r="B19" s="56">
        <v>6</v>
      </c>
      <c r="C19" s="28" t="str">
        <f>IF(VLOOKUP(B19,RespK!$B$12:$AA$51,2,FALSE)&lt;&gt;0,VLOOKUP(B19,RespK!$B$12:$AA$51,2,FALSE),"")</f>
        <v/>
      </c>
      <c r="D19" s="28" t="str">
        <f>IF(VLOOKUP(B19,RespK!$B$12:$AA$51,3,FALSE)&lt;&gt;0,CONCATENATE(VLOOKUP(B19,RespK!$B$12:$AA$51,3,FALSE)," ",VLOOKUP(B19,RespK!$B$12:$AA$51,4,FALSE)),"")</f>
        <v/>
      </c>
      <c r="E19" s="28" t="str">
        <f>IF(VLOOKUP(B19,RespK!$B$12:$AA$51,4,FALSE)&lt;&gt;0,VLOOKUP(B19,RespK!$B$12:$AA$51,5,FALSE),"")</f>
        <v/>
      </c>
      <c r="F19" s="58" t="str">
        <f>IF(VLOOKUP(B19,RespK!$B$12:$AA$51,5,FALSE)&lt;&gt;0,VLOOKUP(B19,RespK!$B$12:$AA$51,6,FALSE),"")</f>
        <v/>
      </c>
      <c r="G19" s="17" t="str">
        <f t="shared" si="0"/>
        <v/>
      </c>
      <c r="H19" s="17" t="str">
        <f t="shared" si="1"/>
        <v/>
      </c>
      <c r="I19" s="17" t="str">
        <f t="shared" si="1"/>
        <v/>
      </c>
      <c r="J19" s="17" t="str">
        <f t="shared" si="1"/>
        <v/>
      </c>
      <c r="K19" s="17" t="str">
        <f t="shared" si="1"/>
        <v/>
      </c>
      <c r="L19" s="17" t="str">
        <f t="shared" si="1"/>
        <v/>
      </c>
      <c r="M19" s="17" t="str">
        <f t="shared" si="1"/>
        <v/>
      </c>
      <c r="N19" s="17" t="str">
        <f t="shared" si="1"/>
        <v/>
      </c>
      <c r="O19" s="17" t="str">
        <f t="shared" si="1"/>
        <v/>
      </c>
      <c r="P19" s="17" t="str">
        <f t="shared" si="1"/>
        <v/>
      </c>
      <c r="Q19" s="17" t="str">
        <f t="shared" si="1"/>
        <v/>
      </c>
      <c r="R19" s="17" t="str">
        <f t="shared" si="1"/>
        <v/>
      </c>
      <c r="S19" s="17" t="str">
        <f t="shared" si="1"/>
        <v/>
      </c>
      <c r="T19" s="17" t="str">
        <f t="shared" si="1"/>
        <v/>
      </c>
      <c r="U19" s="17" t="str">
        <f t="shared" si="1"/>
        <v/>
      </c>
      <c r="V19" s="17" t="str">
        <f t="shared" si="1"/>
        <v/>
      </c>
      <c r="W19" s="17" t="str">
        <f t="shared" si="1"/>
        <v/>
      </c>
      <c r="X19" s="17" t="str">
        <f t="shared" si="2"/>
        <v/>
      </c>
      <c r="Y19" s="17" t="str">
        <f t="shared" si="3"/>
        <v/>
      </c>
      <c r="Z19" s="17" t="str">
        <f t="shared" si="4"/>
        <v/>
      </c>
      <c r="AA19" s="21" t="str">
        <f t="shared" si="5"/>
        <v/>
      </c>
      <c r="AB19" s="21" t="str">
        <f t="shared" si="5"/>
        <v/>
      </c>
      <c r="AC19" s="21" t="str">
        <f t="shared" si="5"/>
        <v/>
      </c>
      <c r="AD19" s="21" t="str">
        <f t="shared" si="5"/>
        <v/>
      </c>
      <c r="AH19" s="16" t="str">
        <f>IF(RespK!H17=0,"",IF(RespK!H17=ResA!$G$11,ResA!$G$12,0))</f>
        <v/>
      </c>
      <c r="AI19" s="16" t="str">
        <f>IF(RespK!I17=0,"",IF(RespK!I17=ResA!$H$11,ResA!$H$12,0))</f>
        <v/>
      </c>
      <c r="AJ19" s="16" t="str">
        <f>IF(RespK!J17=0,"",IF(RespK!J17=ResA!$I$11,ResA!$I$12,0))</f>
        <v/>
      </c>
      <c r="AK19" s="16" t="str">
        <f>IF(RespK!K17=0,"",IF(RespK!K17=ResA!$J$11,ResA!$J$12,0))</f>
        <v/>
      </c>
      <c r="AL19" s="16" t="str">
        <f>IF(RespK!L17=0,"",IF(RespK!L17=ResA!$K$11,ResA!$K$12,0))</f>
        <v/>
      </c>
      <c r="AM19" s="16" t="str">
        <f>IF(RespK!M17=0,"",IF(RespK!M17=ResA!$L$11,ResA!$L$12,0))</f>
        <v/>
      </c>
      <c r="AN19" s="16" t="str">
        <f>IF(RespK!N17=0,"",IF(RespK!N17=ResA!$M$11,ResA!$M$12,0))</f>
        <v/>
      </c>
      <c r="AO19" s="16" t="str">
        <f>IF(RespK!O17=0,"",IF(RespK!O17=ResA!$N$11,ResA!$N$12,0))</f>
        <v/>
      </c>
      <c r="AP19" s="16" t="str">
        <f>IF(RespK!P17=0,"",IF(RespK!P17=ResA!$O$11,ResA!$O$12,0))</f>
        <v/>
      </c>
      <c r="AQ19" s="16" t="str">
        <f>IF(RespK!Q17=0,"",IF(RespK!Q17=ResA!$P$11,ResA!$P$12,0))</f>
        <v/>
      </c>
      <c r="AR19" s="16" t="str">
        <f>IF(RespK!R17=0,"",IF(RespK!R17=ResA!$Q$11,ResA!$Q$12,0))</f>
        <v/>
      </c>
      <c r="AS19" s="16" t="str">
        <f>IF(RespK!S17=0,"",IF(RespK!S17=ResA!$R$11,ResA!$R$12,0))</f>
        <v/>
      </c>
      <c r="AT19" s="16" t="str">
        <f>IF(RespK!T17=0,"",IF(RespK!T17=ResA!$S$11,ResA!$S$12,0))</f>
        <v/>
      </c>
      <c r="AU19" s="16" t="str">
        <f>IF(RespK!U17=0,"",IF(RespK!U17=ResA!$T$11,ResA!$T$12,0))</f>
        <v/>
      </c>
      <c r="AV19" s="16" t="str">
        <f>IF(RespK!V17=0,"",IF(RespK!V17=ResA!$U$11,ResA!$U$12,0))</f>
        <v/>
      </c>
      <c r="AW19" s="16" t="str">
        <f>IF(RespK!W17=0,"",IF(RespK!W17=ResA!$V$11,ResA!$V$12,0))</f>
        <v/>
      </c>
      <c r="AX19" s="16" t="str">
        <f>IF(RespK!X17=0,"",IF(RespK!X17=ResA!$W$11,ResA!$W$12,0))</f>
        <v/>
      </c>
      <c r="AY19" s="16" t="str">
        <f>IF(RespK!Y17=0,"",IF(RespK!Y17=ResA!$X$11,ResA!$X$12,0))</f>
        <v/>
      </c>
      <c r="AZ19" s="16" t="str">
        <f>IF(RespK!Z17=0,"",IF(RespK!Z17=ResA!$Y$11,ResA!$Y$12,0))</f>
        <v/>
      </c>
      <c r="BA19" s="16" t="str">
        <f>IF(RespK!AA17=0,"",IF(RespK!AA17=ResA!$Z$11,ResA!$Z$12,0))</f>
        <v/>
      </c>
      <c r="BB19" s="17" t="str">
        <f t="shared" si="6"/>
        <v/>
      </c>
      <c r="BC19" s="17" t="str">
        <f t="shared" si="7"/>
        <v/>
      </c>
      <c r="BD19" s="17" t="str">
        <f t="shared" si="8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>
      <c r="B20" s="56">
        <v>7</v>
      </c>
      <c r="C20" s="28" t="str">
        <f>IF(VLOOKUP(B20,RespK!$B$12:$AA$51,2,FALSE)&lt;&gt;0,VLOOKUP(B20,RespK!$B$12:$AA$51,2,FALSE),"")</f>
        <v/>
      </c>
      <c r="D20" s="28" t="str">
        <f>IF(VLOOKUP(B20,RespK!$B$12:$AA$51,3,FALSE)&lt;&gt;0,CONCATENATE(VLOOKUP(B20,RespK!$B$12:$AA$51,3,FALSE)," ",VLOOKUP(B20,RespK!$B$12:$AA$51,4,FALSE)),"")</f>
        <v/>
      </c>
      <c r="E20" s="28" t="str">
        <f>IF(VLOOKUP(B20,RespK!$B$12:$AA$51,4,FALSE)&lt;&gt;0,VLOOKUP(B20,RespK!$B$12:$AA$51,5,FALSE),"")</f>
        <v/>
      </c>
      <c r="F20" s="58" t="str">
        <f>IF(VLOOKUP(B20,RespK!$B$12:$AA$51,5,FALSE)&lt;&gt;0,VLOOKUP(B20,RespK!$B$12:$AA$51,6,FALSE),"")</f>
        <v/>
      </c>
      <c r="G20" s="17" t="str">
        <f t="shared" si="0"/>
        <v/>
      </c>
      <c r="H20" s="17" t="str">
        <f t="shared" si="1"/>
        <v/>
      </c>
      <c r="I20" s="17" t="str">
        <f t="shared" si="1"/>
        <v/>
      </c>
      <c r="J20" s="17" t="str">
        <f t="shared" si="1"/>
        <v/>
      </c>
      <c r="K20" s="17" t="str">
        <f t="shared" si="1"/>
        <v/>
      </c>
      <c r="L20" s="17" t="str">
        <f t="shared" si="1"/>
        <v/>
      </c>
      <c r="M20" s="17" t="str">
        <f t="shared" si="1"/>
        <v/>
      </c>
      <c r="N20" s="17" t="str">
        <f t="shared" si="1"/>
        <v/>
      </c>
      <c r="O20" s="17" t="str">
        <f t="shared" si="1"/>
        <v/>
      </c>
      <c r="P20" s="17" t="str">
        <f t="shared" si="1"/>
        <v/>
      </c>
      <c r="Q20" s="17" t="str">
        <f t="shared" si="1"/>
        <v/>
      </c>
      <c r="R20" s="17" t="str">
        <f t="shared" si="1"/>
        <v/>
      </c>
      <c r="S20" s="17" t="str">
        <f t="shared" si="1"/>
        <v/>
      </c>
      <c r="T20" s="17" t="str">
        <f t="shared" si="1"/>
        <v/>
      </c>
      <c r="U20" s="17" t="str">
        <f t="shared" si="1"/>
        <v/>
      </c>
      <c r="V20" s="17" t="str">
        <f t="shared" si="1"/>
        <v/>
      </c>
      <c r="W20" s="17" t="str">
        <f t="shared" si="1"/>
        <v/>
      </c>
      <c r="X20" s="17" t="str">
        <f t="shared" si="2"/>
        <v/>
      </c>
      <c r="Y20" s="17" t="str">
        <f t="shared" si="3"/>
        <v/>
      </c>
      <c r="Z20" s="17" t="str">
        <f t="shared" si="4"/>
        <v/>
      </c>
      <c r="AA20" s="21" t="str">
        <f t="shared" si="5"/>
        <v/>
      </c>
      <c r="AB20" s="21" t="str">
        <f t="shared" si="5"/>
        <v/>
      </c>
      <c r="AC20" s="21" t="str">
        <f t="shared" si="5"/>
        <v/>
      </c>
      <c r="AD20" s="21" t="str">
        <f t="shared" si="5"/>
        <v/>
      </c>
      <c r="AH20" s="16" t="str">
        <f>IF(RespK!H18=0,"",IF(RespK!H18=ResA!$G$11,ResA!$G$12,0))</f>
        <v/>
      </c>
      <c r="AI20" s="16" t="str">
        <f>IF(RespK!I18=0,"",IF(RespK!I18=ResA!$H$11,ResA!$H$12,0))</f>
        <v/>
      </c>
      <c r="AJ20" s="16" t="str">
        <f>IF(RespK!J18=0,"",IF(RespK!J18=ResA!$I$11,ResA!$I$12,0))</f>
        <v/>
      </c>
      <c r="AK20" s="16" t="str">
        <f>IF(RespK!K18=0,"",IF(RespK!K18=ResA!$J$11,ResA!$J$12,0))</f>
        <v/>
      </c>
      <c r="AL20" s="16" t="str">
        <f>IF(RespK!L18=0,"",IF(RespK!L18=ResA!$K$11,ResA!$K$12,0))</f>
        <v/>
      </c>
      <c r="AM20" s="16" t="str">
        <f>IF(RespK!M18=0,"",IF(RespK!M18=ResA!$L$11,ResA!$L$12,0))</f>
        <v/>
      </c>
      <c r="AN20" s="16" t="str">
        <f>IF(RespK!N18=0,"",IF(RespK!N18=ResA!$M$11,ResA!$M$12,0))</f>
        <v/>
      </c>
      <c r="AO20" s="16" t="str">
        <f>IF(RespK!O18=0,"",IF(RespK!O18=ResA!$N$11,ResA!$N$12,0))</f>
        <v/>
      </c>
      <c r="AP20" s="16" t="str">
        <f>IF(RespK!P18=0,"",IF(RespK!P18=ResA!$O$11,ResA!$O$12,0))</f>
        <v/>
      </c>
      <c r="AQ20" s="16" t="str">
        <f>IF(RespK!Q18=0,"",IF(RespK!Q18=ResA!$P$11,ResA!$P$12,0))</f>
        <v/>
      </c>
      <c r="AR20" s="16" t="str">
        <f>IF(RespK!R18=0,"",IF(RespK!R18=ResA!$Q$11,ResA!$Q$12,0))</f>
        <v/>
      </c>
      <c r="AS20" s="16" t="str">
        <f>IF(RespK!S18=0,"",IF(RespK!S18=ResA!$R$11,ResA!$R$12,0))</f>
        <v/>
      </c>
      <c r="AT20" s="16" t="str">
        <f>IF(RespK!T18=0,"",IF(RespK!T18=ResA!$S$11,ResA!$S$12,0))</f>
        <v/>
      </c>
      <c r="AU20" s="16" t="str">
        <f>IF(RespK!U18=0,"",IF(RespK!U18=ResA!$T$11,ResA!$T$12,0))</f>
        <v/>
      </c>
      <c r="AV20" s="16" t="str">
        <f>IF(RespK!V18=0,"",IF(RespK!V18=ResA!$U$11,ResA!$U$12,0))</f>
        <v/>
      </c>
      <c r="AW20" s="16" t="str">
        <f>IF(RespK!W18=0,"",IF(RespK!W18=ResA!$V$11,ResA!$V$12,0))</f>
        <v/>
      </c>
      <c r="AX20" s="16" t="str">
        <f>IF(RespK!X18=0,"",IF(RespK!X18=ResA!$W$11,ResA!$W$12,0))</f>
        <v/>
      </c>
      <c r="AY20" s="16" t="str">
        <f>IF(RespK!Y18=0,"",IF(RespK!Y18=ResA!$X$11,ResA!$X$12,0))</f>
        <v/>
      </c>
      <c r="AZ20" s="16" t="str">
        <f>IF(RespK!Z18=0,"",IF(RespK!Z18=ResA!$Y$11,ResA!$Y$12,0))</f>
        <v/>
      </c>
      <c r="BA20" s="16" t="str">
        <f>IF(RespK!AA18=0,"",IF(RespK!AA18=ResA!$Z$11,ResA!$Z$12,0))</f>
        <v/>
      </c>
      <c r="BB20" s="17" t="str">
        <f t="shared" si="6"/>
        <v/>
      </c>
      <c r="BC20" s="17" t="str">
        <f t="shared" si="7"/>
        <v/>
      </c>
      <c r="BD20" s="17" t="str">
        <f t="shared" si="8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>
      <c r="B21" s="56">
        <v>8</v>
      </c>
      <c r="C21" s="28" t="str">
        <f>IF(VLOOKUP(B21,RespK!$B$12:$AA$51,2,FALSE)&lt;&gt;0,VLOOKUP(B21,RespK!$B$12:$AA$51,2,FALSE),"")</f>
        <v/>
      </c>
      <c r="D21" s="28" t="str">
        <f>IF(VLOOKUP(B21,RespK!$B$12:$AA$51,3,FALSE)&lt;&gt;0,CONCATENATE(VLOOKUP(B21,RespK!$B$12:$AA$51,3,FALSE)," ",VLOOKUP(B21,RespK!$B$12:$AA$51,4,FALSE)),"")</f>
        <v/>
      </c>
      <c r="E21" s="28" t="str">
        <f>IF(VLOOKUP(B21,RespK!$B$12:$AA$51,4,FALSE)&lt;&gt;0,VLOOKUP(B21,RespK!$B$12:$AA$51,5,FALSE),"")</f>
        <v/>
      </c>
      <c r="F21" s="58" t="str">
        <f>IF(VLOOKUP(B21,RespK!$B$12:$AA$51,5,FALSE)&lt;&gt;0,VLOOKUP(B21,RespK!$B$12:$AA$51,6,FALSE),"")</f>
        <v/>
      </c>
      <c r="G21" s="17" t="str">
        <f t="shared" si="0"/>
        <v/>
      </c>
      <c r="H21" s="17" t="str">
        <f t="shared" si="1"/>
        <v/>
      </c>
      <c r="I21" s="17" t="str">
        <f t="shared" si="1"/>
        <v/>
      </c>
      <c r="J21" s="17" t="str">
        <f t="shared" si="1"/>
        <v/>
      </c>
      <c r="K21" s="17" t="str">
        <f t="shared" si="1"/>
        <v/>
      </c>
      <c r="L21" s="17" t="str">
        <f t="shared" si="1"/>
        <v/>
      </c>
      <c r="M21" s="17" t="str">
        <f t="shared" si="1"/>
        <v/>
      </c>
      <c r="N21" s="17" t="str">
        <f t="shared" si="1"/>
        <v/>
      </c>
      <c r="O21" s="17" t="str">
        <f t="shared" si="1"/>
        <v/>
      </c>
      <c r="P21" s="17" t="str">
        <f t="shared" si="1"/>
        <v/>
      </c>
      <c r="Q21" s="17" t="str">
        <f t="shared" si="1"/>
        <v/>
      </c>
      <c r="R21" s="17" t="str">
        <f t="shared" si="1"/>
        <v/>
      </c>
      <c r="S21" s="17" t="str">
        <f t="shared" si="1"/>
        <v/>
      </c>
      <c r="T21" s="17" t="str">
        <f t="shared" si="1"/>
        <v/>
      </c>
      <c r="U21" s="17" t="str">
        <f t="shared" si="1"/>
        <v/>
      </c>
      <c r="V21" s="17" t="str">
        <f t="shared" si="1"/>
        <v/>
      </c>
      <c r="W21" s="17" t="str">
        <f t="shared" si="1"/>
        <v/>
      </c>
      <c r="X21" s="17" t="str">
        <f t="shared" si="2"/>
        <v/>
      </c>
      <c r="Y21" s="17" t="str">
        <f t="shared" si="3"/>
        <v/>
      </c>
      <c r="Z21" s="17" t="str">
        <f t="shared" si="4"/>
        <v/>
      </c>
      <c r="AA21" s="21" t="str">
        <f t="shared" si="5"/>
        <v/>
      </c>
      <c r="AB21" s="21" t="str">
        <f t="shared" si="5"/>
        <v/>
      </c>
      <c r="AC21" s="21" t="str">
        <f t="shared" si="5"/>
        <v/>
      </c>
      <c r="AD21" s="21" t="str">
        <f t="shared" si="5"/>
        <v/>
      </c>
      <c r="AH21" s="16" t="str">
        <f>IF(RespK!H19=0,"",IF(RespK!H19=ResA!$G$11,ResA!$G$12,0))</f>
        <v/>
      </c>
      <c r="AI21" s="16" t="str">
        <f>IF(RespK!I19=0,"",IF(RespK!I19=ResA!$H$11,ResA!$H$12,0))</f>
        <v/>
      </c>
      <c r="AJ21" s="16" t="str">
        <f>IF(RespK!J19=0,"",IF(RespK!J19=ResA!$I$11,ResA!$I$12,0))</f>
        <v/>
      </c>
      <c r="AK21" s="16" t="str">
        <f>IF(RespK!K19=0,"",IF(RespK!K19=ResA!$J$11,ResA!$J$12,0))</f>
        <v/>
      </c>
      <c r="AL21" s="16" t="str">
        <f>IF(RespK!L19=0,"",IF(RespK!L19=ResA!$K$11,ResA!$K$12,0))</f>
        <v/>
      </c>
      <c r="AM21" s="16" t="str">
        <f>IF(RespK!M19=0,"",IF(RespK!M19=ResA!$L$11,ResA!$L$12,0))</f>
        <v/>
      </c>
      <c r="AN21" s="16" t="str">
        <f>IF(RespK!N19=0,"",IF(RespK!N19=ResA!$M$11,ResA!$M$12,0))</f>
        <v/>
      </c>
      <c r="AO21" s="16" t="str">
        <f>IF(RespK!O19=0,"",IF(RespK!O19=ResA!$N$11,ResA!$N$12,0))</f>
        <v/>
      </c>
      <c r="AP21" s="16" t="str">
        <f>IF(RespK!P19=0,"",IF(RespK!P19=ResA!$O$11,ResA!$O$12,0))</f>
        <v/>
      </c>
      <c r="AQ21" s="16" t="str">
        <f>IF(RespK!Q19=0,"",IF(RespK!Q19=ResA!$P$11,ResA!$P$12,0))</f>
        <v/>
      </c>
      <c r="AR21" s="16" t="str">
        <f>IF(RespK!R19=0,"",IF(RespK!R19=ResA!$Q$11,ResA!$Q$12,0))</f>
        <v/>
      </c>
      <c r="AS21" s="16" t="str">
        <f>IF(RespK!S19=0,"",IF(RespK!S19=ResA!$R$11,ResA!$R$12,0))</f>
        <v/>
      </c>
      <c r="AT21" s="16" t="str">
        <f>IF(RespK!T19=0,"",IF(RespK!T19=ResA!$S$11,ResA!$S$12,0))</f>
        <v/>
      </c>
      <c r="AU21" s="16" t="str">
        <f>IF(RespK!U19=0,"",IF(RespK!U19=ResA!$T$11,ResA!$T$12,0))</f>
        <v/>
      </c>
      <c r="AV21" s="16" t="str">
        <f>IF(RespK!V19=0,"",IF(RespK!V19=ResA!$U$11,ResA!$U$12,0))</f>
        <v/>
      </c>
      <c r="AW21" s="16" t="str">
        <f>IF(RespK!W19=0,"",IF(RespK!W19=ResA!$V$11,ResA!$V$12,0))</f>
        <v/>
      </c>
      <c r="AX21" s="16" t="str">
        <f>IF(RespK!X19=0,"",IF(RespK!X19=ResA!$W$11,ResA!$W$12,0))</f>
        <v/>
      </c>
      <c r="AY21" s="16" t="str">
        <f>IF(RespK!Y19=0,"",IF(RespK!Y19=ResA!$X$11,ResA!$X$12,0))</f>
        <v/>
      </c>
      <c r="AZ21" s="16" t="str">
        <f>IF(RespK!Z19=0,"",IF(RespK!Z19=ResA!$Y$11,ResA!$Y$12,0))</f>
        <v/>
      </c>
      <c r="BA21" s="16" t="str">
        <f>IF(RespK!AA19=0,"",IF(RespK!AA19=ResA!$Z$11,ResA!$Z$12,0))</f>
        <v/>
      </c>
      <c r="BB21" s="17" t="str">
        <f t="shared" si="6"/>
        <v/>
      </c>
      <c r="BC21" s="17" t="str">
        <f t="shared" si="7"/>
        <v/>
      </c>
      <c r="BD21" s="17" t="str">
        <f t="shared" si="8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>
      <c r="B22" s="56">
        <v>9</v>
      </c>
      <c r="C22" s="28" t="str">
        <f>IF(VLOOKUP(B22,RespK!$B$12:$AA$51,2,FALSE)&lt;&gt;0,VLOOKUP(B22,RespK!$B$12:$AA$51,2,FALSE),"")</f>
        <v/>
      </c>
      <c r="D22" s="28" t="str">
        <f>IF(VLOOKUP(B22,RespK!$B$12:$AA$51,3,FALSE)&lt;&gt;0,CONCATENATE(VLOOKUP(B22,RespK!$B$12:$AA$51,3,FALSE)," ",VLOOKUP(B22,RespK!$B$12:$AA$51,4,FALSE)),"")</f>
        <v/>
      </c>
      <c r="E22" s="28" t="str">
        <f>IF(VLOOKUP(B22,RespK!$B$12:$AA$51,4,FALSE)&lt;&gt;0,VLOOKUP(B22,RespK!$B$12:$AA$51,5,FALSE),"")</f>
        <v/>
      </c>
      <c r="F22" s="58" t="str">
        <f>IF(VLOOKUP(B22,RespK!$B$12:$AA$51,5,FALSE)&lt;&gt;0,VLOOKUP(B22,RespK!$B$12:$AA$51,6,FALSE),"")</f>
        <v/>
      </c>
      <c r="G22" s="17" t="str">
        <f t="shared" si="0"/>
        <v/>
      </c>
      <c r="H22" s="17" t="str">
        <f t="shared" si="1"/>
        <v/>
      </c>
      <c r="I22" s="17" t="str">
        <f t="shared" si="1"/>
        <v/>
      </c>
      <c r="J22" s="17" t="str">
        <f t="shared" si="1"/>
        <v/>
      </c>
      <c r="K22" s="17" t="str">
        <f t="shared" si="1"/>
        <v/>
      </c>
      <c r="L22" s="17" t="str">
        <f t="shared" si="1"/>
        <v/>
      </c>
      <c r="M22" s="17" t="str">
        <f t="shared" si="1"/>
        <v/>
      </c>
      <c r="N22" s="17" t="str">
        <f t="shared" si="1"/>
        <v/>
      </c>
      <c r="O22" s="17" t="str">
        <f t="shared" si="1"/>
        <v/>
      </c>
      <c r="P22" s="17" t="str">
        <f t="shared" si="1"/>
        <v/>
      </c>
      <c r="Q22" s="17" t="str">
        <f t="shared" si="1"/>
        <v/>
      </c>
      <c r="R22" s="17" t="str">
        <f t="shared" si="1"/>
        <v/>
      </c>
      <c r="S22" s="17" t="str">
        <f t="shared" si="1"/>
        <v/>
      </c>
      <c r="T22" s="17" t="str">
        <f t="shared" si="1"/>
        <v/>
      </c>
      <c r="U22" s="17" t="str">
        <f t="shared" si="1"/>
        <v/>
      </c>
      <c r="V22" s="17" t="str">
        <f t="shared" si="1"/>
        <v/>
      </c>
      <c r="W22" s="17" t="str">
        <f t="shared" si="1"/>
        <v/>
      </c>
      <c r="X22" s="17" t="str">
        <f t="shared" si="2"/>
        <v/>
      </c>
      <c r="Y22" s="17" t="str">
        <f t="shared" si="3"/>
        <v/>
      </c>
      <c r="Z22" s="17" t="str">
        <f t="shared" si="4"/>
        <v/>
      </c>
      <c r="AA22" s="21" t="str">
        <f t="shared" si="5"/>
        <v/>
      </c>
      <c r="AB22" s="21" t="str">
        <f t="shared" si="5"/>
        <v/>
      </c>
      <c r="AC22" s="21" t="str">
        <f t="shared" si="5"/>
        <v/>
      </c>
      <c r="AD22" s="21" t="str">
        <f t="shared" si="5"/>
        <v/>
      </c>
      <c r="AH22" s="16" t="str">
        <f>IF(RespK!H20=0,"",IF(RespK!H20=ResA!$G$11,ResA!$G$12,0))</f>
        <v/>
      </c>
      <c r="AI22" s="16" t="str">
        <f>IF(RespK!I20=0,"",IF(RespK!I20=ResA!$H$11,ResA!$H$12,0))</f>
        <v/>
      </c>
      <c r="AJ22" s="16" t="str">
        <f>IF(RespK!J20=0,"",IF(RespK!J20=ResA!$I$11,ResA!$I$12,0))</f>
        <v/>
      </c>
      <c r="AK22" s="16" t="str">
        <f>IF(RespK!K20=0,"",IF(RespK!K20=ResA!$J$11,ResA!$J$12,0))</f>
        <v/>
      </c>
      <c r="AL22" s="16" t="str">
        <f>IF(RespK!L20=0,"",IF(RespK!L20=ResA!$K$11,ResA!$K$12,0))</f>
        <v/>
      </c>
      <c r="AM22" s="16" t="str">
        <f>IF(RespK!M20=0,"",IF(RespK!M20=ResA!$L$11,ResA!$L$12,0))</f>
        <v/>
      </c>
      <c r="AN22" s="16" t="str">
        <f>IF(RespK!N20=0,"",IF(RespK!N20=ResA!$M$11,ResA!$M$12,0))</f>
        <v/>
      </c>
      <c r="AO22" s="16" t="str">
        <f>IF(RespK!O20=0,"",IF(RespK!O20=ResA!$N$11,ResA!$N$12,0))</f>
        <v/>
      </c>
      <c r="AP22" s="16" t="str">
        <f>IF(RespK!P20=0,"",IF(RespK!P20=ResA!$O$11,ResA!$O$12,0))</f>
        <v/>
      </c>
      <c r="AQ22" s="16" t="str">
        <f>IF(RespK!Q20=0,"",IF(RespK!Q20=ResA!$P$11,ResA!$P$12,0))</f>
        <v/>
      </c>
      <c r="AR22" s="16" t="str">
        <f>IF(RespK!R20=0,"",IF(RespK!R20=ResA!$Q$11,ResA!$Q$12,0))</f>
        <v/>
      </c>
      <c r="AS22" s="16" t="str">
        <f>IF(RespK!S20=0,"",IF(RespK!S20=ResA!$R$11,ResA!$R$12,0))</f>
        <v/>
      </c>
      <c r="AT22" s="16" t="str">
        <f>IF(RespK!T20=0,"",IF(RespK!T20=ResA!$S$11,ResA!$S$12,0))</f>
        <v/>
      </c>
      <c r="AU22" s="16" t="str">
        <f>IF(RespK!U20=0,"",IF(RespK!U20=ResA!$T$11,ResA!$T$12,0))</f>
        <v/>
      </c>
      <c r="AV22" s="16" t="str">
        <f>IF(RespK!V20=0,"",IF(RespK!V20=ResA!$U$11,ResA!$U$12,0))</f>
        <v/>
      </c>
      <c r="AW22" s="16" t="str">
        <f>IF(RespK!W20=0,"",IF(RespK!W20=ResA!$V$11,ResA!$V$12,0))</f>
        <v/>
      </c>
      <c r="AX22" s="16" t="str">
        <f>IF(RespK!X20=0,"",IF(RespK!X20=ResA!$W$11,ResA!$W$12,0))</f>
        <v/>
      </c>
      <c r="AY22" s="16" t="str">
        <f>IF(RespK!Y20=0,"",IF(RespK!Y20=ResA!$X$11,ResA!$X$12,0))</f>
        <v/>
      </c>
      <c r="AZ22" s="16" t="str">
        <f>IF(RespK!Z20=0,"",IF(RespK!Z20=ResA!$Y$11,ResA!$Y$12,0))</f>
        <v/>
      </c>
      <c r="BA22" s="16" t="str">
        <f>IF(RespK!AA20=0,"",IF(RespK!AA20=ResA!$Z$11,ResA!$Z$12,0))</f>
        <v/>
      </c>
      <c r="BB22" s="17" t="str">
        <f t="shared" si="6"/>
        <v/>
      </c>
      <c r="BC22" s="17" t="str">
        <f t="shared" si="7"/>
        <v/>
      </c>
      <c r="BD22" s="17" t="str">
        <f t="shared" si="8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>
      <c r="B23" s="56">
        <v>10</v>
      </c>
      <c r="C23" s="28" t="str">
        <f>IF(VLOOKUP(B23,RespK!$B$12:$AA$51,2,FALSE)&lt;&gt;0,VLOOKUP(B23,RespK!$B$12:$AA$51,2,FALSE),"")</f>
        <v/>
      </c>
      <c r="D23" s="28" t="str">
        <f>IF(VLOOKUP(B23,RespK!$B$12:$AA$51,3,FALSE)&lt;&gt;0,CONCATENATE(VLOOKUP(B23,RespK!$B$12:$AA$51,3,FALSE)," ",VLOOKUP(B23,RespK!$B$12:$AA$51,4,FALSE)),"")</f>
        <v/>
      </c>
      <c r="E23" s="28" t="str">
        <f>IF(VLOOKUP(B23,RespK!$B$12:$AA$51,4,FALSE)&lt;&gt;0,VLOOKUP(B23,RespK!$B$12:$AA$51,5,FALSE),"")</f>
        <v/>
      </c>
      <c r="F23" s="58" t="str">
        <f>IF(VLOOKUP(B23,RespK!$B$12:$AA$51,5,FALSE)&lt;&gt;0,VLOOKUP(B23,RespK!$B$12:$AA$51,6,FALSE),"")</f>
        <v/>
      </c>
      <c r="G23" s="17" t="str">
        <f t="shared" si="0"/>
        <v/>
      </c>
      <c r="H23" s="17" t="str">
        <f t="shared" si="1"/>
        <v/>
      </c>
      <c r="I23" s="17" t="str">
        <f t="shared" si="1"/>
        <v/>
      </c>
      <c r="J23" s="17" t="str">
        <f t="shared" si="1"/>
        <v/>
      </c>
      <c r="K23" s="17" t="str">
        <f t="shared" si="1"/>
        <v/>
      </c>
      <c r="L23" s="17" t="str">
        <f t="shared" si="1"/>
        <v/>
      </c>
      <c r="M23" s="17" t="str">
        <f t="shared" si="1"/>
        <v/>
      </c>
      <c r="N23" s="17" t="str">
        <f t="shared" si="1"/>
        <v/>
      </c>
      <c r="O23" s="17" t="str">
        <f t="shared" si="1"/>
        <v/>
      </c>
      <c r="P23" s="17" t="str">
        <f t="shared" si="1"/>
        <v/>
      </c>
      <c r="Q23" s="17" t="str">
        <f t="shared" si="1"/>
        <v/>
      </c>
      <c r="R23" s="17" t="str">
        <f t="shared" si="1"/>
        <v/>
      </c>
      <c r="S23" s="17" t="str">
        <f t="shared" si="1"/>
        <v/>
      </c>
      <c r="T23" s="17" t="str">
        <f t="shared" si="1"/>
        <v/>
      </c>
      <c r="U23" s="17" t="str">
        <f t="shared" si="1"/>
        <v/>
      </c>
      <c r="V23" s="17" t="str">
        <f t="shared" si="1"/>
        <v/>
      </c>
      <c r="W23" s="17" t="str">
        <f t="shared" si="1"/>
        <v/>
      </c>
      <c r="X23" s="17" t="str">
        <f t="shared" si="2"/>
        <v/>
      </c>
      <c r="Y23" s="17" t="str">
        <f t="shared" si="3"/>
        <v/>
      </c>
      <c r="Z23" s="17" t="str">
        <f t="shared" si="4"/>
        <v/>
      </c>
      <c r="AA23" s="21" t="str">
        <f t="shared" si="5"/>
        <v/>
      </c>
      <c r="AB23" s="21" t="str">
        <f t="shared" si="5"/>
        <v/>
      </c>
      <c r="AC23" s="21" t="str">
        <f t="shared" si="5"/>
        <v/>
      </c>
      <c r="AD23" s="21" t="str">
        <f t="shared" si="5"/>
        <v/>
      </c>
      <c r="AH23" s="16" t="str">
        <f>IF(RespK!H21=0,"",IF(RespK!H21=ResA!$G$11,ResA!$G$12,0))</f>
        <v/>
      </c>
      <c r="AI23" s="16" t="str">
        <f>IF(RespK!I21=0,"",IF(RespK!I21=ResA!$H$11,ResA!$H$12,0))</f>
        <v/>
      </c>
      <c r="AJ23" s="16" t="str">
        <f>IF(RespK!J21=0,"",IF(RespK!J21=ResA!$I$11,ResA!$I$12,0))</f>
        <v/>
      </c>
      <c r="AK23" s="16" t="str">
        <f>IF(RespK!K21=0,"",IF(RespK!K21=ResA!$J$11,ResA!$J$12,0))</f>
        <v/>
      </c>
      <c r="AL23" s="16" t="str">
        <f>IF(RespK!L21=0,"",IF(RespK!L21=ResA!$K$11,ResA!$K$12,0))</f>
        <v/>
      </c>
      <c r="AM23" s="16" t="str">
        <f>IF(RespK!M21=0,"",IF(RespK!M21=ResA!$L$11,ResA!$L$12,0))</f>
        <v/>
      </c>
      <c r="AN23" s="16" t="str">
        <f>IF(RespK!N21=0,"",IF(RespK!N21=ResA!$M$11,ResA!$M$12,0))</f>
        <v/>
      </c>
      <c r="AO23" s="16" t="str">
        <f>IF(RespK!O21=0,"",IF(RespK!O21=ResA!$N$11,ResA!$N$12,0))</f>
        <v/>
      </c>
      <c r="AP23" s="16" t="str">
        <f>IF(RespK!P21=0,"",IF(RespK!P21=ResA!$O$11,ResA!$O$12,0))</f>
        <v/>
      </c>
      <c r="AQ23" s="16" t="str">
        <f>IF(RespK!Q21=0,"",IF(RespK!Q21=ResA!$P$11,ResA!$P$12,0))</f>
        <v/>
      </c>
      <c r="AR23" s="16" t="str">
        <f>IF(RespK!R21=0,"",IF(RespK!R21=ResA!$Q$11,ResA!$Q$12,0))</f>
        <v/>
      </c>
      <c r="AS23" s="16" t="str">
        <f>IF(RespK!S21=0,"",IF(RespK!S21=ResA!$R$11,ResA!$R$12,0))</f>
        <v/>
      </c>
      <c r="AT23" s="16" t="str">
        <f>IF(RespK!T21=0,"",IF(RespK!T21=ResA!$S$11,ResA!$S$12,0))</f>
        <v/>
      </c>
      <c r="AU23" s="16" t="str">
        <f>IF(RespK!U21=0,"",IF(RespK!U21=ResA!$T$11,ResA!$T$12,0))</f>
        <v/>
      </c>
      <c r="AV23" s="16" t="str">
        <f>IF(RespK!V21=0,"",IF(RespK!V21=ResA!$U$11,ResA!$U$12,0))</f>
        <v/>
      </c>
      <c r="AW23" s="16" t="str">
        <f>IF(RespK!W21=0,"",IF(RespK!W21=ResA!$V$11,ResA!$V$12,0))</f>
        <v/>
      </c>
      <c r="AX23" s="16" t="str">
        <f>IF(RespK!X21=0,"",IF(RespK!X21=ResA!$W$11,ResA!$W$12,0))</f>
        <v/>
      </c>
      <c r="AY23" s="16" t="str">
        <f>IF(RespK!Y21=0,"",IF(RespK!Y21=ResA!$X$11,ResA!$X$12,0))</f>
        <v/>
      </c>
      <c r="AZ23" s="16" t="str">
        <f>IF(RespK!Z21=0,"",IF(RespK!Z21=ResA!$Y$11,ResA!$Y$12,0))</f>
        <v/>
      </c>
      <c r="BA23" s="16" t="str">
        <f>IF(RespK!AA21=0,"",IF(RespK!AA21=ResA!$Z$11,ResA!$Z$12,0))</f>
        <v/>
      </c>
      <c r="BB23" s="17" t="str">
        <f t="shared" si="6"/>
        <v/>
      </c>
      <c r="BC23" s="17" t="str">
        <f t="shared" si="7"/>
        <v/>
      </c>
      <c r="BD23" s="17" t="str">
        <f t="shared" si="8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>
      <c r="B24" s="56">
        <v>11</v>
      </c>
      <c r="C24" s="28" t="str">
        <f>IF(VLOOKUP(B24,RespK!$B$12:$AA$51,2,FALSE)&lt;&gt;0,VLOOKUP(B24,RespK!$B$12:$AA$51,2,FALSE),"")</f>
        <v/>
      </c>
      <c r="D24" s="28" t="str">
        <f>IF(VLOOKUP(B24,RespK!$B$12:$AA$51,3,FALSE)&lt;&gt;0,CONCATENATE(VLOOKUP(B24,RespK!$B$12:$AA$51,3,FALSE)," ",VLOOKUP(B24,RespK!$B$12:$AA$51,4,FALSE)),"")</f>
        <v/>
      </c>
      <c r="E24" s="28" t="str">
        <f>IF(VLOOKUP(B24,RespK!$B$12:$AA$51,4,FALSE)&lt;&gt;0,VLOOKUP(B24,RespK!$B$12:$AA$51,5,FALSE),"")</f>
        <v/>
      </c>
      <c r="F24" s="58" t="str">
        <f>IF(VLOOKUP(B24,RespK!$B$12:$AA$51,5,FALSE)&lt;&gt;0,VLOOKUP(B24,RespK!$B$12:$AA$51,6,FALSE),"")</f>
        <v/>
      </c>
      <c r="G24" s="17" t="str">
        <f t="shared" si="0"/>
        <v/>
      </c>
      <c r="H24" s="17" t="str">
        <f t="shared" si="1"/>
        <v/>
      </c>
      <c r="I24" s="17" t="str">
        <f t="shared" si="1"/>
        <v/>
      </c>
      <c r="J24" s="17" t="str">
        <f t="shared" si="1"/>
        <v/>
      </c>
      <c r="K24" s="17" t="str">
        <f t="shared" si="1"/>
        <v/>
      </c>
      <c r="L24" s="17" t="str">
        <f t="shared" si="1"/>
        <v/>
      </c>
      <c r="M24" s="17" t="str">
        <f t="shared" si="1"/>
        <v/>
      </c>
      <c r="N24" s="17" t="str">
        <f t="shared" si="1"/>
        <v/>
      </c>
      <c r="O24" s="17" t="str">
        <f t="shared" si="1"/>
        <v/>
      </c>
      <c r="P24" s="17" t="str">
        <f t="shared" si="1"/>
        <v/>
      </c>
      <c r="Q24" s="17" t="str">
        <f t="shared" si="1"/>
        <v/>
      </c>
      <c r="R24" s="17" t="str">
        <f t="shared" si="1"/>
        <v/>
      </c>
      <c r="S24" s="17" t="str">
        <f t="shared" si="1"/>
        <v/>
      </c>
      <c r="T24" s="17" t="str">
        <f t="shared" si="1"/>
        <v/>
      </c>
      <c r="U24" s="17" t="str">
        <f t="shared" si="1"/>
        <v/>
      </c>
      <c r="V24" s="17" t="str">
        <f t="shared" si="1"/>
        <v/>
      </c>
      <c r="W24" s="17" t="str">
        <f t="shared" si="1"/>
        <v/>
      </c>
      <c r="X24" s="17" t="str">
        <f t="shared" si="2"/>
        <v/>
      </c>
      <c r="Y24" s="17" t="str">
        <f t="shared" si="3"/>
        <v/>
      </c>
      <c r="Z24" s="17" t="str">
        <f t="shared" si="4"/>
        <v/>
      </c>
      <c r="AA24" s="21" t="str">
        <f t="shared" si="5"/>
        <v/>
      </c>
      <c r="AB24" s="21" t="str">
        <f t="shared" si="5"/>
        <v/>
      </c>
      <c r="AC24" s="21" t="str">
        <f t="shared" si="5"/>
        <v/>
      </c>
      <c r="AD24" s="21" t="str">
        <f t="shared" si="5"/>
        <v/>
      </c>
      <c r="AH24" s="16" t="str">
        <f>IF(RespK!H22=0,"",IF(RespK!H22=ResA!$G$11,ResA!$G$12,0))</f>
        <v/>
      </c>
      <c r="AI24" s="16" t="str">
        <f>IF(RespK!I22=0,"",IF(RespK!I22=ResA!$H$11,ResA!$H$12,0))</f>
        <v/>
      </c>
      <c r="AJ24" s="16" t="str">
        <f>IF(RespK!J22=0,"",IF(RespK!J22=ResA!$I$11,ResA!$I$12,0))</f>
        <v/>
      </c>
      <c r="AK24" s="16" t="str">
        <f>IF(RespK!K22=0,"",IF(RespK!K22=ResA!$J$11,ResA!$J$12,0))</f>
        <v/>
      </c>
      <c r="AL24" s="16" t="str">
        <f>IF(RespK!L22=0,"",IF(RespK!L22=ResA!$K$11,ResA!$K$12,0))</f>
        <v/>
      </c>
      <c r="AM24" s="16" t="str">
        <f>IF(RespK!M22=0,"",IF(RespK!M22=ResA!$L$11,ResA!$L$12,0))</f>
        <v/>
      </c>
      <c r="AN24" s="16" t="str">
        <f>IF(RespK!N22=0,"",IF(RespK!N22=ResA!$M$11,ResA!$M$12,0))</f>
        <v/>
      </c>
      <c r="AO24" s="16" t="str">
        <f>IF(RespK!O22=0,"",IF(RespK!O22=ResA!$N$11,ResA!$N$12,0))</f>
        <v/>
      </c>
      <c r="AP24" s="16" t="str">
        <f>IF(RespK!P22=0,"",IF(RespK!P22=ResA!$O$11,ResA!$O$12,0))</f>
        <v/>
      </c>
      <c r="AQ24" s="16" t="str">
        <f>IF(RespK!Q22=0,"",IF(RespK!Q22=ResA!$P$11,ResA!$P$12,0))</f>
        <v/>
      </c>
      <c r="AR24" s="16" t="str">
        <f>IF(RespK!R22=0,"",IF(RespK!R22=ResA!$Q$11,ResA!$Q$12,0))</f>
        <v/>
      </c>
      <c r="AS24" s="16" t="str">
        <f>IF(RespK!S22=0,"",IF(RespK!S22=ResA!$R$11,ResA!$R$12,0))</f>
        <v/>
      </c>
      <c r="AT24" s="16" t="str">
        <f>IF(RespK!T22=0,"",IF(RespK!T22=ResA!$S$11,ResA!$S$12,0))</f>
        <v/>
      </c>
      <c r="AU24" s="16" t="str">
        <f>IF(RespK!U22=0,"",IF(RespK!U22=ResA!$T$11,ResA!$T$12,0))</f>
        <v/>
      </c>
      <c r="AV24" s="16" t="str">
        <f>IF(RespK!V22=0,"",IF(RespK!V22=ResA!$U$11,ResA!$U$12,0))</f>
        <v/>
      </c>
      <c r="AW24" s="16" t="str">
        <f>IF(RespK!W22=0,"",IF(RespK!W22=ResA!$V$11,ResA!$V$12,0))</f>
        <v/>
      </c>
      <c r="AX24" s="16" t="str">
        <f>IF(RespK!X22=0,"",IF(RespK!X22=ResA!$W$11,ResA!$W$12,0))</f>
        <v/>
      </c>
      <c r="AY24" s="16" t="str">
        <f>IF(RespK!Y22=0,"",IF(RespK!Y22=ResA!$X$11,ResA!$X$12,0))</f>
        <v/>
      </c>
      <c r="AZ24" s="16" t="str">
        <f>IF(RespK!Z22=0,"",IF(RespK!Z22=ResA!$Y$11,ResA!$Y$12,0))</f>
        <v/>
      </c>
      <c r="BA24" s="16" t="str">
        <f>IF(RespK!AA22=0,"",IF(RespK!AA22=ResA!$Z$11,ResA!$Z$12,0))</f>
        <v/>
      </c>
      <c r="BB24" s="17" t="str">
        <f t="shared" si="6"/>
        <v/>
      </c>
      <c r="BC24" s="17" t="str">
        <f t="shared" si="7"/>
        <v/>
      </c>
      <c r="BD24" s="17" t="str">
        <f t="shared" si="8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>
      <c r="B25" s="56">
        <v>12</v>
      </c>
      <c r="C25" s="28" t="str">
        <f>IF(VLOOKUP(B25,RespK!$B$12:$AA$51,2,FALSE)&lt;&gt;0,VLOOKUP(B25,RespK!$B$12:$AA$51,2,FALSE),"")</f>
        <v/>
      </c>
      <c r="D25" s="28" t="str">
        <f>IF(VLOOKUP(B25,RespK!$B$12:$AA$51,3,FALSE)&lt;&gt;0,CONCATENATE(VLOOKUP(B25,RespK!$B$12:$AA$51,3,FALSE)," ",VLOOKUP(B25,RespK!$B$12:$AA$51,4,FALSE)),"")</f>
        <v/>
      </c>
      <c r="E25" s="28" t="str">
        <f>IF(VLOOKUP(B25,RespK!$B$12:$AA$51,4,FALSE)&lt;&gt;0,VLOOKUP(B25,RespK!$B$12:$AA$51,5,FALSE),"")</f>
        <v/>
      </c>
      <c r="F25" s="58" t="str">
        <f>IF(VLOOKUP(B25,RespK!$B$12:$AA$51,5,FALSE)&lt;&gt;0,VLOOKUP(B25,RespK!$B$12:$AA$51,6,FALSE),"")</f>
        <v/>
      </c>
      <c r="G25" s="17" t="str">
        <f t="shared" si="0"/>
        <v/>
      </c>
      <c r="H25" s="17" t="str">
        <f t="shared" si="1"/>
        <v/>
      </c>
      <c r="I25" s="17" t="str">
        <f t="shared" si="1"/>
        <v/>
      </c>
      <c r="J25" s="17" t="str">
        <f t="shared" si="1"/>
        <v/>
      </c>
      <c r="K25" s="17" t="str">
        <f t="shared" si="1"/>
        <v/>
      </c>
      <c r="L25" s="17" t="str">
        <f t="shared" si="1"/>
        <v/>
      </c>
      <c r="M25" s="17" t="str">
        <f t="shared" si="1"/>
        <v/>
      </c>
      <c r="N25" s="17" t="str">
        <f t="shared" si="1"/>
        <v/>
      </c>
      <c r="O25" s="17" t="str">
        <f t="shared" si="1"/>
        <v/>
      </c>
      <c r="P25" s="17" t="str">
        <f t="shared" si="1"/>
        <v/>
      </c>
      <c r="Q25" s="17" t="str">
        <f t="shared" si="1"/>
        <v/>
      </c>
      <c r="R25" s="17" t="str">
        <f t="shared" si="1"/>
        <v/>
      </c>
      <c r="S25" s="17" t="str">
        <f t="shared" si="1"/>
        <v/>
      </c>
      <c r="T25" s="17" t="str">
        <f t="shared" si="1"/>
        <v/>
      </c>
      <c r="U25" s="17" t="str">
        <f t="shared" si="1"/>
        <v/>
      </c>
      <c r="V25" s="17" t="str">
        <f t="shared" si="1"/>
        <v/>
      </c>
      <c r="W25" s="17" t="str">
        <f t="shared" si="1"/>
        <v/>
      </c>
      <c r="X25" s="17" t="str">
        <f t="shared" si="2"/>
        <v/>
      </c>
      <c r="Y25" s="17" t="str">
        <f t="shared" si="3"/>
        <v/>
      </c>
      <c r="Z25" s="17" t="str">
        <f t="shared" si="4"/>
        <v/>
      </c>
      <c r="AA25" s="21" t="str">
        <f t="shared" si="5"/>
        <v/>
      </c>
      <c r="AB25" s="21" t="str">
        <f t="shared" si="5"/>
        <v/>
      </c>
      <c r="AC25" s="21" t="str">
        <f t="shared" si="5"/>
        <v/>
      </c>
      <c r="AD25" s="21" t="str">
        <f t="shared" si="5"/>
        <v/>
      </c>
      <c r="AH25" s="16" t="str">
        <f>IF(RespK!H23=0,"",IF(RespK!H23=ResA!$G$11,ResA!$G$12,0))</f>
        <v/>
      </c>
      <c r="AI25" s="16" t="str">
        <f>IF(RespK!I23=0,"",IF(RespK!I23=ResA!$H$11,ResA!$H$12,0))</f>
        <v/>
      </c>
      <c r="AJ25" s="16" t="str">
        <f>IF(RespK!J23=0,"",IF(RespK!J23=ResA!$I$11,ResA!$I$12,0))</f>
        <v/>
      </c>
      <c r="AK25" s="16" t="str">
        <f>IF(RespK!K23=0,"",IF(RespK!K23=ResA!$J$11,ResA!$J$12,0))</f>
        <v/>
      </c>
      <c r="AL25" s="16" t="str">
        <f>IF(RespK!L23=0,"",IF(RespK!L23=ResA!$K$11,ResA!$K$12,0))</f>
        <v/>
      </c>
      <c r="AM25" s="16" t="str">
        <f>IF(RespK!M23=0,"",IF(RespK!M23=ResA!$L$11,ResA!$L$12,0))</f>
        <v/>
      </c>
      <c r="AN25" s="16" t="str">
        <f>IF(RespK!N23=0,"",IF(RespK!N23=ResA!$M$11,ResA!$M$12,0))</f>
        <v/>
      </c>
      <c r="AO25" s="16" t="str">
        <f>IF(RespK!O23=0,"",IF(RespK!O23=ResA!$N$11,ResA!$N$12,0))</f>
        <v/>
      </c>
      <c r="AP25" s="16" t="str">
        <f>IF(RespK!P23=0,"",IF(RespK!P23=ResA!$O$11,ResA!$O$12,0))</f>
        <v/>
      </c>
      <c r="AQ25" s="16" t="str">
        <f>IF(RespK!Q23=0,"",IF(RespK!Q23=ResA!$P$11,ResA!$P$12,0))</f>
        <v/>
      </c>
      <c r="AR25" s="16" t="str">
        <f>IF(RespK!R23=0,"",IF(RespK!R23=ResA!$Q$11,ResA!$Q$12,0))</f>
        <v/>
      </c>
      <c r="AS25" s="16" t="str">
        <f>IF(RespK!S23=0,"",IF(RespK!S23=ResA!$R$11,ResA!$R$12,0))</f>
        <v/>
      </c>
      <c r="AT25" s="16" t="str">
        <f>IF(RespK!T23=0,"",IF(RespK!T23=ResA!$S$11,ResA!$S$12,0))</f>
        <v/>
      </c>
      <c r="AU25" s="16" t="str">
        <f>IF(RespK!U23=0,"",IF(RespK!U23=ResA!$T$11,ResA!$T$12,0))</f>
        <v/>
      </c>
      <c r="AV25" s="16" t="str">
        <f>IF(RespK!V23=0,"",IF(RespK!V23=ResA!$U$11,ResA!$U$12,0))</f>
        <v/>
      </c>
      <c r="AW25" s="16" t="str">
        <f>IF(RespK!W23=0,"",IF(RespK!W23=ResA!$V$11,ResA!$V$12,0))</f>
        <v/>
      </c>
      <c r="AX25" s="16" t="str">
        <f>IF(RespK!X23=0,"",IF(RespK!X23=ResA!$W$11,ResA!$W$12,0))</f>
        <v/>
      </c>
      <c r="AY25" s="16" t="str">
        <f>IF(RespK!Y23=0,"",IF(RespK!Y23=ResA!$X$11,ResA!$X$12,0))</f>
        <v/>
      </c>
      <c r="AZ25" s="16" t="str">
        <f>IF(RespK!Z23=0,"",IF(RespK!Z23=ResA!$Y$11,ResA!$Y$12,0))</f>
        <v/>
      </c>
      <c r="BA25" s="16" t="str">
        <f>IF(RespK!AA23=0,"",IF(RespK!AA23=ResA!$Z$11,ResA!$Z$12,0))</f>
        <v/>
      </c>
      <c r="BB25" s="17" t="str">
        <f t="shared" si="6"/>
        <v/>
      </c>
      <c r="BC25" s="17" t="str">
        <f t="shared" si="7"/>
        <v/>
      </c>
      <c r="BD25" s="17" t="str">
        <f t="shared" si="8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>
      <c r="B26" s="56">
        <v>13</v>
      </c>
      <c r="C26" s="28" t="str">
        <f>IF(VLOOKUP(B26,RespK!$B$12:$AA$51,2,FALSE)&lt;&gt;0,VLOOKUP(B26,RespK!$B$12:$AA$51,2,FALSE),"")</f>
        <v/>
      </c>
      <c r="D26" s="28" t="str">
        <f>IF(VLOOKUP(B26,RespK!$B$12:$AA$51,3,FALSE)&lt;&gt;0,CONCATENATE(VLOOKUP(B26,RespK!$B$12:$AA$51,3,FALSE)," ",VLOOKUP(B26,RespK!$B$12:$AA$51,4,FALSE)),"")</f>
        <v/>
      </c>
      <c r="E26" s="28" t="str">
        <f>IF(VLOOKUP(B26,RespK!$B$12:$AA$51,4,FALSE)&lt;&gt;0,VLOOKUP(B26,RespK!$B$12:$AA$51,5,FALSE),"")</f>
        <v/>
      </c>
      <c r="F26" s="58" t="str">
        <f>IF(VLOOKUP(B26,RespK!$B$12:$AA$51,5,FALSE)&lt;&gt;0,VLOOKUP(B26,RespK!$B$12:$AA$51,6,FALSE),"")</f>
        <v/>
      </c>
      <c r="G26" s="17" t="str">
        <f t="shared" si="0"/>
        <v/>
      </c>
      <c r="H26" s="17" t="str">
        <f t="shared" si="1"/>
        <v/>
      </c>
      <c r="I26" s="17" t="str">
        <f t="shared" si="1"/>
        <v/>
      </c>
      <c r="J26" s="17" t="str">
        <f t="shared" si="1"/>
        <v/>
      </c>
      <c r="K26" s="17" t="str">
        <f t="shared" si="1"/>
        <v/>
      </c>
      <c r="L26" s="17" t="str">
        <f t="shared" si="1"/>
        <v/>
      </c>
      <c r="M26" s="17" t="str">
        <f t="shared" si="1"/>
        <v/>
      </c>
      <c r="N26" s="17" t="str">
        <f t="shared" si="1"/>
        <v/>
      </c>
      <c r="O26" s="17" t="str">
        <f t="shared" si="1"/>
        <v/>
      </c>
      <c r="P26" s="17" t="str">
        <f t="shared" si="1"/>
        <v/>
      </c>
      <c r="Q26" s="17" t="str">
        <f t="shared" si="1"/>
        <v/>
      </c>
      <c r="R26" s="17" t="str">
        <f t="shared" si="1"/>
        <v/>
      </c>
      <c r="S26" s="17" t="str">
        <f t="shared" si="1"/>
        <v/>
      </c>
      <c r="T26" s="17" t="str">
        <f t="shared" si="1"/>
        <v/>
      </c>
      <c r="U26" s="17" t="str">
        <f t="shared" si="1"/>
        <v/>
      </c>
      <c r="V26" s="17" t="str">
        <f t="shared" si="1"/>
        <v/>
      </c>
      <c r="W26" s="17" t="str">
        <f t="shared" si="1"/>
        <v/>
      </c>
      <c r="X26" s="17" t="str">
        <f t="shared" si="2"/>
        <v/>
      </c>
      <c r="Y26" s="17" t="str">
        <f t="shared" si="3"/>
        <v/>
      </c>
      <c r="Z26" s="17" t="str">
        <f t="shared" si="4"/>
        <v/>
      </c>
      <c r="AA26" s="21" t="str">
        <f t="shared" si="5"/>
        <v/>
      </c>
      <c r="AB26" s="21" t="str">
        <f t="shared" si="5"/>
        <v/>
      </c>
      <c r="AC26" s="21" t="str">
        <f t="shared" si="5"/>
        <v/>
      </c>
      <c r="AD26" s="21" t="str">
        <f t="shared" si="5"/>
        <v/>
      </c>
      <c r="AH26" s="16" t="str">
        <f>IF(RespK!H24=0,"",IF(RespK!H24=ResA!$G$11,ResA!$G$12,0))</f>
        <v/>
      </c>
      <c r="AI26" s="16" t="str">
        <f>IF(RespK!I24=0,"",IF(RespK!I24=ResA!$H$11,ResA!$H$12,0))</f>
        <v/>
      </c>
      <c r="AJ26" s="16" t="str">
        <f>IF(RespK!J24=0,"",IF(RespK!J24=ResA!$I$11,ResA!$I$12,0))</f>
        <v/>
      </c>
      <c r="AK26" s="16" t="str">
        <f>IF(RespK!K24=0,"",IF(RespK!K24=ResA!$J$11,ResA!$J$12,0))</f>
        <v/>
      </c>
      <c r="AL26" s="16" t="str">
        <f>IF(RespK!L24=0,"",IF(RespK!L24=ResA!$K$11,ResA!$K$12,0))</f>
        <v/>
      </c>
      <c r="AM26" s="16" t="str">
        <f>IF(RespK!M24=0,"",IF(RespK!M24=ResA!$L$11,ResA!$L$12,0))</f>
        <v/>
      </c>
      <c r="AN26" s="16" t="str">
        <f>IF(RespK!N24=0,"",IF(RespK!N24=ResA!$M$11,ResA!$M$12,0))</f>
        <v/>
      </c>
      <c r="AO26" s="16" t="str">
        <f>IF(RespK!O24=0,"",IF(RespK!O24=ResA!$N$11,ResA!$N$12,0))</f>
        <v/>
      </c>
      <c r="AP26" s="16" t="str">
        <f>IF(RespK!P24=0,"",IF(RespK!P24=ResA!$O$11,ResA!$O$12,0))</f>
        <v/>
      </c>
      <c r="AQ26" s="16" t="str">
        <f>IF(RespK!Q24=0,"",IF(RespK!Q24=ResA!$P$11,ResA!$P$12,0))</f>
        <v/>
      </c>
      <c r="AR26" s="16" t="str">
        <f>IF(RespK!R24=0,"",IF(RespK!R24=ResA!$Q$11,ResA!$Q$12,0))</f>
        <v/>
      </c>
      <c r="AS26" s="16" t="str">
        <f>IF(RespK!S24=0,"",IF(RespK!S24=ResA!$R$11,ResA!$R$12,0))</f>
        <v/>
      </c>
      <c r="AT26" s="16" t="str">
        <f>IF(RespK!T24=0,"",IF(RespK!T24=ResA!$S$11,ResA!$S$12,0))</f>
        <v/>
      </c>
      <c r="AU26" s="16" t="str">
        <f>IF(RespK!U24=0,"",IF(RespK!U24=ResA!$T$11,ResA!$T$12,0))</f>
        <v/>
      </c>
      <c r="AV26" s="16" t="str">
        <f>IF(RespK!V24=0,"",IF(RespK!V24=ResA!$U$11,ResA!$U$12,0))</f>
        <v/>
      </c>
      <c r="AW26" s="16" t="str">
        <f>IF(RespK!W24=0,"",IF(RespK!W24=ResA!$V$11,ResA!$V$12,0))</f>
        <v/>
      </c>
      <c r="AX26" s="16" t="str">
        <f>IF(RespK!X24=0,"",IF(RespK!X24=ResA!$W$11,ResA!$W$12,0))</f>
        <v/>
      </c>
      <c r="AY26" s="16" t="str">
        <f>IF(RespK!Y24=0,"",IF(RespK!Y24=ResA!$X$11,ResA!$X$12,0))</f>
        <v/>
      </c>
      <c r="AZ26" s="16" t="str">
        <f>IF(RespK!Z24=0,"",IF(RespK!Z24=ResA!$Y$11,ResA!$Y$12,0))</f>
        <v/>
      </c>
      <c r="BA26" s="16" t="str">
        <f>IF(RespK!AA24=0,"",IF(RespK!AA24=ResA!$Z$11,ResA!$Z$12,0))</f>
        <v/>
      </c>
      <c r="BB26" s="17" t="str">
        <f t="shared" si="6"/>
        <v/>
      </c>
      <c r="BC26" s="17" t="str">
        <f t="shared" si="7"/>
        <v/>
      </c>
      <c r="BD26" s="17" t="str">
        <f t="shared" si="8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>
      <c r="B27" s="56">
        <v>14</v>
      </c>
      <c r="C27" s="28" t="str">
        <f>IF(VLOOKUP(B27,RespK!$B$12:$AA$51,2,FALSE)&lt;&gt;0,VLOOKUP(B27,RespK!$B$12:$AA$51,2,FALSE),"")</f>
        <v/>
      </c>
      <c r="D27" s="28" t="str">
        <f>IF(VLOOKUP(B27,RespK!$B$12:$AA$51,3,FALSE)&lt;&gt;0,CONCATENATE(VLOOKUP(B27,RespK!$B$12:$AA$51,3,FALSE)," ",VLOOKUP(B27,RespK!$B$12:$AA$51,4,FALSE)),"")</f>
        <v/>
      </c>
      <c r="E27" s="28" t="str">
        <f>IF(VLOOKUP(B27,RespK!$B$12:$AA$51,4,FALSE)&lt;&gt;0,VLOOKUP(B27,RespK!$B$12:$AA$51,5,FALSE),"")</f>
        <v/>
      </c>
      <c r="F27" s="58" t="str">
        <f>IF(VLOOKUP(B27,RespK!$B$12:$AA$51,5,FALSE)&lt;&gt;0,VLOOKUP(B27,RespK!$B$12:$AA$51,6,FALSE),"")</f>
        <v/>
      </c>
      <c r="G27" s="17" t="str">
        <f t="shared" si="0"/>
        <v/>
      </c>
      <c r="H27" s="17" t="str">
        <f t="shared" si="1"/>
        <v/>
      </c>
      <c r="I27" s="17" t="str">
        <f t="shared" si="1"/>
        <v/>
      </c>
      <c r="J27" s="17" t="str">
        <f t="shared" si="1"/>
        <v/>
      </c>
      <c r="K27" s="17" t="str">
        <f t="shared" si="1"/>
        <v/>
      </c>
      <c r="L27" s="17" t="str">
        <f t="shared" si="1"/>
        <v/>
      </c>
      <c r="M27" s="17" t="str">
        <f t="shared" si="1"/>
        <v/>
      </c>
      <c r="N27" s="17" t="str">
        <f t="shared" si="1"/>
        <v/>
      </c>
      <c r="O27" s="17" t="str">
        <f t="shared" si="1"/>
        <v/>
      </c>
      <c r="P27" s="17" t="str">
        <f t="shared" si="1"/>
        <v/>
      </c>
      <c r="Q27" s="17" t="str">
        <f t="shared" si="1"/>
        <v/>
      </c>
      <c r="R27" s="17" t="str">
        <f t="shared" si="1"/>
        <v/>
      </c>
      <c r="S27" s="17" t="str">
        <f t="shared" si="1"/>
        <v/>
      </c>
      <c r="T27" s="17" t="str">
        <f t="shared" si="1"/>
        <v/>
      </c>
      <c r="U27" s="17" t="str">
        <f t="shared" si="1"/>
        <v/>
      </c>
      <c r="V27" s="17" t="str">
        <f t="shared" si="1"/>
        <v/>
      </c>
      <c r="W27" s="17" t="str">
        <f t="shared" si="1"/>
        <v/>
      </c>
      <c r="X27" s="17" t="str">
        <f t="shared" si="2"/>
        <v/>
      </c>
      <c r="Y27" s="17" t="str">
        <f t="shared" si="3"/>
        <v/>
      </c>
      <c r="Z27" s="17" t="str">
        <f t="shared" si="4"/>
        <v/>
      </c>
      <c r="AA27" s="21" t="str">
        <f t="shared" si="5"/>
        <v/>
      </c>
      <c r="AB27" s="21" t="str">
        <f t="shared" si="5"/>
        <v/>
      </c>
      <c r="AC27" s="21" t="str">
        <f t="shared" si="5"/>
        <v/>
      </c>
      <c r="AD27" s="21" t="str">
        <f t="shared" si="5"/>
        <v/>
      </c>
      <c r="AH27" s="16" t="str">
        <f>IF(RespK!H25=0,"",IF(RespK!H25=ResA!$G$11,ResA!$G$12,0))</f>
        <v/>
      </c>
      <c r="AI27" s="16" t="str">
        <f>IF(RespK!I25=0,"",IF(RespK!I25=ResA!$H$11,ResA!$H$12,0))</f>
        <v/>
      </c>
      <c r="AJ27" s="16" t="str">
        <f>IF(RespK!J25=0,"",IF(RespK!J25=ResA!$I$11,ResA!$I$12,0))</f>
        <v/>
      </c>
      <c r="AK27" s="16" t="str">
        <f>IF(RespK!K25=0,"",IF(RespK!K25=ResA!$J$11,ResA!$J$12,0))</f>
        <v/>
      </c>
      <c r="AL27" s="16" t="str">
        <f>IF(RespK!L25=0,"",IF(RespK!L25=ResA!$K$11,ResA!$K$12,0))</f>
        <v/>
      </c>
      <c r="AM27" s="16" t="str">
        <f>IF(RespK!M25=0,"",IF(RespK!M25=ResA!$L$11,ResA!$L$12,0))</f>
        <v/>
      </c>
      <c r="AN27" s="16" t="str">
        <f>IF(RespK!N25=0,"",IF(RespK!N25=ResA!$M$11,ResA!$M$12,0))</f>
        <v/>
      </c>
      <c r="AO27" s="16" t="str">
        <f>IF(RespK!O25=0,"",IF(RespK!O25=ResA!$N$11,ResA!$N$12,0))</f>
        <v/>
      </c>
      <c r="AP27" s="16" t="str">
        <f>IF(RespK!P25=0,"",IF(RespK!P25=ResA!$O$11,ResA!$O$12,0))</f>
        <v/>
      </c>
      <c r="AQ27" s="16" t="str">
        <f>IF(RespK!Q25=0,"",IF(RespK!Q25=ResA!$P$11,ResA!$P$12,0))</f>
        <v/>
      </c>
      <c r="AR27" s="16" t="str">
        <f>IF(RespK!R25=0,"",IF(RespK!R25=ResA!$Q$11,ResA!$Q$12,0))</f>
        <v/>
      </c>
      <c r="AS27" s="16" t="str">
        <f>IF(RespK!S25=0,"",IF(RespK!S25=ResA!$R$11,ResA!$R$12,0))</f>
        <v/>
      </c>
      <c r="AT27" s="16" t="str">
        <f>IF(RespK!T25=0,"",IF(RespK!T25=ResA!$S$11,ResA!$S$12,0))</f>
        <v/>
      </c>
      <c r="AU27" s="16" t="str">
        <f>IF(RespK!U25=0,"",IF(RespK!U25=ResA!$T$11,ResA!$T$12,0))</f>
        <v/>
      </c>
      <c r="AV27" s="16" t="str">
        <f>IF(RespK!V25=0,"",IF(RespK!V25=ResA!$U$11,ResA!$U$12,0))</f>
        <v/>
      </c>
      <c r="AW27" s="16" t="str">
        <f>IF(RespK!W25=0,"",IF(RespK!W25=ResA!$V$11,ResA!$V$12,0))</f>
        <v/>
      </c>
      <c r="AX27" s="16" t="str">
        <f>IF(RespK!X25=0,"",IF(RespK!X25=ResA!$W$11,ResA!$W$12,0))</f>
        <v/>
      </c>
      <c r="AY27" s="16" t="str">
        <f>IF(RespK!Y25=0,"",IF(RespK!Y25=ResA!$X$11,ResA!$X$12,0))</f>
        <v/>
      </c>
      <c r="AZ27" s="16" t="str">
        <f>IF(RespK!Z25=0,"",IF(RespK!Z25=ResA!$Y$11,ResA!$Y$12,0))</f>
        <v/>
      </c>
      <c r="BA27" s="16" t="str">
        <f>IF(RespK!AA25=0,"",IF(RespK!AA25=ResA!$Z$11,ResA!$Z$12,0))</f>
        <v/>
      </c>
      <c r="BB27" s="17" t="str">
        <f t="shared" si="6"/>
        <v/>
      </c>
      <c r="BC27" s="17" t="str">
        <f t="shared" si="7"/>
        <v/>
      </c>
      <c r="BD27" s="17" t="str">
        <f t="shared" si="8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>
      <c r="B28" s="56">
        <v>15</v>
      </c>
      <c r="C28" s="28" t="str">
        <f>IF(VLOOKUP(B28,RespK!$B$12:$AA$51,2,FALSE)&lt;&gt;0,VLOOKUP(B28,RespK!$B$12:$AA$51,2,FALSE),"")</f>
        <v/>
      </c>
      <c r="D28" s="28" t="str">
        <f>IF(VLOOKUP(B28,RespK!$B$12:$AA$51,3,FALSE)&lt;&gt;0,CONCATENATE(VLOOKUP(B28,RespK!$B$12:$AA$51,3,FALSE)," ",VLOOKUP(B28,RespK!$B$12:$AA$51,4,FALSE)),"")</f>
        <v/>
      </c>
      <c r="E28" s="28" t="str">
        <f>IF(VLOOKUP(B28,RespK!$B$12:$AA$51,4,FALSE)&lt;&gt;0,VLOOKUP(B28,RespK!$B$12:$AA$51,5,FALSE),"")</f>
        <v/>
      </c>
      <c r="F28" s="58" t="str">
        <f>IF(VLOOKUP(B28,RespK!$B$12:$AA$51,5,FALSE)&lt;&gt;0,VLOOKUP(B28,RespK!$B$12:$AA$51,6,FALSE),"")</f>
        <v/>
      </c>
      <c r="G28" s="17" t="str">
        <f t="shared" si="0"/>
        <v/>
      </c>
      <c r="H28" s="17" t="str">
        <f t="shared" ref="H28:W29" si="9">IF(AI28="","",IF(AI28=0,"✖","✔"))</f>
        <v/>
      </c>
      <c r="I28" s="17" t="str">
        <f t="shared" si="9"/>
        <v/>
      </c>
      <c r="J28" s="17" t="str">
        <f t="shared" si="9"/>
        <v/>
      </c>
      <c r="K28" s="17" t="str">
        <f t="shared" si="9"/>
        <v/>
      </c>
      <c r="L28" s="17" t="str">
        <f t="shared" si="9"/>
        <v/>
      </c>
      <c r="M28" s="17" t="str">
        <f t="shared" si="9"/>
        <v/>
      </c>
      <c r="N28" s="17" t="str">
        <f t="shared" si="9"/>
        <v/>
      </c>
      <c r="O28" s="17" t="str">
        <f t="shared" si="9"/>
        <v/>
      </c>
      <c r="P28" s="17" t="str">
        <f t="shared" si="9"/>
        <v/>
      </c>
      <c r="Q28" s="17" t="str">
        <f t="shared" si="9"/>
        <v/>
      </c>
      <c r="R28" s="17" t="str">
        <f t="shared" si="9"/>
        <v/>
      </c>
      <c r="S28" s="17" t="str">
        <f t="shared" si="9"/>
        <v/>
      </c>
      <c r="T28" s="17" t="str">
        <f t="shared" si="9"/>
        <v/>
      </c>
      <c r="U28" s="17" t="str">
        <f t="shared" si="9"/>
        <v/>
      </c>
      <c r="V28" s="17" t="str">
        <f t="shared" si="9"/>
        <v/>
      </c>
      <c r="W28" s="17" t="str">
        <f t="shared" si="9"/>
        <v/>
      </c>
      <c r="X28" s="17" t="str">
        <f t="shared" si="2"/>
        <v/>
      </c>
      <c r="Y28" s="17" t="str">
        <f t="shared" si="3"/>
        <v/>
      </c>
      <c r="Z28" s="17" t="str">
        <f t="shared" si="4"/>
        <v/>
      </c>
      <c r="AA28" s="21" t="str">
        <f t="shared" si="5"/>
        <v/>
      </c>
      <c r="AB28" s="21" t="str">
        <f t="shared" si="5"/>
        <v/>
      </c>
      <c r="AC28" s="21" t="str">
        <f t="shared" si="5"/>
        <v/>
      </c>
      <c r="AD28" s="21" t="str">
        <f t="shared" si="5"/>
        <v/>
      </c>
      <c r="AH28" s="16" t="str">
        <f>IF(RespK!H26=0,"",IF(RespK!H26=ResA!$G$11,ResA!$G$12,0))</f>
        <v/>
      </c>
      <c r="AI28" s="16" t="str">
        <f>IF(RespK!I26=0,"",IF(RespK!I26=ResA!$H$11,ResA!$H$12,0))</f>
        <v/>
      </c>
      <c r="AJ28" s="16" t="str">
        <f>IF(RespK!J26=0,"",IF(RespK!J26=ResA!$I$11,ResA!$I$12,0))</f>
        <v/>
      </c>
      <c r="AK28" s="16" t="str">
        <f>IF(RespK!K26=0,"",IF(RespK!K26=ResA!$J$11,ResA!$J$12,0))</f>
        <v/>
      </c>
      <c r="AL28" s="16" t="str">
        <f>IF(RespK!L26=0,"",IF(RespK!L26=ResA!$K$11,ResA!$K$12,0))</f>
        <v/>
      </c>
      <c r="AM28" s="16" t="str">
        <f>IF(RespK!M26=0,"",IF(RespK!M26=ResA!$L$11,ResA!$L$12,0))</f>
        <v/>
      </c>
      <c r="AN28" s="16" t="str">
        <f>IF(RespK!N26=0,"",IF(RespK!N26=ResA!$M$11,ResA!$M$12,0))</f>
        <v/>
      </c>
      <c r="AO28" s="16" t="str">
        <f>IF(RespK!O26=0,"",IF(RespK!O26=ResA!$N$11,ResA!$N$12,0))</f>
        <v/>
      </c>
      <c r="AP28" s="16" t="str">
        <f>IF(RespK!P26=0,"",IF(RespK!P26=ResA!$O$11,ResA!$O$12,0))</f>
        <v/>
      </c>
      <c r="AQ28" s="16" t="str">
        <f>IF(RespK!Q26=0,"",IF(RespK!Q26=ResA!$P$11,ResA!$P$12,0))</f>
        <v/>
      </c>
      <c r="AR28" s="16" t="str">
        <f>IF(RespK!R26=0,"",IF(RespK!R26=ResA!$Q$11,ResA!$Q$12,0))</f>
        <v/>
      </c>
      <c r="AS28" s="16" t="str">
        <f>IF(RespK!S26=0,"",IF(RespK!S26=ResA!$R$11,ResA!$R$12,0))</f>
        <v/>
      </c>
      <c r="AT28" s="16" t="str">
        <f>IF(RespK!T26=0,"",IF(RespK!T26=ResA!$S$11,ResA!$S$12,0))</f>
        <v/>
      </c>
      <c r="AU28" s="16" t="str">
        <f>IF(RespK!U26=0,"",IF(RespK!U26=ResA!$T$11,ResA!$T$12,0))</f>
        <v/>
      </c>
      <c r="AV28" s="16" t="str">
        <f>IF(RespK!V26=0,"",IF(RespK!V26=ResA!$U$11,ResA!$U$12,0))</f>
        <v/>
      </c>
      <c r="AW28" s="16" t="str">
        <f>IF(RespK!W26=0,"",IF(RespK!W26=ResA!$V$11,ResA!$V$12,0))</f>
        <v/>
      </c>
      <c r="AX28" s="16" t="str">
        <f>IF(RespK!X26=0,"",IF(RespK!X26=ResA!$W$11,ResA!$W$12,0))</f>
        <v/>
      </c>
      <c r="AY28" s="16" t="str">
        <f>IF(RespK!Y26=0,"",IF(RespK!Y26=ResA!$X$11,ResA!$X$12,0))</f>
        <v/>
      </c>
      <c r="AZ28" s="16" t="str">
        <f>IF(RespK!Z26=0,"",IF(RespK!Z26=ResA!$Y$11,ResA!$Y$12,0))</f>
        <v/>
      </c>
      <c r="BA28" s="16" t="str">
        <f>IF(RespK!AA26=0,"",IF(RespK!AA26=ResA!$Z$11,ResA!$Z$12,0))</f>
        <v/>
      </c>
      <c r="BB28" s="17" t="str">
        <f t="shared" si="6"/>
        <v/>
      </c>
      <c r="BC28" s="17" t="str">
        <f t="shared" si="7"/>
        <v/>
      </c>
      <c r="BD28" s="17" t="str">
        <f t="shared" si="8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>
      <c r="B29" s="56">
        <v>16</v>
      </c>
      <c r="C29" s="28" t="str">
        <f>IF(VLOOKUP(B29,RespK!$B$12:$AA$51,2,FALSE)&lt;&gt;0,VLOOKUP(B29,RespK!$B$12:$AA$51,2,FALSE),"")</f>
        <v/>
      </c>
      <c r="D29" s="28" t="str">
        <f>IF(VLOOKUP(B29,RespK!$B$12:$AA$51,3,FALSE)&lt;&gt;0,CONCATENATE(VLOOKUP(B29,RespK!$B$12:$AA$51,3,FALSE)," ",VLOOKUP(B29,RespK!$B$12:$AA$51,4,FALSE)),"")</f>
        <v/>
      </c>
      <c r="E29" s="28" t="str">
        <f>IF(VLOOKUP(B29,RespK!$B$12:$AA$51,4,FALSE)&lt;&gt;0,VLOOKUP(B29,RespK!$B$12:$AA$51,5,FALSE),"")</f>
        <v/>
      </c>
      <c r="F29" s="58" t="str">
        <f>IF(VLOOKUP(B29,RespK!$B$12:$AA$51,5,FALSE)&lt;&gt;0,VLOOKUP(B29,RespK!$B$12:$AA$51,6,FALSE),"")</f>
        <v/>
      </c>
      <c r="G29" s="17" t="str">
        <f t="shared" si="0"/>
        <v/>
      </c>
      <c r="H29" s="17" t="str">
        <f t="shared" si="9"/>
        <v/>
      </c>
      <c r="I29" s="17" t="str">
        <f t="shared" si="9"/>
        <v/>
      </c>
      <c r="J29" s="17" t="str">
        <f t="shared" si="9"/>
        <v/>
      </c>
      <c r="K29" s="17" t="str">
        <f t="shared" si="9"/>
        <v/>
      </c>
      <c r="L29" s="17" t="str">
        <f t="shared" si="9"/>
        <v/>
      </c>
      <c r="M29" s="17" t="str">
        <f t="shared" si="9"/>
        <v/>
      </c>
      <c r="N29" s="17" t="str">
        <f t="shared" si="9"/>
        <v/>
      </c>
      <c r="O29" s="17" t="str">
        <f t="shared" si="9"/>
        <v/>
      </c>
      <c r="P29" s="17" t="str">
        <f t="shared" si="9"/>
        <v/>
      </c>
      <c r="Q29" s="17" t="str">
        <f t="shared" si="9"/>
        <v/>
      </c>
      <c r="R29" s="17" t="str">
        <f t="shared" si="9"/>
        <v/>
      </c>
      <c r="S29" s="17" t="str">
        <f t="shared" si="9"/>
        <v/>
      </c>
      <c r="T29" s="17" t="str">
        <f t="shared" si="9"/>
        <v/>
      </c>
      <c r="U29" s="17" t="str">
        <f t="shared" si="9"/>
        <v/>
      </c>
      <c r="V29" s="17" t="str">
        <f t="shared" si="9"/>
        <v/>
      </c>
      <c r="W29" s="17" t="str">
        <f t="shared" si="9"/>
        <v/>
      </c>
      <c r="X29" s="17" t="str">
        <f t="shared" si="2"/>
        <v/>
      </c>
      <c r="Y29" s="17" t="str">
        <f t="shared" si="3"/>
        <v/>
      </c>
      <c r="Z29" s="17" t="str">
        <f t="shared" si="4"/>
        <v/>
      </c>
      <c r="AA29" s="21" t="str">
        <f t="shared" si="5"/>
        <v/>
      </c>
      <c r="AB29" s="21" t="str">
        <f t="shared" si="5"/>
        <v/>
      </c>
      <c r="AC29" s="21" t="str">
        <f t="shared" si="5"/>
        <v/>
      </c>
      <c r="AD29" s="21" t="str">
        <f t="shared" si="5"/>
        <v/>
      </c>
      <c r="AH29" s="16" t="str">
        <f>IF(RespK!H27=0,"",IF(RespK!H27=ResA!$G$11,ResA!$G$12,0))</f>
        <v/>
      </c>
      <c r="AI29" s="16" t="str">
        <f>IF(RespK!I27=0,"",IF(RespK!I27=ResA!$H$11,ResA!$H$12,0))</f>
        <v/>
      </c>
      <c r="AJ29" s="16" t="str">
        <f>IF(RespK!J27=0,"",IF(RespK!J27=ResA!$I$11,ResA!$I$12,0))</f>
        <v/>
      </c>
      <c r="AK29" s="16" t="str">
        <f>IF(RespK!K27=0,"",IF(RespK!K27=ResA!$J$11,ResA!$J$12,0))</f>
        <v/>
      </c>
      <c r="AL29" s="16" t="str">
        <f>IF(RespK!L27=0,"",IF(RespK!L27=ResA!$K$11,ResA!$K$12,0))</f>
        <v/>
      </c>
      <c r="AM29" s="16" t="str">
        <f>IF(RespK!M27=0,"",IF(RespK!M27=ResA!$L$11,ResA!$L$12,0))</f>
        <v/>
      </c>
      <c r="AN29" s="16" t="str">
        <f>IF(RespK!N27=0,"",IF(RespK!N27=ResA!$M$11,ResA!$M$12,0))</f>
        <v/>
      </c>
      <c r="AO29" s="16" t="str">
        <f>IF(RespK!O27=0,"",IF(RespK!O27=ResA!$N$11,ResA!$N$12,0))</f>
        <v/>
      </c>
      <c r="AP29" s="16" t="str">
        <f>IF(RespK!P27=0,"",IF(RespK!P27=ResA!$O$11,ResA!$O$12,0))</f>
        <v/>
      </c>
      <c r="AQ29" s="16" t="str">
        <f>IF(RespK!Q27=0,"",IF(RespK!Q27=ResA!$P$11,ResA!$P$12,0))</f>
        <v/>
      </c>
      <c r="AR29" s="16" t="str">
        <f>IF(RespK!R27=0,"",IF(RespK!R27=ResA!$Q$11,ResA!$Q$12,0))</f>
        <v/>
      </c>
      <c r="AS29" s="16" t="str">
        <f>IF(RespK!S27=0,"",IF(RespK!S27=ResA!$R$11,ResA!$R$12,0))</f>
        <v/>
      </c>
      <c r="AT29" s="16" t="str">
        <f>IF(RespK!T27=0,"",IF(RespK!T27=ResA!$S$11,ResA!$S$12,0))</f>
        <v/>
      </c>
      <c r="AU29" s="16" t="str">
        <f>IF(RespK!U27=0,"",IF(RespK!U27=ResA!$T$11,ResA!$T$12,0))</f>
        <v/>
      </c>
      <c r="AV29" s="16" t="str">
        <f>IF(RespK!V27=0,"",IF(RespK!V27=ResA!$U$11,ResA!$U$12,0))</f>
        <v/>
      </c>
      <c r="AW29" s="16" t="str">
        <f>IF(RespK!W27=0,"",IF(RespK!W27=ResA!$V$11,ResA!$V$12,0))</f>
        <v/>
      </c>
      <c r="AX29" s="16" t="str">
        <f>IF(RespK!X27=0,"",IF(RespK!X27=ResA!$W$11,ResA!$W$12,0))</f>
        <v/>
      </c>
      <c r="AY29" s="16" t="str">
        <f>IF(RespK!Y27=0,"",IF(RespK!Y27=ResA!$X$11,ResA!$X$12,0))</f>
        <v/>
      </c>
      <c r="AZ29" s="16" t="str">
        <f>IF(RespK!Z27=0,"",IF(RespK!Z27=ResA!$Y$11,ResA!$Y$12,0))</f>
        <v/>
      </c>
      <c r="BA29" s="16" t="str">
        <f>IF(RespK!AA27=0,"",IF(RespK!AA27=ResA!$Z$11,ResA!$Z$12,0))</f>
        <v/>
      </c>
      <c r="BB29" s="17" t="str">
        <f t="shared" si="6"/>
        <v/>
      </c>
      <c r="BC29" s="17" t="str">
        <f t="shared" si="7"/>
        <v/>
      </c>
      <c r="BD29" s="17" t="str">
        <f t="shared" si="8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>
      <c r="B30" s="56">
        <v>17</v>
      </c>
      <c r="C30" s="28" t="str">
        <f>IF(VLOOKUP(B30,RespK!$B$12:$AA$51,2,FALSE)&lt;&gt;0,VLOOKUP(B30,RespK!$B$12:$AA$51,2,FALSE),"")</f>
        <v/>
      </c>
      <c r="D30" s="28" t="str">
        <f>IF(VLOOKUP(B30,RespK!$B$12:$AA$51,3,FALSE)&lt;&gt;0,CONCATENATE(VLOOKUP(B30,RespK!$B$12:$AA$51,3,FALSE)," ",VLOOKUP(B30,RespK!$B$12:$AA$51,4,FALSE)),"")</f>
        <v/>
      </c>
      <c r="E30" s="28" t="str">
        <f>IF(VLOOKUP(B30,RespK!$B$12:$AA$51,4,FALSE)&lt;&gt;0,VLOOKUP(B30,RespK!$B$12:$AA$51,5,FALSE),"")</f>
        <v/>
      </c>
      <c r="F30" s="58" t="str">
        <f>IF(VLOOKUP(B30,RespK!$B$12:$AA$51,5,FALSE)&lt;&gt;0,VLOOKUP(B30,RespK!$B$12:$AA$51,6,FALSE),"")</f>
        <v/>
      </c>
      <c r="G30" s="17" t="str">
        <f t="shared" si="0"/>
        <v/>
      </c>
      <c r="H30" s="17" t="str">
        <f t="shared" ref="H30:V30" si="10">IF(AI30="","",IF(AI30=0,"✖","✔"))</f>
        <v/>
      </c>
      <c r="I30" s="17" t="str">
        <f t="shared" si="10"/>
        <v/>
      </c>
      <c r="J30" s="17" t="str">
        <f t="shared" si="10"/>
        <v/>
      </c>
      <c r="K30" s="17" t="str">
        <f t="shared" si="10"/>
        <v/>
      </c>
      <c r="L30" s="17" t="str">
        <f t="shared" si="10"/>
        <v/>
      </c>
      <c r="M30" s="17" t="str">
        <f t="shared" si="10"/>
        <v/>
      </c>
      <c r="N30" s="17" t="str">
        <f t="shared" si="10"/>
        <v/>
      </c>
      <c r="O30" s="17" t="str">
        <f t="shared" si="10"/>
        <v/>
      </c>
      <c r="P30" s="17" t="str">
        <f t="shared" si="10"/>
        <v/>
      </c>
      <c r="Q30" s="17" t="str">
        <f t="shared" si="10"/>
        <v/>
      </c>
      <c r="R30" s="17" t="str">
        <f t="shared" si="10"/>
        <v/>
      </c>
      <c r="S30" s="17" t="str">
        <f t="shared" si="10"/>
        <v/>
      </c>
      <c r="T30" s="17" t="str">
        <f t="shared" si="10"/>
        <v/>
      </c>
      <c r="U30" s="17" t="str">
        <f t="shared" si="10"/>
        <v/>
      </c>
      <c r="V30" s="17" t="str">
        <f t="shared" si="10"/>
        <v/>
      </c>
      <c r="W30" s="17" t="str">
        <f t="shared" ref="P30:Z53" si="11">IF(AX30="","",IF(AX30=0,"✖","✔"))</f>
        <v/>
      </c>
      <c r="X30" s="17" t="str">
        <f t="shared" si="11"/>
        <v/>
      </c>
      <c r="Y30" s="17" t="str">
        <f t="shared" si="11"/>
        <v/>
      </c>
      <c r="Z30" s="17" t="str">
        <f t="shared" si="11"/>
        <v/>
      </c>
      <c r="AA30" s="21" t="str">
        <f t="shared" si="5"/>
        <v/>
      </c>
      <c r="AB30" s="21" t="str">
        <f t="shared" si="5"/>
        <v/>
      </c>
      <c r="AC30" s="21" t="str">
        <f t="shared" si="5"/>
        <v/>
      </c>
      <c r="AD30" s="21" t="str">
        <f t="shared" si="5"/>
        <v/>
      </c>
      <c r="AH30" s="16" t="str">
        <f>IF(RespK!H28=0,"",IF(RespK!H28=ResA!$G$11,ResA!$G$12,0))</f>
        <v/>
      </c>
      <c r="AI30" s="16" t="str">
        <f>IF(RespK!I28=0,"",IF(RespK!I28=ResA!$H$11,ResA!$H$12,0))</f>
        <v/>
      </c>
      <c r="AJ30" s="16" t="str">
        <f>IF(RespK!J28=0,"",IF(RespK!J28=ResA!$I$11,ResA!$I$12,0))</f>
        <v/>
      </c>
      <c r="AK30" s="16" t="str">
        <f>IF(RespK!K28=0,"",IF(RespK!K28=ResA!$J$11,ResA!$J$12,0))</f>
        <v/>
      </c>
      <c r="AL30" s="16" t="str">
        <f>IF(RespK!L28=0,"",IF(RespK!L28=ResA!$K$11,ResA!$K$12,0))</f>
        <v/>
      </c>
      <c r="AM30" s="16" t="str">
        <f>IF(RespK!M28=0,"",IF(RespK!M28=ResA!$L$11,ResA!$L$12,0))</f>
        <v/>
      </c>
      <c r="AN30" s="16" t="str">
        <f>IF(RespK!N28=0,"",IF(RespK!N28=ResA!$M$11,ResA!$M$12,0))</f>
        <v/>
      </c>
      <c r="AO30" s="16" t="str">
        <f>IF(RespK!O28=0,"",IF(RespK!O28=ResA!$N$11,ResA!$N$12,0))</f>
        <v/>
      </c>
      <c r="AP30" s="16" t="str">
        <f>IF(RespK!P28=0,"",IF(RespK!P28=ResA!$O$11,ResA!$O$12,0))</f>
        <v/>
      </c>
      <c r="AQ30" s="16" t="str">
        <f>IF(RespK!Q28=0,"",IF(RespK!Q28=ResA!$P$11,ResA!$P$12,0))</f>
        <v/>
      </c>
      <c r="AR30" s="16" t="str">
        <f>IF(RespK!R28=0,"",IF(RespK!R28=ResA!$Q$11,ResA!$Q$12,0))</f>
        <v/>
      </c>
      <c r="AS30" s="16" t="str">
        <f>IF(RespK!S28=0,"",IF(RespK!S28=ResA!$R$11,ResA!$R$12,0))</f>
        <v/>
      </c>
      <c r="AT30" s="16" t="str">
        <f>IF(RespK!T28=0,"",IF(RespK!T28=ResA!$S$11,ResA!$S$12,0))</f>
        <v/>
      </c>
      <c r="AU30" s="16" t="str">
        <f>IF(RespK!U28=0,"",IF(RespK!U28=ResA!$T$11,ResA!$T$12,0))</f>
        <v/>
      </c>
      <c r="AV30" s="16" t="str">
        <f>IF(RespK!V28=0,"",IF(RespK!V28=ResA!$U$11,ResA!$U$12,0))</f>
        <v/>
      </c>
      <c r="AW30" s="16" t="str">
        <f>IF(RespK!W28=0,"",IF(RespK!W28=ResA!$V$11,ResA!$V$12,0))</f>
        <v/>
      </c>
      <c r="AX30" s="16" t="str">
        <f>IF(RespK!X28=0,"",IF(RespK!X28=ResA!$W$11,ResA!$W$12,0))</f>
        <v/>
      </c>
      <c r="AY30" s="16" t="str">
        <f>IF(RespK!Y28=0,"",IF(RespK!Y28=ResA!$X$11,ResA!$X$12,0))</f>
        <v/>
      </c>
      <c r="AZ30" s="16" t="str">
        <f>IF(RespK!Z28=0,"",IF(RespK!Z28=ResA!$Y$11,ResA!$Y$12,0))</f>
        <v/>
      </c>
      <c r="BA30" s="16" t="str">
        <f>IF(RespK!AA28=0,"",IF(RespK!AA28=ResA!$Z$11,ResA!$Z$12,0))</f>
        <v/>
      </c>
      <c r="BB30" s="17" t="str">
        <f t="shared" si="6"/>
        <v/>
      </c>
      <c r="BC30" s="17" t="str">
        <f t="shared" si="7"/>
        <v/>
      </c>
      <c r="BD30" s="17" t="str">
        <f t="shared" si="8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>
      <c r="B31" s="56">
        <v>18</v>
      </c>
      <c r="C31" s="28" t="str">
        <f>IF(VLOOKUP(B31,RespK!$B$12:$AA$51,2,FALSE)&lt;&gt;0,VLOOKUP(B31,RespK!$B$12:$AA$51,2,FALSE),"")</f>
        <v/>
      </c>
      <c r="D31" s="28" t="str">
        <f>IF(VLOOKUP(B31,RespK!$B$12:$AA$51,3,FALSE)&lt;&gt;0,CONCATENATE(VLOOKUP(B31,RespK!$B$12:$AA$51,3,FALSE)," ",VLOOKUP(B31,RespK!$B$12:$AA$51,4,FALSE)),"")</f>
        <v/>
      </c>
      <c r="E31" s="28" t="str">
        <f>IF(VLOOKUP(B31,RespK!$B$12:$AA$51,4,FALSE)&lt;&gt;0,VLOOKUP(B31,RespK!$B$12:$AA$51,5,FALSE),"")</f>
        <v/>
      </c>
      <c r="F31" s="58" t="str">
        <f>IF(VLOOKUP(B31,RespK!$B$12:$AA$51,5,FALSE)&lt;&gt;0,VLOOKUP(B31,RespK!$B$12:$AA$51,6,FALSE),"")</f>
        <v/>
      </c>
      <c r="G31" s="17" t="str">
        <f t="shared" si="0"/>
        <v/>
      </c>
      <c r="H31" s="17" t="str">
        <f t="shared" ref="H31:H53" si="12">IF(AI31="","",IF(AI31=0,"✖","✔"))</f>
        <v/>
      </c>
      <c r="I31" s="17" t="str">
        <f t="shared" ref="I31:I53" si="13">IF(AJ31="","",IF(AJ31=0,"✖","✔"))</f>
        <v/>
      </c>
      <c r="J31" s="17" t="str">
        <f t="shared" ref="J31:J53" si="14">IF(AK31="","",IF(AK31=0,"✖","✔"))</f>
        <v/>
      </c>
      <c r="K31" s="17" t="str">
        <f t="shared" ref="K31:K53" si="15">IF(AL31="","",IF(AL31=0,"✖","✔"))</f>
        <v/>
      </c>
      <c r="L31" s="17" t="str">
        <f t="shared" ref="L31:L53" si="16">IF(AM31="","",IF(AM31=0,"✖","✔"))</f>
        <v/>
      </c>
      <c r="M31" s="17" t="str">
        <f t="shared" ref="M31:M53" si="17">IF(AN31="","",IF(AN31=0,"✖","✔"))</f>
        <v/>
      </c>
      <c r="N31" s="17" t="str">
        <f t="shared" ref="N31:N53" si="18">IF(AO31="","",IF(AO31=0,"✖","✔"))</f>
        <v/>
      </c>
      <c r="O31" s="17" t="str">
        <f t="shared" ref="O31:O53" si="19">IF(AP31="","",IF(AP31=0,"✖","✔"))</f>
        <v/>
      </c>
      <c r="P31" s="17" t="str">
        <f t="shared" si="11"/>
        <v/>
      </c>
      <c r="Q31" s="17" t="str">
        <f t="shared" si="11"/>
        <v/>
      </c>
      <c r="R31" s="17" t="str">
        <f t="shared" si="11"/>
        <v/>
      </c>
      <c r="S31" s="17" t="str">
        <f t="shared" si="11"/>
        <v/>
      </c>
      <c r="T31" s="17" t="str">
        <f t="shared" si="11"/>
        <v/>
      </c>
      <c r="U31" s="17" t="str">
        <f t="shared" si="11"/>
        <v/>
      </c>
      <c r="V31" s="17" t="str">
        <f t="shared" si="11"/>
        <v/>
      </c>
      <c r="W31" s="17" t="str">
        <f t="shared" si="11"/>
        <v/>
      </c>
      <c r="X31" s="17" t="str">
        <f t="shared" si="11"/>
        <v/>
      </c>
      <c r="Y31" s="17" t="str">
        <f t="shared" si="11"/>
        <v/>
      </c>
      <c r="Z31" s="17" t="str">
        <f t="shared" si="11"/>
        <v/>
      </c>
      <c r="AA31" s="21" t="str">
        <f t="shared" si="5"/>
        <v/>
      </c>
      <c r="AB31" s="21" t="str">
        <f t="shared" si="5"/>
        <v/>
      </c>
      <c r="AC31" s="21" t="str">
        <f t="shared" si="5"/>
        <v/>
      </c>
      <c r="AD31" s="21" t="str">
        <f t="shared" si="5"/>
        <v/>
      </c>
      <c r="AH31" s="16" t="str">
        <f>IF(RespK!H29=0,"",IF(RespK!H29=ResA!$G$11,ResA!$G$12,0))</f>
        <v/>
      </c>
      <c r="AI31" s="16" t="str">
        <f>IF(RespK!I29=0,"",IF(RespK!I29=ResA!$H$11,ResA!$H$12,0))</f>
        <v/>
      </c>
      <c r="AJ31" s="16" t="str">
        <f>IF(RespK!J29=0,"",IF(RespK!J29=ResA!$I$11,ResA!$I$12,0))</f>
        <v/>
      </c>
      <c r="AK31" s="16" t="str">
        <f>IF(RespK!K29=0,"",IF(RespK!K29=ResA!$J$11,ResA!$J$12,0))</f>
        <v/>
      </c>
      <c r="AL31" s="16" t="str">
        <f>IF(RespK!L29=0,"",IF(RespK!L29=ResA!$K$11,ResA!$K$12,0))</f>
        <v/>
      </c>
      <c r="AM31" s="16" t="str">
        <f>IF(RespK!M29=0,"",IF(RespK!M29=ResA!$L$11,ResA!$L$12,0))</f>
        <v/>
      </c>
      <c r="AN31" s="16" t="str">
        <f>IF(RespK!N29=0,"",IF(RespK!N29=ResA!$M$11,ResA!$M$12,0))</f>
        <v/>
      </c>
      <c r="AO31" s="16" t="str">
        <f>IF(RespK!O29=0,"",IF(RespK!O29=ResA!$N$11,ResA!$N$12,0))</f>
        <v/>
      </c>
      <c r="AP31" s="16" t="str">
        <f>IF(RespK!P29=0,"",IF(RespK!P29=ResA!$O$11,ResA!$O$12,0))</f>
        <v/>
      </c>
      <c r="AQ31" s="16" t="str">
        <f>IF(RespK!Q29=0,"",IF(RespK!Q29=ResA!$P$11,ResA!$P$12,0))</f>
        <v/>
      </c>
      <c r="AR31" s="16" t="str">
        <f>IF(RespK!R29=0,"",IF(RespK!R29=ResA!$Q$11,ResA!$Q$12,0))</f>
        <v/>
      </c>
      <c r="AS31" s="16" t="str">
        <f>IF(RespK!S29=0,"",IF(RespK!S29=ResA!$R$11,ResA!$R$12,0))</f>
        <v/>
      </c>
      <c r="AT31" s="16" t="str">
        <f>IF(RespK!T29=0,"",IF(RespK!T29=ResA!$S$11,ResA!$S$12,0))</f>
        <v/>
      </c>
      <c r="AU31" s="16" t="str">
        <f>IF(RespK!U29=0,"",IF(RespK!U29=ResA!$T$11,ResA!$T$12,0))</f>
        <v/>
      </c>
      <c r="AV31" s="16" t="str">
        <f>IF(RespK!V29=0,"",IF(RespK!V29=ResA!$U$11,ResA!$U$12,0))</f>
        <v/>
      </c>
      <c r="AW31" s="16" t="str">
        <f>IF(RespK!W29=0,"",IF(RespK!W29=ResA!$V$11,ResA!$V$12,0))</f>
        <v/>
      </c>
      <c r="AX31" s="16" t="str">
        <f>IF(RespK!X29=0,"",IF(RespK!X29=ResA!$W$11,ResA!$W$12,0))</f>
        <v/>
      </c>
      <c r="AY31" s="16" t="str">
        <f>IF(RespK!Y29=0,"",IF(RespK!Y29=ResA!$X$11,ResA!$X$12,0))</f>
        <v/>
      </c>
      <c r="AZ31" s="16" t="str">
        <f>IF(RespK!Z29=0,"",IF(RespK!Z29=ResA!$Y$11,ResA!$Y$12,0))</f>
        <v/>
      </c>
      <c r="BA31" s="16" t="str">
        <f>IF(RespK!AA29=0,"",IF(RespK!AA29=ResA!$Z$11,ResA!$Z$12,0))</f>
        <v/>
      </c>
      <c r="BB31" s="17" t="str">
        <f t="shared" si="6"/>
        <v/>
      </c>
      <c r="BC31" s="17" t="str">
        <f t="shared" si="7"/>
        <v/>
      </c>
      <c r="BD31" s="17" t="str">
        <f t="shared" si="8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>
      <c r="B32" s="56">
        <v>19</v>
      </c>
      <c r="C32" s="28" t="str">
        <f>IF(VLOOKUP(B32,RespK!$B$12:$AA$51,2,FALSE)&lt;&gt;0,VLOOKUP(B32,RespK!$B$12:$AA$51,2,FALSE),"")</f>
        <v/>
      </c>
      <c r="D32" s="28" t="str">
        <f>IF(VLOOKUP(B32,RespK!$B$12:$AA$51,3,FALSE)&lt;&gt;0,CONCATENATE(VLOOKUP(B32,RespK!$B$12:$AA$51,3,FALSE)," ",VLOOKUP(B32,RespK!$B$12:$AA$51,4,FALSE)),"")</f>
        <v/>
      </c>
      <c r="E32" s="28" t="str">
        <f>IF(VLOOKUP(B32,RespK!$B$12:$AA$51,4,FALSE)&lt;&gt;0,VLOOKUP(B32,RespK!$B$12:$AA$51,5,FALSE),"")</f>
        <v/>
      </c>
      <c r="F32" s="58" t="str">
        <f>IF(VLOOKUP(B32,RespK!$B$12:$AA$51,5,FALSE)&lt;&gt;0,VLOOKUP(B32,RespK!$B$12:$AA$51,6,FALSE),"")</f>
        <v/>
      </c>
      <c r="G32" s="17" t="str">
        <f t="shared" si="0"/>
        <v/>
      </c>
      <c r="H32" s="17" t="str">
        <f t="shared" si="12"/>
        <v/>
      </c>
      <c r="I32" s="17" t="str">
        <f t="shared" si="13"/>
        <v/>
      </c>
      <c r="J32" s="17" t="str">
        <f t="shared" si="14"/>
        <v/>
      </c>
      <c r="K32" s="17" t="str">
        <f t="shared" si="15"/>
        <v/>
      </c>
      <c r="L32" s="17" t="str">
        <f t="shared" si="16"/>
        <v/>
      </c>
      <c r="M32" s="17" t="str">
        <f t="shared" si="17"/>
        <v/>
      </c>
      <c r="N32" s="17" t="str">
        <f t="shared" si="18"/>
        <v/>
      </c>
      <c r="O32" s="17" t="str">
        <f t="shared" si="19"/>
        <v/>
      </c>
      <c r="P32" s="17" t="str">
        <f t="shared" si="11"/>
        <v/>
      </c>
      <c r="Q32" s="17" t="str">
        <f t="shared" si="11"/>
        <v/>
      </c>
      <c r="R32" s="17" t="str">
        <f t="shared" si="11"/>
        <v/>
      </c>
      <c r="S32" s="17" t="str">
        <f t="shared" si="11"/>
        <v/>
      </c>
      <c r="T32" s="17" t="str">
        <f t="shared" si="11"/>
        <v/>
      </c>
      <c r="U32" s="17" t="str">
        <f t="shared" si="11"/>
        <v/>
      </c>
      <c r="V32" s="17" t="str">
        <f t="shared" si="11"/>
        <v/>
      </c>
      <c r="W32" s="17" t="str">
        <f t="shared" si="11"/>
        <v/>
      </c>
      <c r="X32" s="17" t="str">
        <f t="shared" si="11"/>
        <v/>
      </c>
      <c r="Y32" s="17" t="str">
        <f t="shared" si="11"/>
        <v/>
      </c>
      <c r="Z32" s="17" t="str">
        <f t="shared" si="11"/>
        <v/>
      </c>
      <c r="AA32" s="21" t="str">
        <f t="shared" si="5"/>
        <v/>
      </c>
      <c r="AB32" s="21" t="str">
        <f t="shared" si="5"/>
        <v/>
      </c>
      <c r="AC32" s="21" t="str">
        <f t="shared" si="5"/>
        <v/>
      </c>
      <c r="AD32" s="21" t="str">
        <f t="shared" si="5"/>
        <v/>
      </c>
      <c r="AH32" s="16" t="str">
        <f>IF(RespK!H30=0,"",IF(RespK!H30=ResA!$G$11,ResA!$G$12,0))</f>
        <v/>
      </c>
      <c r="AI32" s="16" t="str">
        <f>IF(RespK!I30=0,"",IF(RespK!I30=ResA!$H$11,ResA!$H$12,0))</f>
        <v/>
      </c>
      <c r="AJ32" s="16" t="str">
        <f>IF(RespK!J30=0,"",IF(RespK!J30=ResA!$I$11,ResA!$I$12,0))</f>
        <v/>
      </c>
      <c r="AK32" s="16" t="str">
        <f>IF(RespK!K30=0,"",IF(RespK!K30=ResA!$J$11,ResA!$J$12,0))</f>
        <v/>
      </c>
      <c r="AL32" s="16" t="str">
        <f>IF(RespK!L30=0,"",IF(RespK!L30=ResA!$K$11,ResA!$K$12,0))</f>
        <v/>
      </c>
      <c r="AM32" s="16" t="str">
        <f>IF(RespK!M30=0,"",IF(RespK!M30=ResA!$L$11,ResA!$L$12,0))</f>
        <v/>
      </c>
      <c r="AN32" s="16" t="str">
        <f>IF(RespK!N30=0,"",IF(RespK!N30=ResA!$M$11,ResA!$M$12,0))</f>
        <v/>
      </c>
      <c r="AO32" s="16" t="str">
        <f>IF(RespK!O30=0,"",IF(RespK!O30=ResA!$N$11,ResA!$N$12,0))</f>
        <v/>
      </c>
      <c r="AP32" s="16" t="str">
        <f>IF(RespK!P30=0,"",IF(RespK!P30=ResA!$O$11,ResA!$O$12,0))</f>
        <v/>
      </c>
      <c r="AQ32" s="16" t="str">
        <f>IF(RespK!Q30=0,"",IF(RespK!Q30=ResA!$P$11,ResA!$P$12,0))</f>
        <v/>
      </c>
      <c r="AR32" s="16" t="str">
        <f>IF(RespK!R30=0,"",IF(RespK!R30=ResA!$Q$11,ResA!$Q$12,0))</f>
        <v/>
      </c>
      <c r="AS32" s="16" t="str">
        <f>IF(RespK!S30=0,"",IF(RespK!S30=ResA!$R$11,ResA!$R$12,0))</f>
        <v/>
      </c>
      <c r="AT32" s="16" t="str">
        <f>IF(RespK!T30=0,"",IF(RespK!T30=ResA!$S$11,ResA!$S$12,0))</f>
        <v/>
      </c>
      <c r="AU32" s="16" t="str">
        <f>IF(RespK!U30=0,"",IF(RespK!U30=ResA!$T$11,ResA!$T$12,0))</f>
        <v/>
      </c>
      <c r="AV32" s="16" t="str">
        <f>IF(RespK!V30=0,"",IF(RespK!V30=ResA!$U$11,ResA!$U$12,0))</f>
        <v/>
      </c>
      <c r="AW32" s="16" t="str">
        <f>IF(RespK!W30=0,"",IF(RespK!W30=ResA!$V$11,ResA!$V$12,0))</f>
        <v/>
      </c>
      <c r="AX32" s="16" t="str">
        <f>IF(RespK!X30=0,"",IF(RespK!X30=ResA!$W$11,ResA!$W$12,0))</f>
        <v/>
      </c>
      <c r="AY32" s="16" t="str">
        <f>IF(RespK!Y30=0,"",IF(RespK!Y30=ResA!$X$11,ResA!$X$12,0))</f>
        <v/>
      </c>
      <c r="AZ32" s="16" t="str">
        <f>IF(RespK!Z30=0,"",IF(RespK!Z30=ResA!$Y$11,ResA!$Y$12,0))</f>
        <v/>
      </c>
      <c r="BA32" s="16" t="str">
        <f>IF(RespK!AA30=0,"",IF(RespK!AA30=ResA!$Z$11,ResA!$Z$12,0))</f>
        <v/>
      </c>
      <c r="BB32" s="17" t="str">
        <f t="shared" si="6"/>
        <v/>
      </c>
      <c r="BC32" s="17" t="str">
        <f t="shared" si="7"/>
        <v/>
      </c>
      <c r="BD32" s="17" t="str">
        <f t="shared" si="8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>
      <c r="B33" s="56">
        <v>20</v>
      </c>
      <c r="C33" s="28" t="str">
        <f>IF(VLOOKUP(B33,RespK!$B$12:$AA$51,2,FALSE)&lt;&gt;0,VLOOKUP(B33,RespK!$B$12:$AA$51,2,FALSE),"")</f>
        <v/>
      </c>
      <c r="D33" s="28" t="str">
        <f>IF(VLOOKUP(B33,RespK!$B$12:$AA$51,3,FALSE)&lt;&gt;0,CONCATENATE(VLOOKUP(B33,RespK!$B$12:$AA$51,3,FALSE)," ",VLOOKUP(B33,RespK!$B$12:$AA$51,4,FALSE)),"")</f>
        <v/>
      </c>
      <c r="E33" s="28" t="str">
        <f>IF(VLOOKUP(B33,RespK!$B$12:$AA$51,4,FALSE)&lt;&gt;0,VLOOKUP(B33,RespK!$B$12:$AA$51,5,FALSE),"")</f>
        <v/>
      </c>
      <c r="F33" s="58" t="str">
        <f>IF(VLOOKUP(B33,RespK!$B$12:$AA$51,5,FALSE)&lt;&gt;0,VLOOKUP(B33,RespK!$B$12:$AA$51,6,FALSE),"")</f>
        <v/>
      </c>
      <c r="G33" s="17" t="str">
        <f t="shared" si="0"/>
        <v/>
      </c>
      <c r="H33" s="17" t="str">
        <f t="shared" si="12"/>
        <v/>
      </c>
      <c r="I33" s="17" t="str">
        <f t="shared" si="13"/>
        <v/>
      </c>
      <c r="J33" s="17" t="str">
        <f t="shared" si="14"/>
        <v/>
      </c>
      <c r="K33" s="17" t="str">
        <f t="shared" si="15"/>
        <v/>
      </c>
      <c r="L33" s="17" t="str">
        <f t="shared" si="16"/>
        <v/>
      </c>
      <c r="M33" s="17" t="str">
        <f t="shared" si="17"/>
        <v/>
      </c>
      <c r="N33" s="17" t="str">
        <f t="shared" si="18"/>
        <v/>
      </c>
      <c r="O33" s="17" t="str">
        <f t="shared" si="19"/>
        <v/>
      </c>
      <c r="P33" s="17" t="str">
        <f t="shared" si="11"/>
        <v/>
      </c>
      <c r="Q33" s="17" t="str">
        <f t="shared" si="11"/>
        <v/>
      </c>
      <c r="R33" s="17" t="str">
        <f t="shared" si="11"/>
        <v/>
      </c>
      <c r="S33" s="17" t="str">
        <f t="shared" si="11"/>
        <v/>
      </c>
      <c r="T33" s="17" t="str">
        <f t="shared" si="11"/>
        <v/>
      </c>
      <c r="U33" s="17" t="str">
        <f t="shared" si="11"/>
        <v/>
      </c>
      <c r="V33" s="17" t="str">
        <f t="shared" si="11"/>
        <v/>
      </c>
      <c r="W33" s="17" t="str">
        <f t="shared" si="11"/>
        <v/>
      </c>
      <c r="X33" s="17" t="str">
        <f t="shared" si="11"/>
        <v/>
      </c>
      <c r="Y33" s="17" t="str">
        <f t="shared" si="11"/>
        <v/>
      </c>
      <c r="Z33" s="17" t="str">
        <f t="shared" si="11"/>
        <v/>
      </c>
      <c r="AA33" s="21" t="str">
        <f t="shared" si="5"/>
        <v/>
      </c>
      <c r="AB33" s="21" t="str">
        <f t="shared" si="5"/>
        <v/>
      </c>
      <c r="AC33" s="21" t="str">
        <f t="shared" si="5"/>
        <v/>
      </c>
      <c r="AD33" s="21" t="str">
        <f t="shared" si="5"/>
        <v/>
      </c>
      <c r="AH33" s="16" t="str">
        <f>IF(RespK!H31=0,"",IF(RespK!H31=ResA!$G$11,ResA!$G$12,0))</f>
        <v/>
      </c>
      <c r="AI33" s="16" t="str">
        <f>IF(RespK!I31=0,"",IF(RespK!I31=ResA!$H$11,ResA!$H$12,0))</f>
        <v/>
      </c>
      <c r="AJ33" s="16" t="str">
        <f>IF(RespK!J31=0,"",IF(RespK!J31=ResA!$I$11,ResA!$I$12,0))</f>
        <v/>
      </c>
      <c r="AK33" s="16" t="str">
        <f>IF(RespK!K31=0,"",IF(RespK!K31=ResA!$J$11,ResA!$J$12,0))</f>
        <v/>
      </c>
      <c r="AL33" s="16" t="str">
        <f>IF(RespK!L31=0,"",IF(RespK!L31=ResA!$K$11,ResA!$K$12,0))</f>
        <v/>
      </c>
      <c r="AM33" s="16" t="str">
        <f>IF(RespK!M31=0,"",IF(RespK!M31=ResA!$L$11,ResA!$L$12,0))</f>
        <v/>
      </c>
      <c r="AN33" s="16" t="str">
        <f>IF(RespK!N31=0,"",IF(RespK!N31=ResA!$M$11,ResA!$M$12,0))</f>
        <v/>
      </c>
      <c r="AO33" s="16" t="str">
        <f>IF(RespK!O31=0,"",IF(RespK!O31=ResA!$N$11,ResA!$N$12,0))</f>
        <v/>
      </c>
      <c r="AP33" s="16" t="str">
        <f>IF(RespK!P31=0,"",IF(RespK!P31=ResA!$O$11,ResA!$O$12,0))</f>
        <v/>
      </c>
      <c r="AQ33" s="16" t="str">
        <f>IF(RespK!Q31=0,"",IF(RespK!Q31=ResA!$P$11,ResA!$P$12,0))</f>
        <v/>
      </c>
      <c r="AR33" s="16" t="str">
        <f>IF(RespK!R31=0,"",IF(RespK!R31=ResA!$Q$11,ResA!$Q$12,0))</f>
        <v/>
      </c>
      <c r="AS33" s="16" t="str">
        <f>IF(RespK!S31=0,"",IF(RespK!S31=ResA!$R$11,ResA!$R$12,0))</f>
        <v/>
      </c>
      <c r="AT33" s="16" t="str">
        <f>IF(RespK!T31=0,"",IF(RespK!T31=ResA!$S$11,ResA!$S$12,0))</f>
        <v/>
      </c>
      <c r="AU33" s="16" t="str">
        <f>IF(RespK!U31=0,"",IF(RespK!U31=ResA!$T$11,ResA!$T$12,0))</f>
        <v/>
      </c>
      <c r="AV33" s="16" t="str">
        <f>IF(RespK!V31=0,"",IF(RespK!V31=ResA!$U$11,ResA!$U$12,0))</f>
        <v/>
      </c>
      <c r="AW33" s="16" t="str">
        <f>IF(RespK!W31=0,"",IF(RespK!W31=ResA!$V$11,ResA!$V$12,0))</f>
        <v/>
      </c>
      <c r="AX33" s="16" t="str">
        <f>IF(RespK!X31=0,"",IF(RespK!X31=ResA!$W$11,ResA!$W$12,0))</f>
        <v/>
      </c>
      <c r="AY33" s="16" t="str">
        <f>IF(RespK!Y31=0,"",IF(RespK!Y31=ResA!$X$11,ResA!$X$12,0))</f>
        <v/>
      </c>
      <c r="AZ33" s="16" t="str">
        <f>IF(RespK!Z31=0,"",IF(RespK!Z31=ResA!$Y$11,ResA!$Y$12,0))</f>
        <v/>
      </c>
      <c r="BA33" s="16" t="str">
        <f>IF(RespK!AA31=0,"",IF(RespK!AA31=ResA!$Z$11,ResA!$Z$12,0))</f>
        <v/>
      </c>
      <c r="BB33" s="17" t="str">
        <f t="shared" si="6"/>
        <v/>
      </c>
      <c r="BC33" s="17" t="str">
        <f t="shared" si="7"/>
        <v/>
      </c>
      <c r="BD33" s="17" t="str">
        <f t="shared" si="8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>
      <c r="B34" s="56">
        <v>21</v>
      </c>
      <c r="C34" s="28" t="str">
        <f>IF(VLOOKUP(B34,RespK!$B$12:$AA$51,2,FALSE)&lt;&gt;0,VLOOKUP(B34,RespK!$B$12:$AA$51,2,FALSE),"")</f>
        <v/>
      </c>
      <c r="D34" s="28" t="str">
        <f>IF(VLOOKUP(B34,RespK!$B$12:$AA$51,3,FALSE)&lt;&gt;0,CONCATENATE(VLOOKUP(B34,RespK!$B$12:$AA$51,3,FALSE)," ",VLOOKUP(B34,RespK!$B$12:$AA$51,4,FALSE)),"")</f>
        <v/>
      </c>
      <c r="E34" s="28" t="str">
        <f>IF(VLOOKUP(B34,RespK!$B$12:$AA$51,4,FALSE)&lt;&gt;0,VLOOKUP(B34,RespK!$B$12:$AA$51,5,FALSE),"")</f>
        <v/>
      </c>
      <c r="F34" s="58" t="str">
        <f>IF(VLOOKUP(B34,RespK!$B$12:$AA$51,5,FALSE)&lt;&gt;0,VLOOKUP(B34,RespK!$B$12:$AA$51,6,FALSE),"")</f>
        <v/>
      </c>
      <c r="G34" s="17" t="str">
        <f t="shared" si="0"/>
        <v/>
      </c>
      <c r="H34" s="17" t="str">
        <f t="shared" si="12"/>
        <v/>
      </c>
      <c r="I34" s="17" t="str">
        <f t="shared" si="13"/>
        <v/>
      </c>
      <c r="J34" s="17" t="str">
        <f t="shared" si="14"/>
        <v/>
      </c>
      <c r="K34" s="17" t="str">
        <f t="shared" si="15"/>
        <v/>
      </c>
      <c r="L34" s="17" t="str">
        <f t="shared" si="16"/>
        <v/>
      </c>
      <c r="M34" s="17" t="str">
        <f t="shared" si="17"/>
        <v/>
      </c>
      <c r="N34" s="17" t="str">
        <f t="shared" si="18"/>
        <v/>
      </c>
      <c r="O34" s="17" t="str">
        <f t="shared" si="19"/>
        <v/>
      </c>
      <c r="P34" s="17" t="str">
        <f t="shared" si="11"/>
        <v/>
      </c>
      <c r="Q34" s="17" t="str">
        <f t="shared" si="11"/>
        <v/>
      </c>
      <c r="R34" s="17" t="str">
        <f t="shared" si="11"/>
        <v/>
      </c>
      <c r="S34" s="17" t="str">
        <f t="shared" si="11"/>
        <v/>
      </c>
      <c r="T34" s="17" t="str">
        <f t="shared" si="11"/>
        <v/>
      </c>
      <c r="U34" s="17" t="str">
        <f t="shared" si="11"/>
        <v/>
      </c>
      <c r="V34" s="17" t="str">
        <f t="shared" si="11"/>
        <v/>
      </c>
      <c r="W34" s="17" t="str">
        <f t="shared" si="11"/>
        <v/>
      </c>
      <c r="X34" s="17" t="str">
        <f t="shared" si="11"/>
        <v/>
      </c>
      <c r="Y34" s="17" t="str">
        <f t="shared" si="11"/>
        <v/>
      </c>
      <c r="Z34" s="17" t="str">
        <f t="shared" si="11"/>
        <v/>
      </c>
      <c r="AA34" s="21" t="str">
        <f t="shared" si="5"/>
        <v/>
      </c>
      <c r="AB34" s="21" t="str">
        <f t="shared" si="5"/>
        <v/>
      </c>
      <c r="AC34" s="21" t="str">
        <f t="shared" si="5"/>
        <v/>
      </c>
      <c r="AD34" s="21" t="str">
        <f t="shared" si="5"/>
        <v/>
      </c>
      <c r="AH34" s="16" t="str">
        <f>IF(RespK!H32=0,"",IF(RespK!H32=ResA!$G$11,ResA!$G$12,0))</f>
        <v/>
      </c>
      <c r="AI34" s="16" t="str">
        <f>IF(RespK!I32=0,"",IF(RespK!I32=ResA!$H$11,ResA!$H$12,0))</f>
        <v/>
      </c>
      <c r="AJ34" s="16" t="str">
        <f>IF(RespK!J32=0,"",IF(RespK!J32=ResA!$I$11,ResA!$I$12,0))</f>
        <v/>
      </c>
      <c r="AK34" s="16" t="str">
        <f>IF(RespK!K32=0,"",IF(RespK!K32=ResA!$J$11,ResA!$J$12,0))</f>
        <v/>
      </c>
      <c r="AL34" s="16" t="str">
        <f>IF(RespK!L32=0,"",IF(RespK!L32=ResA!$K$11,ResA!$K$12,0))</f>
        <v/>
      </c>
      <c r="AM34" s="16" t="str">
        <f>IF(RespK!M32=0,"",IF(RespK!M32=ResA!$L$11,ResA!$L$12,0))</f>
        <v/>
      </c>
      <c r="AN34" s="16" t="str">
        <f>IF(RespK!N32=0,"",IF(RespK!N32=ResA!$M$11,ResA!$M$12,0))</f>
        <v/>
      </c>
      <c r="AO34" s="16" t="str">
        <f>IF(RespK!O32=0,"",IF(RespK!O32=ResA!$N$11,ResA!$N$12,0))</f>
        <v/>
      </c>
      <c r="AP34" s="16" t="str">
        <f>IF(RespK!P32=0,"",IF(RespK!P32=ResA!$O$11,ResA!$O$12,0))</f>
        <v/>
      </c>
      <c r="AQ34" s="16" t="str">
        <f>IF(RespK!Q32=0,"",IF(RespK!Q32=ResA!$P$11,ResA!$P$12,0))</f>
        <v/>
      </c>
      <c r="AR34" s="16" t="str">
        <f>IF(RespK!R32=0,"",IF(RespK!R32=ResA!$Q$11,ResA!$Q$12,0))</f>
        <v/>
      </c>
      <c r="AS34" s="16" t="str">
        <f>IF(RespK!S32=0,"",IF(RespK!S32=ResA!$R$11,ResA!$R$12,0))</f>
        <v/>
      </c>
      <c r="AT34" s="16" t="str">
        <f>IF(RespK!T32=0,"",IF(RespK!T32=ResA!$S$11,ResA!$S$12,0))</f>
        <v/>
      </c>
      <c r="AU34" s="16" t="str">
        <f>IF(RespK!U32=0,"",IF(RespK!U32=ResA!$T$11,ResA!$T$12,0))</f>
        <v/>
      </c>
      <c r="AV34" s="16" t="str">
        <f>IF(RespK!V32=0,"",IF(RespK!V32=ResA!$U$11,ResA!$U$12,0))</f>
        <v/>
      </c>
      <c r="AW34" s="16" t="str">
        <f>IF(RespK!W32=0,"",IF(RespK!W32=ResA!$V$11,ResA!$V$12,0))</f>
        <v/>
      </c>
      <c r="AX34" s="16" t="str">
        <f>IF(RespK!X32=0,"",IF(RespK!X32=ResA!$W$11,ResA!$W$12,0))</f>
        <v/>
      </c>
      <c r="AY34" s="16" t="str">
        <f>IF(RespK!Y32=0,"",IF(RespK!Y32=ResA!$X$11,ResA!$X$12,0))</f>
        <v/>
      </c>
      <c r="AZ34" s="16" t="str">
        <f>IF(RespK!Z32=0,"",IF(RespK!Z32=ResA!$Y$11,ResA!$Y$12,0))</f>
        <v/>
      </c>
      <c r="BA34" s="16" t="str">
        <f>IF(RespK!AA32=0,"",IF(RespK!AA32=ResA!$Z$11,ResA!$Z$12,0))</f>
        <v/>
      </c>
      <c r="BB34" s="17" t="str">
        <f t="shared" si="6"/>
        <v/>
      </c>
      <c r="BC34" s="17" t="str">
        <f t="shared" si="7"/>
        <v/>
      </c>
      <c r="BD34" s="17" t="str">
        <f t="shared" si="8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>
      <c r="B35" s="56">
        <v>22</v>
      </c>
      <c r="C35" s="28" t="str">
        <f>IF(VLOOKUP(B35,RespK!$B$12:$AA$51,2,FALSE)&lt;&gt;0,VLOOKUP(B35,RespK!$B$12:$AA$51,2,FALSE),"")</f>
        <v/>
      </c>
      <c r="D35" s="28" t="str">
        <f>IF(VLOOKUP(B35,RespK!$B$12:$AA$51,3,FALSE)&lt;&gt;0,CONCATENATE(VLOOKUP(B35,RespK!$B$12:$AA$51,3,FALSE)," ",VLOOKUP(B35,RespK!$B$12:$AA$51,4,FALSE)),"")</f>
        <v/>
      </c>
      <c r="E35" s="28" t="str">
        <f>IF(VLOOKUP(B35,RespK!$B$12:$AA$51,4,FALSE)&lt;&gt;0,VLOOKUP(B35,RespK!$B$12:$AA$51,5,FALSE),"")</f>
        <v/>
      </c>
      <c r="F35" s="58" t="str">
        <f>IF(VLOOKUP(B35,RespK!$B$12:$AA$51,5,FALSE)&lt;&gt;0,VLOOKUP(B35,RespK!$B$12:$AA$51,6,FALSE),"")</f>
        <v/>
      </c>
      <c r="G35" s="17" t="str">
        <f t="shared" si="0"/>
        <v/>
      </c>
      <c r="H35" s="17" t="str">
        <f t="shared" si="12"/>
        <v/>
      </c>
      <c r="I35" s="17" t="str">
        <f t="shared" si="13"/>
        <v/>
      </c>
      <c r="J35" s="17" t="str">
        <f t="shared" si="14"/>
        <v/>
      </c>
      <c r="K35" s="17" t="str">
        <f t="shared" si="15"/>
        <v/>
      </c>
      <c r="L35" s="17" t="str">
        <f t="shared" si="16"/>
        <v/>
      </c>
      <c r="M35" s="17" t="str">
        <f t="shared" si="17"/>
        <v/>
      </c>
      <c r="N35" s="17" t="str">
        <f t="shared" si="18"/>
        <v/>
      </c>
      <c r="O35" s="17" t="str">
        <f t="shared" si="19"/>
        <v/>
      </c>
      <c r="P35" s="17" t="str">
        <f t="shared" si="11"/>
        <v/>
      </c>
      <c r="Q35" s="17" t="str">
        <f t="shared" si="11"/>
        <v/>
      </c>
      <c r="R35" s="17" t="str">
        <f t="shared" si="11"/>
        <v/>
      </c>
      <c r="S35" s="17" t="str">
        <f t="shared" si="11"/>
        <v/>
      </c>
      <c r="T35" s="17" t="str">
        <f t="shared" si="11"/>
        <v/>
      </c>
      <c r="U35" s="17" t="str">
        <f t="shared" si="11"/>
        <v/>
      </c>
      <c r="V35" s="17" t="str">
        <f t="shared" si="11"/>
        <v/>
      </c>
      <c r="W35" s="17" t="str">
        <f t="shared" si="11"/>
        <v/>
      </c>
      <c r="X35" s="17" t="str">
        <f t="shared" si="11"/>
        <v/>
      </c>
      <c r="Y35" s="17" t="str">
        <f t="shared" si="11"/>
        <v/>
      </c>
      <c r="Z35" s="17" t="str">
        <f t="shared" si="11"/>
        <v/>
      </c>
      <c r="AA35" s="21" t="str">
        <f t="shared" si="5"/>
        <v/>
      </c>
      <c r="AB35" s="21" t="str">
        <f t="shared" si="5"/>
        <v/>
      </c>
      <c r="AC35" s="21" t="str">
        <f t="shared" si="5"/>
        <v/>
      </c>
      <c r="AD35" s="21" t="str">
        <f t="shared" si="5"/>
        <v/>
      </c>
      <c r="AH35" s="16" t="str">
        <f>IF(RespK!H33=0,"",IF(RespK!H33=ResA!$G$11,ResA!$G$12,0))</f>
        <v/>
      </c>
      <c r="AI35" s="16" t="str">
        <f>IF(RespK!I33=0,"",IF(RespK!I33=ResA!$H$11,ResA!$H$12,0))</f>
        <v/>
      </c>
      <c r="AJ35" s="16" t="str">
        <f>IF(RespK!J33=0,"",IF(RespK!J33=ResA!$I$11,ResA!$I$12,0))</f>
        <v/>
      </c>
      <c r="AK35" s="16" t="str">
        <f>IF(RespK!K33=0,"",IF(RespK!K33=ResA!$J$11,ResA!$J$12,0))</f>
        <v/>
      </c>
      <c r="AL35" s="16" t="str">
        <f>IF(RespK!L33=0,"",IF(RespK!L33=ResA!$K$11,ResA!$K$12,0))</f>
        <v/>
      </c>
      <c r="AM35" s="16" t="str">
        <f>IF(RespK!M33=0,"",IF(RespK!M33=ResA!$L$11,ResA!$L$12,0))</f>
        <v/>
      </c>
      <c r="AN35" s="16" t="str">
        <f>IF(RespK!N33=0,"",IF(RespK!N33=ResA!$M$11,ResA!$M$12,0))</f>
        <v/>
      </c>
      <c r="AO35" s="16" t="str">
        <f>IF(RespK!O33=0,"",IF(RespK!O33=ResA!$N$11,ResA!$N$12,0))</f>
        <v/>
      </c>
      <c r="AP35" s="16" t="str">
        <f>IF(RespK!P33=0,"",IF(RespK!P33=ResA!$O$11,ResA!$O$12,0))</f>
        <v/>
      </c>
      <c r="AQ35" s="16" t="str">
        <f>IF(RespK!Q33=0,"",IF(RespK!Q33=ResA!$P$11,ResA!$P$12,0))</f>
        <v/>
      </c>
      <c r="AR35" s="16" t="str">
        <f>IF(RespK!R33=0,"",IF(RespK!R33=ResA!$Q$11,ResA!$Q$12,0))</f>
        <v/>
      </c>
      <c r="AS35" s="16" t="str">
        <f>IF(RespK!S33=0,"",IF(RespK!S33=ResA!$R$11,ResA!$R$12,0))</f>
        <v/>
      </c>
      <c r="AT35" s="16" t="str">
        <f>IF(RespK!T33=0,"",IF(RespK!T33=ResA!$S$11,ResA!$S$12,0))</f>
        <v/>
      </c>
      <c r="AU35" s="16" t="str">
        <f>IF(RespK!U33=0,"",IF(RespK!U33=ResA!$T$11,ResA!$T$12,0))</f>
        <v/>
      </c>
      <c r="AV35" s="16" t="str">
        <f>IF(RespK!V33=0,"",IF(RespK!V33=ResA!$U$11,ResA!$U$12,0))</f>
        <v/>
      </c>
      <c r="AW35" s="16" t="str">
        <f>IF(RespK!W33=0,"",IF(RespK!W33=ResA!$V$11,ResA!$V$12,0))</f>
        <v/>
      </c>
      <c r="AX35" s="16" t="str">
        <f>IF(RespK!X33=0,"",IF(RespK!X33=ResA!$W$11,ResA!$W$12,0))</f>
        <v/>
      </c>
      <c r="AY35" s="16" t="str">
        <f>IF(RespK!Y33=0,"",IF(RespK!Y33=ResA!$X$11,ResA!$X$12,0))</f>
        <v/>
      </c>
      <c r="AZ35" s="16" t="str">
        <f>IF(RespK!Z33=0,"",IF(RespK!Z33=ResA!$Y$11,ResA!$Y$12,0))</f>
        <v/>
      </c>
      <c r="BA35" s="16" t="str">
        <f>IF(RespK!AA33=0,"",IF(RespK!AA33=ResA!$Z$11,ResA!$Z$12,0))</f>
        <v/>
      </c>
      <c r="BB35" s="17" t="str">
        <f t="shared" si="6"/>
        <v/>
      </c>
      <c r="BC35" s="17" t="str">
        <f t="shared" si="7"/>
        <v/>
      </c>
      <c r="BD35" s="17" t="str">
        <f t="shared" si="8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>
      <c r="B36" s="56">
        <v>23</v>
      </c>
      <c r="C36" s="28" t="str">
        <f>IF(VLOOKUP(B36,RespK!$B$12:$AA$51,2,FALSE)&lt;&gt;0,VLOOKUP(B36,RespK!$B$12:$AA$51,2,FALSE),"")</f>
        <v/>
      </c>
      <c r="D36" s="28" t="str">
        <f>IF(VLOOKUP(B36,RespK!$B$12:$AA$51,3,FALSE)&lt;&gt;0,CONCATENATE(VLOOKUP(B36,RespK!$B$12:$AA$51,3,FALSE)," ",VLOOKUP(B36,RespK!$B$12:$AA$51,4,FALSE)),"")</f>
        <v/>
      </c>
      <c r="E36" s="28" t="str">
        <f>IF(VLOOKUP(B36,RespK!$B$12:$AA$51,4,FALSE)&lt;&gt;0,VLOOKUP(B36,RespK!$B$12:$AA$51,5,FALSE),"")</f>
        <v/>
      </c>
      <c r="F36" s="58" t="str">
        <f>IF(VLOOKUP(B36,RespK!$B$12:$AA$51,5,FALSE)&lt;&gt;0,VLOOKUP(B36,RespK!$B$12:$AA$51,6,FALSE),"")</f>
        <v/>
      </c>
      <c r="G36" s="17" t="str">
        <f t="shared" si="0"/>
        <v/>
      </c>
      <c r="H36" s="17" t="str">
        <f t="shared" si="12"/>
        <v/>
      </c>
      <c r="I36" s="17" t="str">
        <f t="shared" si="13"/>
        <v/>
      </c>
      <c r="J36" s="17" t="str">
        <f t="shared" si="14"/>
        <v/>
      </c>
      <c r="K36" s="17" t="str">
        <f t="shared" si="15"/>
        <v/>
      </c>
      <c r="L36" s="17" t="str">
        <f t="shared" si="16"/>
        <v/>
      </c>
      <c r="M36" s="17" t="str">
        <f t="shared" si="17"/>
        <v/>
      </c>
      <c r="N36" s="17" t="str">
        <f t="shared" si="18"/>
        <v/>
      </c>
      <c r="O36" s="17" t="str">
        <f t="shared" si="19"/>
        <v/>
      </c>
      <c r="P36" s="17" t="str">
        <f t="shared" si="11"/>
        <v/>
      </c>
      <c r="Q36" s="17" t="str">
        <f t="shared" si="11"/>
        <v/>
      </c>
      <c r="R36" s="17" t="str">
        <f t="shared" si="11"/>
        <v/>
      </c>
      <c r="S36" s="17" t="str">
        <f t="shared" si="11"/>
        <v/>
      </c>
      <c r="T36" s="17" t="str">
        <f t="shared" si="11"/>
        <v/>
      </c>
      <c r="U36" s="17" t="str">
        <f t="shared" si="11"/>
        <v/>
      </c>
      <c r="V36" s="17" t="str">
        <f t="shared" si="11"/>
        <v/>
      </c>
      <c r="W36" s="17" t="str">
        <f t="shared" si="11"/>
        <v/>
      </c>
      <c r="X36" s="17" t="str">
        <f t="shared" si="11"/>
        <v/>
      </c>
      <c r="Y36" s="17" t="str">
        <f t="shared" si="11"/>
        <v/>
      </c>
      <c r="Z36" s="17" t="str">
        <f t="shared" si="11"/>
        <v/>
      </c>
      <c r="AA36" s="21" t="str">
        <f t="shared" si="5"/>
        <v/>
      </c>
      <c r="AB36" s="21" t="str">
        <f t="shared" si="5"/>
        <v/>
      </c>
      <c r="AC36" s="21" t="str">
        <f t="shared" si="5"/>
        <v/>
      </c>
      <c r="AD36" s="21" t="str">
        <f t="shared" si="5"/>
        <v/>
      </c>
      <c r="AH36" s="16" t="str">
        <f>IF(RespK!H34=0,"",IF(RespK!H34=ResA!$G$11,ResA!$G$12,0))</f>
        <v/>
      </c>
      <c r="AI36" s="16" t="str">
        <f>IF(RespK!I34=0,"",IF(RespK!I34=ResA!$H$11,ResA!$H$12,0))</f>
        <v/>
      </c>
      <c r="AJ36" s="16" t="str">
        <f>IF(RespK!J34=0,"",IF(RespK!J34=ResA!$I$11,ResA!$I$12,0))</f>
        <v/>
      </c>
      <c r="AK36" s="16" t="str">
        <f>IF(RespK!K34=0,"",IF(RespK!K34=ResA!$J$11,ResA!$J$12,0))</f>
        <v/>
      </c>
      <c r="AL36" s="16" t="str">
        <f>IF(RespK!L34=0,"",IF(RespK!L34=ResA!$K$11,ResA!$K$12,0))</f>
        <v/>
      </c>
      <c r="AM36" s="16" t="str">
        <f>IF(RespK!M34=0,"",IF(RespK!M34=ResA!$L$11,ResA!$L$12,0))</f>
        <v/>
      </c>
      <c r="AN36" s="16" t="str">
        <f>IF(RespK!N34=0,"",IF(RespK!N34=ResA!$M$11,ResA!$M$12,0))</f>
        <v/>
      </c>
      <c r="AO36" s="16" t="str">
        <f>IF(RespK!O34=0,"",IF(RespK!O34=ResA!$N$11,ResA!$N$12,0))</f>
        <v/>
      </c>
      <c r="AP36" s="16" t="str">
        <f>IF(RespK!P34=0,"",IF(RespK!P34=ResA!$O$11,ResA!$O$12,0))</f>
        <v/>
      </c>
      <c r="AQ36" s="16" t="str">
        <f>IF(RespK!Q34=0,"",IF(RespK!Q34=ResA!$P$11,ResA!$P$12,0))</f>
        <v/>
      </c>
      <c r="AR36" s="16" t="str">
        <f>IF(RespK!R34=0,"",IF(RespK!R34=ResA!$Q$11,ResA!$Q$12,0))</f>
        <v/>
      </c>
      <c r="AS36" s="16" t="str">
        <f>IF(RespK!S34=0,"",IF(RespK!S34=ResA!$R$11,ResA!$R$12,0))</f>
        <v/>
      </c>
      <c r="AT36" s="16" t="str">
        <f>IF(RespK!T34=0,"",IF(RespK!T34=ResA!$S$11,ResA!$S$12,0))</f>
        <v/>
      </c>
      <c r="AU36" s="16" t="str">
        <f>IF(RespK!U34=0,"",IF(RespK!U34=ResA!$T$11,ResA!$T$12,0))</f>
        <v/>
      </c>
      <c r="AV36" s="16" t="str">
        <f>IF(RespK!V34=0,"",IF(RespK!V34=ResA!$U$11,ResA!$U$12,0))</f>
        <v/>
      </c>
      <c r="AW36" s="16" t="str">
        <f>IF(RespK!W34=0,"",IF(RespK!W34=ResA!$V$11,ResA!$V$12,0))</f>
        <v/>
      </c>
      <c r="AX36" s="16" t="str">
        <f>IF(RespK!X34=0,"",IF(RespK!X34=ResA!$W$11,ResA!$W$12,0))</f>
        <v/>
      </c>
      <c r="AY36" s="16" t="str">
        <f>IF(RespK!Y34=0,"",IF(RespK!Y34=ResA!$X$11,ResA!$X$12,0))</f>
        <v/>
      </c>
      <c r="AZ36" s="16" t="str">
        <f>IF(RespK!Z34=0,"",IF(RespK!Z34=ResA!$Y$11,ResA!$Y$12,0))</f>
        <v/>
      </c>
      <c r="BA36" s="16" t="str">
        <f>IF(RespK!AA34=0,"",IF(RespK!AA34=ResA!$Z$11,ResA!$Z$12,0))</f>
        <v/>
      </c>
      <c r="BB36" s="17" t="str">
        <f t="shared" si="6"/>
        <v/>
      </c>
      <c r="BC36" s="17" t="str">
        <f t="shared" si="7"/>
        <v/>
      </c>
      <c r="BD36" s="17" t="str">
        <f t="shared" si="8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>
      <c r="B37" s="56">
        <v>24</v>
      </c>
      <c r="C37" s="28" t="str">
        <f>IF(VLOOKUP(B37,RespK!$B$12:$AA$51,2,FALSE)&lt;&gt;0,VLOOKUP(B37,RespK!$B$12:$AA$51,2,FALSE),"")</f>
        <v/>
      </c>
      <c r="D37" s="28" t="str">
        <f>IF(VLOOKUP(B37,RespK!$B$12:$AA$51,3,FALSE)&lt;&gt;0,CONCATENATE(VLOOKUP(B37,RespK!$B$12:$AA$51,3,FALSE)," ",VLOOKUP(B37,RespK!$B$12:$AA$51,4,FALSE)),"")</f>
        <v/>
      </c>
      <c r="E37" s="28" t="str">
        <f>IF(VLOOKUP(B37,RespK!$B$12:$AA$51,4,FALSE)&lt;&gt;0,VLOOKUP(B37,RespK!$B$12:$AA$51,5,FALSE),"")</f>
        <v/>
      </c>
      <c r="F37" s="58" t="str">
        <f>IF(VLOOKUP(B37,RespK!$B$12:$AA$51,5,FALSE)&lt;&gt;0,VLOOKUP(B37,RespK!$B$12:$AA$51,6,FALSE),"")</f>
        <v/>
      </c>
      <c r="G37" s="17" t="str">
        <f t="shared" si="0"/>
        <v/>
      </c>
      <c r="H37" s="17" t="str">
        <f t="shared" si="12"/>
        <v/>
      </c>
      <c r="I37" s="17" t="str">
        <f t="shared" si="13"/>
        <v/>
      </c>
      <c r="J37" s="17" t="str">
        <f t="shared" si="14"/>
        <v/>
      </c>
      <c r="K37" s="17" t="str">
        <f t="shared" si="15"/>
        <v/>
      </c>
      <c r="L37" s="17" t="str">
        <f t="shared" si="16"/>
        <v/>
      </c>
      <c r="M37" s="17" t="str">
        <f t="shared" si="17"/>
        <v/>
      </c>
      <c r="N37" s="17" t="str">
        <f t="shared" si="18"/>
        <v/>
      </c>
      <c r="O37" s="17" t="str">
        <f t="shared" si="19"/>
        <v/>
      </c>
      <c r="P37" s="17" t="str">
        <f t="shared" si="11"/>
        <v/>
      </c>
      <c r="Q37" s="17" t="str">
        <f t="shared" si="11"/>
        <v/>
      </c>
      <c r="R37" s="17" t="str">
        <f t="shared" si="11"/>
        <v/>
      </c>
      <c r="S37" s="17" t="str">
        <f t="shared" si="11"/>
        <v/>
      </c>
      <c r="T37" s="17" t="str">
        <f t="shared" si="11"/>
        <v/>
      </c>
      <c r="U37" s="17" t="str">
        <f t="shared" si="11"/>
        <v/>
      </c>
      <c r="V37" s="17" t="str">
        <f t="shared" si="11"/>
        <v/>
      </c>
      <c r="W37" s="17" t="str">
        <f t="shared" si="11"/>
        <v/>
      </c>
      <c r="X37" s="17" t="str">
        <f t="shared" si="11"/>
        <v/>
      </c>
      <c r="Y37" s="17" t="str">
        <f t="shared" si="11"/>
        <v/>
      </c>
      <c r="Z37" s="17" t="str">
        <f t="shared" si="11"/>
        <v/>
      </c>
      <c r="AA37" s="21" t="str">
        <f t="shared" si="5"/>
        <v/>
      </c>
      <c r="AB37" s="21" t="str">
        <f t="shared" si="5"/>
        <v/>
      </c>
      <c r="AC37" s="21" t="str">
        <f t="shared" si="5"/>
        <v/>
      </c>
      <c r="AD37" s="21" t="str">
        <f t="shared" si="5"/>
        <v/>
      </c>
      <c r="AH37" s="16" t="str">
        <f>IF(RespK!H35=0,"",IF(RespK!H35=ResA!$G$11,ResA!$G$12,0))</f>
        <v/>
      </c>
      <c r="AI37" s="16" t="str">
        <f>IF(RespK!I35=0,"",IF(RespK!I35=ResA!$H$11,ResA!$H$12,0))</f>
        <v/>
      </c>
      <c r="AJ37" s="16" t="str">
        <f>IF(RespK!J35=0,"",IF(RespK!J35=ResA!$I$11,ResA!$I$12,0))</f>
        <v/>
      </c>
      <c r="AK37" s="16" t="str">
        <f>IF(RespK!K35=0,"",IF(RespK!K35=ResA!$J$11,ResA!$J$12,0))</f>
        <v/>
      </c>
      <c r="AL37" s="16" t="str">
        <f>IF(RespK!L35=0,"",IF(RespK!L35=ResA!$K$11,ResA!$K$12,0))</f>
        <v/>
      </c>
      <c r="AM37" s="16" t="str">
        <f>IF(RespK!M35=0,"",IF(RespK!M35=ResA!$L$11,ResA!$L$12,0))</f>
        <v/>
      </c>
      <c r="AN37" s="16" t="str">
        <f>IF(RespK!N35=0,"",IF(RespK!N35=ResA!$M$11,ResA!$M$12,0))</f>
        <v/>
      </c>
      <c r="AO37" s="16" t="str">
        <f>IF(RespK!O35=0,"",IF(RespK!O35=ResA!$N$11,ResA!$N$12,0))</f>
        <v/>
      </c>
      <c r="AP37" s="16" t="str">
        <f>IF(RespK!P35=0,"",IF(RespK!P35=ResA!$O$11,ResA!$O$12,0))</f>
        <v/>
      </c>
      <c r="AQ37" s="16" t="str">
        <f>IF(RespK!Q35=0,"",IF(RespK!Q35=ResA!$P$11,ResA!$P$12,0))</f>
        <v/>
      </c>
      <c r="AR37" s="16" t="str">
        <f>IF(RespK!R35=0,"",IF(RespK!R35=ResA!$Q$11,ResA!$Q$12,0))</f>
        <v/>
      </c>
      <c r="AS37" s="16" t="str">
        <f>IF(RespK!S35=0,"",IF(RespK!S35=ResA!$R$11,ResA!$R$12,0))</f>
        <v/>
      </c>
      <c r="AT37" s="16" t="str">
        <f>IF(RespK!T35=0,"",IF(RespK!T35=ResA!$S$11,ResA!$S$12,0))</f>
        <v/>
      </c>
      <c r="AU37" s="16" t="str">
        <f>IF(RespK!U35=0,"",IF(RespK!U35=ResA!$T$11,ResA!$T$12,0))</f>
        <v/>
      </c>
      <c r="AV37" s="16" t="str">
        <f>IF(RespK!V35=0,"",IF(RespK!V35=ResA!$U$11,ResA!$U$12,0))</f>
        <v/>
      </c>
      <c r="AW37" s="16" t="str">
        <f>IF(RespK!W35=0,"",IF(RespK!W35=ResA!$V$11,ResA!$V$12,0))</f>
        <v/>
      </c>
      <c r="AX37" s="16" t="str">
        <f>IF(RespK!X35=0,"",IF(RespK!X35=ResA!$W$11,ResA!$W$12,0))</f>
        <v/>
      </c>
      <c r="AY37" s="16" t="str">
        <f>IF(RespK!Y35=0,"",IF(RespK!Y35=ResA!$X$11,ResA!$X$12,0))</f>
        <v/>
      </c>
      <c r="AZ37" s="16" t="str">
        <f>IF(RespK!Z35=0,"",IF(RespK!Z35=ResA!$Y$11,ResA!$Y$12,0))</f>
        <v/>
      </c>
      <c r="BA37" s="16" t="str">
        <f>IF(RespK!AA35=0,"",IF(RespK!AA35=ResA!$Z$11,ResA!$Z$12,0))</f>
        <v/>
      </c>
      <c r="BB37" s="17" t="str">
        <f t="shared" si="6"/>
        <v/>
      </c>
      <c r="BC37" s="17" t="str">
        <f t="shared" si="7"/>
        <v/>
      </c>
      <c r="BD37" s="17" t="str">
        <f t="shared" si="8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>
      <c r="B38" s="56">
        <v>25</v>
      </c>
      <c r="C38" s="28" t="str">
        <f>IF(VLOOKUP(B38,RespK!$B$12:$AA$51,2,FALSE)&lt;&gt;0,VLOOKUP(B38,RespK!$B$12:$AA$51,2,FALSE),"")</f>
        <v/>
      </c>
      <c r="D38" s="28" t="str">
        <f>IF(VLOOKUP(B38,RespK!$B$12:$AA$51,3,FALSE)&lt;&gt;0,CONCATENATE(VLOOKUP(B38,RespK!$B$12:$AA$51,3,FALSE)," ",VLOOKUP(B38,RespK!$B$12:$AA$51,4,FALSE)),"")</f>
        <v/>
      </c>
      <c r="E38" s="28" t="str">
        <f>IF(VLOOKUP(B38,RespK!$B$12:$AA$51,4,FALSE)&lt;&gt;0,VLOOKUP(B38,RespK!$B$12:$AA$51,5,FALSE),"")</f>
        <v/>
      </c>
      <c r="F38" s="58" t="str">
        <f>IF(VLOOKUP(B38,RespK!$B$12:$AA$51,5,FALSE)&lt;&gt;0,VLOOKUP(B38,RespK!$B$12:$AA$51,6,FALSE),"")</f>
        <v/>
      </c>
      <c r="G38" s="17" t="str">
        <f t="shared" si="0"/>
        <v/>
      </c>
      <c r="H38" s="17" t="str">
        <f t="shared" si="12"/>
        <v/>
      </c>
      <c r="I38" s="17" t="str">
        <f t="shared" si="13"/>
        <v/>
      </c>
      <c r="J38" s="17" t="str">
        <f t="shared" si="14"/>
        <v/>
      </c>
      <c r="K38" s="17" t="str">
        <f t="shared" si="15"/>
        <v/>
      </c>
      <c r="L38" s="17" t="str">
        <f t="shared" si="16"/>
        <v/>
      </c>
      <c r="M38" s="17" t="str">
        <f t="shared" si="17"/>
        <v/>
      </c>
      <c r="N38" s="17" t="str">
        <f t="shared" si="18"/>
        <v/>
      </c>
      <c r="O38" s="17" t="str">
        <f t="shared" si="19"/>
        <v/>
      </c>
      <c r="P38" s="17" t="str">
        <f t="shared" si="11"/>
        <v/>
      </c>
      <c r="Q38" s="17" t="str">
        <f t="shared" si="11"/>
        <v/>
      </c>
      <c r="R38" s="17" t="str">
        <f t="shared" si="11"/>
        <v/>
      </c>
      <c r="S38" s="17" t="str">
        <f t="shared" si="11"/>
        <v/>
      </c>
      <c r="T38" s="17" t="str">
        <f t="shared" si="11"/>
        <v/>
      </c>
      <c r="U38" s="17" t="str">
        <f t="shared" si="11"/>
        <v/>
      </c>
      <c r="V38" s="17" t="str">
        <f t="shared" si="11"/>
        <v/>
      </c>
      <c r="W38" s="17" t="str">
        <f t="shared" si="11"/>
        <v/>
      </c>
      <c r="X38" s="17" t="str">
        <f t="shared" si="11"/>
        <v/>
      </c>
      <c r="Y38" s="17" t="str">
        <f t="shared" si="11"/>
        <v/>
      </c>
      <c r="Z38" s="17" t="str">
        <f t="shared" si="11"/>
        <v/>
      </c>
      <c r="AA38" s="21" t="str">
        <f t="shared" si="5"/>
        <v/>
      </c>
      <c r="AB38" s="21" t="str">
        <f t="shared" si="5"/>
        <v/>
      </c>
      <c r="AC38" s="21" t="str">
        <f t="shared" si="5"/>
        <v/>
      </c>
      <c r="AD38" s="21" t="str">
        <f t="shared" si="5"/>
        <v/>
      </c>
      <c r="AH38" s="16" t="str">
        <f>IF(RespK!H36=0,"",IF(RespK!H36=ResA!$G$11,ResA!$G$12,0))</f>
        <v/>
      </c>
      <c r="AI38" s="16" t="str">
        <f>IF(RespK!I36=0,"",IF(RespK!I36=ResA!$H$11,ResA!$H$12,0))</f>
        <v/>
      </c>
      <c r="AJ38" s="16" t="str">
        <f>IF(RespK!J36=0,"",IF(RespK!J36=ResA!$I$11,ResA!$I$12,0))</f>
        <v/>
      </c>
      <c r="AK38" s="16" t="str">
        <f>IF(RespK!K36=0,"",IF(RespK!K36=ResA!$J$11,ResA!$J$12,0))</f>
        <v/>
      </c>
      <c r="AL38" s="16" t="str">
        <f>IF(RespK!L36=0,"",IF(RespK!L36=ResA!$K$11,ResA!$K$12,0))</f>
        <v/>
      </c>
      <c r="AM38" s="16" t="str">
        <f>IF(RespK!M36=0,"",IF(RespK!M36=ResA!$L$11,ResA!$L$12,0))</f>
        <v/>
      </c>
      <c r="AN38" s="16" t="str">
        <f>IF(RespK!N36=0,"",IF(RespK!N36=ResA!$M$11,ResA!$M$12,0))</f>
        <v/>
      </c>
      <c r="AO38" s="16" t="str">
        <f>IF(RespK!O36=0,"",IF(RespK!O36=ResA!$N$11,ResA!$N$12,0))</f>
        <v/>
      </c>
      <c r="AP38" s="16" t="str">
        <f>IF(RespK!P36=0,"",IF(RespK!P36=ResA!$O$11,ResA!$O$12,0))</f>
        <v/>
      </c>
      <c r="AQ38" s="16" t="str">
        <f>IF(RespK!Q36=0,"",IF(RespK!Q36=ResA!$P$11,ResA!$P$12,0))</f>
        <v/>
      </c>
      <c r="AR38" s="16" t="str">
        <f>IF(RespK!R36=0,"",IF(RespK!R36=ResA!$Q$11,ResA!$Q$12,0))</f>
        <v/>
      </c>
      <c r="AS38" s="16" t="str">
        <f>IF(RespK!S36=0,"",IF(RespK!S36=ResA!$R$11,ResA!$R$12,0))</f>
        <v/>
      </c>
      <c r="AT38" s="16" t="str">
        <f>IF(RespK!T36=0,"",IF(RespK!T36=ResA!$S$11,ResA!$S$12,0))</f>
        <v/>
      </c>
      <c r="AU38" s="16" t="str">
        <f>IF(RespK!U36=0,"",IF(RespK!U36=ResA!$T$11,ResA!$T$12,0))</f>
        <v/>
      </c>
      <c r="AV38" s="16" t="str">
        <f>IF(RespK!V36=0,"",IF(RespK!V36=ResA!$U$11,ResA!$U$12,0))</f>
        <v/>
      </c>
      <c r="AW38" s="16" t="str">
        <f>IF(RespK!W36=0,"",IF(RespK!W36=ResA!$V$11,ResA!$V$12,0))</f>
        <v/>
      </c>
      <c r="AX38" s="16" t="str">
        <f>IF(RespK!X36=0,"",IF(RespK!X36=ResA!$W$11,ResA!$W$12,0))</f>
        <v/>
      </c>
      <c r="AY38" s="16" t="str">
        <f>IF(RespK!Y36=0,"",IF(RespK!Y36=ResA!$X$11,ResA!$X$12,0))</f>
        <v/>
      </c>
      <c r="AZ38" s="16" t="str">
        <f>IF(RespK!Z36=0,"",IF(RespK!Z36=ResA!$Y$11,ResA!$Y$12,0))</f>
        <v/>
      </c>
      <c r="BA38" s="16" t="str">
        <f>IF(RespK!AA36=0,"",IF(RespK!AA36=ResA!$Z$11,ResA!$Z$12,0))</f>
        <v/>
      </c>
      <c r="BB38" s="17" t="str">
        <f t="shared" si="6"/>
        <v/>
      </c>
      <c r="BC38" s="17" t="str">
        <f t="shared" si="7"/>
        <v/>
      </c>
      <c r="BD38" s="17" t="str">
        <f t="shared" si="8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>
      <c r="B39" s="56">
        <v>26</v>
      </c>
      <c r="C39" s="28" t="str">
        <f>IF(VLOOKUP(B39,RespK!$B$12:$AA$51,2,FALSE)&lt;&gt;0,VLOOKUP(B39,RespK!$B$12:$AA$51,2,FALSE),"")</f>
        <v/>
      </c>
      <c r="D39" s="28" t="str">
        <f>IF(VLOOKUP(B39,RespK!$B$12:$AA$51,3,FALSE)&lt;&gt;0,CONCATENATE(VLOOKUP(B39,RespK!$B$12:$AA$51,3,FALSE)," ",VLOOKUP(B39,RespK!$B$12:$AA$51,4,FALSE)),"")</f>
        <v/>
      </c>
      <c r="E39" s="28" t="str">
        <f>IF(VLOOKUP(B39,RespK!$B$12:$AA$51,4,FALSE)&lt;&gt;0,VLOOKUP(B39,RespK!$B$12:$AA$51,5,FALSE),"")</f>
        <v/>
      </c>
      <c r="F39" s="58" t="str">
        <f>IF(VLOOKUP(B39,RespK!$B$12:$AA$51,5,FALSE)&lt;&gt;0,VLOOKUP(B39,RespK!$B$12:$AA$51,6,FALSE),"")</f>
        <v/>
      </c>
      <c r="G39" s="17" t="str">
        <f t="shared" si="0"/>
        <v/>
      </c>
      <c r="H39" s="17" t="str">
        <f t="shared" si="12"/>
        <v/>
      </c>
      <c r="I39" s="17" t="str">
        <f t="shared" si="13"/>
        <v/>
      </c>
      <c r="J39" s="17" t="str">
        <f t="shared" si="14"/>
        <v/>
      </c>
      <c r="K39" s="17" t="str">
        <f t="shared" si="15"/>
        <v/>
      </c>
      <c r="L39" s="17" t="str">
        <f t="shared" si="16"/>
        <v/>
      </c>
      <c r="M39" s="17" t="str">
        <f t="shared" si="17"/>
        <v/>
      </c>
      <c r="N39" s="17" t="str">
        <f t="shared" si="18"/>
        <v/>
      </c>
      <c r="O39" s="17" t="str">
        <f t="shared" si="19"/>
        <v/>
      </c>
      <c r="P39" s="17" t="str">
        <f t="shared" si="11"/>
        <v/>
      </c>
      <c r="Q39" s="17" t="str">
        <f t="shared" si="11"/>
        <v/>
      </c>
      <c r="R39" s="17" t="str">
        <f t="shared" si="11"/>
        <v/>
      </c>
      <c r="S39" s="17" t="str">
        <f t="shared" si="11"/>
        <v/>
      </c>
      <c r="T39" s="17" t="str">
        <f t="shared" si="11"/>
        <v/>
      </c>
      <c r="U39" s="17" t="str">
        <f t="shared" si="11"/>
        <v/>
      </c>
      <c r="V39" s="17" t="str">
        <f t="shared" si="11"/>
        <v/>
      </c>
      <c r="W39" s="17" t="str">
        <f t="shared" si="11"/>
        <v/>
      </c>
      <c r="X39" s="17" t="str">
        <f t="shared" si="11"/>
        <v/>
      </c>
      <c r="Y39" s="17" t="str">
        <f t="shared" si="11"/>
        <v/>
      </c>
      <c r="Z39" s="17" t="str">
        <f t="shared" si="11"/>
        <v/>
      </c>
      <c r="AA39" s="21" t="str">
        <f t="shared" si="5"/>
        <v/>
      </c>
      <c r="AB39" s="21" t="str">
        <f t="shared" si="5"/>
        <v/>
      </c>
      <c r="AC39" s="21" t="str">
        <f t="shared" si="5"/>
        <v/>
      </c>
      <c r="AD39" s="21" t="str">
        <f t="shared" si="5"/>
        <v/>
      </c>
      <c r="AH39" s="16" t="str">
        <f>IF(RespK!H37=0,"",IF(RespK!H37=ResA!$G$11,ResA!$G$12,0))</f>
        <v/>
      </c>
      <c r="AI39" s="16" t="str">
        <f>IF(RespK!I37=0,"",IF(RespK!I37=ResA!$H$11,ResA!$H$12,0))</f>
        <v/>
      </c>
      <c r="AJ39" s="16" t="str">
        <f>IF(RespK!J37=0,"",IF(RespK!J37=ResA!$I$11,ResA!$I$12,0))</f>
        <v/>
      </c>
      <c r="AK39" s="16" t="str">
        <f>IF(RespK!K37=0,"",IF(RespK!K37=ResA!$J$11,ResA!$J$12,0))</f>
        <v/>
      </c>
      <c r="AL39" s="16" t="str">
        <f>IF(RespK!L37=0,"",IF(RespK!L37=ResA!$K$11,ResA!$K$12,0))</f>
        <v/>
      </c>
      <c r="AM39" s="16" t="str">
        <f>IF(RespK!M37=0,"",IF(RespK!M37=ResA!$L$11,ResA!$L$12,0))</f>
        <v/>
      </c>
      <c r="AN39" s="16" t="str">
        <f>IF(RespK!N37=0,"",IF(RespK!N37=ResA!$M$11,ResA!$M$12,0))</f>
        <v/>
      </c>
      <c r="AO39" s="16" t="str">
        <f>IF(RespK!O37=0,"",IF(RespK!O37=ResA!$N$11,ResA!$N$12,0))</f>
        <v/>
      </c>
      <c r="AP39" s="16" t="str">
        <f>IF(RespK!P37=0,"",IF(RespK!P37=ResA!$O$11,ResA!$O$12,0))</f>
        <v/>
      </c>
      <c r="AQ39" s="16" t="str">
        <f>IF(RespK!Q37=0,"",IF(RespK!Q37=ResA!$P$11,ResA!$P$12,0))</f>
        <v/>
      </c>
      <c r="AR39" s="16" t="str">
        <f>IF(RespK!R37=0,"",IF(RespK!R37=ResA!$Q$11,ResA!$Q$12,0))</f>
        <v/>
      </c>
      <c r="AS39" s="16" t="str">
        <f>IF(RespK!S37=0,"",IF(RespK!S37=ResA!$R$11,ResA!$R$12,0))</f>
        <v/>
      </c>
      <c r="AT39" s="16" t="str">
        <f>IF(RespK!T37=0,"",IF(RespK!T37=ResA!$S$11,ResA!$S$12,0))</f>
        <v/>
      </c>
      <c r="AU39" s="16" t="str">
        <f>IF(RespK!U37=0,"",IF(RespK!U37=ResA!$T$11,ResA!$T$12,0))</f>
        <v/>
      </c>
      <c r="AV39" s="16" t="str">
        <f>IF(RespK!V37=0,"",IF(RespK!V37=ResA!$U$11,ResA!$U$12,0))</f>
        <v/>
      </c>
      <c r="AW39" s="16" t="str">
        <f>IF(RespK!W37=0,"",IF(RespK!W37=ResA!$V$11,ResA!$V$12,0))</f>
        <v/>
      </c>
      <c r="AX39" s="16" t="str">
        <f>IF(RespK!X37=0,"",IF(RespK!X37=ResA!$W$11,ResA!$W$12,0))</f>
        <v/>
      </c>
      <c r="AY39" s="16" t="str">
        <f>IF(RespK!Y37=0,"",IF(RespK!Y37=ResA!$X$11,ResA!$X$12,0))</f>
        <v/>
      </c>
      <c r="AZ39" s="16" t="str">
        <f>IF(RespK!Z37=0,"",IF(RespK!Z37=ResA!$Y$11,ResA!$Y$12,0))</f>
        <v/>
      </c>
      <c r="BA39" s="16" t="str">
        <f>IF(RespK!AA37=0,"",IF(RespK!AA37=ResA!$Z$11,ResA!$Z$12,0))</f>
        <v/>
      </c>
      <c r="BB39" s="17" t="str">
        <f t="shared" si="6"/>
        <v/>
      </c>
      <c r="BC39" s="17" t="str">
        <f t="shared" si="7"/>
        <v/>
      </c>
      <c r="BD39" s="17" t="str">
        <f t="shared" si="8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>
      <c r="B40" s="56">
        <v>27</v>
      </c>
      <c r="C40" s="28" t="str">
        <f>IF(VLOOKUP(B40,RespK!$B$12:$AA$51,2,FALSE)&lt;&gt;0,VLOOKUP(B40,RespK!$B$12:$AA$51,2,FALSE),"")</f>
        <v/>
      </c>
      <c r="D40" s="28" t="str">
        <f>IF(VLOOKUP(B40,RespK!$B$12:$AA$51,3,FALSE)&lt;&gt;0,CONCATENATE(VLOOKUP(B40,RespK!$B$12:$AA$51,3,FALSE)," ",VLOOKUP(B40,RespK!$B$12:$AA$51,4,FALSE)),"")</f>
        <v/>
      </c>
      <c r="E40" s="28" t="str">
        <f>IF(VLOOKUP(B40,RespK!$B$12:$AA$51,4,FALSE)&lt;&gt;0,VLOOKUP(B40,RespK!$B$12:$AA$51,5,FALSE),"")</f>
        <v/>
      </c>
      <c r="F40" s="58" t="str">
        <f>IF(VLOOKUP(B40,RespK!$B$12:$AA$51,5,FALSE)&lt;&gt;0,VLOOKUP(B40,RespK!$B$12:$AA$51,6,FALSE),"")</f>
        <v/>
      </c>
      <c r="G40" s="17" t="str">
        <f t="shared" si="0"/>
        <v/>
      </c>
      <c r="H40" s="17" t="str">
        <f t="shared" si="12"/>
        <v/>
      </c>
      <c r="I40" s="17" t="str">
        <f t="shared" si="13"/>
        <v/>
      </c>
      <c r="J40" s="17" t="str">
        <f t="shared" si="14"/>
        <v/>
      </c>
      <c r="K40" s="17" t="str">
        <f t="shared" si="15"/>
        <v/>
      </c>
      <c r="L40" s="17" t="str">
        <f t="shared" si="16"/>
        <v/>
      </c>
      <c r="M40" s="17" t="str">
        <f t="shared" si="17"/>
        <v/>
      </c>
      <c r="N40" s="17" t="str">
        <f t="shared" si="18"/>
        <v/>
      </c>
      <c r="O40" s="17" t="str">
        <f t="shared" si="19"/>
        <v/>
      </c>
      <c r="P40" s="17" t="str">
        <f t="shared" si="11"/>
        <v/>
      </c>
      <c r="Q40" s="17" t="str">
        <f t="shared" si="11"/>
        <v/>
      </c>
      <c r="R40" s="17" t="str">
        <f t="shared" si="11"/>
        <v/>
      </c>
      <c r="S40" s="17" t="str">
        <f t="shared" si="11"/>
        <v/>
      </c>
      <c r="T40" s="17" t="str">
        <f t="shared" si="11"/>
        <v/>
      </c>
      <c r="U40" s="17" t="str">
        <f t="shared" si="11"/>
        <v/>
      </c>
      <c r="V40" s="17" t="str">
        <f t="shared" si="11"/>
        <v/>
      </c>
      <c r="W40" s="17" t="str">
        <f t="shared" si="11"/>
        <v/>
      </c>
      <c r="X40" s="17" t="str">
        <f t="shared" si="11"/>
        <v/>
      </c>
      <c r="Y40" s="17" t="str">
        <f t="shared" si="11"/>
        <v/>
      </c>
      <c r="Z40" s="17" t="str">
        <f t="shared" si="11"/>
        <v/>
      </c>
      <c r="AA40" s="21" t="str">
        <f t="shared" si="5"/>
        <v/>
      </c>
      <c r="AB40" s="21" t="str">
        <f t="shared" si="5"/>
        <v/>
      </c>
      <c r="AC40" s="21" t="str">
        <f t="shared" si="5"/>
        <v/>
      </c>
      <c r="AD40" s="21" t="str">
        <f t="shared" si="5"/>
        <v/>
      </c>
      <c r="AH40" s="16" t="str">
        <f>IF(RespK!H38=0,"",IF(RespK!H38=ResA!$G$11,ResA!$G$12,0))</f>
        <v/>
      </c>
      <c r="AI40" s="16" t="str">
        <f>IF(RespK!I38=0,"",IF(RespK!I38=ResA!$H$11,ResA!$H$12,0))</f>
        <v/>
      </c>
      <c r="AJ40" s="16" t="str">
        <f>IF(RespK!J38=0,"",IF(RespK!J38=ResA!$I$11,ResA!$I$12,0))</f>
        <v/>
      </c>
      <c r="AK40" s="16" t="str">
        <f>IF(RespK!K38=0,"",IF(RespK!K38=ResA!$J$11,ResA!$J$12,0))</f>
        <v/>
      </c>
      <c r="AL40" s="16" t="str">
        <f>IF(RespK!L38=0,"",IF(RespK!L38=ResA!$K$11,ResA!$K$12,0))</f>
        <v/>
      </c>
      <c r="AM40" s="16" t="str">
        <f>IF(RespK!M38=0,"",IF(RespK!M38=ResA!$L$11,ResA!$L$12,0))</f>
        <v/>
      </c>
      <c r="AN40" s="16" t="str">
        <f>IF(RespK!N38=0,"",IF(RespK!N38=ResA!$M$11,ResA!$M$12,0))</f>
        <v/>
      </c>
      <c r="AO40" s="16" t="str">
        <f>IF(RespK!O38=0,"",IF(RespK!O38=ResA!$N$11,ResA!$N$12,0))</f>
        <v/>
      </c>
      <c r="AP40" s="16" t="str">
        <f>IF(RespK!P38=0,"",IF(RespK!P38=ResA!$O$11,ResA!$O$12,0))</f>
        <v/>
      </c>
      <c r="AQ40" s="16" t="str">
        <f>IF(RespK!Q38=0,"",IF(RespK!Q38=ResA!$P$11,ResA!$P$12,0))</f>
        <v/>
      </c>
      <c r="AR40" s="16" t="str">
        <f>IF(RespK!R38=0,"",IF(RespK!R38=ResA!$Q$11,ResA!$Q$12,0))</f>
        <v/>
      </c>
      <c r="AS40" s="16" t="str">
        <f>IF(RespK!S38=0,"",IF(RespK!S38=ResA!$R$11,ResA!$R$12,0))</f>
        <v/>
      </c>
      <c r="AT40" s="16" t="str">
        <f>IF(RespK!T38=0,"",IF(RespK!T38=ResA!$S$11,ResA!$S$12,0))</f>
        <v/>
      </c>
      <c r="AU40" s="16" t="str">
        <f>IF(RespK!U38=0,"",IF(RespK!U38=ResA!$T$11,ResA!$T$12,0))</f>
        <v/>
      </c>
      <c r="AV40" s="16" t="str">
        <f>IF(RespK!V38=0,"",IF(RespK!V38=ResA!$U$11,ResA!$U$12,0))</f>
        <v/>
      </c>
      <c r="AW40" s="16" t="str">
        <f>IF(RespK!W38=0,"",IF(RespK!W38=ResA!$V$11,ResA!$V$12,0))</f>
        <v/>
      </c>
      <c r="AX40" s="16" t="str">
        <f>IF(RespK!X38=0,"",IF(RespK!X38=ResA!$W$11,ResA!$W$12,0))</f>
        <v/>
      </c>
      <c r="AY40" s="16" t="str">
        <f>IF(RespK!Y38=0,"",IF(RespK!Y38=ResA!$X$11,ResA!$X$12,0))</f>
        <v/>
      </c>
      <c r="AZ40" s="16" t="str">
        <f>IF(RespK!Z38=0,"",IF(RespK!Z38=ResA!$Y$11,ResA!$Y$12,0))</f>
        <v/>
      </c>
      <c r="BA40" s="16" t="str">
        <f>IF(RespK!AA38=0,"",IF(RespK!AA38=ResA!$Z$11,ResA!$Z$12,0))</f>
        <v/>
      </c>
      <c r="BB40" s="17" t="str">
        <f t="shared" si="6"/>
        <v/>
      </c>
      <c r="BC40" s="17" t="str">
        <f t="shared" si="7"/>
        <v/>
      </c>
      <c r="BD40" s="17" t="str">
        <f t="shared" si="8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>
      <c r="B41" s="56">
        <v>28</v>
      </c>
      <c r="C41" s="28" t="str">
        <f>IF(VLOOKUP(B41,RespK!$B$12:$AA$51,2,FALSE)&lt;&gt;0,VLOOKUP(B41,RespK!$B$12:$AA$51,2,FALSE),"")</f>
        <v/>
      </c>
      <c r="D41" s="28" t="str">
        <f>IF(VLOOKUP(B41,RespK!$B$12:$AA$51,3,FALSE)&lt;&gt;0,CONCATENATE(VLOOKUP(B41,RespK!$B$12:$AA$51,3,FALSE)," ",VLOOKUP(B41,RespK!$B$12:$AA$51,4,FALSE)),"")</f>
        <v/>
      </c>
      <c r="E41" s="28" t="str">
        <f>IF(VLOOKUP(B41,RespK!$B$12:$AA$51,4,FALSE)&lt;&gt;0,VLOOKUP(B41,RespK!$B$12:$AA$51,5,FALSE),"")</f>
        <v/>
      </c>
      <c r="F41" s="58" t="str">
        <f>IF(VLOOKUP(B41,RespK!$B$12:$AA$51,5,FALSE)&lt;&gt;0,VLOOKUP(B41,RespK!$B$12:$AA$51,6,FALSE),"")</f>
        <v/>
      </c>
      <c r="G41" s="17" t="str">
        <f t="shared" si="0"/>
        <v/>
      </c>
      <c r="H41" s="17" t="str">
        <f t="shared" si="12"/>
        <v/>
      </c>
      <c r="I41" s="17" t="str">
        <f t="shared" si="13"/>
        <v/>
      </c>
      <c r="J41" s="17" t="str">
        <f t="shared" si="14"/>
        <v/>
      </c>
      <c r="K41" s="17" t="str">
        <f t="shared" si="15"/>
        <v/>
      </c>
      <c r="L41" s="17" t="str">
        <f t="shared" si="16"/>
        <v/>
      </c>
      <c r="M41" s="17" t="str">
        <f t="shared" si="17"/>
        <v/>
      </c>
      <c r="N41" s="17" t="str">
        <f t="shared" si="18"/>
        <v/>
      </c>
      <c r="O41" s="17" t="str">
        <f t="shared" si="19"/>
        <v/>
      </c>
      <c r="P41" s="17" t="str">
        <f t="shared" si="11"/>
        <v/>
      </c>
      <c r="Q41" s="17" t="str">
        <f t="shared" si="11"/>
        <v/>
      </c>
      <c r="R41" s="17" t="str">
        <f t="shared" si="11"/>
        <v/>
      </c>
      <c r="S41" s="17" t="str">
        <f t="shared" si="11"/>
        <v/>
      </c>
      <c r="T41" s="17" t="str">
        <f t="shared" si="11"/>
        <v/>
      </c>
      <c r="U41" s="17" t="str">
        <f t="shared" si="11"/>
        <v/>
      </c>
      <c r="V41" s="17" t="str">
        <f t="shared" si="11"/>
        <v/>
      </c>
      <c r="W41" s="17" t="str">
        <f t="shared" si="11"/>
        <v/>
      </c>
      <c r="X41" s="17" t="str">
        <f t="shared" si="11"/>
        <v/>
      </c>
      <c r="Y41" s="17" t="str">
        <f t="shared" si="11"/>
        <v/>
      </c>
      <c r="Z41" s="17" t="str">
        <f t="shared" si="11"/>
        <v/>
      </c>
      <c r="AA41" s="21" t="str">
        <f t="shared" si="5"/>
        <v/>
      </c>
      <c r="AB41" s="21" t="str">
        <f t="shared" si="5"/>
        <v/>
      </c>
      <c r="AC41" s="21" t="str">
        <f t="shared" si="5"/>
        <v/>
      </c>
      <c r="AD41" s="21" t="str">
        <f t="shared" si="5"/>
        <v/>
      </c>
      <c r="AH41" s="16" t="str">
        <f>IF(RespK!H39=0,"",IF(RespK!H39=ResA!$G$11,ResA!$G$12,0))</f>
        <v/>
      </c>
      <c r="AI41" s="16" t="str">
        <f>IF(RespK!I39=0,"",IF(RespK!I39=ResA!$H$11,ResA!$H$12,0))</f>
        <v/>
      </c>
      <c r="AJ41" s="16" t="str">
        <f>IF(RespK!J39=0,"",IF(RespK!J39=ResA!$I$11,ResA!$I$12,0))</f>
        <v/>
      </c>
      <c r="AK41" s="16" t="str">
        <f>IF(RespK!K39=0,"",IF(RespK!K39=ResA!$J$11,ResA!$J$12,0))</f>
        <v/>
      </c>
      <c r="AL41" s="16" t="str">
        <f>IF(RespK!L39=0,"",IF(RespK!L39=ResA!$K$11,ResA!$K$12,0))</f>
        <v/>
      </c>
      <c r="AM41" s="16" t="str">
        <f>IF(RespK!M39=0,"",IF(RespK!M39=ResA!$L$11,ResA!$L$12,0))</f>
        <v/>
      </c>
      <c r="AN41" s="16" t="str">
        <f>IF(RespK!N39=0,"",IF(RespK!N39=ResA!$M$11,ResA!$M$12,0))</f>
        <v/>
      </c>
      <c r="AO41" s="16" t="str">
        <f>IF(RespK!O39=0,"",IF(RespK!O39=ResA!$N$11,ResA!$N$12,0))</f>
        <v/>
      </c>
      <c r="AP41" s="16" t="str">
        <f>IF(RespK!P39=0,"",IF(RespK!P39=ResA!$O$11,ResA!$O$12,0))</f>
        <v/>
      </c>
      <c r="AQ41" s="16" t="str">
        <f>IF(RespK!Q39=0,"",IF(RespK!Q39=ResA!$P$11,ResA!$P$12,0))</f>
        <v/>
      </c>
      <c r="AR41" s="16" t="str">
        <f>IF(RespK!R39=0,"",IF(RespK!R39=ResA!$Q$11,ResA!$Q$12,0))</f>
        <v/>
      </c>
      <c r="AS41" s="16" t="str">
        <f>IF(RespK!S39=0,"",IF(RespK!S39=ResA!$R$11,ResA!$R$12,0))</f>
        <v/>
      </c>
      <c r="AT41" s="16" t="str">
        <f>IF(RespK!T39=0,"",IF(RespK!T39=ResA!$S$11,ResA!$S$12,0))</f>
        <v/>
      </c>
      <c r="AU41" s="16" t="str">
        <f>IF(RespK!U39=0,"",IF(RespK!U39=ResA!$T$11,ResA!$T$12,0))</f>
        <v/>
      </c>
      <c r="AV41" s="16" t="str">
        <f>IF(RespK!V39=0,"",IF(RespK!V39=ResA!$U$11,ResA!$U$12,0))</f>
        <v/>
      </c>
      <c r="AW41" s="16" t="str">
        <f>IF(RespK!W39=0,"",IF(RespK!W39=ResA!$V$11,ResA!$V$12,0))</f>
        <v/>
      </c>
      <c r="AX41" s="16" t="str">
        <f>IF(RespK!X39=0,"",IF(RespK!X39=ResA!$W$11,ResA!$W$12,0))</f>
        <v/>
      </c>
      <c r="AY41" s="16" t="str">
        <f>IF(RespK!Y39=0,"",IF(RespK!Y39=ResA!$X$11,ResA!$X$12,0))</f>
        <v/>
      </c>
      <c r="AZ41" s="16" t="str">
        <f>IF(RespK!Z39=0,"",IF(RespK!Z39=ResA!$Y$11,ResA!$Y$12,0))</f>
        <v/>
      </c>
      <c r="BA41" s="16" t="str">
        <f>IF(RespK!AA39=0,"",IF(RespK!AA39=ResA!$Z$11,ResA!$Z$12,0))</f>
        <v/>
      </c>
      <c r="BB41" s="17" t="str">
        <f t="shared" si="6"/>
        <v/>
      </c>
      <c r="BC41" s="17" t="str">
        <f t="shared" si="7"/>
        <v/>
      </c>
      <c r="BD41" s="17" t="str">
        <f t="shared" si="8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>
      <c r="B42" s="56">
        <v>29</v>
      </c>
      <c r="C42" s="28" t="str">
        <f>IF(VLOOKUP(B42,RespK!$B$12:$AA$51,2,FALSE)&lt;&gt;0,VLOOKUP(B42,RespK!$B$12:$AA$51,2,FALSE),"")</f>
        <v/>
      </c>
      <c r="D42" s="28" t="str">
        <f>IF(VLOOKUP(B42,RespK!$B$12:$AA$51,3,FALSE)&lt;&gt;0,CONCATENATE(VLOOKUP(B42,RespK!$B$12:$AA$51,3,FALSE)," ",VLOOKUP(B42,RespK!$B$12:$AA$51,4,FALSE)),"")</f>
        <v/>
      </c>
      <c r="E42" s="28" t="str">
        <f>IF(VLOOKUP(B42,RespK!$B$12:$AA$51,4,FALSE)&lt;&gt;0,VLOOKUP(B42,RespK!$B$12:$AA$51,5,FALSE),"")</f>
        <v/>
      </c>
      <c r="F42" s="58" t="str">
        <f>IF(VLOOKUP(B42,RespK!$B$12:$AA$51,5,FALSE)&lt;&gt;0,VLOOKUP(B42,RespK!$B$12:$AA$51,6,FALSE),"")</f>
        <v/>
      </c>
      <c r="G42" s="17" t="str">
        <f t="shared" si="0"/>
        <v/>
      </c>
      <c r="H42" s="17" t="str">
        <f t="shared" si="12"/>
        <v/>
      </c>
      <c r="I42" s="17" t="str">
        <f t="shared" si="13"/>
        <v/>
      </c>
      <c r="J42" s="17" t="str">
        <f t="shared" si="14"/>
        <v/>
      </c>
      <c r="K42" s="17" t="str">
        <f t="shared" si="15"/>
        <v/>
      </c>
      <c r="L42" s="17" t="str">
        <f t="shared" si="16"/>
        <v/>
      </c>
      <c r="M42" s="17" t="str">
        <f t="shared" si="17"/>
        <v/>
      </c>
      <c r="N42" s="17" t="str">
        <f t="shared" si="18"/>
        <v/>
      </c>
      <c r="O42" s="17" t="str">
        <f t="shared" si="19"/>
        <v/>
      </c>
      <c r="P42" s="17" t="str">
        <f t="shared" si="11"/>
        <v/>
      </c>
      <c r="Q42" s="17" t="str">
        <f t="shared" si="11"/>
        <v/>
      </c>
      <c r="R42" s="17" t="str">
        <f t="shared" si="11"/>
        <v/>
      </c>
      <c r="S42" s="17" t="str">
        <f t="shared" si="11"/>
        <v/>
      </c>
      <c r="T42" s="17" t="str">
        <f t="shared" si="11"/>
        <v/>
      </c>
      <c r="U42" s="17" t="str">
        <f t="shared" si="11"/>
        <v/>
      </c>
      <c r="V42" s="17" t="str">
        <f t="shared" si="11"/>
        <v/>
      </c>
      <c r="W42" s="17" t="str">
        <f t="shared" si="11"/>
        <v/>
      </c>
      <c r="X42" s="17" t="str">
        <f t="shared" si="11"/>
        <v/>
      </c>
      <c r="Y42" s="17" t="str">
        <f t="shared" si="11"/>
        <v/>
      </c>
      <c r="Z42" s="17" t="str">
        <f t="shared" si="11"/>
        <v/>
      </c>
      <c r="AA42" s="21" t="str">
        <f t="shared" si="5"/>
        <v/>
      </c>
      <c r="AB42" s="21" t="str">
        <f t="shared" si="5"/>
        <v/>
      </c>
      <c r="AC42" s="21" t="str">
        <f t="shared" si="5"/>
        <v/>
      </c>
      <c r="AD42" s="21" t="str">
        <f t="shared" si="5"/>
        <v/>
      </c>
      <c r="AH42" s="16" t="str">
        <f>IF(RespK!H40=0,"",IF(RespK!H40=ResA!$G$11,ResA!$G$12,0))</f>
        <v/>
      </c>
      <c r="AI42" s="16" t="str">
        <f>IF(RespK!I40=0,"",IF(RespK!I40=ResA!$H$11,ResA!$H$12,0))</f>
        <v/>
      </c>
      <c r="AJ42" s="16" t="str">
        <f>IF(RespK!J40=0,"",IF(RespK!J40=ResA!$I$11,ResA!$I$12,0))</f>
        <v/>
      </c>
      <c r="AK42" s="16" t="str">
        <f>IF(RespK!K40=0,"",IF(RespK!K40=ResA!$J$11,ResA!$J$12,0))</f>
        <v/>
      </c>
      <c r="AL42" s="16" t="str">
        <f>IF(RespK!L40=0,"",IF(RespK!L40=ResA!$K$11,ResA!$K$12,0))</f>
        <v/>
      </c>
      <c r="AM42" s="16" t="str">
        <f>IF(RespK!M40=0,"",IF(RespK!M40=ResA!$L$11,ResA!$L$12,0))</f>
        <v/>
      </c>
      <c r="AN42" s="16" t="str">
        <f>IF(RespK!N40=0,"",IF(RespK!N40=ResA!$M$11,ResA!$M$12,0))</f>
        <v/>
      </c>
      <c r="AO42" s="16" t="str">
        <f>IF(RespK!O40=0,"",IF(RespK!O40=ResA!$N$11,ResA!$N$12,0))</f>
        <v/>
      </c>
      <c r="AP42" s="16" t="str">
        <f>IF(RespK!P40=0,"",IF(RespK!P40=ResA!$O$11,ResA!$O$12,0))</f>
        <v/>
      </c>
      <c r="AQ42" s="16" t="str">
        <f>IF(RespK!Q40=0,"",IF(RespK!Q40=ResA!$P$11,ResA!$P$12,0))</f>
        <v/>
      </c>
      <c r="AR42" s="16" t="str">
        <f>IF(RespK!R40=0,"",IF(RespK!R40=ResA!$Q$11,ResA!$Q$12,0))</f>
        <v/>
      </c>
      <c r="AS42" s="16" t="str">
        <f>IF(RespK!S40=0,"",IF(RespK!S40=ResA!$R$11,ResA!$R$12,0))</f>
        <v/>
      </c>
      <c r="AT42" s="16" t="str">
        <f>IF(RespK!T40=0,"",IF(RespK!T40=ResA!$S$11,ResA!$S$12,0))</f>
        <v/>
      </c>
      <c r="AU42" s="16" t="str">
        <f>IF(RespK!U40=0,"",IF(RespK!U40=ResA!$T$11,ResA!$T$12,0))</f>
        <v/>
      </c>
      <c r="AV42" s="16" t="str">
        <f>IF(RespK!V40=0,"",IF(RespK!V40=ResA!$U$11,ResA!$U$12,0))</f>
        <v/>
      </c>
      <c r="AW42" s="16" t="str">
        <f>IF(RespK!W40=0,"",IF(RespK!W40=ResA!$V$11,ResA!$V$12,0))</f>
        <v/>
      </c>
      <c r="AX42" s="16" t="str">
        <f>IF(RespK!X40=0,"",IF(RespK!X40=ResA!$W$11,ResA!$W$12,0))</f>
        <v/>
      </c>
      <c r="AY42" s="16" t="str">
        <f>IF(RespK!Y40=0,"",IF(RespK!Y40=ResA!$X$11,ResA!$X$12,0))</f>
        <v/>
      </c>
      <c r="AZ42" s="16" t="str">
        <f>IF(RespK!Z40=0,"",IF(RespK!Z40=ResA!$Y$11,ResA!$Y$12,0))</f>
        <v/>
      </c>
      <c r="BA42" s="16" t="str">
        <f>IF(RespK!AA40=0,"",IF(RespK!AA40=ResA!$Z$11,ResA!$Z$12,0))</f>
        <v/>
      </c>
      <c r="BB42" s="17" t="str">
        <f t="shared" si="6"/>
        <v/>
      </c>
      <c r="BC42" s="17" t="str">
        <f t="shared" si="7"/>
        <v/>
      </c>
      <c r="BD42" s="17" t="str">
        <f t="shared" si="8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>
      <c r="B43" s="56">
        <v>30</v>
      </c>
      <c r="C43" s="28" t="str">
        <f>IF(VLOOKUP(B43,RespK!$B$12:$AA$51,2,FALSE)&lt;&gt;0,VLOOKUP(B43,RespK!$B$12:$AA$51,2,FALSE),"")</f>
        <v/>
      </c>
      <c r="D43" s="28" t="str">
        <f>IF(VLOOKUP(B43,RespK!$B$12:$AA$51,3,FALSE)&lt;&gt;0,CONCATENATE(VLOOKUP(B43,RespK!$B$12:$AA$51,3,FALSE)," ",VLOOKUP(B43,RespK!$B$12:$AA$51,4,FALSE)),"")</f>
        <v/>
      </c>
      <c r="E43" s="28" t="str">
        <f>IF(VLOOKUP(B43,RespK!$B$12:$AA$51,4,FALSE)&lt;&gt;0,VLOOKUP(B43,RespK!$B$12:$AA$51,5,FALSE),"")</f>
        <v/>
      </c>
      <c r="F43" s="58" t="str">
        <f>IF(VLOOKUP(B43,RespK!$B$12:$AA$51,5,FALSE)&lt;&gt;0,VLOOKUP(B43,RespK!$B$12:$AA$51,6,FALSE),"")</f>
        <v/>
      </c>
      <c r="G43" s="17" t="str">
        <f t="shared" si="0"/>
        <v/>
      </c>
      <c r="H43" s="17" t="str">
        <f t="shared" si="12"/>
        <v/>
      </c>
      <c r="I43" s="17" t="str">
        <f t="shared" si="13"/>
        <v/>
      </c>
      <c r="J43" s="17" t="str">
        <f t="shared" si="14"/>
        <v/>
      </c>
      <c r="K43" s="17" t="str">
        <f t="shared" si="15"/>
        <v/>
      </c>
      <c r="L43" s="17" t="str">
        <f t="shared" si="16"/>
        <v/>
      </c>
      <c r="M43" s="17" t="str">
        <f t="shared" si="17"/>
        <v/>
      </c>
      <c r="N43" s="17" t="str">
        <f t="shared" si="18"/>
        <v/>
      </c>
      <c r="O43" s="17" t="str">
        <f t="shared" si="19"/>
        <v/>
      </c>
      <c r="P43" s="17" t="str">
        <f t="shared" si="11"/>
        <v/>
      </c>
      <c r="Q43" s="17" t="str">
        <f t="shared" si="11"/>
        <v/>
      </c>
      <c r="R43" s="17" t="str">
        <f t="shared" si="11"/>
        <v/>
      </c>
      <c r="S43" s="17" t="str">
        <f t="shared" si="11"/>
        <v/>
      </c>
      <c r="T43" s="17" t="str">
        <f t="shared" si="11"/>
        <v/>
      </c>
      <c r="U43" s="17" t="str">
        <f t="shared" si="11"/>
        <v/>
      </c>
      <c r="V43" s="17" t="str">
        <f t="shared" si="11"/>
        <v/>
      </c>
      <c r="W43" s="17" t="str">
        <f t="shared" si="11"/>
        <v/>
      </c>
      <c r="X43" s="17" t="str">
        <f t="shared" si="11"/>
        <v/>
      </c>
      <c r="Y43" s="17" t="str">
        <f t="shared" si="11"/>
        <v/>
      </c>
      <c r="Z43" s="17" t="str">
        <f t="shared" si="11"/>
        <v/>
      </c>
      <c r="AA43" s="21" t="str">
        <f t="shared" si="5"/>
        <v/>
      </c>
      <c r="AB43" s="21" t="str">
        <f t="shared" si="5"/>
        <v/>
      </c>
      <c r="AC43" s="21" t="str">
        <f t="shared" si="5"/>
        <v/>
      </c>
      <c r="AD43" s="21" t="str">
        <f t="shared" si="5"/>
        <v/>
      </c>
      <c r="AH43" s="16" t="str">
        <f>IF(RespK!H41=0,"",IF(RespK!H41=ResA!$G$11,ResA!$G$12,0))</f>
        <v/>
      </c>
      <c r="AI43" s="16" t="str">
        <f>IF(RespK!I41=0,"",IF(RespK!I41=ResA!$H$11,ResA!$H$12,0))</f>
        <v/>
      </c>
      <c r="AJ43" s="16" t="str">
        <f>IF(RespK!J41=0,"",IF(RespK!J41=ResA!$I$11,ResA!$I$12,0))</f>
        <v/>
      </c>
      <c r="AK43" s="16" t="str">
        <f>IF(RespK!K41=0,"",IF(RespK!K41=ResA!$J$11,ResA!$J$12,0))</f>
        <v/>
      </c>
      <c r="AL43" s="16" t="str">
        <f>IF(RespK!L41=0,"",IF(RespK!L41=ResA!$K$11,ResA!$K$12,0))</f>
        <v/>
      </c>
      <c r="AM43" s="16" t="str">
        <f>IF(RespK!M41=0,"",IF(RespK!M41=ResA!$L$11,ResA!$L$12,0))</f>
        <v/>
      </c>
      <c r="AN43" s="16" t="str">
        <f>IF(RespK!N41=0,"",IF(RespK!N41=ResA!$M$11,ResA!$M$12,0))</f>
        <v/>
      </c>
      <c r="AO43" s="16" t="str">
        <f>IF(RespK!O41=0,"",IF(RespK!O41=ResA!$N$11,ResA!$N$12,0))</f>
        <v/>
      </c>
      <c r="AP43" s="16" t="str">
        <f>IF(RespK!P41=0,"",IF(RespK!P41=ResA!$O$11,ResA!$O$12,0))</f>
        <v/>
      </c>
      <c r="AQ43" s="16" t="str">
        <f>IF(RespK!Q41=0,"",IF(RespK!Q41=ResA!$P$11,ResA!$P$12,0))</f>
        <v/>
      </c>
      <c r="AR43" s="16" t="str">
        <f>IF(RespK!R41=0,"",IF(RespK!R41=ResA!$Q$11,ResA!$Q$12,0))</f>
        <v/>
      </c>
      <c r="AS43" s="16" t="str">
        <f>IF(RespK!S41=0,"",IF(RespK!S41=ResA!$R$11,ResA!$R$12,0))</f>
        <v/>
      </c>
      <c r="AT43" s="16" t="str">
        <f>IF(RespK!T41=0,"",IF(RespK!T41=ResA!$S$11,ResA!$S$12,0))</f>
        <v/>
      </c>
      <c r="AU43" s="16" t="str">
        <f>IF(RespK!U41=0,"",IF(RespK!U41=ResA!$T$11,ResA!$T$12,0))</f>
        <v/>
      </c>
      <c r="AV43" s="16" t="str">
        <f>IF(RespK!V41=0,"",IF(RespK!V41=ResA!$U$11,ResA!$U$12,0))</f>
        <v/>
      </c>
      <c r="AW43" s="16" t="str">
        <f>IF(RespK!W41=0,"",IF(RespK!W41=ResA!$V$11,ResA!$V$12,0))</f>
        <v/>
      </c>
      <c r="AX43" s="16" t="str">
        <f>IF(RespK!X41=0,"",IF(RespK!X41=ResA!$W$11,ResA!$W$12,0))</f>
        <v/>
      </c>
      <c r="AY43" s="16" t="str">
        <f>IF(RespK!Y41=0,"",IF(RespK!Y41=ResA!$X$11,ResA!$X$12,0))</f>
        <v/>
      </c>
      <c r="AZ43" s="16" t="str">
        <f>IF(RespK!Z41=0,"",IF(RespK!Z41=ResA!$Y$11,ResA!$Y$12,0))</f>
        <v/>
      </c>
      <c r="BA43" s="16" t="str">
        <f>IF(RespK!AA41=0,"",IF(RespK!AA41=ResA!$Z$11,ResA!$Z$12,0))</f>
        <v/>
      </c>
      <c r="BB43" s="17" t="str">
        <f t="shared" si="6"/>
        <v/>
      </c>
      <c r="BC43" s="17" t="str">
        <f t="shared" si="7"/>
        <v/>
      </c>
      <c r="BD43" s="17" t="str">
        <f t="shared" si="8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>
      <c r="B44" s="56">
        <v>31</v>
      </c>
      <c r="C44" s="28" t="str">
        <f>IF(VLOOKUP(B44,RespK!$B$12:$AA$51,2,FALSE)&lt;&gt;0,VLOOKUP(B44,RespK!$B$12:$AA$51,2,FALSE),"")</f>
        <v/>
      </c>
      <c r="D44" s="28" t="str">
        <f>IF(VLOOKUP(B44,RespK!$B$12:$AA$51,3,FALSE)&lt;&gt;0,CONCATENATE(VLOOKUP(B44,RespK!$B$12:$AA$51,3,FALSE)," ",VLOOKUP(B44,RespK!$B$12:$AA$51,4,FALSE)),"")</f>
        <v/>
      </c>
      <c r="E44" s="28" t="str">
        <f>IF(VLOOKUP(B44,RespK!$B$12:$AA$51,4,FALSE)&lt;&gt;0,VLOOKUP(B44,RespK!$B$12:$AA$51,5,FALSE),"")</f>
        <v/>
      </c>
      <c r="F44" s="58" t="str">
        <f>IF(VLOOKUP(B44,RespK!$B$12:$AA$51,5,FALSE)&lt;&gt;0,VLOOKUP(B44,RespK!$B$12:$AA$51,6,FALSE),"")</f>
        <v/>
      </c>
      <c r="G44" s="17" t="str">
        <f t="shared" si="0"/>
        <v/>
      </c>
      <c r="H44" s="17" t="str">
        <f t="shared" si="12"/>
        <v/>
      </c>
      <c r="I44" s="17" t="str">
        <f t="shared" si="13"/>
        <v/>
      </c>
      <c r="J44" s="17" t="str">
        <f t="shared" si="14"/>
        <v/>
      </c>
      <c r="K44" s="17" t="str">
        <f t="shared" si="15"/>
        <v/>
      </c>
      <c r="L44" s="17" t="str">
        <f t="shared" si="16"/>
        <v/>
      </c>
      <c r="M44" s="17" t="str">
        <f t="shared" si="17"/>
        <v/>
      </c>
      <c r="N44" s="17" t="str">
        <f t="shared" si="18"/>
        <v/>
      </c>
      <c r="O44" s="17" t="str">
        <f t="shared" si="19"/>
        <v/>
      </c>
      <c r="P44" s="17" t="str">
        <f t="shared" si="11"/>
        <v/>
      </c>
      <c r="Q44" s="17" t="str">
        <f t="shared" si="11"/>
        <v/>
      </c>
      <c r="R44" s="17" t="str">
        <f t="shared" si="11"/>
        <v/>
      </c>
      <c r="S44" s="17" t="str">
        <f t="shared" si="11"/>
        <v/>
      </c>
      <c r="T44" s="17" t="str">
        <f t="shared" si="11"/>
        <v/>
      </c>
      <c r="U44" s="17" t="str">
        <f t="shared" si="11"/>
        <v/>
      </c>
      <c r="V44" s="17" t="str">
        <f t="shared" si="11"/>
        <v/>
      </c>
      <c r="W44" s="17" t="str">
        <f t="shared" si="11"/>
        <v/>
      </c>
      <c r="X44" s="17" t="str">
        <f t="shared" si="11"/>
        <v/>
      </c>
      <c r="Y44" s="17" t="str">
        <f t="shared" si="11"/>
        <v/>
      </c>
      <c r="Z44" s="17" t="str">
        <f t="shared" si="11"/>
        <v/>
      </c>
      <c r="AA44" s="21" t="str">
        <f t="shared" si="5"/>
        <v/>
      </c>
      <c r="AB44" s="21" t="str">
        <f t="shared" si="5"/>
        <v/>
      </c>
      <c r="AC44" s="21" t="str">
        <f t="shared" si="5"/>
        <v/>
      </c>
      <c r="AD44" s="21" t="str">
        <f t="shared" si="5"/>
        <v/>
      </c>
      <c r="AH44" s="16" t="str">
        <f>IF(RespK!H42=0,"",IF(RespK!H42=ResA!$G$11,ResA!$G$12,0))</f>
        <v/>
      </c>
      <c r="AI44" s="16" t="str">
        <f>IF(RespK!I42=0,"",IF(RespK!I42=ResA!$H$11,ResA!$H$12,0))</f>
        <v/>
      </c>
      <c r="AJ44" s="16" t="str">
        <f>IF(RespK!J42=0,"",IF(RespK!J42=ResA!$I$11,ResA!$I$12,0))</f>
        <v/>
      </c>
      <c r="AK44" s="16" t="str">
        <f>IF(RespK!K42=0,"",IF(RespK!K42=ResA!$J$11,ResA!$J$12,0))</f>
        <v/>
      </c>
      <c r="AL44" s="16" t="str">
        <f>IF(RespK!L42=0,"",IF(RespK!L42=ResA!$K$11,ResA!$K$12,0))</f>
        <v/>
      </c>
      <c r="AM44" s="16" t="str">
        <f>IF(RespK!M42=0,"",IF(RespK!M42=ResA!$L$11,ResA!$L$12,0))</f>
        <v/>
      </c>
      <c r="AN44" s="16" t="str">
        <f>IF(RespK!N42=0,"",IF(RespK!N42=ResA!$M$11,ResA!$M$12,0))</f>
        <v/>
      </c>
      <c r="AO44" s="16" t="str">
        <f>IF(RespK!O42=0,"",IF(RespK!O42=ResA!$N$11,ResA!$N$12,0))</f>
        <v/>
      </c>
      <c r="AP44" s="16" t="str">
        <f>IF(RespK!P42=0,"",IF(RespK!P42=ResA!$O$11,ResA!$O$12,0))</f>
        <v/>
      </c>
      <c r="AQ44" s="16" t="str">
        <f>IF(RespK!Q42=0,"",IF(RespK!Q42=ResA!$P$11,ResA!$P$12,0))</f>
        <v/>
      </c>
      <c r="AR44" s="16" t="str">
        <f>IF(RespK!R42=0,"",IF(RespK!R42=ResA!$Q$11,ResA!$Q$12,0))</f>
        <v/>
      </c>
      <c r="AS44" s="16" t="str">
        <f>IF(RespK!S42=0,"",IF(RespK!S42=ResA!$R$11,ResA!$R$12,0))</f>
        <v/>
      </c>
      <c r="AT44" s="16" t="str">
        <f>IF(RespK!T42=0,"",IF(RespK!T42=ResA!$S$11,ResA!$S$12,0))</f>
        <v/>
      </c>
      <c r="AU44" s="16" t="str">
        <f>IF(RespK!U42=0,"",IF(RespK!U42=ResA!$T$11,ResA!$T$12,0))</f>
        <v/>
      </c>
      <c r="AV44" s="16" t="str">
        <f>IF(RespK!V42=0,"",IF(RespK!V42=ResA!$U$11,ResA!$U$12,0))</f>
        <v/>
      </c>
      <c r="AW44" s="16" t="str">
        <f>IF(RespK!W42=0,"",IF(RespK!W42=ResA!$V$11,ResA!$V$12,0))</f>
        <v/>
      </c>
      <c r="AX44" s="16" t="str">
        <f>IF(RespK!X42=0,"",IF(RespK!X42=ResA!$W$11,ResA!$W$12,0))</f>
        <v/>
      </c>
      <c r="AY44" s="16" t="str">
        <f>IF(RespK!Y42=0,"",IF(RespK!Y42=ResA!$X$11,ResA!$X$12,0))</f>
        <v/>
      </c>
      <c r="AZ44" s="16" t="str">
        <f>IF(RespK!Z42=0,"",IF(RespK!Z42=ResA!$Y$11,ResA!$Y$12,0))</f>
        <v/>
      </c>
      <c r="BA44" s="16" t="str">
        <f>IF(RespK!AA42=0,"",IF(RespK!AA42=ResA!$Z$11,ResA!$Z$12,0))</f>
        <v/>
      </c>
      <c r="BB44" s="17" t="str">
        <f t="shared" si="6"/>
        <v/>
      </c>
      <c r="BC44" s="17" t="str">
        <f t="shared" si="7"/>
        <v/>
      </c>
      <c r="BD44" s="17" t="str">
        <f t="shared" si="8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>
      <c r="B45" s="56">
        <v>32</v>
      </c>
      <c r="C45" s="28" t="str">
        <f>IF(VLOOKUP(B45,RespK!$B$12:$AA$51,2,FALSE)&lt;&gt;0,VLOOKUP(B45,RespK!$B$12:$AA$51,2,FALSE),"")</f>
        <v/>
      </c>
      <c r="D45" s="28" t="str">
        <f>IF(VLOOKUP(B45,RespK!$B$12:$AA$51,3,FALSE)&lt;&gt;0,CONCATENATE(VLOOKUP(B45,RespK!$B$12:$AA$51,3,FALSE)," ",VLOOKUP(B45,RespK!$B$12:$AA$51,4,FALSE)),"")</f>
        <v/>
      </c>
      <c r="E45" s="28" t="str">
        <f>IF(VLOOKUP(B45,RespK!$B$12:$AA$51,4,FALSE)&lt;&gt;0,VLOOKUP(B45,RespK!$B$12:$AA$51,5,FALSE),"")</f>
        <v/>
      </c>
      <c r="F45" s="58" t="str">
        <f>IF(VLOOKUP(B45,RespK!$B$12:$AA$51,5,FALSE)&lt;&gt;0,VLOOKUP(B45,RespK!$B$12:$AA$51,6,FALSE),"")</f>
        <v/>
      </c>
      <c r="G45" s="17" t="str">
        <f t="shared" si="0"/>
        <v/>
      </c>
      <c r="H45" s="17" t="str">
        <f t="shared" si="12"/>
        <v/>
      </c>
      <c r="I45" s="17" t="str">
        <f t="shared" si="13"/>
        <v/>
      </c>
      <c r="J45" s="17" t="str">
        <f t="shared" si="14"/>
        <v/>
      </c>
      <c r="K45" s="17" t="str">
        <f t="shared" si="15"/>
        <v/>
      </c>
      <c r="L45" s="17" t="str">
        <f t="shared" si="16"/>
        <v/>
      </c>
      <c r="M45" s="17" t="str">
        <f t="shared" si="17"/>
        <v/>
      </c>
      <c r="N45" s="17" t="str">
        <f t="shared" si="18"/>
        <v/>
      </c>
      <c r="O45" s="17" t="str">
        <f t="shared" si="19"/>
        <v/>
      </c>
      <c r="P45" s="17" t="str">
        <f t="shared" si="11"/>
        <v/>
      </c>
      <c r="Q45" s="17" t="str">
        <f t="shared" si="11"/>
        <v/>
      </c>
      <c r="R45" s="17" t="str">
        <f t="shared" si="11"/>
        <v/>
      </c>
      <c r="S45" s="17" t="str">
        <f t="shared" si="11"/>
        <v/>
      </c>
      <c r="T45" s="17" t="str">
        <f t="shared" si="11"/>
        <v/>
      </c>
      <c r="U45" s="17" t="str">
        <f t="shared" si="11"/>
        <v/>
      </c>
      <c r="V45" s="17" t="str">
        <f t="shared" si="11"/>
        <v/>
      </c>
      <c r="W45" s="17" t="str">
        <f t="shared" si="11"/>
        <v/>
      </c>
      <c r="X45" s="17" t="str">
        <f t="shared" si="11"/>
        <v/>
      </c>
      <c r="Y45" s="17" t="str">
        <f t="shared" si="11"/>
        <v/>
      </c>
      <c r="Z45" s="17" t="str">
        <f t="shared" si="11"/>
        <v/>
      </c>
      <c r="AA45" s="21" t="str">
        <f t="shared" si="5"/>
        <v/>
      </c>
      <c r="AB45" s="21" t="str">
        <f t="shared" si="5"/>
        <v/>
      </c>
      <c r="AC45" s="21" t="str">
        <f t="shared" si="5"/>
        <v/>
      </c>
      <c r="AD45" s="21" t="str">
        <f t="shared" si="5"/>
        <v/>
      </c>
      <c r="AH45" s="16" t="str">
        <f>IF(RespK!H43=0,"",IF(RespK!H43=ResA!$G$11,ResA!$G$12,0))</f>
        <v/>
      </c>
      <c r="AI45" s="16" t="str">
        <f>IF(RespK!I43=0,"",IF(RespK!I43=ResA!$H$11,ResA!$H$12,0))</f>
        <v/>
      </c>
      <c r="AJ45" s="16" t="str">
        <f>IF(RespK!J43=0,"",IF(RespK!J43=ResA!$I$11,ResA!$I$12,0))</f>
        <v/>
      </c>
      <c r="AK45" s="16" t="str">
        <f>IF(RespK!K43=0,"",IF(RespK!K43=ResA!$J$11,ResA!$J$12,0))</f>
        <v/>
      </c>
      <c r="AL45" s="16" t="str">
        <f>IF(RespK!L43=0,"",IF(RespK!L43=ResA!$K$11,ResA!$K$12,0))</f>
        <v/>
      </c>
      <c r="AM45" s="16" t="str">
        <f>IF(RespK!M43=0,"",IF(RespK!M43=ResA!$L$11,ResA!$L$12,0))</f>
        <v/>
      </c>
      <c r="AN45" s="16" t="str">
        <f>IF(RespK!N43=0,"",IF(RespK!N43=ResA!$M$11,ResA!$M$12,0))</f>
        <v/>
      </c>
      <c r="AO45" s="16" t="str">
        <f>IF(RespK!O43=0,"",IF(RespK!O43=ResA!$N$11,ResA!$N$12,0))</f>
        <v/>
      </c>
      <c r="AP45" s="16" t="str">
        <f>IF(RespK!P43=0,"",IF(RespK!P43=ResA!$O$11,ResA!$O$12,0))</f>
        <v/>
      </c>
      <c r="AQ45" s="16" t="str">
        <f>IF(RespK!Q43=0,"",IF(RespK!Q43=ResA!$P$11,ResA!$P$12,0))</f>
        <v/>
      </c>
      <c r="AR45" s="16" t="str">
        <f>IF(RespK!R43=0,"",IF(RespK!R43=ResA!$Q$11,ResA!$Q$12,0))</f>
        <v/>
      </c>
      <c r="AS45" s="16" t="str">
        <f>IF(RespK!S43=0,"",IF(RespK!S43=ResA!$R$11,ResA!$R$12,0))</f>
        <v/>
      </c>
      <c r="AT45" s="16" t="str">
        <f>IF(RespK!T43=0,"",IF(RespK!T43=ResA!$S$11,ResA!$S$12,0))</f>
        <v/>
      </c>
      <c r="AU45" s="16" t="str">
        <f>IF(RespK!U43=0,"",IF(RespK!U43=ResA!$T$11,ResA!$T$12,0))</f>
        <v/>
      </c>
      <c r="AV45" s="16" t="str">
        <f>IF(RespK!V43=0,"",IF(RespK!V43=ResA!$U$11,ResA!$U$12,0))</f>
        <v/>
      </c>
      <c r="AW45" s="16" t="str">
        <f>IF(RespK!W43=0,"",IF(RespK!W43=ResA!$V$11,ResA!$V$12,0))</f>
        <v/>
      </c>
      <c r="AX45" s="16" t="str">
        <f>IF(RespK!X43=0,"",IF(RespK!X43=ResA!$W$11,ResA!$W$12,0))</f>
        <v/>
      </c>
      <c r="AY45" s="16" t="str">
        <f>IF(RespK!Y43=0,"",IF(RespK!Y43=ResA!$X$11,ResA!$X$12,0))</f>
        <v/>
      </c>
      <c r="AZ45" s="16" t="str">
        <f>IF(RespK!Z43=0,"",IF(RespK!Z43=ResA!$Y$11,ResA!$Y$12,0))</f>
        <v/>
      </c>
      <c r="BA45" s="16" t="str">
        <f>IF(RespK!AA43=0,"",IF(RespK!AA43=ResA!$Z$11,ResA!$Z$12,0))</f>
        <v/>
      </c>
      <c r="BB45" s="17" t="str">
        <f t="shared" si="6"/>
        <v/>
      </c>
      <c r="BC45" s="17" t="str">
        <f t="shared" si="7"/>
        <v/>
      </c>
      <c r="BD45" s="17" t="str">
        <f t="shared" si="8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>
      <c r="B46" s="56">
        <v>33</v>
      </c>
      <c r="C46" s="28" t="str">
        <f>IF(VLOOKUP(B46,RespK!$B$12:$AA$51,2,FALSE)&lt;&gt;0,VLOOKUP(B46,RespK!$B$12:$AA$51,2,FALSE),"")</f>
        <v/>
      </c>
      <c r="D46" s="28" t="str">
        <f>IF(VLOOKUP(B46,RespK!$B$12:$AA$51,3,FALSE)&lt;&gt;0,CONCATENATE(VLOOKUP(B46,RespK!$B$12:$AA$51,3,FALSE)," ",VLOOKUP(B46,RespK!$B$12:$AA$51,4,FALSE)),"")</f>
        <v/>
      </c>
      <c r="E46" s="28" t="str">
        <f>IF(VLOOKUP(B46,RespK!$B$12:$AA$51,4,FALSE)&lt;&gt;0,VLOOKUP(B46,RespK!$B$12:$AA$51,5,FALSE),"")</f>
        <v/>
      </c>
      <c r="F46" s="58" t="str">
        <f>IF(VLOOKUP(B46,RespK!$B$12:$AA$51,5,FALSE)&lt;&gt;0,VLOOKUP(B46,RespK!$B$12:$AA$51,6,FALSE),"")</f>
        <v/>
      </c>
      <c r="G46" s="17" t="str">
        <f t="shared" si="0"/>
        <v/>
      </c>
      <c r="H46" s="17" t="str">
        <f t="shared" si="12"/>
        <v/>
      </c>
      <c r="I46" s="17" t="str">
        <f t="shared" si="13"/>
        <v/>
      </c>
      <c r="J46" s="17" t="str">
        <f t="shared" si="14"/>
        <v/>
      </c>
      <c r="K46" s="17" t="str">
        <f t="shared" si="15"/>
        <v/>
      </c>
      <c r="L46" s="17" t="str">
        <f t="shared" si="16"/>
        <v/>
      </c>
      <c r="M46" s="17" t="str">
        <f t="shared" si="17"/>
        <v/>
      </c>
      <c r="N46" s="17" t="str">
        <f t="shared" si="18"/>
        <v/>
      </c>
      <c r="O46" s="17" t="str">
        <f t="shared" si="19"/>
        <v/>
      </c>
      <c r="P46" s="17" t="str">
        <f t="shared" si="11"/>
        <v/>
      </c>
      <c r="Q46" s="17" t="str">
        <f t="shared" si="11"/>
        <v/>
      </c>
      <c r="R46" s="17" t="str">
        <f t="shared" si="11"/>
        <v/>
      </c>
      <c r="S46" s="17" t="str">
        <f t="shared" si="11"/>
        <v/>
      </c>
      <c r="T46" s="17" t="str">
        <f t="shared" si="11"/>
        <v/>
      </c>
      <c r="U46" s="17" t="str">
        <f t="shared" si="11"/>
        <v/>
      </c>
      <c r="V46" s="17" t="str">
        <f t="shared" si="11"/>
        <v/>
      </c>
      <c r="W46" s="17" t="str">
        <f t="shared" si="11"/>
        <v/>
      </c>
      <c r="X46" s="17" t="str">
        <f t="shared" si="11"/>
        <v/>
      </c>
      <c r="Y46" s="17" t="str">
        <f t="shared" si="11"/>
        <v/>
      </c>
      <c r="Z46" s="17" t="str">
        <f t="shared" si="11"/>
        <v/>
      </c>
      <c r="AA46" s="21" t="str">
        <f t="shared" si="5"/>
        <v/>
      </c>
      <c r="AB46" s="21" t="str">
        <f t="shared" si="5"/>
        <v/>
      </c>
      <c r="AC46" s="21" t="str">
        <f t="shared" si="5"/>
        <v/>
      </c>
      <c r="AD46" s="21" t="str">
        <f t="shared" si="5"/>
        <v/>
      </c>
      <c r="AH46" s="16" t="str">
        <f>IF(RespK!H44=0,"",IF(RespK!H44=ResA!$G$11,ResA!$G$12,0))</f>
        <v/>
      </c>
      <c r="AI46" s="16" t="str">
        <f>IF(RespK!I44=0,"",IF(RespK!I44=ResA!$H$11,ResA!$H$12,0))</f>
        <v/>
      </c>
      <c r="AJ46" s="16" t="str">
        <f>IF(RespK!J44=0,"",IF(RespK!J44=ResA!$I$11,ResA!$I$12,0))</f>
        <v/>
      </c>
      <c r="AK46" s="16" t="str">
        <f>IF(RespK!K44=0,"",IF(RespK!K44=ResA!$J$11,ResA!$J$12,0))</f>
        <v/>
      </c>
      <c r="AL46" s="16" t="str">
        <f>IF(RespK!L44=0,"",IF(RespK!L44=ResA!$K$11,ResA!$K$12,0))</f>
        <v/>
      </c>
      <c r="AM46" s="16" t="str">
        <f>IF(RespK!M44=0,"",IF(RespK!M44=ResA!$L$11,ResA!$L$12,0))</f>
        <v/>
      </c>
      <c r="AN46" s="16" t="str">
        <f>IF(RespK!N44=0,"",IF(RespK!N44=ResA!$M$11,ResA!$M$12,0))</f>
        <v/>
      </c>
      <c r="AO46" s="16" t="str">
        <f>IF(RespK!O44=0,"",IF(RespK!O44=ResA!$N$11,ResA!$N$12,0))</f>
        <v/>
      </c>
      <c r="AP46" s="16" t="str">
        <f>IF(RespK!P44=0,"",IF(RespK!P44=ResA!$O$11,ResA!$O$12,0))</f>
        <v/>
      </c>
      <c r="AQ46" s="16" t="str">
        <f>IF(RespK!Q44=0,"",IF(RespK!Q44=ResA!$P$11,ResA!$P$12,0))</f>
        <v/>
      </c>
      <c r="AR46" s="16" t="str">
        <f>IF(RespK!R44=0,"",IF(RespK!R44=ResA!$Q$11,ResA!$Q$12,0))</f>
        <v/>
      </c>
      <c r="AS46" s="16" t="str">
        <f>IF(RespK!S44=0,"",IF(RespK!S44=ResA!$R$11,ResA!$R$12,0))</f>
        <v/>
      </c>
      <c r="AT46" s="16" t="str">
        <f>IF(RespK!T44=0,"",IF(RespK!T44=ResA!$S$11,ResA!$S$12,0))</f>
        <v/>
      </c>
      <c r="AU46" s="16" t="str">
        <f>IF(RespK!U44=0,"",IF(RespK!U44=ResA!$T$11,ResA!$T$12,0))</f>
        <v/>
      </c>
      <c r="AV46" s="16" t="str">
        <f>IF(RespK!V44=0,"",IF(RespK!V44=ResA!$U$11,ResA!$U$12,0))</f>
        <v/>
      </c>
      <c r="AW46" s="16" t="str">
        <f>IF(RespK!W44=0,"",IF(RespK!W44=ResA!$V$11,ResA!$V$12,0))</f>
        <v/>
      </c>
      <c r="AX46" s="16" t="str">
        <f>IF(RespK!X44=0,"",IF(RespK!X44=ResA!$W$11,ResA!$W$12,0))</f>
        <v/>
      </c>
      <c r="AY46" s="16" t="str">
        <f>IF(RespK!Y44=0,"",IF(RespK!Y44=ResA!$X$11,ResA!$X$12,0))</f>
        <v/>
      </c>
      <c r="AZ46" s="16" t="str">
        <f>IF(RespK!Z44=0,"",IF(RespK!Z44=ResA!$Y$11,ResA!$Y$12,0))</f>
        <v/>
      </c>
      <c r="BA46" s="16" t="str">
        <f>IF(RespK!AA44=0,"",IF(RespK!AA44=ResA!$Z$11,ResA!$Z$12,0))</f>
        <v/>
      </c>
      <c r="BB46" s="17" t="str">
        <f t="shared" si="6"/>
        <v/>
      </c>
      <c r="BC46" s="17" t="str">
        <f t="shared" si="7"/>
        <v/>
      </c>
      <c r="BD46" s="17" t="str">
        <f t="shared" si="8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>
      <c r="B47" s="56">
        <v>34</v>
      </c>
      <c r="C47" s="28" t="str">
        <f>IF(VLOOKUP(B47,RespK!$B$12:$AA$51,2,FALSE)&lt;&gt;0,VLOOKUP(B47,RespK!$B$12:$AA$51,2,FALSE),"")</f>
        <v/>
      </c>
      <c r="D47" s="28" t="str">
        <f>IF(VLOOKUP(B47,RespK!$B$12:$AA$51,3,FALSE)&lt;&gt;0,CONCATENATE(VLOOKUP(B47,RespK!$B$12:$AA$51,3,FALSE)," ",VLOOKUP(B47,RespK!$B$12:$AA$51,4,FALSE)),"")</f>
        <v/>
      </c>
      <c r="E47" s="28" t="str">
        <f>IF(VLOOKUP(B47,RespK!$B$12:$AA$51,4,FALSE)&lt;&gt;0,VLOOKUP(B47,RespK!$B$12:$AA$51,5,FALSE),"")</f>
        <v/>
      </c>
      <c r="F47" s="58" t="str">
        <f>IF(VLOOKUP(B47,RespK!$B$12:$AA$51,5,FALSE)&lt;&gt;0,VLOOKUP(B47,RespK!$B$12:$AA$51,6,FALSE),"")</f>
        <v/>
      </c>
      <c r="G47" s="17" t="str">
        <f t="shared" si="0"/>
        <v/>
      </c>
      <c r="H47" s="17" t="str">
        <f t="shared" si="12"/>
        <v/>
      </c>
      <c r="I47" s="17" t="str">
        <f t="shared" si="13"/>
        <v/>
      </c>
      <c r="J47" s="17" t="str">
        <f t="shared" si="14"/>
        <v/>
      </c>
      <c r="K47" s="17" t="str">
        <f t="shared" si="15"/>
        <v/>
      </c>
      <c r="L47" s="17" t="str">
        <f t="shared" si="16"/>
        <v/>
      </c>
      <c r="M47" s="17" t="str">
        <f t="shared" si="17"/>
        <v/>
      </c>
      <c r="N47" s="17" t="str">
        <f t="shared" si="18"/>
        <v/>
      </c>
      <c r="O47" s="17" t="str">
        <f t="shared" si="19"/>
        <v/>
      </c>
      <c r="P47" s="17" t="str">
        <f t="shared" si="11"/>
        <v/>
      </c>
      <c r="Q47" s="17" t="str">
        <f t="shared" si="11"/>
        <v/>
      </c>
      <c r="R47" s="17" t="str">
        <f t="shared" si="11"/>
        <v/>
      </c>
      <c r="S47" s="17" t="str">
        <f t="shared" si="11"/>
        <v/>
      </c>
      <c r="T47" s="17" t="str">
        <f t="shared" si="11"/>
        <v/>
      </c>
      <c r="U47" s="17" t="str">
        <f t="shared" si="11"/>
        <v/>
      </c>
      <c r="V47" s="17" t="str">
        <f t="shared" si="11"/>
        <v/>
      </c>
      <c r="W47" s="17" t="str">
        <f t="shared" si="11"/>
        <v/>
      </c>
      <c r="X47" s="17" t="str">
        <f t="shared" si="11"/>
        <v/>
      </c>
      <c r="Y47" s="17" t="str">
        <f t="shared" si="11"/>
        <v/>
      </c>
      <c r="Z47" s="17" t="str">
        <f t="shared" si="11"/>
        <v/>
      </c>
      <c r="AA47" s="21" t="str">
        <f t="shared" si="5"/>
        <v/>
      </c>
      <c r="AB47" s="21" t="str">
        <f t="shared" si="5"/>
        <v/>
      </c>
      <c r="AC47" s="21" t="str">
        <f t="shared" si="5"/>
        <v/>
      </c>
      <c r="AD47" s="21" t="str">
        <f t="shared" si="5"/>
        <v/>
      </c>
      <c r="AH47" s="16" t="str">
        <f>IF(RespK!H45=0,"",IF(RespK!H45=ResA!$G$11,ResA!$G$12,0))</f>
        <v/>
      </c>
      <c r="AI47" s="16" t="str">
        <f>IF(RespK!I45=0,"",IF(RespK!I45=ResA!$H$11,ResA!$H$12,0))</f>
        <v/>
      </c>
      <c r="AJ47" s="16" t="str">
        <f>IF(RespK!J45=0,"",IF(RespK!J45=ResA!$I$11,ResA!$I$12,0))</f>
        <v/>
      </c>
      <c r="AK47" s="16" t="str">
        <f>IF(RespK!K45=0,"",IF(RespK!K45=ResA!$J$11,ResA!$J$12,0))</f>
        <v/>
      </c>
      <c r="AL47" s="16" t="str">
        <f>IF(RespK!L45=0,"",IF(RespK!L45=ResA!$K$11,ResA!$K$12,0))</f>
        <v/>
      </c>
      <c r="AM47" s="16" t="str">
        <f>IF(RespK!M45=0,"",IF(RespK!M45=ResA!$L$11,ResA!$L$12,0))</f>
        <v/>
      </c>
      <c r="AN47" s="16" t="str">
        <f>IF(RespK!N45=0,"",IF(RespK!N45=ResA!$M$11,ResA!$M$12,0))</f>
        <v/>
      </c>
      <c r="AO47" s="16" t="str">
        <f>IF(RespK!O45=0,"",IF(RespK!O45=ResA!$N$11,ResA!$N$12,0))</f>
        <v/>
      </c>
      <c r="AP47" s="16" t="str">
        <f>IF(RespK!P45=0,"",IF(RespK!P45=ResA!$O$11,ResA!$O$12,0))</f>
        <v/>
      </c>
      <c r="AQ47" s="16" t="str">
        <f>IF(RespK!Q45=0,"",IF(RespK!Q45=ResA!$P$11,ResA!$P$12,0))</f>
        <v/>
      </c>
      <c r="AR47" s="16" t="str">
        <f>IF(RespK!R45=0,"",IF(RespK!R45=ResA!$Q$11,ResA!$Q$12,0))</f>
        <v/>
      </c>
      <c r="AS47" s="16" t="str">
        <f>IF(RespK!S45=0,"",IF(RespK!S45=ResA!$R$11,ResA!$R$12,0))</f>
        <v/>
      </c>
      <c r="AT47" s="16" t="str">
        <f>IF(RespK!T45=0,"",IF(RespK!T45=ResA!$S$11,ResA!$S$12,0))</f>
        <v/>
      </c>
      <c r="AU47" s="16" t="str">
        <f>IF(RespK!U45=0,"",IF(RespK!U45=ResA!$T$11,ResA!$T$12,0))</f>
        <v/>
      </c>
      <c r="AV47" s="16" t="str">
        <f>IF(RespK!V45=0,"",IF(RespK!V45=ResA!$U$11,ResA!$U$12,0))</f>
        <v/>
      </c>
      <c r="AW47" s="16" t="str">
        <f>IF(RespK!W45=0,"",IF(RespK!W45=ResA!$V$11,ResA!$V$12,0))</f>
        <v/>
      </c>
      <c r="AX47" s="16" t="str">
        <f>IF(RespK!X45=0,"",IF(RespK!X45=ResA!$W$11,ResA!$W$12,0))</f>
        <v/>
      </c>
      <c r="AY47" s="16" t="str">
        <f>IF(RespK!Y45=0,"",IF(RespK!Y45=ResA!$X$11,ResA!$X$12,0))</f>
        <v/>
      </c>
      <c r="AZ47" s="16" t="str">
        <f>IF(RespK!Z45=0,"",IF(RespK!Z45=ResA!$Y$11,ResA!$Y$12,0))</f>
        <v/>
      </c>
      <c r="BA47" s="16" t="str">
        <f>IF(RespK!AA45=0,"",IF(RespK!AA45=ResA!$Z$11,ResA!$Z$12,0))</f>
        <v/>
      </c>
      <c r="BB47" s="17" t="str">
        <f t="shared" si="6"/>
        <v/>
      </c>
      <c r="BC47" s="17" t="str">
        <f t="shared" si="7"/>
        <v/>
      </c>
      <c r="BD47" s="17" t="str">
        <f t="shared" si="8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>
      <c r="B48" s="56">
        <v>35</v>
      </c>
      <c r="C48" s="28" t="str">
        <f>IF(VLOOKUP(B48,RespK!$B$12:$AA$51,2,FALSE)&lt;&gt;0,VLOOKUP(B48,RespK!$B$12:$AA$51,2,FALSE),"")</f>
        <v/>
      </c>
      <c r="D48" s="28" t="str">
        <f>IF(VLOOKUP(B48,RespK!$B$12:$AA$51,3,FALSE)&lt;&gt;0,CONCATENATE(VLOOKUP(B48,RespK!$B$12:$AA$51,3,FALSE)," ",VLOOKUP(B48,RespK!$B$12:$AA$51,4,FALSE)),"")</f>
        <v/>
      </c>
      <c r="E48" s="28" t="str">
        <f>IF(VLOOKUP(B48,RespK!$B$12:$AA$51,4,FALSE)&lt;&gt;0,VLOOKUP(B48,RespK!$B$12:$AA$51,5,FALSE),"")</f>
        <v/>
      </c>
      <c r="F48" s="58" t="str">
        <f>IF(VLOOKUP(B48,RespK!$B$12:$AA$51,5,FALSE)&lt;&gt;0,VLOOKUP(B48,RespK!$B$12:$AA$51,6,FALSE),"")</f>
        <v/>
      </c>
      <c r="G48" s="17" t="str">
        <f t="shared" si="0"/>
        <v/>
      </c>
      <c r="H48" s="17" t="str">
        <f t="shared" si="12"/>
        <v/>
      </c>
      <c r="I48" s="17" t="str">
        <f t="shared" si="13"/>
        <v/>
      </c>
      <c r="J48" s="17" t="str">
        <f t="shared" si="14"/>
        <v/>
      </c>
      <c r="K48" s="17" t="str">
        <f t="shared" si="15"/>
        <v/>
      </c>
      <c r="L48" s="17" t="str">
        <f t="shared" si="16"/>
        <v/>
      </c>
      <c r="M48" s="17" t="str">
        <f t="shared" si="17"/>
        <v/>
      </c>
      <c r="N48" s="17" t="str">
        <f t="shared" si="18"/>
        <v/>
      </c>
      <c r="O48" s="17" t="str">
        <f t="shared" si="19"/>
        <v/>
      </c>
      <c r="P48" s="17" t="str">
        <f t="shared" si="11"/>
        <v/>
      </c>
      <c r="Q48" s="17" t="str">
        <f t="shared" si="11"/>
        <v/>
      </c>
      <c r="R48" s="17" t="str">
        <f t="shared" si="11"/>
        <v/>
      </c>
      <c r="S48" s="17" t="str">
        <f t="shared" si="11"/>
        <v/>
      </c>
      <c r="T48" s="17" t="str">
        <f t="shared" si="11"/>
        <v/>
      </c>
      <c r="U48" s="17" t="str">
        <f t="shared" si="11"/>
        <v/>
      </c>
      <c r="V48" s="17" t="str">
        <f t="shared" si="11"/>
        <v/>
      </c>
      <c r="W48" s="17" t="str">
        <f t="shared" si="11"/>
        <v/>
      </c>
      <c r="X48" s="17" t="str">
        <f t="shared" si="11"/>
        <v/>
      </c>
      <c r="Y48" s="17" t="str">
        <f t="shared" si="11"/>
        <v/>
      </c>
      <c r="Z48" s="17" t="str">
        <f t="shared" si="11"/>
        <v/>
      </c>
      <c r="AA48" s="21" t="str">
        <f t="shared" si="5"/>
        <v/>
      </c>
      <c r="AB48" s="21" t="str">
        <f t="shared" si="5"/>
        <v/>
      </c>
      <c r="AC48" s="21" t="str">
        <f t="shared" si="5"/>
        <v/>
      </c>
      <c r="AD48" s="21" t="str">
        <f t="shared" si="5"/>
        <v/>
      </c>
      <c r="AH48" s="16" t="str">
        <f>IF(RespK!H46=0,"",IF(RespK!H46=ResA!$G$11,ResA!$G$12,0))</f>
        <v/>
      </c>
      <c r="AI48" s="16" t="str">
        <f>IF(RespK!I46=0,"",IF(RespK!I46=ResA!$H$11,ResA!$H$12,0))</f>
        <v/>
      </c>
      <c r="AJ48" s="16" t="str">
        <f>IF(RespK!J46=0,"",IF(RespK!J46=ResA!$I$11,ResA!$I$12,0))</f>
        <v/>
      </c>
      <c r="AK48" s="16" t="str">
        <f>IF(RespK!K46=0,"",IF(RespK!K46=ResA!$J$11,ResA!$J$12,0))</f>
        <v/>
      </c>
      <c r="AL48" s="16" t="str">
        <f>IF(RespK!L46=0,"",IF(RespK!L46=ResA!$K$11,ResA!$K$12,0))</f>
        <v/>
      </c>
      <c r="AM48" s="16" t="str">
        <f>IF(RespK!M46=0,"",IF(RespK!M46=ResA!$L$11,ResA!$L$12,0))</f>
        <v/>
      </c>
      <c r="AN48" s="16" t="str">
        <f>IF(RespK!N46=0,"",IF(RespK!N46=ResA!$M$11,ResA!$M$12,0))</f>
        <v/>
      </c>
      <c r="AO48" s="16" t="str">
        <f>IF(RespK!O46=0,"",IF(RespK!O46=ResA!$N$11,ResA!$N$12,0))</f>
        <v/>
      </c>
      <c r="AP48" s="16" t="str">
        <f>IF(RespK!P46=0,"",IF(RespK!P46=ResA!$O$11,ResA!$O$12,0))</f>
        <v/>
      </c>
      <c r="AQ48" s="16" t="str">
        <f>IF(RespK!Q46=0,"",IF(RespK!Q46=ResA!$P$11,ResA!$P$12,0))</f>
        <v/>
      </c>
      <c r="AR48" s="16" t="str">
        <f>IF(RespK!R46=0,"",IF(RespK!R46=ResA!$Q$11,ResA!$Q$12,0))</f>
        <v/>
      </c>
      <c r="AS48" s="16" t="str">
        <f>IF(RespK!S46=0,"",IF(RespK!S46=ResA!$R$11,ResA!$R$12,0))</f>
        <v/>
      </c>
      <c r="AT48" s="16" t="str">
        <f>IF(RespK!T46=0,"",IF(RespK!T46=ResA!$S$11,ResA!$S$12,0))</f>
        <v/>
      </c>
      <c r="AU48" s="16" t="str">
        <f>IF(RespK!U46=0,"",IF(RespK!U46=ResA!$T$11,ResA!$T$12,0))</f>
        <v/>
      </c>
      <c r="AV48" s="16" t="str">
        <f>IF(RespK!V46=0,"",IF(RespK!V46=ResA!$U$11,ResA!$U$12,0))</f>
        <v/>
      </c>
      <c r="AW48" s="16" t="str">
        <f>IF(RespK!W46=0,"",IF(RespK!W46=ResA!$V$11,ResA!$V$12,0))</f>
        <v/>
      </c>
      <c r="AX48" s="16" t="str">
        <f>IF(RespK!X46=0,"",IF(RespK!X46=ResA!$W$11,ResA!$W$12,0))</f>
        <v/>
      </c>
      <c r="AY48" s="16" t="str">
        <f>IF(RespK!Y46=0,"",IF(RespK!Y46=ResA!$X$11,ResA!$X$12,0))</f>
        <v/>
      </c>
      <c r="AZ48" s="16" t="str">
        <f>IF(RespK!Z46=0,"",IF(RespK!Z46=ResA!$Y$11,ResA!$Y$12,0))</f>
        <v/>
      </c>
      <c r="BA48" s="16" t="str">
        <f>IF(RespK!AA46=0,"",IF(RespK!AA46=ResA!$Z$11,ResA!$Z$12,0))</f>
        <v/>
      </c>
      <c r="BB48" s="17" t="str">
        <f t="shared" si="6"/>
        <v/>
      </c>
      <c r="BC48" s="17" t="str">
        <f t="shared" si="7"/>
        <v/>
      </c>
      <c r="BD48" s="17" t="str">
        <f t="shared" si="8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>
      <c r="B49" s="56">
        <v>36</v>
      </c>
      <c r="C49" s="28" t="str">
        <f>IF(VLOOKUP(B49,RespK!$B$12:$AA$51,2,FALSE)&lt;&gt;0,VLOOKUP(B49,RespK!$B$12:$AA$51,2,FALSE),"")</f>
        <v/>
      </c>
      <c r="D49" s="28" t="str">
        <f>IF(VLOOKUP(B49,RespK!$B$12:$AA$51,3,FALSE)&lt;&gt;0,CONCATENATE(VLOOKUP(B49,RespK!$B$12:$AA$51,3,FALSE)," ",VLOOKUP(B49,RespK!$B$12:$AA$51,4,FALSE)),"")</f>
        <v/>
      </c>
      <c r="E49" s="28" t="str">
        <f>IF(VLOOKUP(B49,RespK!$B$12:$AA$51,4,FALSE)&lt;&gt;0,VLOOKUP(B49,RespK!$B$12:$AA$51,5,FALSE),"")</f>
        <v/>
      </c>
      <c r="F49" s="58" t="str">
        <f>IF(VLOOKUP(B49,RespK!$B$12:$AA$51,5,FALSE)&lt;&gt;0,VLOOKUP(B49,RespK!$B$12:$AA$51,6,FALSE),"")</f>
        <v/>
      </c>
      <c r="G49" s="17" t="str">
        <f t="shared" si="0"/>
        <v/>
      </c>
      <c r="H49" s="17" t="str">
        <f t="shared" si="12"/>
        <v/>
      </c>
      <c r="I49" s="17" t="str">
        <f t="shared" si="13"/>
        <v/>
      </c>
      <c r="J49" s="17" t="str">
        <f t="shared" si="14"/>
        <v/>
      </c>
      <c r="K49" s="17" t="str">
        <f t="shared" si="15"/>
        <v/>
      </c>
      <c r="L49" s="17" t="str">
        <f t="shared" si="16"/>
        <v/>
      </c>
      <c r="M49" s="17" t="str">
        <f t="shared" si="17"/>
        <v/>
      </c>
      <c r="N49" s="17" t="str">
        <f t="shared" si="18"/>
        <v/>
      </c>
      <c r="O49" s="17" t="str">
        <f t="shared" si="19"/>
        <v/>
      </c>
      <c r="P49" s="17" t="str">
        <f t="shared" si="11"/>
        <v/>
      </c>
      <c r="Q49" s="17" t="str">
        <f t="shared" si="11"/>
        <v/>
      </c>
      <c r="R49" s="17" t="str">
        <f t="shared" si="11"/>
        <v/>
      </c>
      <c r="S49" s="17" t="str">
        <f t="shared" si="11"/>
        <v/>
      </c>
      <c r="T49" s="17" t="str">
        <f t="shared" si="11"/>
        <v/>
      </c>
      <c r="U49" s="17" t="str">
        <f t="shared" si="11"/>
        <v/>
      </c>
      <c r="V49" s="17" t="str">
        <f t="shared" si="11"/>
        <v/>
      </c>
      <c r="W49" s="17" t="str">
        <f t="shared" si="11"/>
        <v/>
      </c>
      <c r="X49" s="17" t="str">
        <f t="shared" si="11"/>
        <v/>
      </c>
      <c r="Y49" s="17" t="str">
        <f t="shared" si="11"/>
        <v/>
      </c>
      <c r="Z49" s="17" t="str">
        <f t="shared" si="11"/>
        <v/>
      </c>
      <c r="AA49" s="21" t="str">
        <f t="shared" si="5"/>
        <v/>
      </c>
      <c r="AB49" s="21" t="str">
        <f t="shared" si="5"/>
        <v/>
      </c>
      <c r="AC49" s="21" t="str">
        <f t="shared" si="5"/>
        <v/>
      </c>
      <c r="AD49" s="21" t="str">
        <f t="shared" si="5"/>
        <v/>
      </c>
      <c r="AH49" s="16" t="str">
        <f>IF(RespK!H47=0,"",IF(RespK!H47=ResA!$G$11,ResA!$G$12,0))</f>
        <v/>
      </c>
      <c r="AI49" s="16" t="str">
        <f>IF(RespK!I47=0,"",IF(RespK!I47=ResA!$H$11,ResA!$H$12,0))</f>
        <v/>
      </c>
      <c r="AJ49" s="16" t="str">
        <f>IF(RespK!J47=0,"",IF(RespK!J47=ResA!$I$11,ResA!$I$12,0))</f>
        <v/>
      </c>
      <c r="AK49" s="16" t="str">
        <f>IF(RespK!K47=0,"",IF(RespK!K47=ResA!$J$11,ResA!$J$12,0))</f>
        <v/>
      </c>
      <c r="AL49" s="16" t="str">
        <f>IF(RespK!L47=0,"",IF(RespK!L47=ResA!$K$11,ResA!$K$12,0))</f>
        <v/>
      </c>
      <c r="AM49" s="16" t="str">
        <f>IF(RespK!M47=0,"",IF(RespK!M47=ResA!$L$11,ResA!$L$12,0))</f>
        <v/>
      </c>
      <c r="AN49" s="16" t="str">
        <f>IF(RespK!N47=0,"",IF(RespK!N47=ResA!$M$11,ResA!$M$12,0))</f>
        <v/>
      </c>
      <c r="AO49" s="16" t="str">
        <f>IF(RespK!O47=0,"",IF(RespK!O47=ResA!$N$11,ResA!$N$12,0))</f>
        <v/>
      </c>
      <c r="AP49" s="16" t="str">
        <f>IF(RespK!P47=0,"",IF(RespK!P47=ResA!$O$11,ResA!$O$12,0))</f>
        <v/>
      </c>
      <c r="AQ49" s="16" t="str">
        <f>IF(RespK!Q47=0,"",IF(RespK!Q47=ResA!$P$11,ResA!$P$12,0))</f>
        <v/>
      </c>
      <c r="AR49" s="16" t="str">
        <f>IF(RespK!R47=0,"",IF(RespK!R47=ResA!$Q$11,ResA!$Q$12,0))</f>
        <v/>
      </c>
      <c r="AS49" s="16" t="str">
        <f>IF(RespK!S47=0,"",IF(RespK!S47=ResA!$R$11,ResA!$R$12,0))</f>
        <v/>
      </c>
      <c r="AT49" s="16" t="str">
        <f>IF(RespK!T47=0,"",IF(RespK!T47=ResA!$S$11,ResA!$S$12,0))</f>
        <v/>
      </c>
      <c r="AU49" s="16" t="str">
        <f>IF(RespK!U47=0,"",IF(RespK!U47=ResA!$T$11,ResA!$T$12,0))</f>
        <v/>
      </c>
      <c r="AV49" s="16" t="str">
        <f>IF(RespK!V47=0,"",IF(RespK!V47=ResA!$U$11,ResA!$U$12,0))</f>
        <v/>
      </c>
      <c r="AW49" s="16" t="str">
        <f>IF(RespK!W47=0,"",IF(RespK!W47=ResA!$V$11,ResA!$V$12,0))</f>
        <v/>
      </c>
      <c r="AX49" s="16" t="str">
        <f>IF(RespK!X47=0,"",IF(RespK!X47=ResA!$W$11,ResA!$W$12,0))</f>
        <v/>
      </c>
      <c r="AY49" s="16" t="str">
        <f>IF(RespK!Y47=0,"",IF(RespK!Y47=ResA!$X$11,ResA!$X$12,0))</f>
        <v/>
      </c>
      <c r="AZ49" s="16" t="str">
        <f>IF(RespK!Z47=0,"",IF(RespK!Z47=ResA!$Y$11,ResA!$Y$12,0))</f>
        <v/>
      </c>
      <c r="BA49" s="16" t="str">
        <f>IF(RespK!AA47=0,"",IF(RespK!AA47=ResA!$Z$11,ResA!$Z$12,0))</f>
        <v/>
      </c>
      <c r="BB49" s="17" t="str">
        <f t="shared" si="6"/>
        <v/>
      </c>
      <c r="BC49" s="17" t="str">
        <f t="shared" si="7"/>
        <v/>
      </c>
      <c r="BD49" s="17" t="str">
        <f t="shared" si="8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>
      <c r="B50" s="56">
        <v>37</v>
      </c>
      <c r="C50" s="28" t="str">
        <f>IF(VLOOKUP(B50,RespK!$B$12:$AA$51,2,FALSE)&lt;&gt;0,VLOOKUP(B50,RespK!$B$12:$AA$51,2,FALSE),"")</f>
        <v/>
      </c>
      <c r="D50" s="28" t="str">
        <f>IF(VLOOKUP(B50,RespK!$B$12:$AA$51,3,FALSE)&lt;&gt;0,CONCATENATE(VLOOKUP(B50,RespK!$B$12:$AA$51,3,FALSE)," ",VLOOKUP(B50,RespK!$B$12:$AA$51,4,FALSE)),"")</f>
        <v/>
      </c>
      <c r="E50" s="28" t="str">
        <f>IF(VLOOKUP(B50,RespK!$B$12:$AA$51,4,FALSE)&lt;&gt;0,VLOOKUP(B50,RespK!$B$12:$AA$51,5,FALSE),"")</f>
        <v/>
      </c>
      <c r="F50" s="58" t="str">
        <f>IF(VLOOKUP(B50,RespK!$B$12:$AA$51,5,FALSE)&lt;&gt;0,VLOOKUP(B50,RespK!$B$12:$AA$51,6,FALSE),"")</f>
        <v/>
      </c>
      <c r="G50" s="17" t="str">
        <f t="shared" si="0"/>
        <v/>
      </c>
      <c r="H50" s="17" t="str">
        <f t="shared" si="12"/>
        <v/>
      </c>
      <c r="I50" s="17" t="str">
        <f t="shared" si="13"/>
        <v/>
      </c>
      <c r="J50" s="17" t="str">
        <f t="shared" si="14"/>
        <v/>
      </c>
      <c r="K50" s="17" t="str">
        <f t="shared" si="15"/>
        <v/>
      </c>
      <c r="L50" s="17" t="str">
        <f t="shared" si="16"/>
        <v/>
      </c>
      <c r="M50" s="17" t="str">
        <f t="shared" si="17"/>
        <v/>
      </c>
      <c r="N50" s="17" t="str">
        <f t="shared" si="18"/>
        <v/>
      </c>
      <c r="O50" s="17" t="str">
        <f t="shared" si="19"/>
        <v/>
      </c>
      <c r="P50" s="17" t="str">
        <f t="shared" si="11"/>
        <v/>
      </c>
      <c r="Q50" s="17" t="str">
        <f t="shared" si="11"/>
        <v/>
      </c>
      <c r="R50" s="17" t="str">
        <f t="shared" si="11"/>
        <v/>
      </c>
      <c r="S50" s="17" t="str">
        <f t="shared" si="11"/>
        <v/>
      </c>
      <c r="T50" s="17" t="str">
        <f t="shared" si="11"/>
        <v/>
      </c>
      <c r="U50" s="17" t="str">
        <f t="shared" si="11"/>
        <v/>
      </c>
      <c r="V50" s="17" t="str">
        <f t="shared" si="11"/>
        <v/>
      </c>
      <c r="W50" s="17" t="str">
        <f t="shared" si="11"/>
        <v/>
      </c>
      <c r="X50" s="17" t="str">
        <f t="shared" si="11"/>
        <v/>
      </c>
      <c r="Y50" s="17" t="str">
        <f t="shared" si="11"/>
        <v/>
      </c>
      <c r="Z50" s="17" t="str">
        <f t="shared" si="11"/>
        <v/>
      </c>
      <c r="AA50" s="21" t="str">
        <f t="shared" si="5"/>
        <v/>
      </c>
      <c r="AB50" s="21" t="str">
        <f t="shared" si="5"/>
        <v/>
      </c>
      <c r="AC50" s="21" t="str">
        <f t="shared" si="5"/>
        <v/>
      </c>
      <c r="AD50" s="21" t="str">
        <f t="shared" si="5"/>
        <v/>
      </c>
      <c r="AH50" s="16" t="str">
        <f>IF(RespK!H48=0,"",IF(RespK!H48=ResA!$G$11,ResA!$G$12,0))</f>
        <v/>
      </c>
      <c r="AI50" s="16" t="str">
        <f>IF(RespK!I48=0,"",IF(RespK!I48=ResA!$H$11,ResA!$H$12,0))</f>
        <v/>
      </c>
      <c r="AJ50" s="16" t="str">
        <f>IF(RespK!J48=0,"",IF(RespK!J48=ResA!$I$11,ResA!$I$12,0))</f>
        <v/>
      </c>
      <c r="AK50" s="16" t="str">
        <f>IF(RespK!K48=0,"",IF(RespK!K48=ResA!$J$11,ResA!$J$12,0))</f>
        <v/>
      </c>
      <c r="AL50" s="16" t="str">
        <f>IF(RespK!L48=0,"",IF(RespK!L48=ResA!$K$11,ResA!$K$12,0))</f>
        <v/>
      </c>
      <c r="AM50" s="16" t="str">
        <f>IF(RespK!M48=0,"",IF(RespK!M48=ResA!$L$11,ResA!$L$12,0))</f>
        <v/>
      </c>
      <c r="AN50" s="16" t="str">
        <f>IF(RespK!N48=0,"",IF(RespK!N48=ResA!$M$11,ResA!$M$12,0))</f>
        <v/>
      </c>
      <c r="AO50" s="16" t="str">
        <f>IF(RespK!O48=0,"",IF(RespK!O48=ResA!$N$11,ResA!$N$12,0))</f>
        <v/>
      </c>
      <c r="AP50" s="16" t="str">
        <f>IF(RespK!P48=0,"",IF(RespK!P48=ResA!$O$11,ResA!$O$12,0))</f>
        <v/>
      </c>
      <c r="AQ50" s="16" t="str">
        <f>IF(RespK!Q48=0,"",IF(RespK!Q48=ResA!$P$11,ResA!$P$12,0))</f>
        <v/>
      </c>
      <c r="AR50" s="16" t="str">
        <f>IF(RespK!R48=0,"",IF(RespK!R48=ResA!$Q$11,ResA!$Q$12,0))</f>
        <v/>
      </c>
      <c r="AS50" s="16" t="str">
        <f>IF(RespK!S48=0,"",IF(RespK!S48=ResA!$R$11,ResA!$R$12,0))</f>
        <v/>
      </c>
      <c r="AT50" s="16" t="str">
        <f>IF(RespK!T48=0,"",IF(RespK!T48=ResA!$S$11,ResA!$S$12,0))</f>
        <v/>
      </c>
      <c r="AU50" s="16" t="str">
        <f>IF(RespK!U48=0,"",IF(RespK!U48=ResA!$T$11,ResA!$T$12,0))</f>
        <v/>
      </c>
      <c r="AV50" s="16" t="str">
        <f>IF(RespK!V48=0,"",IF(RespK!V48=ResA!$U$11,ResA!$U$12,0))</f>
        <v/>
      </c>
      <c r="AW50" s="16" t="str">
        <f>IF(RespK!W48=0,"",IF(RespK!W48=ResA!$V$11,ResA!$V$12,0))</f>
        <v/>
      </c>
      <c r="AX50" s="16" t="str">
        <f>IF(RespK!X48=0,"",IF(RespK!X48=ResA!$W$11,ResA!$W$12,0))</f>
        <v/>
      </c>
      <c r="AY50" s="16" t="str">
        <f>IF(RespK!Y48=0,"",IF(RespK!Y48=ResA!$X$11,ResA!$X$12,0))</f>
        <v/>
      </c>
      <c r="AZ50" s="16" t="str">
        <f>IF(RespK!Z48=0,"",IF(RespK!Z48=ResA!$Y$11,ResA!$Y$12,0))</f>
        <v/>
      </c>
      <c r="BA50" s="16" t="str">
        <f>IF(RespK!AA48=0,"",IF(RespK!AA48=ResA!$Z$11,ResA!$Z$12,0))</f>
        <v/>
      </c>
      <c r="BB50" s="17" t="str">
        <f t="shared" si="6"/>
        <v/>
      </c>
      <c r="BC50" s="17" t="str">
        <f t="shared" si="7"/>
        <v/>
      </c>
      <c r="BD50" s="17" t="str">
        <f t="shared" si="8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>
      <c r="B51" s="56">
        <v>38</v>
      </c>
      <c r="C51" s="28" t="str">
        <f>IF(VLOOKUP(B51,RespK!$B$12:$AA$51,2,FALSE)&lt;&gt;0,VLOOKUP(B51,RespK!$B$12:$AA$51,2,FALSE),"")</f>
        <v/>
      </c>
      <c r="D51" s="28" t="str">
        <f>IF(VLOOKUP(B51,RespK!$B$12:$AA$51,3,FALSE)&lt;&gt;0,CONCATENATE(VLOOKUP(B51,RespK!$B$12:$AA$51,3,FALSE)," ",VLOOKUP(B51,RespK!$B$12:$AA$51,4,FALSE)),"")</f>
        <v/>
      </c>
      <c r="E51" s="28" t="str">
        <f>IF(VLOOKUP(B51,RespK!$B$12:$AA$51,4,FALSE)&lt;&gt;0,VLOOKUP(B51,RespK!$B$12:$AA$51,5,FALSE),"")</f>
        <v/>
      </c>
      <c r="F51" s="58" t="str">
        <f>IF(VLOOKUP(B51,RespK!$B$12:$AA$51,5,FALSE)&lt;&gt;0,VLOOKUP(B51,RespK!$B$12:$AA$51,6,FALSE),"")</f>
        <v/>
      </c>
      <c r="G51" s="17" t="str">
        <f t="shared" si="0"/>
        <v/>
      </c>
      <c r="H51" s="17" t="str">
        <f t="shared" si="12"/>
        <v/>
      </c>
      <c r="I51" s="17" t="str">
        <f t="shared" si="13"/>
        <v/>
      </c>
      <c r="J51" s="17" t="str">
        <f t="shared" si="14"/>
        <v/>
      </c>
      <c r="K51" s="17" t="str">
        <f t="shared" si="15"/>
        <v/>
      </c>
      <c r="L51" s="17" t="str">
        <f t="shared" si="16"/>
        <v/>
      </c>
      <c r="M51" s="17" t="str">
        <f t="shared" si="17"/>
        <v/>
      </c>
      <c r="N51" s="17" t="str">
        <f t="shared" si="18"/>
        <v/>
      </c>
      <c r="O51" s="17" t="str">
        <f t="shared" si="19"/>
        <v/>
      </c>
      <c r="P51" s="17" t="str">
        <f t="shared" ref="P51:Q53" si="20">IF(AQ51="","",IF(AQ51=0,"✖","✔"))</f>
        <v/>
      </c>
      <c r="Q51" s="17" t="str">
        <f t="shared" si="20"/>
        <v/>
      </c>
      <c r="R51" s="17" t="str">
        <f t="shared" si="11"/>
        <v/>
      </c>
      <c r="S51" s="17" t="str">
        <f t="shared" si="11"/>
        <v/>
      </c>
      <c r="T51" s="17" t="str">
        <f t="shared" si="11"/>
        <v/>
      </c>
      <c r="U51" s="17" t="str">
        <f t="shared" si="11"/>
        <v/>
      </c>
      <c r="V51" s="17" t="str">
        <f t="shared" si="11"/>
        <v/>
      </c>
      <c r="W51" s="17" t="str">
        <f t="shared" si="11"/>
        <v/>
      </c>
      <c r="X51" s="17" t="str">
        <f t="shared" si="11"/>
        <v/>
      </c>
      <c r="Y51" s="17" t="str">
        <f t="shared" si="11"/>
        <v/>
      </c>
      <c r="Z51" s="17" t="str">
        <f t="shared" si="11"/>
        <v/>
      </c>
      <c r="AA51" s="21" t="str">
        <f t="shared" si="5"/>
        <v/>
      </c>
      <c r="AB51" s="21" t="str">
        <f t="shared" si="5"/>
        <v/>
      </c>
      <c r="AC51" s="21" t="str">
        <f t="shared" si="5"/>
        <v/>
      </c>
      <c r="AD51" s="21" t="str">
        <f t="shared" si="5"/>
        <v/>
      </c>
      <c r="AH51" s="16" t="str">
        <f>IF(RespK!H49=0,"",IF(RespK!H49=ResA!$G$11,ResA!$G$12,0))</f>
        <v/>
      </c>
      <c r="AI51" s="16" t="str">
        <f>IF(RespK!I49=0,"",IF(RespK!I49=ResA!$H$11,ResA!$H$12,0))</f>
        <v/>
      </c>
      <c r="AJ51" s="16" t="str">
        <f>IF(RespK!J49=0,"",IF(RespK!J49=ResA!$I$11,ResA!$I$12,0))</f>
        <v/>
      </c>
      <c r="AK51" s="16" t="str">
        <f>IF(RespK!K49=0,"",IF(RespK!K49=ResA!$J$11,ResA!$J$12,0))</f>
        <v/>
      </c>
      <c r="AL51" s="16" t="str">
        <f>IF(RespK!L49=0,"",IF(RespK!L49=ResA!$K$11,ResA!$K$12,0))</f>
        <v/>
      </c>
      <c r="AM51" s="16" t="str">
        <f>IF(RespK!M49=0,"",IF(RespK!M49=ResA!$L$11,ResA!$L$12,0))</f>
        <v/>
      </c>
      <c r="AN51" s="16" t="str">
        <f>IF(RespK!N49=0,"",IF(RespK!N49=ResA!$M$11,ResA!$M$12,0))</f>
        <v/>
      </c>
      <c r="AO51" s="16" t="str">
        <f>IF(RespK!O49=0,"",IF(RespK!O49=ResA!$N$11,ResA!$N$12,0))</f>
        <v/>
      </c>
      <c r="AP51" s="16" t="str">
        <f>IF(RespK!P49=0,"",IF(RespK!P49=ResA!$O$11,ResA!$O$12,0))</f>
        <v/>
      </c>
      <c r="AQ51" s="16" t="str">
        <f>IF(RespK!Q49=0,"",IF(RespK!Q49=ResA!$P$11,ResA!$P$12,0))</f>
        <v/>
      </c>
      <c r="AR51" s="16" t="str">
        <f>IF(RespK!R49=0,"",IF(RespK!R49=ResA!$Q$11,ResA!$Q$12,0))</f>
        <v/>
      </c>
      <c r="AS51" s="16" t="str">
        <f>IF(RespK!S49=0,"",IF(RespK!S49=ResA!$R$11,ResA!$R$12,0))</f>
        <v/>
      </c>
      <c r="AT51" s="16" t="str">
        <f>IF(RespK!T49=0,"",IF(RespK!T49=ResA!$S$11,ResA!$S$12,0))</f>
        <v/>
      </c>
      <c r="AU51" s="16" t="str">
        <f>IF(RespK!U49=0,"",IF(RespK!U49=ResA!$T$11,ResA!$T$12,0))</f>
        <v/>
      </c>
      <c r="AV51" s="16" t="str">
        <f>IF(RespK!V49=0,"",IF(RespK!V49=ResA!$U$11,ResA!$U$12,0))</f>
        <v/>
      </c>
      <c r="AW51" s="16" t="str">
        <f>IF(RespK!W49=0,"",IF(RespK!W49=ResA!$V$11,ResA!$V$12,0))</f>
        <v/>
      </c>
      <c r="AX51" s="16" t="str">
        <f>IF(RespK!X49=0,"",IF(RespK!X49=ResA!$W$11,ResA!$W$12,0))</f>
        <v/>
      </c>
      <c r="AY51" s="16" t="str">
        <f>IF(RespK!Y49=0,"",IF(RespK!Y49=ResA!$X$11,ResA!$X$12,0))</f>
        <v/>
      </c>
      <c r="AZ51" s="16" t="str">
        <f>IF(RespK!Z49=0,"",IF(RespK!Z49=ResA!$Y$11,ResA!$Y$12,0))</f>
        <v/>
      </c>
      <c r="BA51" s="16" t="str">
        <f>IF(RespK!AA49=0,"",IF(RespK!AA49=ResA!$Z$11,ResA!$Z$12,0))</f>
        <v/>
      </c>
      <c r="BB51" s="17" t="str">
        <f t="shared" si="6"/>
        <v/>
      </c>
      <c r="BC51" s="17" t="str">
        <f t="shared" si="7"/>
        <v/>
      </c>
      <c r="BD51" s="17" t="str">
        <f t="shared" si="8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>
      <c r="B52" s="56">
        <v>39</v>
      </c>
      <c r="C52" s="28" t="str">
        <f>IF(VLOOKUP(B52,RespK!$B$12:$AA$51,2,FALSE)&lt;&gt;0,VLOOKUP(B52,RespK!$B$12:$AA$51,2,FALSE),"")</f>
        <v/>
      </c>
      <c r="D52" s="28" t="str">
        <f>IF(VLOOKUP(B52,RespK!$B$12:$AA$51,3,FALSE)&lt;&gt;0,CONCATENATE(VLOOKUP(B52,RespK!$B$12:$AA$51,3,FALSE)," ",VLOOKUP(B52,RespK!$B$12:$AA$51,4,FALSE)),"")</f>
        <v/>
      </c>
      <c r="E52" s="28" t="str">
        <f>IF(VLOOKUP(B52,RespK!$B$12:$AA$51,4,FALSE)&lt;&gt;0,VLOOKUP(B52,RespK!$B$12:$AA$51,5,FALSE),"")</f>
        <v/>
      </c>
      <c r="F52" s="58" t="str">
        <f>IF(VLOOKUP(B52,RespK!$B$12:$AA$51,5,FALSE)&lt;&gt;0,VLOOKUP(B52,RespK!$B$12:$AA$51,6,FALSE),"")</f>
        <v/>
      </c>
      <c r="G52" s="17" t="str">
        <f t="shared" si="0"/>
        <v/>
      </c>
      <c r="H52" s="17" t="str">
        <f t="shared" si="12"/>
        <v/>
      </c>
      <c r="I52" s="17" t="str">
        <f t="shared" si="13"/>
        <v/>
      </c>
      <c r="J52" s="17" t="str">
        <f t="shared" si="14"/>
        <v/>
      </c>
      <c r="K52" s="17" t="str">
        <f t="shared" si="15"/>
        <v/>
      </c>
      <c r="L52" s="17" t="str">
        <f t="shared" si="16"/>
        <v/>
      </c>
      <c r="M52" s="17" t="str">
        <f t="shared" si="17"/>
        <v/>
      </c>
      <c r="N52" s="17" t="str">
        <f t="shared" si="18"/>
        <v/>
      </c>
      <c r="O52" s="17" t="str">
        <f t="shared" si="19"/>
        <v/>
      </c>
      <c r="P52" s="17" t="str">
        <f t="shared" si="20"/>
        <v/>
      </c>
      <c r="Q52" s="17" t="str">
        <f t="shared" si="20"/>
        <v/>
      </c>
      <c r="R52" s="17" t="str">
        <f t="shared" si="11"/>
        <v/>
      </c>
      <c r="S52" s="17" t="str">
        <f t="shared" si="11"/>
        <v/>
      </c>
      <c r="T52" s="17" t="str">
        <f t="shared" si="11"/>
        <v/>
      </c>
      <c r="U52" s="17" t="str">
        <f t="shared" si="11"/>
        <v/>
      </c>
      <c r="V52" s="17" t="str">
        <f t="shared" si="11"/>
        <v/>
      </c>
      <c r="W52" s="17" t="str">
        <f t="shared" si="11"/>
        <v/>
      </c>
      <c r="X52" s="17" t="str">
        <f t="shared" si="11"/>
        <v/>
      </c>
      <c r="Y52" s="17" t="str">
        <f t="shared" si="11"/>
        <v/>
      </c>
      <c r="Z52" s="17" t="str">
        <f t="shared" si="11"/>
        <v/>
      </c>
      <c r="AA52" s="21" t="str">
        <f t="shared" si="5"/>
        <v/>
      </c>
      <c r="AB52" s="21" t="str">
        <f t="shared" si="5"/>
        <v/>
      </c>
      <c r="AC52" s="21" t="str">
        <f t="shared" si="5"/>
        <v/>
      </c>
      <c r="AD52" s="21" t="str">
        <f t="shared" si="5"/>
        <v/>
      </c>
      <c r="AH52" s="16" t="str">
        <f>IF(RespK!H50=0,"",IF(RespK!H50=ResA!$G$11,ResA!$G$12,0))</f>
        <v/>
      </c>
      <c r="AI52" s="16" t="str">
        <f>IF(RespK!I50=0,"",IF(RespK!I50=ResA!$H$11,ResA!$H$12,0))</f>
        <v/>
      </c>
      <c r="AJ52" s="16" t="str">
        <f>IF(RespK!J50=0,"",IF(RespK!J50=ResA!$I$11,ResA!$I$12,0))</f>
        <v/>
      </c>
      <c r="AK52" s="16" t="str">
        <f>IF(RespK!K50=0,"",IF(RespK!K50=ResA!$J$11,ResA!$J$12,0))</f>
        <v/>
      </c>
      <c r="AL52" s="16" t="str">
        <f>IF(RespK!L50=0,"",IF(RespK!L50=ResA!$K$11,ResA!$K$12,0))</f>
        <v/>
      </c>
      <c r="AM52" s="16" t="str">
        <f>IF(RespK!M50=0,"",IF(RespK!M50=ResA!$L$11,ResA!$L$12,0))</f>
        <v/>
      </c>
      <c r="AN52" s="16" t="str">
        <f>IF(RespK!N50=0,"",IF(RespK!N50=ResA!$M$11,ResA!$M$12,0))</f>
        <v/>
      </c>
      <c r="AO52" s="16" t="str">
        <f>IF(RespK!O50=0,"",IF(RespK!O50=ResA!$N$11,ResA!$N$12,0))</f>
        <v/>
      </c>
      <c r="AP52" s="16" t="str">
        <f>IF(RespK!P50=0,"",IF(RespK!P50=ResA!$O$11,ResA!$O$12,0))</f>
        <v/>
      </c>
      <c r="AQ52" s="16" t="str">
        <f>IF(RespK!Q50=0,"",IF(RespK!Q50=ResA!$P$11,ResA!$P$12,0))</f>
        <v/>
      </c>
      <c r="AR52" s="16" t="str">
        <f>IF(RespK!R50=0,"",IF(RespK!R50=ResA!$Q$11,ResA!$Q$12,0))</f>
        <v/>
      </c>
      <c r="AS52" s="16" t="str">
        <f>IF(RespK!S50=0,"",IF(RespK!S50=ResA!$R$11,ResA!$R$12,0))</f>
        <v/>
      </c>
      <c r="AT52" s="16" t="str">
        <f>IF(RespK!T50=0,"",IF(RespK!T50=ResA!$S$11,ResA!$S$12,0))</f>
        <v/>
      </c>
      <c r="AU52" s="16" t="str">
        <f>IF(RespK!U50=0,"",IF(RespK!U50=ResA!$T$11,ResA!$T$12,0))</f>
        <v/>
      </c>
      <c r="AV52" s="16" t="str">
        <f>IF(RespK!V50=0,"",IF(RespK!V50=ResA!$U$11,ResA!$U$12,0))</f>
        <v/>
      </c>
      <c r="AW52" s="16" t="str">
        <f>IF(RespK!W50=0,"",IF(RespK!W50=ResA!$V$11,ResA!$V$12,0))</f>
        <v/>
      </c>
      <c r="AX52" s="16" t="str">
        <f>IF(RespK!X50=0,"",IF(RespK!X50=ResA!$W$11,ResA!$W$12,0))</f>
        <v/>
      </c>
      <c r="AY52" s="16" t="str">
        <f>IF(RespK!Y50=0,"",IF(RespK!Y50=ResA!$X$11,ResA!$X$12,0))</f>
        <v/>
      </c>
      <c r="AZ52" s="16" t="str">
        <f>IF(RespK!Z50=0,"",IF(RespK!Z50=ResA!$Y$11,ResA!$Y$12,0))</f>
        <v/>
      </c>
      <c r="BA52" s="16" t="str">
        <f>IF(RespK!AA50=0,"",IF(RespK!AA50=ResA!$Z$11,ResA!$Z$12,0))</f>
        <v/>
      </c>
      <c r="BB52" s="17" t="str">
        <f t="shared" si="6"/>
        <v/>
      </c>
      <c r="BC52" s="17" t="str">
        <f t="shared" si="7"/>
        <v/>
      </c>
      <c r="BD52" s="17" t="str">
        <f t="shared" si="8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>
      <c r="B53" s="56">
        <v>40</v>
      </c>
      <c r="C53" s="28" t="str">
        <f>IF(VLOOKUP(B53,RespK!$B$12:$AA$51,2,FALSE)&lt;&gt;0,VLOOKUP(B53,RespK!$B$12:$AA$51,2,FALSE),"")</f>
        <v/>
      </c>
      <c r="D53" s="28" t="str">
        <f>IF(VLOOKUP(B53,RespK!$B$12:$AA$51,3,FALSE)&lt;&gt;0,CONCATENATE(VLOOKUP(B53,RespK!$B$12:$AA$51,3,FALSE)," ",VLOOKUP(B53,RespK!$B$12:$AA$51,4,FALSE)),"")</f>
        <v/>
      </c>
      <c r="E53" s="28" t="str">
        <f>IF(VLOOKUP(B53,RespK!$B$12:$AA$51,4,FALSE)&lt;&gt;0,VLOOKUP(B53,RespK!$B$12:$AA$51,5,FALSE),"")</f>
        <v/>
      </c>
      <c r="F53" s="58" t="str">
        <f>IF(VLOOKUP(B53,RespK!$B$12:$AA$51,5,FALSE)&lt;&gt;0,VLOOKUP(B53,RespK!$B$12:$AA$51,6,FALSE),"")</f>
        <v/>
      </c>
      <c r="G53" s="17" t="str">
        <f t="shared" si="0"/>
        <v/>
      </c>
      <c r="H53" s="17" t="str">
        <f t="shared" si="12"/>
        <v/>
      </c>
      <c r="I53" s="17" t="str">
        <f t="shared" si="13"/>
        <v/>
      </c>
      <c r="J53" s="17" t="str">
        <f t="shared" si="14"/>
        <v/>
      </c>
      <c r="K53" s="17" t="str">
        <f t="shared" si="15"/>
        <v/>
      </c>
      <c r="L53" s="17" t="str">
        <f t="shared" si="16"/>
        <v/>
      </c>
      <c r="M53" s="17" t="str">
        <f t="shared" si="17"/>
        <v/>
      </c>
      <c r="N53" s="17" t="str">
        <f t="shared" si="18"/>
        <v/>
      </c>
      <c r="O53" s="17" t="str">
        <f t="shared" si="19"/>
        <v/>
      </c>
      <c r="P53" s="17" t="str">
        <f t="shared" si="20"/>
        <v/>
      </c>
      <c r="Q53" s="17" t="str">
        <f t="shared" si="20"/>
        <v/>
      </c>
      <c r="R53" s="17" t="str">
        <f t="shared" si="11"/>
        <v/>
      </c>
      <c r="S53" s="17" t="str">
        <f t="shared" si="11"/>
        <v/>
      </c>
      <c r="T53" s="17" t="str">
        <f t="shared" si="11"/>
        <v/>
      </c>
      <c r="U53" s="17" t="str">
        <f t="shared" si="11"/>
        <v/>
      </c>
      <c r="V53" s="17" t="str">
        <f t="shared" si="11"/>
        <v/>
      </c>
      <c r="W53" s="17" t="str">
        <f t="shared" si="11"/>
        <v/>
      </c>
      <c r="X53" s="17" t="str">
        <f t="shared" si="11"/>
        <v/>
      </c>
      <c r="Y53" s="17" t="str">
        <f t="shared" si="11"/>
        <v/>
      </c>
      <c r="Z53" s="17" t="str">
        <f t="shared" si="11"/>
        <v/>
      </c>
      <c r="AA53" s="21" t="str">
        <f t="shared" si="5"/>
        <v/>
      </c>
      <c r="AB53" s="21" t="str">
        <f t="shared" si="5"/>
        <v/>
      </c>
      <c r="AC53" s="21" t="str">
        <f t="shared" si="5"/>
        <v/>
      </c>
      <c r="AD53" s="21" t="str">
        <f t="shared" si="5"/>
        <v/>
      </c>
      <c r="AH53" s="16" t="str">
        <f>IF(RespK!H51=0,"",IF(RespK!H51=ResA!$G$11,ResA!$G$12,0))</f>
        <v/>
      </c>
      <c r="AI53" s="16" t="str">
        <f>IF(RespK!I51=0,"",IF(RespK!I51=ResA!$H$11,ResA!$H$12,0))</f>
        <v/>
      </c>
      <c r="AJ53" s="16" t="str">
        <f>IF(RespK!J51=0,"",IF(RespK!J51=ResA!$I$11,ResA!$I$12,0))</f>
        <v/>
      </c>
      <c r="AK53" s="16" t="str">
        <f>IF(RespK!K51=0,"",IF(RespK!K51=ResA!$J$11,ResA!$J$12,0))</f>
        <v/>
      </c>
      <c r="AL53" s="16" t="str">
        <f>IF(RespK!L51=0,"",IF(RespK!L51=ResA!$K$11,ResA!$K$12,0))</f>
        <v/>
      </c>
      <c r="AM53" s="16" t="str">
        <f>IF(RespK!M51=0,"",IF(RespK!M51=ResA!$L$11,ResA!$L$12,0))</f>
        <v/>
      </c>
      <c r="AN53" s="16" t="str">
        <f>IF(RespK!N51=0,"",IF(RespK!N51=ResA!$M$11,ResA!$M$12,0))</f>
        <v/>
      </c>
      <c r="AO53" s="16" t="str">
        <f>IF(RespK!O51=0,"",IF(RespK!O51=ResA!$N$11,ResA!$N$12,0))</f>
        <v/>
      </c>
      <c r="AP53" s="16" t="str">
        <f>IF(RespK!P51=0,"",IF(RespK!P51=ResA!$O$11,ResA!$O$12,0))</f>
        <v/>
      </c>
      <c r="AQ53" s="16" t="str">
        <f>IF(RespK!Q51=0,"",IF(RespK!Q51=ResA!$P$11,ResA!$P$12,0))</f>
        <v/>
      </c>
      <c r="AR53" s="16" t="str">
        <f>IF(RespK!R51=0,"",IF(RespK!R51=ResA!$Q$11,ResA!$Q$12,0))</f>
        <v/>
      </c>
      <c r="AS53" s="16" t="str">
        <f>IF(RespK!S51=0,"",IF(RespK!S51=ResA!$R$11,ResA!$R$12,0))</f>
        <v/>
      </c>
      <c r="AT53" s="16" t="str">
        <f>IF(RespK!T51=0,"",IF(RespK!T51=ResA!$S$11,ResA!$S$12,0))</f>
        <v/>
      </c>
      <c r="AU53" s="16" t="str">
        <f>IF(RespK!U51=0,"",IF(RespK!U51=ResA!$T$11,ResA!$T$12,0))</f>
        <v/>
      </c>
      <c r="AV53" s="16" t="str">
        <f>IF(RespK!V51=0,"",IF(RespK!V51=ResA!$U$11,ResA!$U$12,0))</f>
        <v/>
      </c>
      <c r="AW53" s="16" t="str">
        <f>IF(RespK!W51=0,"",IF(RespK!W51=ResA!$V$11,ResA!$V$12,0))</f>
        <v/>
      </c>
      <c r="AX53" s="16" t="str">
        <f>IF(RespK!X51=0,"",IF(RespK!X51=ResA!$W$11,ResA!$W$12,0))</f>
        <v/>
      </c>
      <c r="AY53" s="16" t="str">
        <f>IF(RespK!Y51=0,"",IF(RespK!Y51=ResA!$X$11,ResA!$X$12,0))</f>
        <v/>
      </c>
      <c r="AZ53" s="16" t="str">
        <f>IF(RespK!Z51=0,"",IF(RespK!Z51=ResA!$Y$11,ResA!$Y$12,0))</f>
        <v/>
      </c>
      <c r="BA53" s="16" t="str">
        <f>IF(RespK!AA51=0,"",IF(RespK!AA51=ResA!$Z$11,ResA!$Z$12,0))</f>
        <v/>
      </c>
      <c r="BB53" s="17" t="str">
        <f t="shared" si="6"/>
        <v/>
      </c>
      <c r="BC53" s="17" t="str">
        <f t="shared" si="7"/>
        <v/>
      </c>
      <c r="BD53" s="17" t="str">
        <f t="shared" si="8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>
      <c r="AD54" s="38"/>
      <c r="BC54" s="36"/>
      <c r="BD54" s="36"/>
    </row>
    <row r="55" spans="2:57">
      <c r="B55" s="167" t="s">
        <v>193</v>
      </c>
      <c r="C55" s="167"/>
      <c r="D55" s="167"/>
      <c r="E55" s="167"/>
      <c r="F55" s="167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2" t="s">
        <v>38</v>
      </c>
      <c r="AB55" s="172"/>
      <c r="AC55" s="172"/>
      <c r="AD55" s="172"/>
      <c r="BC55" s="36"/>
      <c r="BD55" s="36"/>
    </row>
    <row r="56" spans="2:57">
      <c r="B56" s="167" t="s">
        <v>169</v>
      </c>
      <c r="C56" s="167"/>
      <c r="D56" s="167"/>
      <c r="E56" s="167"/>
      <c r="F56" s="167"/>
      <c r="G56" s="37">
        <f>AH56</f>
        <v>0</v>
      </c>
      <c r="H56" s="37">
        <f t="shared" ref="H56:W57" si="21">AI56</f>
        <v>0</v>
      </c>
      <c r="I56" s="37">
        <f t="shared" si="21"/>
        <v>0</v>
      </c>
      <c r="J56" s="37">
        <f t="shared" si="21"/>
        <v>0</v>
      </c>
      <c r="K56" s="37">
        <f t="shared" si="21"/>
        <v>0</v>
      </c>
      <c r="L56" s="37">
        <f t="shared" si="21"/>
        <v>0</v>
      </c>
      <c r="M56" s="37">
        <f t="shared" si="21"/>
        <v>0</v>
      </c>
      <c r="N56" s="37">
        <f t="shared" si="21"/>
        <v>0</v>
      </c>
      <c r="O56" s="37">
        <f t="shared" si="21"/>
        <v>0</v>
      </c>
      <c r="P56" s="37">
        <f t="shared" si="21"/>
        <v>0</v>
      </c>
      <c r="Q56" s="37">
        <f t="shared" si="21"/>
        <v>0</v>
      </c>
      <c r="R56" s="37">
        <f t="shared" si="21"/>
        <v>0</v>
      </c>
      <c r="S56" s="37">
        <f t="shared" si="21"/>
        <v>0</v>
      </c>
      <c r="T56" s="37">
        <f t="shared" si="21"/>
        <v>0</v>
      </c>
      <c r="U56" s="37">
        <f t="shared" si="21"/>
        <v>0</v>
      </c>
      <c r="V56" s="37">
        <f t="shared" si="21"/>
        <v>0</v>
      </c>
      <c r="W56" s="37">
        <f t="shared" si="21"/>
        <v>0</v>
      </c>
      <c r="X56" s="37">
        <f t="shared" ref="X56:Z57" si="22">AY56</f>
        <v>0</v>
      </c>
      <c r="Y56" s="37">
        <f t="shared" si="22"/>
        <v>0</v>
      </c>
      <c r="Z56" s="37">
        <f t="shared" si="22"/>
        <v>0</v>
      </c>
      <c r="AA56" s="166" t="str">
        <f>Matriz!$I$3</f>
        <v>Inicio</v>
      </c>
      <c r="AB56" s="166" t="str">
        <f>Matriz!$I$4</f>
        <v>Proceso</v>
      </c>
      <c r="AC56" s="166" t="str">
        <f>Matriz!$I$5</f>
        <v>Satisfactorio</v>
      </c>
      <c r="AD56" s="166">
        <f>Matriz!$I$6</f>
        <v>0</v>
      </c>
      <c r="AH56" s="35">
        <f>COUNTIF(AH14:AH53,"&gt;0")</f>
        <v>0</v>
      </c>
      <c r="AI56" s="35">
        <f t="shared" ref="AI56:BA56" si="23">COUNTIF(AI14:AI53,"&gt;0")</f>
        <v>0</v>
      </c>
      <c r="AJ56" s="35">
        <f t="shared" si="23"/>
        <v>0</v>
      </c>
      <c r="AK56" s="35">
        <f t="shared" si="23"/>
        <v>0</v>
      </c>
      <c r="AL56" s="35">
        <f t="shared" si="23"/>
        <v>0</v>
      </c>
      <c r="AM56" s="35">
        <f t="shared" si="23"/>
        <v>0</v>
      </c>
      <c r="AN56" s="35">
        <f t="shared" si="23"/>
        <v>0</v>
      </c>
      <c r="AO56" s="35">
        <f t="shared" si="23"/>
        <v>0</v>
      </c>
      <c r="AP56" s="35">
        <f t="shared" si="23"/>
        <v>0</v>
      </c>
      <c r="AQ56" s="35">
        <f t="shared" si="23"/>
        <v>0</v>
      </c>
      <c r="AR56" s="35">
        <f t="shared" si="23"/>
        <v>0</v>
      </c>
      <c r="AS56" s="35">
        <f t="shared" si="23"/>
        <v>0</v>
      </c>
      <c r="AT56" s="35">
        <f t="shared" si="23"/>
        <v>0</v>
      </c>
      <c r="AU56" s="35">
        <f t="shared" si="23"/>
        <v>0</v>
      </c>
      <c r="AV56" s="35">
        <f t="shared" si="23"/>
        <v>0</v>
      </c>
      <c r="AW56" s="35">
        <f t="shared" si="23"/>
        <v>0</v>
      </c>
      <c r="AX56" s="35">
        <f t="shared" si="23"/>
        <v>0</v>
      </c>
      <c r="AY56" s="35">
        <f t="shared" si="23"/>
        <v>0</v>
      </c>
      <c r="AZ56" s="35">
        <f t="shared" si="23"/>
        <v>0</v>
      </c>
      <c r="BA56" s="35">
        <f t="shared" si="23"/>
        <v>0</v>
      </c>
    </row>
    <row r="57" spans="2:57">
      <c r="B57" s="167" t="s">
        <v>170</v>
      </c>
      <c r="C57" s="167"/>
      <c r="D57" s="167"/>
      <c r="E57" s="167"/>
      <c r="F57" s="167"/>
      <c r="G57" s="37">
        <f>AH57</f>
        <v>0</v>
      </c>
      <c r="H57" s="37">
        <f t="shared" si="21"/>
        <v>0</v>
      </c>
      <c r="I57" s="37">
        <f t="shared" si="21"/>
        <v>0</v>
      </c>
      <c r="J57" s="37">
        <f t="shared" si="21"/>
        <v>0</v>
      </c>
      <c r="K57" s="37">
        <f t="shared" si="21"/>
        <v>0</v>
      </c>
      <c r="L57" s="37">
        <f t="shared" si="21"/>
        <v>0</v>
      </c>
      <c r="M57" s="37">
        <f t="shared" si="21"/>
        <v>0</v>
      </c>
      <c r="N57" s="37">
        <f t="shared" si="21"/>
        <v>0</v>
      </c>
      <c r="O57" s="37">
        <f t="shared" si="21"/>
        <v>0</v>
      </c>
      <c r="P57" s="37">
        <f t="shared" si="21"/>
        <v>0</v>
      </c>
      <c r="Q57" s="37">
        <f t="shared" si="21"/>
        <v>0</v>
      </c>
      <c r="R57" s="37">
        <f t="shared" si="21"/>
        <v>0</v>
      </c>
      <c r="S57" s="37">
        <f t="shared" si="21"/>
        <v>0</v>
      </c>
      <c r="T57" s="37">
        <f t="shared" si="21"/>
        <v>0</v>
      </c>
      <c r="U57" s="37">
        <f t="shared" si="21"/>
        <v>0</v>
      </c>
      <c r="V57" s="37">
        <f t="shared" si="21"/>
        <v>0</v>
      </c>
      <c r="W57" s="37">
        <f t="shared" si="21"/>
        <v>0</v>
      </c>
      <c r="X57" s="37">
        <f t="shared" si="22"/>
        <v>0</v>
      </c>
      <c r="Y57" s="37">
        <f t="shared" si="22"/>
        <v>0</v>
      </c>
      <c r="Z57" s="37">
        <f t="shared" si="22"/>
        <v>0</v>
      </c>
      <c r="AA57" s="166"/>
      <c r="AB57" s="166"/>
      <c r="AC57" s="166"/>
      <c r="AD57" s="166"/>
      <c r="AH57" s="35">
        <f>COUNTIF(AH14:AH53,"0")</f>
        <v>0</v>
      </c>
      <c r="AI57" s="35">
        <f t="shared" ref="AI57:BA57" si="24">COUNTIF(AI14:AI53,"0")</f>
        <v>0</v>
      </c>
      <c r="AJ57" s="35">
        <f t="shared" si="24"/>
        <v>0</v>
      </c>
      <c r="AK57" s="35">
        <f t="shared" si="24"/>
        <v>0</v>
      </c>
      <c r="AL57" s="35">
        <f t="shared" si="24"/>
        <v>0</v>
      </c>
      <c r="AM57" s="35">
        <f t="shared" si="24"/>
        <v>0</v>
      </c>
      <c r="AN57" s="35">
        <f t="shared" si="24"/>
        <v>0</v>
      </c>
      <c r="AO57" s="35">
        <f t="shared" si="24"/>
        <v>0</v>
      </c>
      <c r="AP57" s="35">
        <f t="shared" si="24"/>
        <v>0</v>
      </c>
      <c r="AQ57" s="35">
        <f t="shared" si="24"/>
        <v>0</v>
      </c>
      <c r="AR57" s="35">
        <f t="shared" si="24"/>
        <v>0</v>
      </c>
      <c r="AS57" s="35">
        <f t="shared" si="24"/>
        <v>0</v>
      </c>
      <c r="AT57" s="35">
        <f t="shared" si="24"/>
        <v>0</v>
      </c>
      <c r="AU57" s="35">
        <f t="shared" si="24"/>
        <v>0</v>
      </c>
      <c r="AV57" s="35">
        <f t="shared" si="24"/>
        <v>0</v>
      </c>
      <c r="AW57" s="35">
        <f t="shared" si="24"/>
        <v>0</v>
      </c>
      <c r="AX57" s="35">
        <f t="shared" si="24"/>
        <v>0</v>
      </c>
      <c r="AY57" s="35">
        <f t="shared" si="24"/>
        <v>0</v>
      </c>
      <c r="AZ57" s="35">
        <f t="shared" si="24"/>
        <v>0</v>
      </c>
      <c r="BA57" s="35">
        <f t="shared" si="24"/>
        <v>0</v>
      </c>
      <c r="BB57" s="36"/>
    </row>
    <row r="58" spans="2:57" ht="18">
      <c r="B58" s="167" t="s">
        <v>190</v>
      </c>
      <c r="C58" s="167"/>
      <c r="D58" s="167"/>
      <c r="E58" s="167"/>
      <c r="F58" s="167"/>
      <c r="G58" s="101" t="e">
        <f>(G56*100%)/$BB$11</f>
        <v>#DIV/0!</v>
      </c>
      <c r="H58" s="101" t="e">
        <f t="shared" ref="H58:Z58" si="25">(H56*100%)/$BB$11</f>
        <v>#DIV/0!</v>
      </c>
      <c r="I58" s="101" t="e">
        <f t="shared" si="25"/>
        <v>#DIV/0!</v>
      </c>
      <c r="J58" s="101" t="e">
        <f t="shared" si="25"/>
        <v>#DIV/0!</v>
      </c>
      <c r="K58" s="101" t="e">
        <f t="shared" si="25"/>
        <v>#DIV/0!</v>
      </c>
      <c r="L58" s="101" t="e">
        <f t="shared" si="25"/>
        <v>#DIV/0!</v>
      </c>
      <c r="M58" s="101" t="e">
        <f t="shared" si="25"/>
        <v>#DIV/0!</v>
      </c>
      <c r="N58" s="101" t="e">
        <f t="shared" si="25"/>
        <v>#DIV/0!</v>
      </c>
      <c r="O58" s="101" t="e">
        <f t="shared" si="25"/>
        <v>#DIV/0!</v>
      </c>
      <c r="P58" s="101" t="e">
        <f t="shared" si="25"/>
        <v>#DIV/0!</v>
      </c>
      <c r="Q58" s="101" t="e">
        <f t="shared" si="25"/>
        <v>#DIV/0!</v>
      </c>
      <c r="R58" s="101" t="e">
        <f t="shared" si="25"/>
        <v>#DIV/0!</v>
      </c>
      <c r="S58" s="101" t="e">
        <f t="shared" si="25"/>
        <v>#DIV/0!</v>
      </c>
      <c r="T58" s="101" t="e">
        <f t="shared" si="25"/>
        <v>#DIV/0!</v>
      </c>
      <c r="U58" s="101" t="e">
        <f t="shared" si="25"/>
        <v>#DIV/0!</v>
      </c>
      <c r="V58" s="101" t="e">
        <f t="shared" si="25"/>
        <v>#DIV/0!</v>
      </c>
      <c r="W58" s="101" t="e">
        <f>(W56*100%)/$BB$11</f>
        <v>#DIV/0!</v>
      </c>
      <c r="X58" s="101" t="e">
        <f t="shared" si="25"/>
        <v>#DIV/0!</v>
      </c>
      <c r="Y58" s="101" t="e">
        <f t="shared" si="25"/>
        <v>#DIV/0!</v>
      </c>
      <c r="Z58" s="101" t="e">
        <f t="shared" si="25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guxmWYqdpN4XAMKqf4jRZKoCEvAajEIz5DZkNfTv4G0EW3eqe5WU/7MM1eHRytjlAVdNOAi8qOZ8f3ArczEyFw==" saltValue="xmJ+HZuKV8x3XoM9gj/vKg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25" priority="7" operator="containsText" text="✖">
      <formula>NOT(ISERROR(SEARCH("✖",M4)))</formula>
    </cfRule>
    <cfRule type="containsText" dxfId="24" priority="8" operator="containsText" text="✔">
      <formula>NOT(ISERROR(SEARCH("✔",M4)))</formula>
    </cfRule>
    <cfRule type="cellIs" dxfId="23" priority="9" operator="equal">
      <formula>0</formula>
    </cfRule>
    <cfRule type="cellIs" dxfId="22" priority="10" operator="equal">
      <formula>1</formula>
    </cfRule>
  </conditionalFormatting>
  <conditionalFormatting sqref="G14:Z53 G56:Z57">
    <cfRule type="cellIs" dxfId="21" priority="5" operator="equal">
      <formula>"✖"</formula>
    </cfRule>
    <cfRule type="cellIs" dxfId="20" priority="6" operator="equal">
      <formula>"✔"</formula>
    </cfRule>
  </conditionalFormatting>
  <conditionalFormatting sqref="AD14:AD53">
    <cfRule type="cellIs" dxfId="19" priority="1" operator="equal">
      <formula>"Satisfactorio"</formula>
    </cfRule>
    <cfRule type="cellIs" dxfId="18" priority="2" operator="equal">
      <formula>"Proceso"</formula>
    </cfRule>
    <cfRule type="cellIs" dxfId="17" priority="3" operator="equal">
      <formula>"Inicio"</formula>
    </cfRule>
    <cfRule type="cellIs" dxfId="16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1985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41985" r:id="rId3" name="CommandButton1"/>
      </mc:Fallback>
    </mc:AlternateContent>
    <mc:AlternateContent xmlns:mc="http://schemas.openxmlformats.org/markup-compatibility/2006">
      <mc:Choice Requires="x14">
        <control shapeId="41986" r:id="rId5" name="CommandButton2">
          <controlPr defaultSize="0" autoLine="0" r:id="rId6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41986" r:id="rId5" name="CommandButton2"/>
      </mc:Fallback>
    </mc:AlternateContent>
  </controls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EC8C08-37F8-447A-B73C-1D9B7BD01BC9}">
  <sheetPr codeName="Hoja37">
    <tabColor theme="7"/>
  </sheetPr>
  <dimension ref="B2:W18"/>
  <sheetViews>
    <sheetView showGridLines="0" showRowColHeaders="0" workbookViewId="0">
      <selection activeCell="B4" sqref="B4"/>
    </sheetView>
  </sheetViews>
  <sheetFormatPr baseColWidth="10" defaultRowHeight="14.4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>
      <c r="B5" s="146" t="s">
        <v>180</v>
      </c>
      <c r="C5" s="146"/>
      <c r="D5" s="180" t="str">
        <f>Inicio!C10</f>
        <v>0708610</v>
      </c>
      <c r="E5" s="180"/>
      <c r="F5" s="44" t="s">
        <v>37</v>
      </c>
      <c r="G5" s="181" t="str">
        <f>VLOOKUP(D5,Data!$A$2:$F$201,6,FALSE)</f>
        <v>SAN IGNACIO DE LOYOLA</v>
      </c>
      <c r="H5" s="181"/>
      <c r="I5" s="181"/>
      <c r="J5" s="181"/>
      <c r="K5" s="161" t="s">
        <v>38</v>
      </c>
      <c r="L5" s="161"/>
      <c r="M5" s="181" t="str">
        <f>VLOOKUP(D5,Data!$A$2:$F$201,5,FALSE)</f>
        <v>PRIMARIA</v>
      </c>
      <c r="N5" s="181"/>
      <c r="O5" s="182" t="s">
        <v>184</v>
      </c>
      <c r="P5" s="182"/>
      <c r="Q5" s="181" t="str">
        <f>VLOOKUP(D5,Data!$A$2:$H$201,7,FALSE)</f>
        <v>RURAL</v>
      </c>
      <c r="R5" s="181"/>
      <c r="S5" s="182" t="s">
        <v>36</v>
      </c>
      <c r="T5" s="182"/>
      <c r="U5" s="181" t="str">
        <f>VLOOKUP(D5,Data!$A$2:$F$201,3,FALSE)</f>
        <v>ICHUÑA</v>
      </c>
      <c r="V5" s="181"/>
      <c r="W5" s="181"/>
    </row>
    <row r="6" spans="2:2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>
      <c r="B7" s="143" t="s">
        <v>181</v>
      </c>
      <c r="C7" s="143"/>
      <c r="D7" s="144" t="str">
        <f>VLOOKUP(D5,Data!$A$2:$E$201,2,FALSE)</f>
        <v xml:space="preserve"> FERNANDO BELAUNDE TERRY</v>
      </c>
      <c r="E7" s="144"/>
      <c r="F7" s="184" t="s">
        <v>182</v>
      </c>
      <c r="G7" s="133" t="str">
        <f>ResK!H7</f>
        <v>Matematica</v>
      </c>
      <c r="H7" s="133"/>
      <c r="I7" s="133"/>
      <c r="J7" s="133"/>
      <c r="K7" s="185" t="s">
        <v>183</v>
      </c>
      <c r="L7" s="185"/>
      <c r="M7" s="186">
        <f>ResK!Q7</f>
        <v>2</v>
      </c>
      <c r="N7" s="186"/>
      <c r="O7" s="187" t="s">
        <v>5</v>
      </c>
      <c r="P7" s="187"/>
      <c r="Q7" s="186" t="str">
        <f>ResK!W7</f>
        <v>K</v>
      </c>
      <c r="R7" s="186"/>
      <c r="S7" s="182" t="s">
        <v>185</v>
      </c>
      <c r="T7" s="182"/>
      <c r="U7" s="183" t="str">
        <f>VLOOKUP(D5,Data!$A$2:$H$201,8,FALSE)</f>
        <v>PÚBLICA</v>
      </c>
      <c r="V7" s="183"/>
      <c r="W7" s="183"/>
    </row>
    <row r="8" spans="2:23">
      <c r="B8" s="143"/>
      <c r="C8" s="143"/>
      <c r="D8" s="144"/>
      <c r="E8" s="144"/>
      <c r="F8" s="184"/>
      <c r="G8" s="133"/>
      <c r="H8" s="133"/>
      <c r="I8" s="133"/>
      <c r="J8" s="133"/>
      <c r="K8" s="185"/>
      <c r="L8" s="185"/>
      <c r="M8" s="186"/>
      <c r="N8" s="186"/>
      <c r="O8" s="187"/>
      <c r="P8" s="187"/>
      <c r="Q8" s="186"/>
      <c r="R8" s="186"/>
      <c r="T8" s="45"/>
      <c r="U8" s="45"/>
    </row>
    <row r="9" spans="2:23">
      <c r="B9" s="143"/>
      <c r="C9" s="143"/>
      <c r="D9" s="145"/>
      <c r="E9" s="145"/>
      <c r="F9" s="184"/>
      <c r="G9" s="133"/>
      <c r="H9" s="133"/>
      <c r="I9" s="133"/>
      <c r="J9" s="133"/>
      <c r="K9" s="185"/>
      <c r="L9" s="185"/>
      <c r="M9" s="186"/>
      <c r="N9" s="186"/>
      <c r="O9" s="187"/>
      <c r="P9" s="187"/>
      <c r="Q9" s="186"/>
      <c r="R9" s="186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21" t="s">
        <v>192</v>
      </c>
      <c r="C12" s="122"/>
      <c r="D12" s="122"/>
      <c r="E12" s="177"/>
    </row>
    <row r="13" spans="2:23">
      <c r="B13" s="178" t="s">
        <v>407</v>
      </c>
      <c r="C13" s="178"/>
      <c r="D13" s="57" t="s">
        <v>408</v>
      </c>
      <c r="E13" s="57" t="s">
        <v>409</v>
      </c>
    </row>
    <row r="14" spans="2:23" ht="21">
      <c r="B14" s="176" t="str">
        <f>Matriz!$I$3</f>
        <v>Inicio</v>
      </c>
      <c r="C14" s="176"/>
      <c r="D14" s="59">
        <f>COUNTIF(ResK!$AD$14:$AD$53,GrafA!B14)</f>
        <v>0</v>
      </c>
      <c r="E14" s="103" t="e">
        <f>(D14*100%)/$D$18</f>
        <v>#DIV/0!</v>
      </c>
    </row>
    <row r="15" spans="2:23" ht="21">
      <c r="B15" s="176" t="str">
        <f>Matriz!$I$4</f>
        <v>Proceso</v>
      </c>
      <c r="C15" s="176"/>
      <c r="D15" s="59">
        <f>COUNTIF(ResK!$AD$14:$AD$53,GrafA!B15)</f>
        <v>0</v>
      </c>
      <c r="E15" s="103" t="e">
        <f>(D15*100%)/$D$18</f>
        <v>#DIV/0!</v>
      </c>
    </row>
    <row r="16" spans="2:23" ht="21">
      <c r="B16" s="176" t="str">
        <f>Matriz!$I$5</f>
        <v>Satisfactorio</v>
      </c>
      <c r="C16" s="176"/>
      <c r="D16" s="59">
        <f>COUNTIF(ResK!$AD$14:$AD$53,GrafA!B16)</f>
        <v>0</v>
      </c>
      <c r="E16" s="103" t="e">
        <f>(D16*100%)/$D$18</f>
        <v>#DIV/0!</v>
      </c>
    </row>
    <row r="17" spans="2:5" ht="21">
      <c r="B17" s="176" t="str">
        <f>IF(Matriz!$I$6=0,"",Matriz!$I$6)</f>
        <v/>
      </c>
      <c r="C17" s="176"/>
      <c r="D17" s="59" t="str">
        <f>IF($B$17="","",COUNTIF(ResK!$AD$14:$AD$53,GrafA!B17))</f>
        <v/>
      </c>
      <c r="E17" s="103" t="str">
        <f>IF(B17="","",(D17*100%)/$D$18)</f>
        <v/>
      </c>
    </row>
    <row r="18" spans="2:5" ht="23.4">
      <c r="B18" s="175" t="s">
        <v>39</v>
      </c>
      <c r="C18" s="175"/>
      <c r="D18" s="64">
        <f>SUM(D14:D17)</f>
        <v>0</v>
      </c>
      <c r="E18" s="65" t="e">
        <f>SUM(E14:E17)</f>
        <v>#DIV/0!</v>
      </c>
    </row>
  </sheetData>
  <sheetProtection algorithmName="SHA-512" hashValue="hqzVGNqLRl0KrwkFqdOqp1G30aTGonfyMCgurIaY7t8EMpeiDZx1aB2ovmIkrBbd4IyggRbNjkRS3Ci7/hRn4w==" saltValue="1JlJ7pWWHPpA74LQ5FMiMQ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15" priority="1" operator="containsText" text="✖">
      <formula>NOT(ISERROR(SEARCH("✖",K4)))</formula>
    </cfRule>
    <cfRule type="containsText" dxfId="14" priority="2" operator="containsText" text="✔">
      <formula>NOT(ISERROR(SEARCH("✔",K4)))</formula>
    </cfRule>
    <cfRule type="cellIs" dxfId="13" priority="3" operator="equal">
      <formula>0</formula>
    </cfRule>
    <cfRule type="cellIs" dxfId="12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3009" r:id="rId3" name="CommandButton1">
          <controlPr defaultSize="0" autoLine="0" r:id="rId4">
            <anchor moveWithCells="1">
              <from>
                <xdr:col>0</xdr:col>
                <xdr:colOff>0</xdr:colOff>
                <xdr:row>0</xdr:row>
                <xdr:rowOff>60960</xdr:rowOff>
              </from>
              <to>
                <xdr:col>3</xdr:col>
                <xdr:colOff>1059180</xdr:colOff>
                <xdr:row>2</xdr:row>
                <xdr:rowOff>45720</xdr:rowOff>
              </to>
            </anchor>
          </controlPr>
        </control>
      </mc:Choice>
      <mc:Fallback>
        <control shapeId="43009" r:id="rId3" name="CommandButton1"/>
      </mc:Fallback>
    </mc:AlternateContent>
  </controls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43C6F-C764-4CCC-BE71-6487212F8072}">
  <sheetPr codeName="Hoja1">
    <tabColor rgb="FF7030A0"/>
  </sheetPr>
  <dimension ref="A1:J301"/>
  <sheetViews>
    <sheetView zoomScale="115" zoomScaleNormal="115" workbookViewId="0">
      <selection activeCell="D13" sqref="D13"/>
    </sheetView>
  </sheetViews>
  <sheetFormatPr baseColWidth="10" defaultColWidth="10.77734375" defaultRowHeight="14.4"/>
  <cols>
    <col min="1" max="1" width="10.77734375" style="3"/>
    <col min="2" max="2" width="27.77734375" style="3" customWidth="1"/>
    <col min="3" max="5" width="10.77734375" style="3" customWidth="1"/>
    <col min="6" max="6" width="18.21875" style="30" customWidth="1"/>
    <col min="7" max="16384" width="10.77734375" style="3"/>
  </cols>
  <sheetData>
    <row r="1" spans="1:9" ht="15" thickBot="1">
      <c r="A1" s="7" t="s">
        <v>156</v>
      </c>
      <c r="B1" s="3" t="s">
        <v>6</v>
      </c>
      <c r="C1" s="4" t="s">
        <v>36</v>
      </c>
      <c r="D1" s="4" t="s">
        <v>37</v>
      </c>
      <c r="E1" s="9" t="s">
        <v>38</v>
      </c>
      <c r="F1" s="29" t="s">
        <v>187</v>
      </c>
      <c r="G1" s="93" t="s">
        <v>184</v>
      </c>
      <c r="H1" s="94" t="s">
        <v>185</v>
      </c>
      <c r="I1" s="93"/>
    </row>
    <row r="2" spans="1:9" ht="15" customHeight="1" thickBot="1">
      <c r="A2" s="8" t="s">
        <v>247</v>
      </c>
      <c r="B2" s="6" t="s">
        <v>60</v>
      </c>
      <c r="C2" s="5" t="s">
        <v>21</v>
      </c>
      <c r="D2" s="5" t="s">
        <v>18</v>
      </c>
      <c r="E2" s="10" t="s">
        <v>9</v>
      </c>
      <c r="F2" s="30" t="s">
        <v>188</v>
      </c>
      <c r="G2" s="30" t="s">
        <v>471</v>
      </c>
      <c r="H2" s="30" t="s">
        <v>473</v>
      </c>
      <c r="I2"/>
    </row>
    <row r="3" spans="1:9" ht="15" customHeight="1" thickBot="1">
      <c r="A3" s="8" t="s">
        <v>278</v>
      </c>
      <c r="B3" s="6" t="s">
        <v>75</v>
      </c>
      <c r="C3" s="5" t="s">
        <v>17</v>
      </c>
      <c r="D3" s="5" t="s">
        <v>18</v>
      </c>
      <c r="E3" s="10" t="s">
        <v>9</v>
      </c>
      <c r="F3" s="30" t="s">
        <v>188</v>
      </c>
      <c r="G3" s="30" t="s">
        <v>471</v>
      </c>
      <c r="H3" s="30" t="s">
        <v>473</v>
      </c>
      <c r="I3"/>
    </row>
    <row r="4" spans="1:9" ht="15" customHeight="1" thickBot="1">
      <c r="A4" s="8" t="s">
        <v>279</v>
      </c>
      <c r="B4" s="6" t="s">
        <v>76</v>
      </c>
      <c r="C4" s="5" t="s">
        <v>17</v>
      </c>
      <c r="D4" s="5" t="s">
        <v>18</v>
      </c>
      <c r="E4" s="10" t="s">
        <v>9</v>
      </c>
      <c r="F4" s="30" t="s">
        <v>188</v>
      </c>
      <c r="G4" s="30" t="s">
        <v>474</v>
      </c>
      <c r="H4" s="30" t="s">
        <v>473</v>
      </c>
      <c r="I4"/>
    </row>
    <row r="5" spans="1:9" ht="15" customHeight="1" thickBot="1">
      <c r="A5" s="8" t="s">
        <v>281</v>
      </c>
      <c r="B5" s="6" t="s">
        <v>76</v>
      </c>
      <c r="C5" s="5" t="s">
        <v>17</v>
      </c>
      <c r="D5" s="5" t="s">
        <v>18</v>
      </c>
      <c r="E5" s="10" t="s">
        <v>1</v>
      </c>
      <c r="F5" s="30" t="s">
        <v>188</v>
      </c>
      <c r="G5" s="30" t="s">
        <v>474</v>
      </c>
      <c r="H5" s="30" t="s">
        <v>473</v>
      </c>
      <c r="I5"/>
    </row>
    <row r="6" spans="1:9" ht="15" customHeight="1" thickBot="1">
      <c r="A6" s="8" t="s">
        <v>282</v>
      </c>
      <c r="B6" s="6" t="s">
        <v>75</v>
      </c>
      <c r="C6" s="5" t="s">
        <v>17</v>
      </c>
      <c r="D6" s="5" t="s">
        <v>18</v>
      </c>
      <c r="E6" s="10" t="s">
        <v>1</v>
      </c>
      <c r="F6" s="30" t="s">
        <v>188</v>
      </c>
      <c r="G6" s="30" t="s">
        <v>471</v>
      </c>
      <c r="H6" s="30" t="s">
        <v>473</v>
      </c>
      <c r="I6"/>
    </row>
    <row r="7" spans="1:9" ht="15" customHeight="1" thickBot="1">
      <c r="A7" s="8" t="s">
        <v>297</v>
      </c>
      <c r="B7" s="6" t="s">
        <v>60</v>
      </c>
      <c r="C7" s="5" t="s">
        <v>21</v>
      </c>
      <c r="D7" s="5" t="s">
        <v>18</v>
      </c>
      <c r="E7" s="10" t="s">
        <v>1</v>
      </c>
      <c r="F7" s="30" t="s">
        <v>188</v>
      </c>
      <c r="G7" s="30" t="s">
        <v>471</v>
      </c>
      <c r="H7" s="30" t="s">
        <v>473</v>
      </c>
      <c r="I7"/>
    </row>
    <row r="8" spans="1:9" ht="15" customHeight="1" thickBot="1">
      <c r="A8" s="8" t="s">
        <v>308</v>
      </c>
      <c r="B8" s="6" t="s">
        <v>83</v>
      </c>
      <c r="C8" s="5" t="s">
        <v>21</v>
      </c>
      <c r="D8" s="5" t="s">
        <v>18</v>
      </c>
      <c r="E8" s="10" t="s">
        <v>9</v>
      </c>
      <c r="F8" s="30" t="s">
        <v>188</v>
      </c>
      <c r="G8" s="30" t="s">
        <v>471</v>
      </c>
      <c r="H8" s="30" t="s">
        <v>473</v>
      </c>
      <c r="I8"/>
    </row>
    <row r="9" spans="1:9" ht="15" customHeight="1" thickBot="1">
      <c r="A9" s="8" t="s">
        <v>309</v>
      </c>
      <c r="B9" s="6" t="s">
        <v>133</v>
      </c>
      <c r="C9" s="5" t="s">
        <v>21</v>
      </c>
      <c r="D9" s="5" t="s">
        <v>18</v>
      </c>
      <c r="E9" s="10" t="s">
        <v>9</v>
      </c>
      <c r="F9" s="30" t="s">
        <v>188</v>
      </c>
      <c r="G9" s="30" t="s">
        <v>471</v>
      </c>
      <c r="H9" s="30" t="s">
        <v>473</v>
      </c>
      <c r="I9"/>
    </row>
    <row r="10" spans="1:9" ht="15" customHeight="1" thickBot="1">
      <c r="A10" s="8" t="s">
        <v>318</v>
      </c>
      <c r="B10" s="6" t="s">
        <v>90</v>
      </c>
      <c r="C10" s="5" t="s">
        <v>21</v>
      </c>
      <c r="D10" s="5" t="s">
        <v>18</v>
      </c>
      <c r="E10" s="10" t="s">
        <v>9</v>
      </c>
      <c r="F10" s="30" t="s">
        <v>188</v>
      </c>
      <c r="G10" s="30" t="s">
        <v>471</v>
      </c>
      <c r="H10" s="30" t="s">
        <v>473</v>
      </c>
      <c r="I10"/>
    </row>
    <row r="11" spans="1:9" ht="15" customHeight="1" thickBot="1">
      <c r="A11" s="8" t="s">
        <v>322</v>
      </c>
      <c r="B11" s="6" t="s">
        <v>133</v>
      </c>
      <c r="C11" s="5" t="s">
        <v>21</v>
      </c>
      <c r="D11" s="5" t="s">
        <v>18</v>
      </c>
      <c r="E11" s="10" t="s">
        <v>1</v>
      </c>
      <c r="F11" s="30" t="s">
        <v>188</v>
      </c>
      <c r="G11" s="30" t="s">
        <v>471</v>
      </c>
      <c r="H11" s="30" t="s">
        <v>473</v>
      </c>
      <c r="I11"/>
    </row>
    <row r="12" spans="1:9" ht="15" customHeight="1" thickBot="1">
      <c r="A12" s="8" t="s">
        <v>323</v>
      </c>
      <c r="B12" s="6" t="s">
        <v>91</v>
      </c>
      <c r="C12" s="5" t="s">
        <v>22</v>
      </c>
      <c r="D12" s="5" t="s">
        <v>18</v>
      </c>
      <c r="E12" s="10" t="s">
        <v>9</v>
      </c>
      <c r="F12" s="30" t="s">
        <v>188</v>
      </c>
      <c r="G12" s="30" t="s">
        <v>471</v>
      </c>
      <c r="H12" s="30" t="s">
        <v>473</v>
      </c>
      <c r="I12"/>
    </row>
    <row r="13" spans="1:9" ht="15" customHeight="1" thickBot="1">
      <c r="A13" s="8" t="s">
        <v>331</v>
      </c>
      <c r="B13" s="6" t="s">
        <v>83</v>
      </c>
      <c r="C13" s="5" t="s">
        <v>21</v>
      </c>
      <c r="D13" s="5" t="s">
        <v>18</v>
      </c>
      <c r="E13" s="10" t="s">
        <v>1</v>
      </c>
      <c r="F13" s="30" t="s">
        <v>188</v>
      </c>
      <c r="G13" s="30" t="s">
        <v>471</v>
      </c>
      <c r="H13" s="30" t="s">
        <v>473</v>
      </c>
      <c r="I13"/>
    </row>
    <row r="14" spans="1:9" ht="15" customHeight="1" thickBot="1">
      <c r="A14" s="8" t="s">
        <v>363</v>
      </c>
      <c r="B14" s="6" t="s">
        <v>102</v>
      </c>
      <c r="C14" s="5" t="s">
        <v>21</v>
      </c>
      <c r="D14" s="5" t="s">
        <v>18</v>
      </c>
      <c r="E14" s="10" t="s">
        <v>1</v>
      </c>
      <c r="F14" s="30" t="s">
        <v>188</v>
      </c>
      <c r="G14" s="30" t="s">
        <v>471</v>
      </c>
      <c r="H14" s="30" t="s">
        <v>473</v>
      </c>
      <c r="I14"/>
    </row>
    <row r="15" spans="1:9" ht="15" customHeight="1" thickBot="1">
      <c r="A15" s="8" t="s">
        <v>370</v>
      </c>
      <c r="B15" s="6" t="s">
        <v>105</v>
      </c>
      <c r="C15" s="5" t="s">
        <v>21</v>
      </c>
      <c r="D15" s="5" t="s">
        <v>18</v>
      </c>
      <c r="E15" s="10" t="s">
        <v>9</v>
      </c>
      <c r="F15" s="30" t="s">
        <v>188</v>
      </c>
      <c r="G15" s="30" t="s">
        <v>471</v>
      </c>
      <c r="H15" s="30" t="s">
        <v>473</v>
      </c>
      <c r="I15"/>
    </row>
    <row r="16" spans="1:9" ht="15" customHeight="1" thickBot="1">
      <c r="A16" s="8" t="s">
        <v>371</v>
      </c>
      <c r="B16" s="6" t="s">
        <v>106</v>
      </c>
      <c r="C16" s="5" t="s">
        <v>22</v>
      </c>
      <c r="D16" s="5" t="s">
        <v>18</v>
      </c>
      <c r="E16" s="10" t="s">
        <v>9</v>
      </c>
      <c r="F16" s="30" t="s">
        <v>188</v>
      </c>
      <c r="G16" s="30" t="s">
        <v>471</v>
      </c>
      <c r="H16" s="30" t="s">
        <v>473</v>
      </c>
      <c r="I16"/>
    </row>
    <row r="17" spans="1:9" ht="15" customHeight="1" thickBot="1">
      <c r="A17" s="8" t="s">
        <v>374</v>
      </c>
      <c r="B17" s="6" t="s">
        <v>90</v>
      </c>
      <c r="C17" s="5" t="s">
        <v>21</v>
      </c>
      <c r="D17" s="5" t="s">
        <v>18</v>
      </c>
      <c r="E17" s="10" t="s">
        <v>1</v>
      </c>
      <c r="F17" s="30" t="s">
        <v>188</v>
      </c>
      <c r="G17" s="30" t="s">
        <v>471</v>
      </c>
      <c r="H17" s="30" t="s">
        <v>473</v>
      </c>
      <c r="I17"/>
    </row>
    <row r="18" spans="1:9" ht="15" customHeight="1" thickBot="1">
      <c r="A18" s="8" t="s">
        <v>386</v>
      </c>
      <c r="B18" s="6" t="s">
        <v>111</v>
      </c>
      <c r="C18" s="5" t="s">
        <v>21</v>
      </c>
      <c r="D18" s="5" t="s">
        <v>18</v>
      </c>
      <c r="E18" s="10" t="s">
        <v>9</v>
      </c>
      <c r="F18" s="30" t="s">
        <v>188</v>
      </c>
      <c r="G18" s="30" t="s">
        <v>471</v>
      </c>
      <c r="H18" s="30" t="s">
        <v>473</v>
      </c>
      <c r="I18"/>
    </row>
    <row r="19" spans="1:9" ht="15" customHeight="1" thickBot="1">
      <c r="A19" s="8" t="s">
        <v>387</v>
      </c>
      <c r="B19" s="6" t="s">
        <v>111</v>
      </c>
      <c r="C19" s="5" t="s">
        <v>21</v>
      </c>
      <c r="D19" s="5" t="s">
        <v>18</v>
      </c>
      <c r="E19" s="10" t="s">
        <v>1</v>
      </c>
      <c r="F19" s="30" t="s">
        <v>188</v>
      </c>
      <c r="G19" s="30" t="s">
        <v>471</v>
      </c>
      <c r="H19" s="30" t="s">
        <v>473</v>
      </c>
      <c r="I19"/>
    </row>
    <row r="20" spans="1:9" ht="15" customHeight="1" thickBot="1">
      <c r="A20" s="8" t="s">
        <v>395</v>
      </c>
      <c r="B20" s="6" t="s">
        <v>117</v>
      </c>
      <c r="C20" s="5" t="s">
        <v>21</v>
      </c>
      <c r="D20" s="5" t="s">
        <v>18</v>
      </c>
      <c r="E20" s="10" t="s">
        <v>9</v>
      </c>
      <c r="F20" s="30" t="s">
        <v>188</v>
      </c>
      <c r="G20" s="30" t="s">
        <v>471</v>
      </c>
      <c r="H20" s="30" t="s">
        <v>473</v>
      </c>
      <c r="I20"/>
    </row>
    <row r="21" spans="1:9" ht="15" customHeight="1" thickBot="1">
      <c r="A21" s="8" t="s">
        <v>396</v>
      </c>
      <c r="B21" s="6" t="s">
        <v>117</v>
      </c>
      <c r="C21" s="5" t="s">
        <v>21</v>
      </c>
      <c r="D21" s="5" t="s">
        <v>18</v>
      </c>
      <c r="E21" s="10" t="s">
        <v>1</v>
      </c>
      <c r="F21" s="30" t="s">
        <v>188</v>
      </c>
      <c r="G21" s="30" t="s">
        <v>471</v>
      </c>
      <c r="H21" s="30" t="s">
        <v>473</v>
      </c>
      <c r="I21"/>
    </row>
    <row r="22" spans="1:9" ht="15" customHeight="1" thickBot="1">
      <c r="A22" s="8" t="s">
        <v>248</v>
      </c>
      <c r="B22" s="6" t="s">
        <v>61</v>
      </c>
      <c r="C22" s="5" t="s">
        <v>19</v>
      </c>
      <c r="D22" s="5" t="s">
        <v>20</v>
      </c>
      <c r="E22" s="10" t="s">
        <v>9</v>
      </c>
      <c r="F22" s="30" t="s">
        <v>19</v>
      </c>
      <c r="G22" s="30" t="s">
        <v>471</v>
      </c>
      <c r="H22" s="30" t="s">
        <v>473</v>
      </c>
      <c r="I22"/>
    </row>
    <row r="23" spans="1:9" ht="15" customHeight="1" thickBot="1">
      <c r="A23" s="8" t="s">
        <v>256</v>
      </c>
      <c r="B23" s="6" t="s">
        <v>61</v>
      </c>
      <c r="C23" s="5" t="s">
        <v>19</v>
      </c>
      <c r="D23" s="5" t="s">
        <v>20</v>
      </c>
      <c r="E23" s="10" t="s">
        <v>1</v>
      </c>
      <c r="F23" s="30" t="s">
        <v>19</v>
      </c>
      <c r="G23" s="30" t="s">
        <v>471</v>
      </c>
      <c r="H23" s="30" t="s">
        <v>473</v>
      </c>
      <c r="I23"/>
    </row>
    <row r="24" spans="1:9" ht="15" customHeight="1" thickBot="1">
      <c r="A24" s="8" t="s">
        <v>295</v>
      </c>
      <c r="B24" s="6" t="s">
        <v>80</v>
      </c>
      <c r="C24" s="5" t="s">
        <v>24</v>
      </c>
      <c r="D24" s="5" t="s">
        <v>20</v>
      </c>
      <c r="E24" s="10" t="s">
        <v>9</v>
      </c>
      <c r="F24" s="30" t="s">
        <v>19</v>
      </c>
      <c r="G24" s="30" t="s">
        <v>471</v>
      </c>
      <c r="H24" s="30" t="s">
        <v>473</v>
      </c>
      <c r="I24"/>
    </row>
    <row r="25" spans="1:9" ht="15" customHeight="1" thickBot="1">
      <c r="A25" s="8" t="s">
        <v>298</v>
      </c>
      <c r="B25" s="6" t="s">
        <v>80</v>
      </c>
      <c r="C25" s="5" t="s">
        <v>24</v>
      </c>
      <c r="D25" s="5" t="s">
        <v>20</v>
      </c>
      <c r="E25" s="10" t="s">
        <v>1</v>
      </c>
      <c r="F25" s="30" t="s">
        <v>19</v>
      </c>
      <c r="G25" s="30" t="s">
        <v>471</v>
      </c>
      <c r="H25" s="30" t="s">
        <v>473</v>
      </c>
      <c r="I25"/>
    </row>
    <row r="26" spans="1:9" ht="15" customHeight="1" thickBot="1">
      <c r="A26" s="8" t="s">
        <v>311</v>
      </c>
      <c r="B26" s="6" t="s">
        <v>85</v>
      </c>
      <c r="C26" s="5" t="s">
        <v>19</v>
      </c>
      <c r="D26" s="5" t="s">
        <v>20</v>
      </c>
      <c r="E26" s="10" t="s">
        <v>9</v>
      </c>
      <c r="F26" s="30" t="s">
        <v>19</v>
      </c>
      <c r="G26" s="30" t="s">
        <v>471</v>
      </c>
      <c r="H26" s="30" t="s">
        <v>473</v>
      </c>
      <c r="I26"/>
    </row>
    <row r="27" spans="1:9" ht="15" customHeight="1" thickBot="1">
      <c r="A27" s="8" t="s">
        <v>312</v>
      </c>
      <c r="B27" s="6" t="s">
        <v>86</v>
      </c>
      <c r="C27" s="5" t="s">
        <v>19</v>
      </c>
      <c r="D27" s="5" t="s">
        <v>20</v>
      </c>
      <c r="E27" s="10" t="s">
        <v>9</v>
      </c>
      <c r="F27" s="30" t="s">
        <v>19</v>
      </c>
      <c r="G27" s="30" t="s">
        <v>471</v>
      </c>
      <c r="H27" s="30" t="s">
        <v>473</v>
      </c>
      <c r="I27"/>
    </row>
    <row r="28" spans="1:9" ht="15" customHeight="1" thickBot="1">
      <c r="A28" s="8" t="s">
        <v>316</v>
      </c>
      <c r="B28" s="6" t="s">
        <v>89</v>
      </c>
      <c r="C28" s="5" t="s">
        <v>19</v>
      </c>
      <c r="D28" s="5" t="s">
        <v>20</v>
      </c>
      <c r="E28" s="10" t="s">
        <v>9</v>
      </c>
      <c r="F28" s="30" t="s">
        <v>19</v>
      </c>
      <c r="G28" s="30" t="s">
        <v>471</v>
      </c>
      <c r="H28" s="30" t="s">
        <v>473</v>
      </c>
      <c r="I28"/>
    </row>
    <row r="29" spans="1:9" ht="15" customHeight="1" thickBot="1">
      <c r="A29" s="8" t="s">
        <v>326</v>
      </c>
      <c r="B29" s="6" t="s">
        <v>92</v>
      </c>
      <c r="C29" s="5" t="s">
        <v>24</v>
      </c>
      <c r="D29" s="5" t="s">
        <v>20</v>
      </c>
      <c r="E29" s="10" t="s">
        <v>9</v>
      </c>
      <c r="F29" s="30" t="s">
        <v>19</v>
      </c>
      <c r="G29" s="30" t="s">
        <v>471</v>
      </c>
      <c r="H29" s="30" t="s">
        <v>473</v>
      </c>
      <c r="I29"/>
    </row>
    <row r="30" spans="1:9" ht="15" customHeight="1" thickBot="1">
      <c r="A30" s="8" t="s">
        <v>340</v>
      </c>
      <c r="B30" s="6" t="s">
        <v>128</v>
      </c>
      <c r="C30" s="5" t="s">
        <v>19</v>
      </c>
      <c r="D30" s="5" t="s">
        <v>20</v>
      </c>
      <c r="E30" s="10" t="s">
        <v>1</v>
      </c>
      <c r="F30" s="30" t="s">
        <v>19</v>
      </c>
      <c r="G30" s="30" t="s">
        <v>471</v>
      </c>
      <c r="H30" s="30" t="s">
        <v>473</v>
      </c>
      <c r="I30"/>
    </row>
    <row r="31" spans="1:9" ht="15" customHeight="1" thickBot="1">
      <c r="A31" s="8" t="s">
        <v>345</v>
      </c>
      <c r="B31" s="6" t="s">
        <v>92</v>
      </c>
      <c r="C31" s="5" t="s">
        <v>24</v>
      </c>
      <c r="D31" s="5" t="s">
        <v>20</v>
      </c>
      <c r="E31" s="10" t="s">
        <v>1</v>
      </c>
      <c r="F31" s="30" t="s">
        <v>19</v>
      </c>
      <c r="G31" s="30" t="s">
        <v>471</v>
      </c>
      <c r="H31" s="30" t="s">
        <v>473</v>
      </c>
      <c r="I31"/>
    </row>
    <row r="32" spans="1:9" ht="15" customHeight="1" thickBot="1">
      <c r="A32" s="8" t="s">
        <v>347</v>
      </c>
      <c r="B32" s="6" t="s">
        <v>107</v>
      </c>
      <c r="C32" s="5" t="s">
        <v>19</v>
      </c>
      <c r="D32" s="5" t="s">
        <v>20</v>
      </c>
      <c r="E32" s="10" t="s">
        <v>1</v>
      </c>
      <c r="F32" s="30" t="s">
        <v>19</v>
      </c>
      <c r="G32" s="30" t="s">
        <v>471</v>
      </c>
      <c r="H32" s="30" t="s">
        <v>473</v>
      </c>
      <c r="I32"/>
    </row>
    <row r="33" spans="1:9" ht="15" customHeight="1" thickBot="1">
      <c r="A33" s="8" t="s">
        <v>348</v>
      </c>
      <c r="B33" s="6" t="s">
        <v>96</v>
      </c>
      <c r="C33" s="5" t="s">
        <v>19</v>
      </c>
      <c r="D33" s="5" t="s">
        <v>20</v>
      </c>
      <c r="E33" s="10" t="s">
        <v>9</v>
      </c>
      <c r="F33" s="30" t="s">
        <v>19</v>
      </c>
      <c r="G33" s="30" t="s">
        <v>471</v>
      </c>
      <c r="H33" s="30" t="s">
        <v>473</v>
      </c>
      <c r="I33"/>
    </row>
    <row r="34" spans="1:9" ht="15" customHeight="1" thickBot="1">
      <c r="A34" s="8" t="s">
        <v>350</v>
      </c>
      <c r="B34" s="6" t="s">
        <v>98</v>
      </c>
      <c r="C34" s="5" t="s">
        <v>19</v>
      </c>
      <c r="D34" s="5" t="s">
        <v>20</v>
      </c>
      <c r="E34" s="10" t="s">
        <v>9</v>
      </c>
      <c r="F34" s="30" t="s">
        <v>19</v>
      </c>
      <c r="G34" s="30" t="s">
        <v>471</v>
      </c>
      <c r="H34" s="30" t="s">
        <v>473</v>
      </c>
      <c r="I34"/>
    </row>
    <row r="35" spans="1:9" ht="15" customHeight="1" thickBot="1">
      <c r="A35" s="8" t="s">
        <v>351</v>
      </c>
      <c r="B35" s="6" t="s">
        <v>99</v>
      </c>
      <c r="C35" s="5" t="s">
        <v>19</v>
      </c>
      <c r="D35" s="5" t="s">
        <v>20</v>
      </c>
      <c r="E35" s="10" t="s">
        <v>9</v>
      </c>
      <c r="F35" s="30" t="s">
        <v>19</v>
      </c>
      <c r="G35" s="30" t="s">
        <v>471</v>
      </c>
      <c r="H35" s="30" t="s">
        <v>473</v>
      </c>
      <c r="I35"/>
    </row>
    <row r="36" spans="1:9" ht="15" customHeight="1" thickBot="1">
      <c r="A36" s="8" t="s">
        <v>353</v>
      </c>
      <c r="B36" s="6" t="s">
        <v>138</v>
      </c>
      <c r="C36" s="5" t="s">
        <v>34</v>
      </c>
      <c r="D36" s="5" t="s">
        <v>20</v>
      </c>
      <c r="E36" s="10" t="s">
        <v>9</v>
      </c>
      <c r="F36" s="30" t="s">
        <v>19</v>
      </c>
      <c r="G36" s="30" t="s">
        <v>471</v>
      </c>
      <c r="H36" s="30" t="s">
        <v>473</v>
      </c>
      <c r="I36"/>
    </row>
    <row r="37" spans="1:9" ht="15" customHeight="1" thickBot="1">
      <c r="A37" s="8" t="s">
        <v>358</v>
      </c>
      <c r="B37" s="6" t="s">
        <v>89</v>
      </c>
      <c r="C37" s="5" t="s">
        <v>19</v>
      </c>
      <c r="D37" s="5" t="s">
        <v>20</v>
      </c>
      <c r="E37" s="10" t="s">
        <v>1</v>
      </c>
      <c r="F37" s="30" t="s">
        <v>19</v>
      </c>
      <c r="G37" s="30" t="s">
        <v>471</v>
      </c>
      <c r="H37" s="30" t="s">
        <v>473</v>
      </c>
      <c r="I37"/>
    </row>
    <row r="38" spans="1:9" ht="15" customHeight="1" thickBot="1">
      <c r="A38" s="8" t="s">
        <v>359</v>
      </c>
      <c r="B38" s="6" t="s">
        <v>101</v>
      </c>
      <c r="C38" s="5" t="s">
        <v>19</v>
      </c>
      <c r="D38" s="5" t="s">
        <v>20</v>
      </c>
      <c r="E38" s="10" t="s">
        <v>9</v>
      </c>
      <c r="F38" s="30" t="s">
        <v>19</v>
      </c>
      <c r="G38" s="30" t="s">
        <v>471</v>
      </c>
      <c r="H38" s="30" t="s">
        <v>473</v>
      </c>
      <c r="I38"/>
    </row>
    <row r="39" spans="1:9" ht="15" customHeight="1" thickBot="1">
      <c r="A39" s="8" t="s">
        <v>364</v>
      </c>
      <c r="B39" s="6" t="s">
        <v>98</v>
      </c>
      <c r="C39" s="5" t="s">
        <v>19</v>
      </c>
      <c r="D39" s="5" t="s">
        <v>20</v>
      </c>
      <c r="E39" s="10" t="s">
        <v>1</v>
      </c>
      <c r="F39" s="30" t="s">
        <v>19</v>
      </c>
      <c r="G39" s="30" t="s">
        <v>471</v>
      </c>
      <c r="H39" s="30" t="s">
        <v>473</v>
      </c>
      <c r="I39"/>
    </row>
    <row r="40" spans="1:9" ht="15" customHeight="1" thickBot="1">
      <c r="A40" s="8" t="s">
        <v>378</v>
      </c>
      <c r="B40" s="6" t="s">
        <v>107</v>
      </c>
      <c r="C40" s="5" t="s">
        <v>19</v>
      </c>
      <c r="D40" s="5" t="s">
        <v>20</v>
      </c>
      <c r="E40" s="10" t="s">
        <v>9</v>
      </c>
      <c r="F40" s="30" t="s">
        <v>19</v>
      </c>
      <c r="G40" s="30" t="s">
        <v>471</v>
      </c>
      <c r="H40" s="30" t="s">
        <v>473</v>
      </c>
      <c r="I40"/>
    </row>
    <row r="41" spans="1:9" ht="15" customHeight="1" thickBot="1">
      <c r="A41" s="8" t="s">
        <v>379</v>
      </c>
      <c r="B41" s="6" t="s">
        <v>86</v>
      </c>
      <c r="C41" s="5" t="s">
        <v>19</v>
      </c>
      <c r="D41" s="5" t="s">
        <v>20</v>
      </c>
      <c r="E41" s="10" t="s">
        <v>1</v>
      </c>
      <c r="F41" s="30" t="s">
        <v>19</v>
      </c>
      <c r="G41" s="30" t="s">
        <v>471</v>
      </c>
      <c r="H41" s="30" t="s">
        <v>473</v>
      </c>
      <c r="I41"/>
    </row>
    <row r="42" spans="1:9" ht="15" customHeight="1" thickBot="1">
      <c r="A42" s="8" t="s">
        <v>380</v>
      </c>
      <c r="B42" s="6" t="s">
        <v>108</v>
      </c>
      <c r="C42" s="5" t="s">
        <v>19</v>
      </c>
      <c r="D42" s="5" t="s">
        <v>20</v>
      </c>
      <c r="E42" s="10" t="s">
        <v>9</v>
      </c>
      <c r="F42" s="30" t="s">
        <v>19</v>
      </c>
      <c r="G42" s="30" t="s">
        <v>471</v>
      </c>
      <c r="H42" s="30" t="s">
        <v>473</v>
      </c>
      <c r="I42"/>
    </row>
    <row r="43" spans="1:9" ht="15" customHeight="1" thickBot="1">
      <c r="A43" s="8" t="s">
        <v>381</v>
      </c>
      <c r="B43" s="6" t="s">
        <v>108</v>
      </c>
      <c r="C43" s="5" t="s">
        <v>19</v>
      </c>
      <c r="D43" s="5" t="s">
        <v>20</v>
      </c>
      <c r="E43" s="10" t="s">
        <v>1</v>
      </c>
      <c r="F43" s="30" t="s">
        <v>19</v>
      </c>
      <c r="G43" s="30" t="s">
        <v>471</v>
      </c>
      <c r="H43" s="30" t="s">
        <v>473</v>
      </c>
      <c r="I43"/>
    </row>
    <row r="44" spans="1:9" ht="15" customHeight="1" thickBot="1">
      <c r="A44" s="8" t="s">
        <v>382</v>
      </c>
      <c r="B44" s="6" t="s">
        <v>109</v>
      </c>
      <c r="C44" s="5" t="s">
        <v>19</v>
      </c>
      <c r="D44" s="5" t="s">
        <v>20</v>
      </c>
      <c r="E44" s="10" t="s">
        <v>9</v>
      </c>
      <c r="F44" s="30" t="s">
        <v>19</v>
      </c>
      <c r="G44" s="30" t="s">
        <v>471</v>
      </c>
      <c r="H44" s="30" t="s">
        <v>473</v>
      </c>
      <c r="I44"/>
    </row>
    <row r="45" spans="1:9" ht="15" customHeight="1" thickBot="1">
      <c r="A45" s="8" t="s">
        <v>383</v>
      </c>
      <c r="B45" s="6" t="s">
        <v>109</v>
      </c>
      <c r="C45" s="5" t="s">
        <v>19</v>
      </c>
      <c r="D45" s="5" t="s">
        <v>20</v>
      </c>
      <c r="E45" s="10" t="s">
        <v>1</v>
      </c>
      <c r="F45" s="30" t="s">
        <v>19</v>
      </c>
      <c r="G45" s="30" t="s">
        <v>471</v>
      </c>
      <c r="H45" s="30" t="s">
        <v>473</v>
      </c>
      <c r="I45"/>
    </row>
    <row r="46" spans="1:9" ht="15" customHeight="1" thickBot="1">
      <c r="A46" s="8" t="s">
        <v>388</v>
      </c>
      <c r="B46" s="6" t="s">
        <v>112</v>
      </c>
      <c r="C46" s="5" t="s">
        <v>19</v>
      </c>
      <c r="D46" s="5" t="s">
        <v>20</v>
      </c>
      <c r="E46" s="10" t="s">
        <v>9</v>
      </c>
      <c r="F46" s="30" t="s">
        <v>19</v>
      </c>
      <c r="G46" s="30" t="s">
        <v>471</v>
      </c>
      <c r="H46" s="30" t="s">
        <v>473</v>
      </c>
      <c r="I46"/>
    </row>
    <row r="47" spans="1:9" ht="15" customHeight="1" thickBot="1">
      <c r="A47" s="8" t="s">
        <v>389</v>
      </c>
      <c r="B47" s="6" t="s">
        <v>101</v>
      </c>
      <c r="C47" s="5" t="s">
        <v>19</v>
      </c>
      <c r="D47" s="5" t="s">
        <v>20</v>
      </c>
      <c r="E47" s="10" t="s">
        <v>1</v>
      </c>
      <c r="F47" s="30" t="s">
        <v>19</v>
      </c>
      <c r="G47" s="30" t="s">
        <v>471</v>
      </c>
      <c r="H47" s="30" t="s">
        <v>473</v>
      </c>
      <c r="I47"/>
    </row>
    <row r="48" spans="1:9" ht="15" customHeight="1" thickBot="1">
      <c r="A48" s="8" t="s">
        <v>390</v>
      </c>
      <c r="B48" s="6" t="s">
        <v>113</v>
      </c>
      <c r="C48" s="5" t="s">
        <v>19</v>
      </c>
      <c r="D48" s="5" t="s">
        <v>20</v>
      </c>
      <c r="E48" s="10" t="s">
        <v>9</v>
      </c>
      <c r="F48" s="30" t="s">
        <v>19</v>
      </c>
      <c r="G48" s="30" t="s">
        <v>471</v>
      </c>
      <c r="H48" s="30" t="s">
        <v>473</v>
      </c>
      <c r="I48"/>
    </row>
    <row r="49" spans="1:9" ht="15" customHeight="1" thickBot="1">
      <c r="A49" s="8" t="s">
        <v>391</v>
      </c>
      <c r="B49" s="6" t="s">
        <v>113</v>
      </c>
      <c r="C49" s="5" t="s">
        <v>19</v>
      </c>
      <c r="D49" s="5" t="s">
        <v>20</v>
      </c>
      <c r="E49" s="10" t="s">
        <v>1</v>
      </c>
      <c r="F49" s="30" t="s">
        <v>19</v>
      </c>
      <c r="G49" s="30" t="s">
        <v>471</v>
      </c>
      <c r="H49" s="30" t="s">
        <v>473</v>
      </c>
      <c r="I49"/>
    </row>
    <row r="50" spans="1:9" ht="15" customHeight="1" thickBot="1">
      <c r="A50" s="8" t="s">
        <v>397</v>
      </c>
      <c r="B50" s="6" t="s">
        <v>119</v>
      </c>
      <c r="C50" s="5" t="s">
        <v>19</v>
      </c>
      <c r="D50" s="5" t="s">
        <v>20</v>
      </c>
      <c r="E50" s="10" t="s">
        <v>1</v>
      </c>
      <c r="F50" s="30" t="s">
        <v>19</v>
      </c>
      <c r="G50" s="30" t="s">
        <v>471</v>
      </c>
      <c r="H50" s="30" t="s">
        <v>473</v>
      </c>
      <c r="I50"/>
    </row>
    <row r="51" spans="1:9" ht="15" customHeight="1" thickBot="1">
      <c r="A51" s="8" t="s">
        <v>399</v>
      </c>
      <c r="B51" s="6" t="s">
        <v>119</v>
      </c>
      <c r="C51" s="5" t="s">
        <v>19</v>
      </c>
      <c r="D51" s="5" t="s">
        <v>20</v>
      </c>
      <c r="E51" s="10" t="s">
        <v>9</v>
      </c>
      <c r="F51" s="30" t="s">
        <v>19</v>
      </c>
      <c r="G51" s="30" t="s">
        <v>471</v>
      </c>
      <c r="H51" s="30" t="s">
        <v>473</v>
      </c>
      <c r="I51"/>
    </row>
    <row r="52" spans="1:9" ht="15" customHeight="1" thickBot="1">
      <c r="A52" s="8" t="s">
        <v>402</v>
      </c>
      <c r="B52" s="6" t="s">
        <v>132</v>
      </c>
      <c r="C52" s="5" t="s">
        <v>19</v>
      </c>
      <c r="D52" s="5" t="s">
        <v>20</v>
      </c>
      <c r="E52" s="10" t="s">
        <v>1</v>
      </c>
      <c r="F52" s="30" t="s">
        <v>19</v>
      </c>
      <c r="G52" s="30" t="s">
        <v>471</v>
      </c>
      <c r="H52" s="30" t="s">
        <v>473</v>
      </c>
      <c r="I52"/>
    </row>
    <row r="53" spans="1:9" ht="15" customHeight="1" thickBot="1">
      <c r="A53" s="8" t="s">
        <v>221</v>
      </c>
      <c r="B53" s="6" t="s">
        <v>42</v>
      </c>
      <c r="C53" s="5" t="s">
        <v>11</v>
      </c>
      <c r="D53" s="5" t="s">
        <v>12</v>
      </c>
      <c r="E53" s="10" t="s">
        <v>9</v>
      </c>
      <c r="F53" s="30" t="s">
        <v>35</v>
      </c>
      <c r="G53" s="30" t="s">
        <v>474</v>
      </c>
      <c r="H53" s="30" t="s">
        <v>472</v>
      </c>
      <c r="I53"/>
    </row>
    <row r="54" spans="1:9" ht="15" customHeight="1" thickBot="1">
      <c r="A54" s="8" t="s">
        <v>222</v>
      </c>
      <c r="B54" s="6" t="s">
        <v>43</v>
      </c>
      <c r="C54" s="5" t="s">
        <v>11</v>
      </c>
      <c r="D54" s="5" t="s">
        <v>12</v>
      </c>
      <c r="E54" s="10" t="s">
        <v>9</v>
      </c>
      <c r="F54" s="30" t="s">
        <v>35</v>
      </c>
      <c r="G54" s="30" t="s">
        <v>474</v>
      </c>
      <c r="H54" s="30" t="s">
        <v>472</v>
      </c>
      <c r="I54"/>
    </row>
    <row r="55" spans="1:9" ht="15" customHeight="1" thickBot="1">
      <c r="A55" s="8" t="s">
        <v>232</v>
      </c>
      <c r="B55" s="6">
        <v>43094</v>
      </c>
      <c r="C55" s="5" t="s">
        <v>11</v>
      </c>
      <c r="D55" s="5" t="s">
        <v>12</v>
      </c>
      <c r="E55" s="10" t="s">
        <v>9</v>
      </c>
      <c r="F55" s="30" t="s">
        <v>35</v>
      </c>
      <c r="G55" s="30" t="s">
        <v>474</v>
      </c>
      <c r="H55" s="30" t="s">
        <v>472</v>
      </c>
      <c r="I55"/>
    </row>
    <row r="56" spans="1:9" ht="15" customHeight="1" thickBot="1">
      <c r="A56" s="8" t="s">
        <v>284</v>
      </c>
      <c r="B56" s="6" t="s">
        <v>42</v>
      </c>
      <c r="C56" s="5" t="s">
        <v>11</v>
      </c>
      <c r="D56" s="5" t="s">
        <v>12</v>
      </c>
      <c r="E56" s="10" t="s">
        <v>1</v>
      </c>
      <c r="F56" s="30" t="s">
        <v>35</v>
      </c>
      <c r="G56" s="30" t="s">
        <v>474</v>
      </c>
      <c r="H56" s="30" t="s">
        <v>472</v>
      </c>
      <c r="I56"/>
    </row>
    <row r="57" spans="1:9" ht="15" customHeight="1" thickBot="1">
      <c r="A57" s="8" t="s">
        <v>296</v>
      </c>
      <c r="B57" s="6" t="s">
        <v>81</v>
      </c>
      <c r="C57" s="5" t="s">
        <v>11</v>
      </c>
      <c r="D57" s="5" t="s">
        <v>12</v>
      </c>
      <c r="E57" s="10" t="s">
        <v>9</v>
      </c>
      <c r="F57" s="30" t="s">
        <v>35</v>
      </c>
      <c r="G57" s="30" t="s">
        <v>474</v>
      </c>
      <c r="H57" s="30" t="s">
        <v>472</v>
      </c>
      <c r="I57"/>
    </row>
    <row r="58" spans="1:9" ht="15" customHeight="1" thickBot="1">
      <c r="A58" s="8" t="s">
        <v>303</v>
      </c>
      <c r="B58" s="6" t="s">
        <v>43</v>
      </c>
      <c r="C58" s="5" t="s">
        <v>11</v>
      </c>
      <c r="D58" s="5" t="s">
        <v>12</v>
      </c>
      <c r="E58" s="10" t="s">
        <v>1</v>
      </c>
      <c r="F58" s="30" t="s">
        <v>35</v>
      </c>
      <c r="G58" s="30" t="s">
        <v>474</v>
      </c>
      <c r="H58" s="30" t="s">
        <v>472</v>
      </c>
      <c r="I58"/>
    </row>
    <row r="59" spans="1:9" ht="15" customHeight="1" thickBot="1">
      <c r="A59" s="8" t="s">
        <v>344</v>
      </c>
      <c r="B59" s="6" t="s">
        <v>97</v>
      </c>
      <c r="C59" s="5" t="s">
        <v>11</v>
      </c>
      <c r="D59" s="5" t="s">
        <v>12</v>
      </c>
      <c r="E59" s="10" t="s">
        <v>1</v>
      </c>
      <c r="F59" s="30" t="s">
        <v>35</v>
      </c>
      <c r="G59" s="30" t="s">
        <v>474</v>
      </c>
      <c r="H59" s="30" t="s">
        <v>472</v>
      </c>
      <c r="I59"/>
    </row>
    <row r="60" spans="1:9" ht="15" customHeight="1" thickBot="1">
      <c r="A60" s="8" t="s">
        <v>368</v>
      </c>
      <c r="B60" s="6" t="s">
        <v>114</v>
      </c>
      <c r="C60" s="5" t="s">
        <v>11</v>
      </c>
      <c r="D60" s="5" t="s">
        <v>12</v>
      </c>
      <c r="E60" s="10" t="s">
        <v>1</v>
      </c>
      <c r="F60" s="30" t="s">
        <v>35</v>
      </c>
      <c r="G60" s="30" t="s">
        <v>474</v>
      </c>
      <c r="H60" s="30" t="s">
        <v>472</v>
      </c>
      <c r="I60"/>
    </row>
    <row r="61" spans="1:9" ht="15" customHeight="1" thickBot="1">
      <c r="A61" s="8" t="s">
        <v>392</v>
      </c>
      <c r="B61" s="6" t="s">
        <v>114</v>
      </c>
      <c r="C61" s="5" t="s">
        <v>11</v>
      </c>
      <c r="D61" s="5" t="s">
        <v>12</v>
      </c>
      <c r="E61" s="10" t="s">
        <v>9</v>
      </c>
      <c r="F61" s="30" t="s">
        <v>35</v>
      </c>
      <c r="G61" s="30" t="s">
        <v>474</v>
      </c>
      <c r="H61" s="30" t="s">
        <v>472</v>
      </c>
      <c r="I61"/>
    </row>
    <row r="62" spans="1:9" ht="15" customHeight="1" thickBot="1">
      <c r="A62" s="8" t="s">
        <v>219</v>
      </c>
      <c r="B62" s="6" t="s">
        <v>139</v>
      </c>
      <c r="C62" s="5" t="s">
        <v>28</v>
      </c>
      <c r="D62" s="5" t="s">
        <v>18</v>
      </c>
      <c r="E62" s="10" t="s">
        <v>9</v>
      </c>
      <c r="F62" s="30" t="s">
        <v>188</v>
      </c>
      <c r="G62" s="30" t="s">
        <v>474</v>
      </c>
      <c r="H62" s="30" t="s">
        <v>472</v>
      </c>
      <c r="I62"/>
    </row>
    <row r="63" spans="1:9" ht="15" customHeight="1" thickBot="1">
      <c r="A63" s="8" t="s">
        <v>220</v>
      </c>
      <c r="B63" s="6" t="s">
        <v>140</v>
      </c>
      <c r="C63" s="5" t="s">
        <v>28</v>
      </c>
      <c r="D63" s="5" t="s">
        <v>18</v>
      </c>
      <c r="E63" s="10" t="s">
        <v>9</v>
      </c>
      <c r="F63" s="30" t="s">
        <v>188</v>
      </c>
      <c r="G63" s="30" t="s">
        <v>474</v>
      </c>
      <c r="H63" s="30" t="s">
        <v>472</v>
      </c>
      <c r="I63"/>
    </row>
    <row r="64" spans="1:9" ht="15" customHeight="1" thickBot="1">
      <c r="A64" s="8" t="s">
        <v>223</v>
      </c>
      <c r="B64" s="6" t="s">
        <v>141</v>
      </c>
      <c r="C64" s="5" t="s">
        <v>29</v>
      </c>
      <c r="D64" s="5" t="s">
        <v>18</v>
      </c>
      <c r="E64" s="10" t="s">
        <v>9</v>
      </c>
      <c r="F64" s="30" t="s">
        <v>188</v>
      </c>
      <c r="G64" s="30" t="s">
        <v>474</v>
      </c>
      <c r="H64" s="30" t="s">
        <v>472</v>
      </c>
      <c r="I64"/>
    </row>
    <row r="65" spans="1:9" ht="15" customHeight="1" thickBot="1">
      <c r="A65" s="8" t="s">
        <v>229</v>
      </c>
      <c r="B65" s="6" t="s">
        <v>142</v>
      </c>
      <c r="C65" s="5" t="s">
        <v>28</v>
      </c>
      <c r="D65" s="5" t="s">
        <v>18</v>
      </c>
      <c r="E65" s="10" t="s">
        <v>9</v>
      </c>
      <c r="F65" s="30" t="s">
        <v>188</v>
      </c>
      <c r="G65" s="30" t="s">
        <v>474</v>
      </c>
      <c r="H65" s="30" t="s">
        <v>472</v>
      </c>
      <c r="I65"/>
    </row>
    <row r="66" spans="1:9" ht="15" customHeight="1" thickBot="1">
      <c r="A66" s="8" t="s">
        <v>240</v>
      </c>
      <c r="B66" s="6" t="s">
        <v>54</v>
      </c>
      <c r="C66" s="5" t="s">
        <v>21</v>
      </c>
      <c r="D66" s="5" t="s">
        <v>18</v>
      </c>
      <c r="E66" s="10" t="s">
        <v>9</v>
      </c>
      <c r="F66" s="30" t="s">
        <v>188</v>
      </c>
      <c r="G66" s="30" t="s">
        <v>471</v>
      </c>
      <c r="H66" s="30" t="s">
        <v>472</v>
      </c>
      <c r="I66"/>
    </row>
    <row r="67" spans="1:9" ht="15" customHeight="1" thickBot="1">
      <c r="A67" s="8" t="s">
        <v>241</v>
      </c>
      <c r="B67" s="6" t="s">
        <v>55</v>
      </c>
      <c r="C67" s="5" t="s">
        <v>21</v>
      </c>
      <c r="D67" s="5" t="s">
        <v>18</v>
      </c>
      <c r="E67" s="10" t="s">
        <v>9</v>
      </c>
      <c r="F67" s="30" t="s">
        <v>188</v>
      </c>
      <c r="G67" s="30" t="s">
        <v>471</v>
      </c>
      <c r="H67" s="30" t="s">
        <v>472</v>
      </c>
      <c r="I67"/>
    </row>
    <row r="68" spans="1:9" ht="15" customHeight="1" thickBot="1">
      <c r="A68" s="8" t="s">
        <v>242</v>
      </c>
      <c r="B68" s="6" t="s">
        <v>56</v>
      </c>
      <c r="C68" s="5" t="s">
        <v>21</v>
      </c>
      <c r="D68" s="5" t="s">
        <v>18</v>
      </c>
      <c r="E68" s="10" t="s">
        <v>9</v>
      </c>
      <c r="F68" s="30" t="s">
        <v>188</v>
      </c>
      <c r="G68" s="30" t="s">
        <v>471</v>
      </c>
      <c r="H68" s="30" t="s">
        <v>472</v>
      </c>
      <c r="I68"/>
    </row>
    <row r="69" spans="1:9" ht="15" customHeight="1" thickBot="1">
      <c r="A69" s="8" t="s">
        <v>243</v>
      </c>
      <c r="B69" s="6" t="s">
        <v>57</v>
      </c>
      <c r="C69" s="5" t="s">
        <v>21</v>
      </c>
      <c r="D69" s="5" t="s">
        <v>18</v>
      </c>
      <c r="E69" s="10" t="s">
        <v>9</v>
      </c>
      <c r="F69" s="30" t="s">
        <v>188</v>
      </c>
      <c r="G69" s="30" t="s">
        <v>471</v>
      </c>
      <c r="H69" s="30" t="s">
        <v>472</v>
      </c>
      <c r="I69"/>
    </row>
    <row r="70" spans="1:9" ht="15" customHeight="1" thickBot="1">
      <c r="A70" s="8" t="s">
        <v>251</v>
      </c>
      <c r="B70" s="6" t="s">
        <v>62</v>
      </c>
      <c r="C70" s="5" t="s">
        <v>21</v>
      </c>
      <c r="D70" s="5" t="s">
        <v>18</v>
      </c>
      <c r="E70" s="10" t="s">
        <v>1</v>
      </c>
      <c r="F70" s="30" t="s">
        <v>188</v>
      </c>
      <c r="G70" s="30" t="s">
        <v>471</v>
      </c>
      <c r="H70" s="30" t="s">
        <v>472</v>
      </c>
      <c r="I70"/>
    </row>
    <row r="71" spans="1:9" ht="15" customHeight="1" thickBot="1">
      <c r="A71" s="8" t="s">
        <v>252</v>
      </c>
      <c r="B71" s="6" t="s">
        <v>66</v>
      </c>
      <c r="C71" s="5" t="s">
        <v>22</v>
      </c>
      <c r="D71" s="5" t="s">
        <v>18</v>
      </c>
      <c r="E71" s="10" t="s">
        <v>1</v>
      </c>
      <c r="F71" s="30" t="s">
        <v>188</v>
      </c>
      <c r="G71" s="30" t="s">
        <v>471</v>
      </c>
      <c r="H71" s="30" t="s">
        <v>472</v>
      </c>
      <c r="I71"/>
    </row>
    <row r="72" spans="1:9" ht="15" customHeight="1" thickBot="1">
      <c r="A72" s="8" t="s">
        <v>255</v>
      </c>
      <c r="B72" s="6" t="s">
        <v>143</v>
      </c>
      <c r="C72" s="5" t="s">
        <v>30</v>
      </c>
      <c r="D72" s="5" t="s">
        <v>18</v>
      </c>
      <c r="E72" s="10" t="s">
        <v>1</v>
      </c>
      <c r="F72" s="30" t="s">
        <v>188</v>
      </c>
      <c r="G72" s="30" t="s">
        <v>474</v>
      </c>
      <c r="H72" s="30" t="s">
        <v>472</v>
      </c>
      <c r="I72"/>
    </row>
    <row r="73" spans="1:9" ht="15" customHeight="1" thickBot="1">
      <c r="A73" s="8" t="s">
        <v>257</v>
      </c>
      <c r="B73" s="6" t="s">
        <v>123</v>
      </c>
      <c r="C73" s="5" t="s">
        <v>21</v>
      </c>
      <c r="D73" s="5" t="s">
        <v>18</v>
      </c>
      <c r="E73" s="10" t="s">
        <v>1</v>
      </c>
      <c r="F73" s="30" t="s">
        <v>188</v>
      </c>
      <c r="G73" s="30" t="s">
        <v>471</v>
      </c>
      <c r="H73" s="30" t="s">
        <v>472</v>
      </c>
      <c r="I73"/>
    </row>
    <row r="74" spans="1:9" ht="15" customHeight="1" thickBot="1">
      <c r="A74" s="8" t="s">
        <v>259</v>
      </c>
      <c r="B74" s="6" t="s">
        <v>62</v>
      </c>
      <c r="C74" s="5" t="s">
        <v>21</v>
      </c>
      <c r="D74" s="5" t="s">
        <v>18</v>
      </c>
      <c r="E74" s="10" t="s">
        <v>9</v>
      </c>
      <c r="F74" s="30" t="s">
        <v>188</v>
      </c>
      <c r="G74" s="30" t="s">
        <v>471</v>
      </c>
      <c r="H74" s="30" t="s">
        <v>472</v>
      </c>
      <c r="I74"/>
    </row>
    <row r="75" spans="1:9" ht="15" customHeight="1" thickBot="1">
      <c r="A75" s="8" t="s">
        <v>260</v>
      </c>
      <c r="B75" s="6" t="s">
        <v>63</v>
      </c>
      <c r="C75" s="5" t="s">
        <v>21</v>
      </c>
      <c r="D75" s="5" t="s">
        <v>18</v>
      </c>
      <c r="E75" s="10" t="s">
        <v>9</v>
      </c>
      <c r="F75" s="30" t="s">
        <v>188</v>
      </c>
      <c r="G75" s="30" t="s">
        <v>471</v>
      </c>
      <c r="H75" s="30" t="s">
        <v>472</v>
      </c>
      <c r="I75"/>
    </row>
    <row r="76" spans="1:9" ht="15" customHeight="1" thickBot="1">
      <c r="A76" s="8" t="s">
        <v>261</v>
      </c>
      <c r="B76" s="6" t="s">
        <v>64</v>
      </c>
      <c r="C76" s="5" t="s">
        <v>21</v>
      </c>
      <c r="D76" s="5" t="s">
        <v>18</v>
      </c>
      <c r="E76" s="10" t="s">
        <v>9</v>
      </c>
      <c r="F76" s="30" t="s">
        <v>188</v>
      </c>
      <c r="G76" s="30" t="s">
        <v>471</v>
      </c>
      <c r="H76" s="30" t="s">
        <v>472</v>
      </c>
      <c r="I76"/>
    </row>
    <row r="77" spans="1:9" ht="15" customHeight="1" thickBot="1">
      <c r="A77" s="8" t="s">
        <v>262</v>
      </c>
      <c r="B77" s="6" t="s">
        <v>65</v>
      </c>
      <c r="C77" s="5" t="s">
        <v>21</v>
      </c>
      <c r="D77" s="5" t="s">
        <v>18</v>
      </c>
      <c r="E77" s="10" t="s">
        <v>9</v>
      </c>
      <c r="F77" s="30" t="s">
        <v>188</v>
      </c>
      <c r="G77" s="30" t="s">
        <v>471</v>
      </c>
      <c r="H77" s="30" t="s">
        <v>472</v>
      </c>
      <c r="I77"/>
    </row>
    <row r="78" spans="1:9" ht="15" customHeight="1" thickBot="1">
      <c r="A78" s="8" t="s">
        <v>263</v>
      </c>
      <c r="B78" s="6" t="s">
        <v>66</v>
      </c>
      <c r="C78" s="5" t="s">
        <v>22</v>
      </c>
      <c r="D78" s="5" t="s">
        <v>18</v>
      </c>
      <c r="E78" s="10" t="s">
        <v>9</v>
      </c>
      <c r="F78" s="30" t="s">
        <v>188</v>
      </c>
      <c r="G78" s="30" t="s">
        <v>471</v>
      </c>
      <c r="H78" s="30" t="s">
        <v>472</v>
      </c>
      <c r="I78"/>
    </row>
    <row r="79" spans="1:9" ht="15" customHeight="1" thickBot="1">
      <c r="A79" s="8" t="s">
        <v>264</v>
      </c>
      <c r="B79" s="6" t="s">
        <v>67</v>
      </c>
      <c r="C79" s="5" t="s">
        <v>22</v>
      </c>
      <c r="D79" s="5" t="s">
        <v>18</v>
      </c>
      <c r="E79" s="10" t="s">
        <v>9</v>
      </c>
      <c r="F79" s="30" t="s">
        <v>188</v>
      </c>
      <c r="G79" s="30" t="s">
        <v>471</v>
      </c>
      <c r="H79" s="30" t="s">
        <v>472</v>
      </c>
      <c r="I79"/>
    </row>
    <row r="80" spans="1:9" ht="15" customHeight="1" thickBot="1">
      <c r="A80" s="8" t="s">
        <v>265</v>
      </c>
      <c r="B80" s="6" t="s">
        <v>68</v>
      </c>
      <c r="C80" s="5" t="s">
        <v>21</v>
      </c>
      <c r="D80" s="5" t="s">
        <v>18</v>
      </c>
      <c r="E80" s="10" t="s">
        <v>9</v>
      </c>
      <c r="F80" s="30" t="s">
        <v>188</v>
      </c>
      <c r="G80" s="30" t="s">
        <v>471</v>
      </c>
      <c r="H80" s="30" t="s">
        <v>472</v>
      </c>
      <c r="I80"/>
    </row>
    <row r="81" spans="1:9" ht="15" customHeight="1" thickBot="1">
      <c r="A81" s="8" t="s">
        <v>266</v>
      </c>
      <c r="B81" s="6" t="s">
        <v>143</v>
      </c>
      <c r="C81" s="5" t="s">
        <v>30</v>
      </c>
      <c r="D81" s="5" t="s">
        <v>18</v>
      </c>
      <c r="E81" s="10" t="s">
        <v>9</v>
      </c>
      <c r="F81" s="30" t="s">
        <v>188</v>
      </c>
      <c r="G81" s="30" t="s">
        <v>474</v>
      </c>
      <c r="H81" s="30" t="s">
        <v>472</v>
      </c>
      <c r="I81"/>
    </row>
    <row r="82" spans="1:9" ht="15" customHeight="1" thickBot="1">
      <c r="A82" s="8" t="s">
        <v>267</v>
      </c>
      <c r="B82" s="6" t="s">
        <v>144</v>
      </c>
      <c r="C82" s="5" t="s">
        <v>30</v>
      </c>
      <c r="D82" s="5" t="s">
        <v>18</v>
      </c>
      <c r="E82" s="10" t="s">
        <v>9</v>
      </c>
      <c r="F82" s="30" t="s">
        <v>188</v>
      </c>
      <c r="G82" s="30" t="s">
        <v>474</v>
      </c>
      <c r="H82" s="30" t="s">
        <v>472</v>
      </c>
      <c r="I82"/>
    </row>
    <row r="83" spans="1:9" ht="15" customHeight="1" thickBot="1">
      <c r="A83" s="8" t="s">
        <v>268</v>
      </c>
      <c r="B83" s="6" t="s">
        <v>145</v>
      </c>
      <c r="C83" s="5" t="s">
        <v>31</v>
      </c>
      <c r="D83" s="5" t="s">
        <v>18</v>
      </c>
      <c r="E83" s="10" t="s">
        <v>9</v>
      </c>
      <c r="F83" s="30" t="s">
        <v>188</v>
      </c>
      <c r="G83" s="30" t="s">
        <v>474</v>
      </c>
      <c r="H83" s="30" t="s">
        <v>472</v>
      </c>
      <c r="I83"/>
    </row>
    <row r="84" spans="1:9" ht="15" customHeight="1" thickBot="1">
      <c r="A84" s="8" t="s">
        <v>269</v>
      </c>
      <c r="B84" s="6" t="s">
        <v>69</v>
      </c>
      <c r="C84" s="5" t="s">
        <v>17</v>
      </c>
      <c r="D84" s="5" t="s">
        <v>18</v>
      </c>
      <c r="E84" s="10" t="s">
        <v>9</v>
      </c>
      <c r="F84" s="30" t="s">
        <v>188</v>
      </c>
      <c r="G84" s="30" t="s">
        <v>474</v>
      </c>
      <c r="H84" s="30" t="s">
        <v>472</v>
      </c>
      <c r="I84"/>
    </row>
    <row r="85" spans="1:9" ht="15" customHeight="1" thickBot="1">
      <c r="A85" s="8" t="s">
        <v>270</v>
      </c>
      <c r="B85" s="6" t="s">
        <v>70</v>
      </c>
      <c r="C85" s="5" t="s">
        <v>17</v>
      </c>
      <c r="D85" s="5" t="s">
        <v>18</v>
      </c>
      <c r="E85" s="10" t="s">
        <v>9</v>
      </c>
      <c r="F85" s="30" t="s">
        <v>188</v>
      </c>
      <c r="G85" s="30" t="s">
        <v>474</v>
      </c>
      <c r="H85" s="30" t="s">
        <v>472</v>
      </c>
      <c r="I85"/>
    </row>
    <row r="86" spans="1:9" ht="15" customHeight="1" thickBot="1">
      <c r="A86" s="8" t="s">
        <v>271</v>
      </c>
      <c r="B86" s="6" t="s">
        <v>71</v>
      </c>
      <c r="C86" s="5" t="s">
        <v>22</v>
      </c>
      <c r="D86" s="5" t="s">
        <v>18</v>
      </c>
      <c r="E86" s="10" t="s">
        <v>9</v>
      </c>
      <c r="F86" s="30" t="s">
        <v>188</v>
      </c>
      <c r="G86" s="30" t="s">
        <v>471</v>
      </c>
      <c r="H86" s="30" t="s">
        <v>472</v>
      </c>
      <c r="I86"/>
    </row>
    <row r="87" spans="1:9" ht="15" customHeight="1" thickBot="1">
      <c r="A87" s="8" t="s">
        <v>272</v>
      </c>
      <c r="B87" s="6">
        <v>43001</v>
      </c>
      <c r="C87" s="5" t="s">
        <v>21</v>
      </c>
      <c r="D87" s="5" t="s">
        <v>18</v>
      </c>
      <c r="E87" s="10" t="s">
        <v>9</v>
      </c>
      <c r="F87" s="30" t="s">
        <v>188</v>
      </c>
      <c r="G87" s="30" t="s">
        <v>471</v>
      </c>
      <c r="H87" s="30" t="s">
        <v>472</v>
      </c>
      <c r="I87"/>
    </row>
    <row r="88" spans="1:9" ht="15" customHeight="1" thickBot="1">
      <c r="A88" s="8" t="s">
        <v>273</v>
      </c>
      <c r="B88" s="6" t="s">
        <v>72</v>
      </c>
      <c r="C88" s="5" t="s">
        <v>21</v>
      </c>
      <c r="D88" s="5" t="s">
        <v>18</v>
      </c>
      <c r="E88" s="10" t="s">
        <v>9</v>
      </c>
      <c r="F88" s="30" t="s">
        <v>188</v>
      </c>
      <c r="G88" s="30" t="s">
        <v>471</v>
      </c>
      <c r="H88" s="30" t="s">
        <v>472</v>
      </c>
      <c r="I88"/>
    </row>
    <row r="89" spans="1:9" ht="15" customHeight="1" thickBot="1">
      <c r="A89" s="8" t="s">
        <v>274</v>
      </c>
      <c r="B89" s="6" t="s">
        <v>73</v>
      </c>
      <c r="C89" s="5" t="s">
        <v>21</v>
      </c>
      <c r="D89" s="5" t="s">
        <v>18</v>
      </c>
      <c r="E89" s="10" t="s">
        <v>9</v>
      </c>
      <c r="F89" s="30" t="s">
        <v>188</v>
      </c>
      <c r="G89" s="30" t="s">
        <v>471</v>
      </c>
      <c r="H89" s="30" t="s">
        <v>472</v>
      </c>
      <c r="I89"/>
    </row>
    <row r="90" spans="1:9" ht="15" customHeight="1" thickBot="1">
      <c r="A90" s="8" t="s">
        <v>275</v>
      </c>
      <c r="B90" s="6" t="s">
        <v>145</v>
      </c>
      <c r="C90" s="5" t="s">
        <v>31</v>
      </c>
      <c r="D90" s="5" t="s">
        <v>18</v>
      </c>
      <c r="E90" s="10" t="s">
        <v>1</v>
      </c>
      <c r="F90" s="30" t="s">
        <v>188</v>
      </c>
      <c r="G90" s="30" t="s">
        <v>474</v>
      </c>
      <c r="H90" s="30" t="s">
        <v>472</v>
      </c>
      <c r="I90"/>
    </row>
    <row r="91" spans="1:9" ht="15" customHeight="1" thickBot="1">
      <c r="A91" s="8" t="s">
        <v>276</v>
      </c>
      <c r="B91" s="6" t="s">
        <v>118</v>
      </c>
      <c r="C91" s="5" t="s">
        <v>21</v>
      </c>
      <c r="D91" s="5" t="s">
        <v>18</v>
      </c>
      <c r="E91" s="10" t="s">
        <v>1</v>
      </c>
      <c r="F91" s="30" t="s">
        <v>188</v>
      </c>
      <c r="G91" s="30" t="s">
        <v>471</v>
      </c>
      <c r="H91" s="30" t="s">
        <v>472</v>
      </c>
      <c r="I91"/>
    </row>
    <row r="92" spans="1:9" ht="15" customHeight="1" thickBot="1">
      <c r="A92" s="8" t="s">
        <v>280</v>
      </c>
      <c r="B92" s="6" t="s">
        <v>69</v>
      </c>
      <c r="C92" s="5" t="s">
        <v>17</v>
      </c>
      <c r="D92" s="5" t="s">
        <v>18</v>
      </c>
      <c r="E92" s="10" t="s">
        <v>1</v>
      </c>
      <c r="F92" s="30" t="s">
        <v>188</v>
      </c>
      <c r="G92" s="30" t="s">
        <v>474</v>
      </c>
      <c r="H92" s="30" t="s">
        <v>472</v>
      </c>
      <c r="I92"/>
    </row>
    <row r="93" spans="1:9" ht="15" customHeight="1" thickBot="1">
      <c r="A93" s="8" t="s">
        <v>283</v>
      </c>
      <c r="B93" s="6" t="s">
        <v>125</v>
      </c>
      <c r="C93" s="5" t="s">
        <v>22</v>
      </c>
      <c r="D93" s="5" t="s">
        <v>18</v>
      </c>
      <c r="E93" s="10" t="s">
        <v>1</v>
      </c>
      <c r="F93" s="30" t="s">
        <v>188</v>
      </c>
      <c r="G93" s="30" t="s">
        <v>471</v>
      </c>
      <c r="H93" s="30" t="s">
        <v>472</v>
      </c>
      <c r="I93"/>
    </row>
    <row r="94" spans="1:9" ht="15" customHeight="1" thickBot="1">
      <c r="A94" s="8" t="s">
        <v>289</v>
      </c>
      <c r="B94" s="6" t="s">
        <v>139</v>
      </c>
      <c r="C94" s="5" t="s">
        <v>28</v>
      </c>
      <c r="D94" s="5" t="s">
        <v>18</v>
      </c>
      <c r="E94" s="10" t="s">
        <v>1</v>
      </c>
      <c r="F94" s="30" t="s">
        <v>188</v>
      </c>
      <c r="G94" s="30" t="s">
        <v>474</v>
      </c>
      <c r="H94" s="30" t="s">
        <v>472</v>
      </c>
      <c r="I94"/>
    </row>
    <row r="95" spans="1:9" ht="15" customHeight="1" thickBot="1">
      <c r="A95" s="8" t="s">
        <v>293</v>
      </c>
      <c r="B95" s="6" t="s">
        <v>63</v>
      </c>
      <c r="C95" s="5" t="s">
        <v>21</v>
      </c>
      <c r="D95" s="5" t="s">
        <v>18</v>
      </c>
      <c r="E95" s="10" t="s">
        <v>1</v>
      </c>
      <c r="F95" s="30" t="s">
        <v>188</v>
      </c>
      <c r="G95" s="30" t="s">
        <v>471</v>
      </c>
      <c r="H95" s="30" t="s">
        <v>472</v>
      </c>
      <c r="I95"/>
    </row>
    <row r="96" spans="1:9" ht="15" customHeight="1" thickBot="1">
      <c r="A96" s="8" t="s">
        <v>294</v>
      </c>
      <c r="B96" s="6" t="s">
        <v>127</v>
      </c>
      <c r="C96" s="5" t="s">
        <v>25</v>
      </c>
      <c r="D96" s="5" t="s">
        <v>18</v>
      </c>
      <c r="E96" s="10" t="s">
        <v>1</v>
      </c>
      <c r="F96" s="30" t="s">
        <v>188</v>
      </c>
      <c r="G96" s="30" t="s">
        <v>474</v>
      </c>
      <c r="H96" s="30" t="s">
        <v>472</v>
      </c>
      <c r="I96"/>
    </row>
    <row r="97" spans="1:9" ht="15" customHeight="1" thickBot="1">
      <c r="A97" s="8" t="s">
        <v>304</v>
      </c>
      <c r="B97" s="6" t="s">
        <v>144</v>
      </c>
      <c r="C97" s="5" t="s">
        <v>30</v>
      </c>
      <c r="D97" s="5" t="s">
        <v>18</v>
      </c>
      <c r="E97" s="10" t="s">
        <v>1</v>
      </c>
      <c r="F97" s="30" t="s">
        <v>188</v>
      </c>
      <c r="G97" s="30" t="s">
        <v>474</v>
      </c>
      <c r="H97" s="30" t="s">
        <v>472</v>
      </c>
      <c r="I97"/>
    </row>
    <row r="98" spans="1:9" ht="15" customHeight="1" thickBot="1">
      <c r="A98" s="8" t="s">
        <v>305</v>
      </c>
      <c r="B98" s="6" t="s">
        <v>55</v>
      </c>
      <c r="C98" s="5" t="s">
        <v>21</v>
      </c>
      <c r="D98" s="5" t="s">
        <v>18</v>
      </c>
      <c r="E98" s="10" t="s">
        <v>1</v>
      </c>
      <c r="F98" s="30" t="s">
        <v>188</v>
      </c>
      <c r="G98" s="30" t="s">
        <v>471</v>
      </c>
      <c r="H98" s="30" t="s">
        <v>472</v>
      </c>
      <c r="I98"/>
    </row>
    <row r="99" spans="1:9" ht="15" customHeight="1" thickBot="1">
      <c r="A99" s="8" t="s">
        <v>306</v>
      </c>
      <c r="B99" s="6" t="s">
        <v>56</v>
      </c>
      <c r="C99" s="5" t="s">
        <v>21</v>
      </c>
      <c r="D99" s="5" t="s">
        <v>18</v>
      </c>
      <c r="E99" s="10" t="s">
        <v>1</v>
      </c>
      <c r="F99" s="30" t="s">
        <v>188</v>
      </c>
      <c r="G99" s="30" t="s">
        <v>471</v>
      </c>
      <c r="H99" s="30" t="s">
        <v>472</v>
      </c>
      <c r="I99"/>
    </row>
    <row r="100" spans="1:9" ht="15" customHeight="1" thickBot="1">
      <c r="A100" s="8" t="s">
        <v>307</v>
      </c>
      <c r="B100" s="6" t="s">
        <v>70</v>
      </c>
      <c r="C100" s="5" t="s">
        <v>17</v>
      </c>
      <c r="D100" s="5" t="s">
        <v>18</v>
      </c>
      <c r="E100" s="10" t="s">
        <v>1</v>
      </c>
      <c r="F100" s="30" t="s">
        <v>188</v>
      </c>
      <c r="G100" s="30" t="s">
        <v>474</v>
      </c>
      <c r="H100" s="30" t="s">
        <v>472</v>
      </c>
      <c r="I100"/>
    </row>
    <row r="101" spans="1:9" ht="15" customHeight="1" thickBot="1">
      <c r="A101" s="8" t="s">
        <v>315</v>
      </c>
      <c r="B101" s="6" t="s">
        <v>88</v>
      </c>
      <c r="C101" s="5" t="s">
        <v>21</v>
      </c>
      <c r="D101" s="5" t="s">
        <v>18</v>
      </c>
      <c r="E101" s="10" t="s">
        <v>9</v>
      </c>
      <c r="F101" s="30" t="s">
        <v>188</v>
      </c>
      <c r="G101" s="30" t="s">
        <v>471</v>
      </c>
      <c r="H101" s="30" t="s">
        <v>472</v>
      </c>
      <c r="I101"/>
    </row>
    <row r="102" spans="1:9" ht="15" customHeight="1" thickBot="1">
      <c r="A102" s="8" t="s">
        <v>320</v>
      </c>
      <c r="B102" s="6" t="s">
        <v>88</v>
      </c>
      <c r="C102" s="5" t="s">
        <v>21</v>
      </c>
      <c r="D102" s="5" t="s">
        <v>18</v>
      </c>
      <c r="E102" s="10" t="s">
        <v>1</v>
      </c>
      <c r="F102" s="30" t="s">
        <v>188</v>
      </c>
      <c r="G102" s="30" t="s">
        <v>471</v>
      </c>
      <c r="H102" s="30" t="s">
        <v>472</v>
      </c>
      <c r="I102"/>
    </row>
    <row r="103" spans="1:9" ht="15" customHeight="1" thickBot="1">
      <c r="A103" s="8" t="s">
        <v>321</v>
      </c>
      <c r="B103" s="6" t="s">
        <v>73</v>
      </c>
      <c r="C103" s="5" t="s">
        <v>21</v>
      </c>
      <c r="D103" s="5" t="s">
        <v>18</v>
      </c>
      <c r="E103" s="10" t="s">
        <v>1</v>
      </c>
      <c r="F103" s="30" t="s">
        <v>188</v>
      </c>
      <c r="G103" s="30" t="s">
        <v>471</v>
      </c>
      <c r="H103" s="30" t="s">
        <v>472</v>
      </c>
      <c r="I103"/>
    </row>
    <row r="104" spans="1:9" ht="15" customHeight="1" thickBot="1">
      <c r="A104" s="8" t="s">
        <v>324</v>
      </c>
      <c r="B104" s="6" t="s">
        <v>146</v>
      </c>
      <c r="C104" s="5" t="s">
        <v>31</v>
      </c>
      <c r="D104" s="5" t="s">
        <v>18</v>
      </c>
      <c r="E104" s="10" t="s">
        <v>9</v>
      </c>
      <c r="F104" s="30" t="s">
        <v>188</v>
      </c>
      <c r="G104" s="30" t="s">
        <v>474</v>
      </c>
      <c r="H104" s="30" t="s">
        <v>472</v>
      </c>
      <c r="I104"/>
    </row>
    <row r="105" spans="1:9" ht="15" customHeight="1" thickBot="1">
      <c r="A105" s="8" t="s">
        <v>327</v>
      </c>
      <c r="B105" s="6" t="s">
        <v>146</v>
      </c>
      <c r="C105" s="5" t="s">
        <v>31</v>
      </c>
      <c r="D105" s="5" t="s">
        <v>18</v>
      </c>
      <c r="E105" s="10" t="s">
        <v>1</v>
      </c>
      <c r="F105" s="30" t="s">
        <v>188</v>
      </c>
      <c r="G105" s="30" t="s">
        <v>474</v>
      </c>
      <c r="H105" s="30" t="s">
        <v>472</v>
      </c>
      <c r="I105"/>
    </row>
    <row r="106" spans="1:9" ht="15" customHeight="1" thickBot="1">
      <c r="A106" s="8" t="s">
        <v>330</v>
      </c>
      <c r="B106" s="6" t="s">
        <v>121</v>
      </c>
      <c r="C106" s="5" t="s">
        <v>21</v>
      </c>
      <c r="D106" s="5" t="s">
        <v>18</v>
      </c>
      <c r="E106" s="10" t="s">
        <v>1</v>
      </c>
      <c r="F106" s="30" t="s">
        <v>188</v>
      </c>
      <c r="G106" s="30" t="s">
        <v>471</v>
      </c>
      <c r="H106" s="30" t="s">
        <v>472</v>
      </c>
      <c r="I106"/>
    </row>
    <row r="107" spans="1:9" ht="15" customHeight="1" thickBot="1">
      <c r="A107" s="8" t="s">
        <v>360</v>
      </c>
      <c r="B107" s="6" t="s">
        <v>103</v>
      </c>
      <c r="C107" s="5" t="s">
        <v>21</v>
      </c>
      <c r="D107" s="5" t="s">
        <v>18</v>
      </c>
      <c r="E107" s="10" t="s">
        <v>1</v>
      </c>
      <c r="F107" s="30" t="s">
        <v>188</v>
      </c>
      <c r="G107" s="30" t="s">
        <v>471</v>
      </c>
      <c r="H107" s="30" t="s">
        <v>472</v>
      </c>
      <c r="I107"/>
    </row>
    <row r="108" spans="1:9" ht="15" customHeight="1" thickBot="1">
      <c r="A108" s="8" t="s">
        <v>362</v>
      </c>
      <c r="B108" s="6" t="s">
        <v>102</v>
      </c>
      <c r="C108" s="5" t="s">
        <v>21</v>
      </c>
      <c r="D108" s="5" t="s">
        <v>18</v>
      </c>
      <c r="E108" s="10" t="s">
        <v>9</v>
      </c>
      <c r="F108" s="30" t="s">
        <v>188</v>
      </c>
      <c r="G108" s="30" t="s">
        <v>471</v>
      </c>
      <c r="H108" s="30" t="s">
        <v>472</v>
      </c>
      <c r="I108"/>
    </row>
    <row r="109" spans="1:9" ht="15" customHeight="1" thickBot="1">
      <c r="A109" s="8" t="s">
        <v>369</v>
      </c>
      <c r="B109" s="6" t="s">
        <v>82</v>
      </c>
      <c r="C109" s="5" t="s">
        <v>21</v>
      </c>
      <c r="D109" s="5" t="s">
        <v>18</v>
      </c>
      <c r="E109" s="10" t="s">
        <v>9</v>
      </c>
      <c r="F109" s="30" t="s">
        <v>188</v>
      </c>
      <c r="G109" s="30" t="s">
        <v>471</v>
      </c>
      <c r="H109" s="30" t="s">
        <v>472</v>
      </c>
      <c r="I109"/>
    </row>
    <row r="110" spans="1:9" ht="15" customHeight="1" thickBot="1">
      <c r="A110" s="8" t="s">
        <v>372</v>
      </c>
      <c r="B110" s="6" t="s">
        <v>82</v>
      </c>
      <c r="C110" s="5" t="s">
        <v>21</v>
      </c>
      <c r="D110" s="5" t="s">
        <v>18</v>
      </c>
      <c r="E110" s="10" t="s">
        <v>1</v>
      </c>
      <c r="F110" s="30" t="s">
        <v>188</v>
      </c>
      <c r="G110" s="30" t="s">
        <v>471</v>
      </c>
      <c r="H110" s="30" t="s">
        <v>472</v>
      </c>
      <c r="I110"/>
    </row>
    <row r="111" spans="1:9" ht="15" customHeight="1" thickBot="1">
      <c r="A111" s="8" t="s">
        <v>373</v>
      </c>
      <c r="B111" s="6" t="s">
        <v>147</v>
      </c>
      <c r="C111" s="5" t="s">
        <v>31</v>
      </c>
      <c r="D111" s="5" t="s">
        <v>18</v>
      </c>
      <c r="E111" s="10" t="s">
        <v>1</v>
      </c>
      <c r="F111" s="30" t="s">
        <v>188</v>
      </c>
      <c r="G111" s="30" t="s">
        <v>474</v>
      </c>
      <c r="H111" s="30" t="s">
        <v>472</v>
      </c>
      <c r="I111"/>
    </row>
    <row r="112" spans="1:9" ht="15" customHeight="1" thickBot="1">
      <c r="A112" s="8" t="s">
        <v>375</v>
      </c>
      <c r="B112" s="6" t="s">
        <v>147</v>
      </c>
      <c r="C112" s="5" t="s">
        <v>31</v>
      </c>
      <c r="D112" s="5" t="s">
        <v>18</v>
      </c>
      <c r="E112" s="10" t="s">
        <v>9</v>
      </c>
      <c r="F112" s="30" t="s">
        <v>188</v>
      </c>
      <c r="G112" s="30" t="s">
        <v>474</v>
      </c>
      <c r="H112" s="30" t="s">
        <v>472</v>
      </c>
      <c r="I112"/>
    </row>
    <row r="113" spans="1:9" ht="15" customHeight="1" thickBot="1">
      <c r="A113" s="8" t="s">
        <v>394</v>
      </c>
      <c r="B113" s="6" t="s">
        <v>116</v>
      </c>
      <c r="C113" s="5" t="s">
        <v>21</v>
      </c>
      <c r="D113" s="5" t="s">
        <v>18</v>
      </c>
      <c r="E113" s="10" t="s">
        <v>9</v>
      </c>
      <c r="F113" s="30" t="s">
        <v>188</v>
      </c>
      <c r="G113" s="30" t="s">
        <v>471</v>
      </c>
      <c r="H113" s="30" t="s">
        <v>472</v>
      </c>
      <c r="I113"/>
    </row>
    <row r="114" spans="1:9" ht="15" customHeight="1" thickBot="1">
      <c r="A114" s="8" t="s">
        <v>398</v>
      </c>
      <c r="B114" s="6" t="s">
        <v>118</v>
      </c>
      <c r="C114" s="5" t="s">
        <v>21</v>
      </c>
      <c r="D114" s="5" t="s">
        <v>18</v>
      </c>
      <c r="E114" s="10" t="s">
        <v>9</v>
      </c>
      <c r="F114" s="30" t="s">
        <v>188</v>
      </c>
      <c r="G114" s="30" t="s">
        <v>471</v>
      </c>
      <c r="H114" s="30" t="s">
        <v>472</v>
      </c>
      <c r="I114"/>
    </row>
    <row r="115" spans="1:9" ht="15" customHeight="1" thickBot="1">
      <c r="A115" s="8" t="s">
        <v>235</v>
      </c>
      <c r="B115" s="6" t="s">
        <v>49</v>
      </c>
      <c r="C115" s="5" t="s">
        <v>19</v>
      </c>
      <c r="D115" s="5" t="s">
        <v>20</v>
      </c>
      <c r="E115" s="10" t="s">
        <v>9</v>
      </c>
      <c r="F115" s="30" t="s">
        <v>19</v>
      </c>
      <c r="G115" s="30" t="s">
        <v>471</v>
      </c>
      <c r="H115" s="30" t="s">
        <v>472</v>
      </c>
      <c r="I115"/>
    </row>
    <row r="116" spans="1:9" ht="15" customHeight="1" thickBot="1">
      <c r="A116" s="8" t="s">
        <v>236</v>
      </c>
      <c r="B116" s="6" t="s">
        <v>50</v>
      </c>
      <c r="C116" s="5" t="s">
        <v>19</v>
      </c>
      <c r="D116" s="5" t="s">
        <v>20</v>
      </c>
      <c r="E116" s="10" t="s">
        <v>9</v>
      </c>
      <c r="F116" s="30" t="s">
        <v>19</v>
      </c>
      <c r="G116" s="30" t="s">
        <v>471</v>
      </c>
      <c r="H116" s="30" t="s">
        <v>472</v>
      </c>
      <c r="I116"/>
    </row>
    <row r="117" spans="1:9" ht="15" customHeight="1" thickBot="1">
      <c r="A117" s="8" t="s">
        <v>237</v>
      </c>
      <c r="B117" s="6" t="s">
        <v>51</v>
      </c>
      <c r="C117" s="5" t="s">
        <v>19</v>
      </c>
      <c r="D117" s="5" t="s">
        <v>20</v>
      </c>
      <c r="E117" s="10" t="s">
        <v>9</v>
      </c>
      <c r="F117" s="30" t="s">
        <v>19</v>
      </c>
      <c r="G117" s="30" t="s">
        <v>471</v>
      </c>
      <c r="H117" s="30" t="s">
        <v>472</v>
      </c>
      <c r="I117"/>
    </row>
    <row r="118" spans="1:9" ht="15" customHeight="1" thickBot="1">
      <c r="A118" s="8" t="s">
        <v>238</v>
      </c>
      <c r="B118" s="6" t="s">
        <v>52</v>
      </c>
      <c r="C118" s="5" t="s">
        <v>19</v>
      </c>
      <c r="D118" s="5" t="s">
        <v>20</v>
      </c>
      <c r="E118" s="10" t="s">
        <v>9</v>
      </c>
      <c r="F118" s="30" t="s">
        <v>19</v>
      </c>
      <c r="G118" s="30" t="s">
        <v>471</v>
      </c>
      <c r="H118" s="30" t="s">
        <v>472</v>
      </c>
      <c r="I118"/>
    </row>
    <row r="119" spans="1:9" ht="15" customHeight="1" thickBot="1">
      <c r="A119" s="8" t="s">
        <v>239</v>
      </c>
      <c r="B119" s="6" t="s">
        <v>53</v>
      </c>
      <c r="C119" s="5" t="s">
        <v>19</v>
      </c>
      <c r="D119" s="5" t="s">
        <v>20</v>
      </c>
      <c r="E119" s="10" t="s">
        <v>9</v>
      </c>
      <c r="F119" s="30" t="s">
        <v>19</v>
      </c>
      <c r="G119" s="30" t="s">
        <v>471</v>
      </c>
      <c r="H119" s="30" t="s">
        <v>472</v>
      </c>
      <c r="I119"/>
    </row>
    <row r="120" spans="1:9" ht="15" customHeight="1" thickBot="1">
      <c r="A120" s="8" t="s">
        <v>244</v>
      </c>
      <c r="B120" s="6" t="s">
        <v>58</v>
      </c>
      <c r="C120" s="5" t="s">
        <v>19</v>
      </c>
      <c r="D120" s="5" t="s">
        <v>20</v>
      </c>
      <c r="E120" s="10" t="s">
        <v>9</v>
      </c>
      <c r="F120" s="30" t="s">
        <v>19</v>
      </c>
      <c r="G120" s="30" t="s">
        <v>471</v>
      </c>
      <c r="H120" s="30" t="s">
        <v>472</v>
      </c>
      <c r="I120"/>
    </row>
    <row r="121" spans="1:9" ht="15" customHeight="1" thickBot="1">
      <c r="A121" s="8" t="s">
        <v>245</v>
      </c>
      <c r="B121" s="6" t="s">
        <v>59</v>
      </c>
      <c r="C121" s="5" t="s">
        <v>19</v>
      </c>
      <c r="D121" s="5" t="s">
        <v>20</v>
      </c>
      <c r="E121" s="10" t="s">
        <v>9</v>
      </c>
      <c r="F121" s="30" t="s">
        <v>19</v>
      </c>
      <c r="G121" s="30" t="s">
        <v>471</v>
      </c>
      <c r="H121" s="30" t="s">
        <v>472</v>
      </c>
      <c r="I121"/>
    </row>
    <row r="122" spans="1:9" ht="15" customHeight="1" thickBot="1">
      <c r="A122" s="8" t="s">
        <v>246</v>
      </c>
      <c r="B122" s="6" t="s">
        <v>56</v>
      </c>
      <c r="C122" s="5" t="s">
        <v>19</v>
      </c>
      <c r="D122" s="5" t="s">
        <v>20</v>
      </c>
      <c r="E122" s="10" t="s">
        <v>9</v>
      </c>
      <c r="F122" s="30" t="s">
        <v>19</v>
      </c>
      <c r="G122" s="30" t="s">
        <v>471</v>
      </c>
      <c r="H122" s="30" t="s">
        <v>472</v>
      </c>
      <c r="I122"/>
    </row>
    <row r="123" spans="1:9" ht="15" customHeight="1" thickBot="1">
      <c r="A123" s="8" t="s">
        <v>253</v>
      </c>
      <c r="B123" s="6" t="s">
        <v>56</v>
      </c>
      <c r="C123" s="5" t="s">
        <v>19</v>
      </c>
      <c r="D123" s="5" t="s">
        <v>20</v>
      </c>
      <c r="E123" s="10" t="s">
        <v>1</v>
      </c>
      <c r="F123" s="30" t="s">
        <v>19</v>
      </c>
      <c r="G123" s="30" t="s">
        <v>471</v>
      </c>
      <c r="H123" s="30" t="s">
        <v>472</v>
      </c>
      <c r="I123"/>
    </row>
    <row r="124" spans="1:9" ht="15" customHeight="1" thickBot="1">
      <c r="A124" s="8" t="s">
        <v>254</v>
      </c>
      <c r="B124" s="6" t="s">
        <v>122</v>
      </c>
      <c r="C124" s="5" t="s">
        <v>19</v>
      </c>
      <c r="D124" s="5" t="s">
        <v>20</v>
      </c>
      <c r="E124" s="10" t="s">
        <v>1</v>
      </c>
      <c r="F124" s="30" t="s">
        <v>19</v>
      </c>
      <c r="G124" s="30" t="s">
        <v>471</v>
      </c>
      <c r="H124" s="30" t="s">
        <v>472</v>
      </c>
      <c r="I124"/>
    </row>
    <row r="125" spans="1:9" ht="15" customHeight="1" thickBot="1">
      <c r="A125" s="8" t="s">
        <v>258</v>
      </c>
      <c r="B125" s="6" t="s">
        <v>124</v>
      </c>
      <c r="C125" s="5" t="s">
        <v>24</v>
      </c>
      <c r="D125" s="5" t="s">
        <v>20</v>
      </c>
      <c r="E125" s="10" t="s">
        <v>1</v>
      </c>
      <c r="F125" s="30" t="s">
        <v>19</v>
      </c>
      <c r="G125" s="30" t="s">
        <v>471</v>
      </c>
      <c r="H125" s="30" t="s">
        <v>472</v>
      </c>
      <c r="I125"/>
    </row>
    <row r="126" spans="1:9" ht="15" customHeight="1" thickBot="1">
      <c r="A126" s="8" t="s">
        <v>277</v>
      </c>
      <c r="B126" s="6" t="s">
        <v>74</v>
      </c>
      <c r="C126" s="5" t="s">
        <v>23</v>
      </c>
      <c r="D126" s="5" t="s">
        <v>20</v>
      </c>
      <c r="E126" s="10" t="s">
        <v>9</v>
      </c>
      <c r="F126" s="30" t="s">
        <v>19</v>
      </c>
      <c r="G126" s="30" t="s">
        <v>474</v>
      </c>
      <c r="H126" s="30" t="s">
        <v>472</v>
      </c>
      <c r="I126"/>
    </row>
    <row r="127" spans="1:9" ht="15" customHeight="1" thickBot="1">
      <c r="A127" s="8" t="s">
        <v>285</v>
      </c>
      <c r="B127" s="6" t="s">
        <v>77</v>
      </c>
      <c r="C127" s="5" t="s">
        <v>24</v>
      </c>
      <c r="D127" s="5" t="s">
        <v>20</v>
      </c>
      <c r="E127" s="10" t="s">
        <v>9</v>
      </c>
      <c r="F127" s="30" t="s">
        <v>19</v>
      </c>
      <c r="G127" s="30" t="s">
        <v>471</v>
      </c>
      <c r="H127" s="30" t="s">
        <v>472</v>
      </c>
      <c r="I127"/>
    </row>
    <row r="128" spans="1:9" ht="15" customHeight="1" thickBot="1">
      <c r="A128" s="8" t="s">
        <v>287</v>
      </c>
      <c r="B128" s="6" t="s">
        <v>79</v>
      </c>
      <c r="C128" s="5" t="s">
        <v>19</v>
      </c>
      <c r="D128" s="5" t="s">
        <v>20</v>
      </c>
      <c r="E128" s="10" t="s">
        <v>9</v>
      </c>
      <c r="F128" s="30" t="s">
        <v>19</v>
      </c>
      <c r="G128" s="30" t="s">
        <v>471</v>
      </c>
      <c r="H128" s="30" t="s">
        <v>472</v>
      </c>
      <c r="I128"/>
    </row>
    <row r="129" spans="1:9" ht="15" customHeight="1" thickBot="1">
      <c r="A129" s="8" t="s">
        <v>292</v>
      </c>
      <c r="B129" s="6" t="s">
        <v>50</v>
      </c>
      <c r="C129" s="5" t="s">
        <v>19</v>
      </c>
      <c r="D129" s="5" t="s">
        <v>20</v>
      </c>
      <c r="E129" s="10" t="s">
        <v>1</v>
      </c>
      <c r="F129" s="30" t="s">
        <v>19</v>
      </c>
      <c r="G129" s="30" t="s">
        <v>471</v>
      </c>
      <c r="H129" s="30" t="s">
        <v>472</v>
      </c>
      <c r="I129"/>
    </row>
    <row r="130" spans="1:9" ht="15" customHeight="1" thickBot="1">
      <c r="A130" s="8" t="s">
        <v>310</v>
      </c>
      <c r="B130" s="6" t="s">
        <v>84</v>
      </c>
      <c r="C130" s="5" t="s">
        <v>19</v>
      </c>
      <c r="D130" s="5" t="s">
        <v>20</v>
      </c>
      <c r="E130" s="10" t="s">
        <v>9</v>
      </c>
      <c r="F130" s="30" t="s">
        <v>19</v>
      </c>
      <c r="G130" s="30" t="s">
        <v>471</v>
      </c>
      <c r="H130" s="30" t="s">
        <v>472</v>
      </c>
      <c r="I130"/>
    </row>
    <row r="131" spans="1:9" ht="15" customHeight="1" thickBot="1">
      <c r="A131" s="8" t="s">
        <v>314</v>
      </c>
      <c r="B131" s="6" t="s">
        <v>87</v>
      </c>
      <c r="C131" s="5" t="s">
        <v>19</v>
      </c>
      <c r="D131" s="5" t="s">
        <v>20</v>
      </c>
      <c r="E131" s="10" t="s">
        <v>9</v>
      </c>
      <c r="F131" s="30" t="s">
        <v>19</v>
      </c>
      <c r="G131" s="30" t="s">
        <v>471</v>
      </c>
      <c r="H131" s="30" t="s">
        <v>472</v>
      </c>
      <c r="I131"/>
    </row>
    <row r="132" spans="1:9" ht="15" customHeight="1" thickBot="1">
      <c r="A132" s="8" t="s">
        <v>317</v>
      </c>
      <c r="B132" s="6" t="s">
        <v>51</v>
      </c>
      <c r="C132" s="5" t="s">
        <v>19</v>
      </c>
      <c r="D132" s="5" t="s">
        <v>20</v>
      </c>
      <c r="E132" s="10" t="s">
        <v>1</v>
      </c>
      <c r="F132" s="30" t="s">
        <v>19</v>
      </c>
      <c r="G132" s="30" t="s">
        <v>471</v>
      </c>
      <c r="H132" s="30" t="s">
        <v>472</v>
      </c>
      <c r="I132"/>
    </row>
    <row r="133" spans="1:9" ht="15" customHeight="1" thickBot="1">
      <c r="A133" s="8" t="s">
        <v>319</v>
      </c>
      <c r="B133" s="6" t="s">
        <v>87</v>
      </c>
      <c r="C133" s="5" t="s">
        <v>19</v>
      </c>
      <c r="D133" s="5" t="s">
        <v>20</v>
      </c>
      <c r="E133" s="10" t="s">
        <v>1</v>
      </c>
      <c r="F133" s="30" t="s">
        <v>19</v>
      </c>
      <c r="G133" s="30" t="s">
        <v>471</v>
      </c>
      <c r="H133" s="30" t="s">
        <v>472</v>
      </c>
      <c r="I133"/>
    </row>
    <row r="134" spans="1:9" ht="15" customHeight="1" thickBot="1">
      <c r="A134" s="8" t="s">
        <v>337</v>
      </c>
      <c r="B134" s="6" t="s">
        <v>94</v>
      </c>
      <c r="C134" s="5" t="s">
        <v>19</v>
      </c>
      <c r="D134" s="5" t="s">
        <v>20</v>
      </c>
      <c r="E134" s="10" t="s">
        <v>9</v>
      </c>
      <c r="F134" s="30" t="s">
        <v>19</v>
      </c>
      <c r="G134" s="30" t="s">
        <v>471</v>
      </c>
      <c r="H134" s="30" t="s">
        <v>472</v>
      </c>
      <c r="I134"/>
    </row>
    <row r="135" spans="1:9" ht="15" customHeight="1" thickBot="1">
      <c r="A135" s="8" t="s">
        <v>339</v>
      </c>
      <c r="B135" s="6" t="s">
        <v>77</v>
      </c>
      <c r="C135" s="5" t="s">
        <v>24</v>
      </c>
      <c r="D135" s="5" t="s">
        <v>20</v>
      </c>
      <c r="E135" s="10" t="s">
        <v>1</v>
      </c>
      <c r="F135" s="30" t="s">
        <v>19</v>
      </c>
      <c r="G135" s="30" t="s">
        <v>471</v>
      </c>
      <c r="H135" s="30" t="s">
        <v>472</v>
      </c>
      <c r="I135"/>
    </row>
    <row r="136" spans="1:9" ht="15" customHeight="1" thickBot="1">
      <c r="A136" s="8" t="s">
        <v>342</v>
      </c>
      <c r="B136" s="6" t="s">
        <v>95</v>
      </c>
      <c r="C136" s="5" t="s">
        <v>19</v>
      </c>
      <c r="D136" s="5" t="s">
        <v>20</v>
      </c>
      <c r="E136" s="10" t="s">
        <v>9</v>
      </c>
      <c r="F136" s="30" t="s">
        <v>19</v>
      </c>
      <c r="G136" s="30" t="s">
        <v>471</v>
      </c>
      <c r="H136" s="30" t="s">
        <v>472</v>
      </c>
      <c r="I136"/>
    </row>
    <row r="137" spans="1:9" ht="15" customHeight="1" thickBot="1">
      <c r="A137" s="8" t="s">
        <v>346</v>
      </c>
      <c r="B137" s="6" t="s">
        <v>95</v>
      </c>
      <c r="C137" s="5" t="s">
        <v>19</v>
      </c>
      <c r="D137" s="5" t="s">
        <v>20</v>
      </c>
      <c r="E137" s="10" t="s">
        <v>1</v>
      </c>
      <c r="F137" s="30" t="s">
        <v>19</v>
      </c>
      <c r="G137" s="30" t="s">
        <v>471</v>
      </c>
      <c r="H137" s="30" t="s">
        <v>472</v>
      </c>
      <c r="I137"/>
    </row>
    <row r="138" spans="1:9" ht="15" customHeight="1" thickBot="1">
      <c r="A138" s="8" t="s">
        <v>352</v>
      </c>
      <c r="B138" s="6" t="s">
        <v>129</v>
      </c>
      <c r="C138" s="5" t="s">
        <v>24</v>
      </c>
      <c r="D138" s="5" t="s">
        <v>20</v>
      </c>
      <c r="E138" s="10" t="s">
        <v>1</v>
      </c>
      <c r="F138" s="30" t="s">
        <v>19</v>
      </c>
      <c r="G138" s="30" t="s">
        <v>471</v>
      </c>
      <c r="H138" s="30" t="s">
        <v>472</v>
      </c>
      <c r="I138"/>
    </row>
    <row r="139" spans="1:9" ht="15" customHeight="1" thickBot="1">
      <c r="A139" s="8" t="s">
        <v>393</v>
      </c>
      <c r="B139" s="6" t="s">
        <v>115</v>
      </c>
      <c r="C139" s="5" t="s">
        <v>19</v>
      </c>
      <c r="D139" s="5" t="s">
        <v>20</v>
      </c>
      <c r="E139" s="10" t="s">
        <v>9</v>
      </c>
      <c r="F139" s="30" t="s">
        <v>19</v>
      </c>
      <c r="G139" s="30" t="s">
        <v>471</v>
      </c>
      <c r="H139" s="30" t="s">
        <v>472</v>
      </c>
      <c r="I139"/>
    </row>
    <row r="140" spans="1:9" ht="15" customHeight="1" thickBot="1">
      <c r="A140" s="8" t="s">
        <v>214</v>
      </c>
      <c r="B140" s="6">
        <v>43070</v>
      </c>
      <c r="C140" s="5" t="s">
        <v>7</v>
      </c>
      <c r="D140" s="5" t="s">
        <v>8</v>
      </c>
      <c r="E140" s="10" t="s">
        <v>9</v>
      </c>
      <c r="F140" s="30" t="s">
        <v>186</v>
      </c>
      <c r="G140" s="30" t="s">
        <v>474</v>
      </c>
      <c r="H140" s="30" t="s">
        <v>472</v>
      </c>
      <c r="I140"/>
    </row>
    <row r="141" spans="1:9" ht="15" customHeight="1" thickBot="1">
      <c r="A141" s="8" t="s">
        <v>215</v>
      </c>
      <c r="B141" s="6">
        <v>43071</v>
      </c>
      <c r="C141" s="5" t="s">
        <v>7</v>
      </c>
      <c r="D141" s="5" t="s">
        <v>8</v>
      </c>
      <c r="E141" s="10" t="s">
        <v>9</v>
      </c>
      <c r="F141" s="30" t="s">
        <v>186</v>
      </c>
      <c r="G141" s="30" t="s">
        <v>474</v>
      </c>
      <c r="H141" s="30" t="s">
        <v>472</v>
      </c>
      <c r="I141"/>
    </row>
    <row r="142" spans="1:9" ht="15" customHeight="1" thickBot="1">
      <c r="A142" s="8" t="s">
        <v>202</v>
      </c>
      <c r="B142" s="6" t="s">
        <v>40</v>
      </c>
      <c r="C142" s="5" t="s">
        <v>7</v>
      </c>
      <c r="D142" s="5" t="s">
        <v>8</v>
      </c>
      <c r="E142" s="10" t="s">
        <v>9</v>
      </c>
      <c r="F142" s="30" t="s">
        <v>186</v>
      </c>
      <c r="G142" s="30" t="s">
        <v>474</v>
      </c>
      <c r="H142" s="30" t="s">
        <v>472</v>
      </c>
      <c r="I142"/>
    </row>
    <row r="143" spans="1:9" ht="15" customHeight="1" thickBot="1">
      <c r="A143" s="8" t="s">
        <v>216</v>
      </c>
      <c r="B143" s="6">
        <v>43073</v>
      </c>
      <c r="C143" s="5" t="s">
        <v>7</v>
      </c>
      <c r="D143" s="5" t="s">
        <v>8</v>
      </c>
      <c r="E143" s="10" t="s">
        <v>9</v>
      </c>
      <c r="F143" s="30" t="s">
        <v>186</v>
      </c>
      <c r="G143" s="30" t="s">
        <v>474</v>
      </c>
      <c r="H143" s="30" t="s">
        <v>472</v>
      </c>
      <c r="I143"/>
    </row>
    <row r="144" spans="1:9" ht="15" customHeight="1" thickBot="1">
      <c r="A144" s="8" t="s">
        <v>210</v>
      </c>
      <c r="B144" s="6" t="s">
        <v>44</v>
      </c>
      <c r="C144" s="5" t="s">
        <v>13</v>
      </c>
      <c r="D144" s="5" t="s">
        <v>8</v>
      </c>
      <c r="E144" s="10" t="s">
        <v>9</v>
      </c>
      <c r="F144" s="30" t="s">
        <v>186</v>
      </c>
      <c r="G144" s="30" t="s">
        <v>474</v>
      </c>
      <c r="H144" s="30" t="s">
        <v>472</v>
      </c>
      <c r="I144"/>
    </row>
    <row r="145" spans="1:9" ht="15" customHeight="1" thickBot="1">
      <c r="A145" s="8" t="s">
        <v>224</v>
      </c>
      <c r="B145" s="6" t="s">
        <v>45</v>
      </c>
      <c r="C145" s="5" t="s">
        <v>13</v>
      </c>
      <c r="D145" s="5" t="s">
        <v>8</v>
      </c>
      <c r="E145" s="10" t="s">
        <v>9</v>
      </c>
      <c r="F145" s="30" t="s">
        <v>186</v>
      </c>
      <c r="G145" s="30" t="s">
        <v>474</v>
      </c>
      <c r="H145" s="30" t="s">
        <v>472</v>
      </c>
      <c r="I145"/>
    </row>
    <row r="146" spans="1:9" ht="15" customHeight="1" thickBot="1">
      <c r="A146" s="8" t="s">
        <v>226</v>
      </c>
      <c r="B146" s="6" t="s">
        <v>46</v>
      </c>
      <c r="C146" s="5" t="s">
        <v>13</v>
      </c>
      <c r="D146" s="5" t="s">
        <v>8</v>
      </c>
      <c r="E146" s="10" t="s">
        <v>9</v>
      </c>
      <c r="F146" s="30" t="s">
        <v>186</v>
      </c>
      <c r="G146" s="30" t="s">
        <v>474</v>
      </c>
      <c r="H146" s="30" t="s">
        <v>472</v>
      </c>
      <c r="I146"/>
    </row>
    <row r="147" spans="1:9" ht="15" customHeight="1" thickBot="1">
      <c r="A147" s="8" t="s">
        <v>205</v>
      </c>
      <c r="B147" s="6">
        <v>43087</v>
      </c>
      <c r="C147" s="5" t="s">
        <v>14</v>
      </c>
      <c r="D147" s="5" t="s">
        <v>8</v>
      </c>
      <c r="E147" s="10" t="s">
        <v>9</v>
      </c>
      <c r="F147" s="30" t="s">
        <v>186</v>
      </c>
      <c r="G147" s="30" t="s">
        <v>474</v>
      </c>
      <c r="H147" s="30" t="s">
        <v>472</v>
      </c>
      <c r="I147"/>
    </row>
    <row r="148" spans="1:9" ht="15" customHeight="1" thickBot="1">
      <c r="A148" s="8" t="s">
        <v>227</v>
      </c>
      <c r="B148" s="6">
        <v>43120</v>
      </c>
      <c r="C148" s="5" t="s">
        <v>15</v>
      </c>
      <c r="D148" s="5" t="s">
        <v>8</v>
      </c>
      <c r="E148" s="10" t="s">
        <v>9</v>
      </c>
      <c r="F148" s="30" t="s">
        <v>186</v>
      </c>
      <c r="G148" s="30" t="s">
        <v>474</v>
      </c>
      <c r="H148" s="30" t="s">
        <v>472</v>
      </c>
      <c r="I148"/>
    </row>
    <row r="149" spans="1:9" ht="15" customHeight="1" thickBot="1">
      <c r="A149" s="8" t="s">
        <v>228</v>
      </c>
      <c r="B149" s="6" t="s">
        <v>47</v>
      </c>
      <c r="C149" s="5" t="s">
        <v>16</v>
      </c>
      <c r="D149" s="5" t="s">
        <v>8</v>
      </c>
      <c r="E149" s="10" t="s">
        <v>9</v>
      </c>
      <c r="F149" s="30" t="s">
        <v>186</v>
      </c>
      <c r="G149" s="30" t="s">
        <v>474</v>
      </c>
      <c r="H149" s="30" t="s">
        <v>472</v>
      </c>
      <c r="I149"/>
    </row>
    <row r="150" spans="1:9" ht="15" customHeight="1" thickBot="1">
      <c r="A150" s="8" t="s">
        <v>208</v>
      </c>
      <c r="B150" s="6" t="s">
        <v>48</v>
      </c>
      <c r="C150" s="5" t="s">
        <v>10</v>
      </c>
      <c r="D150" s="5" t="s">
        <v>8</v>
      </c>
      <c r="E150" s="10" t="s">
        <v>9</v>
      </c>
      <c r="F150" s="30" t="s">
        <v>186</v>
      </c>
      <c r="G150" s="30" t="s">
        <v>474</v>
      </c>
      <c r="H150" s="30" t="s">
        <v>472</v>
      </c>
      <c r="I150"/>
    </row>
    <row r="151" spans="1:9" ht="15" customHeight="1" thickBot="1">
      <c r="A151" s="8" t="s">
        <v>213</v>
      </c>
      <c r="B151" s="6" t="s">
        <v>120</v>
      </c>
      <c r="C151" s="5" t="s">
        <v>13</v>
      </c>
      <c r="D151" s="5" t="s">
        <v>8</v>
      </c>
      <c r="E151" s="10" t="s">
        <v>1</v>
      </c>
      <c r="F151" s="30" t="s">
        <v>186</v>
      </c>
      <c r="G151" s="30" t="s">
        <v>474</v>
      </c>
      <c r="H151" s="30" t="s">
        <v>472</v>
      </c>
      <c r="I151"/>
    </row>
    <row r="152" spans="1:9" ht="15" customHeight="1" thickBot="1">
      <c r="A152" s="8" t="s">
        <v>249</v>
      </c>
      <c r="B152" s="6" t="s">
        <v>121</v>
      </c>
      <c r="C152" s="5" t="s">
        <v>7</v>
      </c>
      <c r="D152" s="5" t="s">
        <v>8</v>
      </c>
      <c r="E152" s="10" t="s">
        <v>1</v>
      </c>
      <c r="F152" s="30" t="s">
        <v>186</v>
      </c>
      <c r="G152" s="30" t="s">
        <v>474</v>
      </c>
      <c r="H152" s="30" t="s">
        <v>472</v>
      </c>
      <c r="I152"/>
    </row>
    <row r="153" spans="1:9" ht="15" customHeight="1" thickBot="1">
      <c r="A153" s="8" t="s">
        <v>250</v>
      </c>
      <c r="B153" s="6" t="s">
        <v>69</v>
      </c>
      <c r="C153" s="5" t="s">
        <v>15</v>
      </c>
      <c r="D153" s="5" t="s">
        <v>8</v>
      </c>
      <c r="E153" s="10" t="s">
        <v>1</v>
      </c>
      <c r="F153" s="30" t="s">
        <v>186</v>
      </c>
      <c r="G153" s="30" t="s">
        <v>474</v>
      </c>
      <c r="H153" s="30" t="s">
        <v>472</v>
      </c>
      <c r="I153"/>
    </row>
    <row r="154" spans="1:9" ht="15" customHeight="1" thickBot="1">
      <c r="A154" s="8" t="s">
        <v>288</v>
      </c>
      <c r="B154" s="6" t="s">
        <v>138</v>
      </c>
      <c r="C154" s="5" t="s">
        <v>27</v>
      </c>
      <c r="D154" s="5" t="s">
        <v>8</v>
      </c>
      <c r="E154" s="10" t="s">
        <v>1</v>
      </c>
      <c r="F154" s="30" t="s">
        <v>186</v>
      </c>
      <c r="G154" s="30" t="s">
        <v>474</v>
      </c>
      <c r="H154" s="30" t="s">
        <v>472</v>
      </c>
      <c r="I154"/>
    </row>
    <row r="155" spans="1:9" ht="15" customHeight="1" thickBot="1">
      <c r="A155" s="8" t="s">
        <v>290</v>
      </c>
      <c r="B155" s="6" t="s">
        <v>47</v>
      </c>
      <c r="C155" s="5" t="s">
        <v>16</v>
      </c>
      <c r="D155" s="5" t="s">
        <v>8</v>
      </c>
      <c r="E155" s="10" t="s">
        <v>1</v>
      </c>
      <c r="F155" s="30" t="s">
        <v>186</v>
      </c>
      <c r="G155" s="30" t="s">
        <v>474</v>
      </c>
      <c r="H155" s="30" t="s">
        <v>472</v>
      </c>
      <c r="I155"/>
    </row>
    <row r="156" spans="1:9" ht="15" customHeight="1" thickBot="1">
      <c r="A156" s="8" t="s">
        <v>291</v>
      </c>
      <c r="B156" s="6" t="s">
        <v>126</v>
      </c>
      <c r="C156" s="5" t="s">
        <v>10</v>
      </c>
      <c r="D156" s="5" t="s">
        <v>8</v>
      </c>
      <c r="E156" s="10" t="s">
        <v>1</v>
      </c>
      <c r="F156" s="30" t="s">
        <v>186</v>
      </c>
      <c r="G156" s="30" t="s">
        <v>474</v>
      </c>
      <c r="H156" s="30" t="s">
        <v>472</v>
      </c>
      <c r="I156"/>
    </row>
    <row r="157" spans="1:9" ht="15" customHeight="1" thickBot="1">
      <c r="A157" s="8" t="s">
        <v>204</v>
      </c>
      <c r="B157" s="6" t="s">
        <v>136</v>
      </c>
      <c r="C157" s="5" t="s">
        <v>14</v>
      </c>
      <c r="D157" s="5" t="s">
        <v>8</v>
      </c>
      <c r="E157" s="10" t="s">
        <v>1</v>
      </c>
      <c r="F157" s="30" t="s">
        <v>186</v>
      </c>
      <c r="G157" s="30" t="s">
        <v>474</v>
      </c>
      <c r="H157" s="30" t="s">
        <v>472</v>
      </c>
      <c r="I157"/>
    </row>
    <row r="158" spans="1:9" ht="15" customHeight="1" thickBot="1">
      <c r="A158" s="8" t="s">
        <v>299</v>
      </c>
      <c r="B158" s="6" t="s">
        <v>135</v>
      </c>
      <c r="C158" s="5" t="s">
        <v>15</v>
      </c>
      <c r="D158" s="5" t="s">
        <v>8</v>
      </c>
      <c r="E158" s="10" t="s">
        <v>9</v>
      </c>
      <c r="F158" s="30" t="s">
        <v>186</v>
      </c>
      <c r="G158" s="30" t="s">
        <v>474</v>
      </c>
      <c r="H158" s="30" t="s">
        <v>472</v>
      </c>
      <c r="I158"/>
    </row>
    <row r="159" spans="1:9" ht="15" customHeight="1" thickBot="1">
      <c r="A159" s="8" t="s">
        <v>302</v>
      </c>
      <c r="B159" s="6" t="s">
        <v>134</v>
      </c>
      <c r="C159" s="5" t="s">
        <v>15</v>
      </c>
      <c r="D159" s="5" t="s">
        <v>8</v>
      </c>
      <c r="E159" s="10" t="s">
        <v>9</v>
      </c>
      <c r="F159" s="30" t="s">
        <v>186</v>
      </c>
      <c r="G159" s="30" t="s">
        <v>474</v>
      </c>
      <c r="H159" s="30" t="s">
        <v>472</v>
      </c>
      <c r="I159"/>
    </row>
    <row r="160" spans="1:9" ht="15" customHeight="1" thickBot="1">
      <c r="A160" s="8" t="s">
        <v>211</v>
      </c>
      <c r="B160" s="6" t="s">
        <v>93</v>
      </c>
      <c r="C160" s="5" t="s">
        <v>13</v>
      </c>
      <c r="D160" s="5" t="s">
        <v>8</v>
      </c>
      <c r="E160" s="10" t="s">
        <v>9</v>
      </c>
      <c r="F160" s="30" t="s">
        <v>186</v>
      </c>
      <c r="G160" s="30" t="s">
        <v>474</v>
      </c>
      <c r="H160" s="30" t="s">
        <v>472</v>
      </c>
      <c r="I160"/>
    </row>
    <row r="161" spans="1:9" ht="15" customHeight="1" thickBot="1">
      <c r="A161" s="8" t="s">
        <v>206</v>
      </c>
      <c r="B161" s="6" t="s">
        <v>137</v>
      </c>
      <c r="C161" s="5" t="s">
        <v>26</v>
      </c>
      <c r="D161" s="5" t="s">
        <v>8</v>
      </c>
      <c r="E161" s="10" t="s">
        <v>1</v>
      </c>
      <c r="F161" s="30" t="s">
        <v>186</v>
      </c>
      <c r="G161" s="30" t="s">
        <v>474</v>
      </c>
      <c r="H161" s="30" t="s">
        <v>472</v>
      </c>
      <c r="I161"/>
    </row>
    <row r="162" spans="1:9" ht="15" customHeight="1" thickBot="1">
      <c r="A162" s="8" t="s">
        <v>332</v>
      </c>
      <c r="B162" s="6" t="s">
        <v>45</v>
      </c>
      <c r="C162" s="5" t="s">
        <v>13</v>
      </c>
      <c r="D162" s="5" t="s">
        <v>8</v>
      </c>
      <c r="E162" s="10" t="s">
        <v>1</v>
      </c>
      <c r="F162" s="30" t="s">
        <v>186</v>
      </c>
      <c r="G162" s="30" t="s">
        <v>474</v>
      </c>
      <c r="H162" s="30" t="s">
        <v>472</v>
      </c>
      <c r="I162"/>
    </row>
    <row r="163" spans="1:9" ht="15" customHeight="1" thickBot="1">
      <c r="A163" s="8" t="s">
        <v>333</v>
      </c>
      <c r="B163" s="6" t="s">
        <v>46</v>
      </c>
      <c r="C163" s="5" t="s">
        <v>13</v>
      </c>
      <c r="D163" s="5" t="s">
        <v>8</v>
      </c>
      <c r="E163" s="10" t="s">
        <v>1</v>
      </c>
      <c r="F163" s="30" t="s">
        <v>186</v>
      </c>
      <c r="G163" s="30" t="s">
        <v>471</v>
      </c>
      <c r="H163" s="30" t="s">
        <v>472</v>
      </c>
      <c r="I163"/>
    </row>
    <row r="164" spans="1:9" ht="15" customHeight="1" thickBot="1">
      <c r="A164" s="8" t="s">
        <v>212</v>
      </c>
      <c r="B164" s="6" t="s">
        <v>93</v>
      </c>
      <c r="C164" s="5" t="s">
        <v>13</v>
      </c>
      <c r="D164" s="5" t="s">
        <v>8</v>
      </c>
      <c r="E164" s="10" t="s">
        <v>1</v>
      </c>
      <c r="F164" s="30" t="s">
        <v>186</v>
      </c>
      <c r="G164" s="30" t="s">
        <v>474</v>
      </c>
      <c r="H164" s="30" t="s">
        <v>472</v>
      </c>
      <c r="I164"/>
    </row>
    <row r="165" spans="1:9" ht="15" customHeight="1" thickBot="1">
      <c r="A165" s="8" t="s">
        <v>376</v>
      </c>
      <c r="B165" s="6" t="s">
        <v>134</v>
      </c>
      <c r="C165" s="5" t="s">
        <v>15</v>
      </c>
      <c r="D165" s="5" t="s">
        <v>8</v>
      </c>
      <c r="E165" s="10" t="s">
        <v>1</v>
      </c>
      <c r="F165" s="30" t="s">
        <v>186</v>
      </c>
      <c r="G165" s="30" t="s">
        <v>474</v>
      </c>
      <c r="H165" s="30" t="s">
        <v>472</v>
      </c>
      <c r="I165"/>
    </row>
    <row r="166" spans="1:9" ht="15" customHeight="1" thickBot="1">
      <c r="A166" s="8" t="s">
        <v>234</v>
      </c>
      <c r="B166" s="6">
        <v>43009</v>
      </c>
      <c r="C166" s="5" t="s">
        <v>17</v>
      </c>
      <c r="D166" s="5" t="s">
        <v>18</v>
      </c>
      <c r="E166" s="10" t="s">
        <v>9</v>
      </c>
      <c r="F166" s="30" t="s">
        <v>188</v>
      </c>
      <c r="G166" s="30" t="s">
        <v>474</v>
      </c>
      <c r="H166" s="30" t="s">
        <v>472</v>
      </c>
      <c r="I166"/>
    </row>
    <row r="167" spans="1:9" ht="15" customHeight="1" thickBot="1">
      <c r="A167" s="8" t="s">
        <v>286</v>
      </c>
      <c r="B167" s="6" t="s">
        <v>78</v>
      </c>
      <c r="C167" s="5" t="s">
        <v>22</v>
      </c>
      <c r="D167" s="5" t="s">
        <v>18</v>
      </c>
      <c r="E167" s="10" t="s">
        <v>9</v>
      </c>
      <c r="F167" s="30" t="s">
        <v>188</v>
      </c>
      <c r="G167" s="30" t="s">
        <v>474</v>
      </c>
      <c r="H167" s="30" t="s">
        <v>472</v>
      </c>
      <c r="I167"/>
    </row>
    <row r="168" spans="1:9" ht="15" customHeight="1" thickBot="1">
      <c r="A168" s="8" t="s">
        <v>325</v>
      </c>
      <c r="B168" s="6" t="s">
        <v>150</v>
      </c>
      <c r="C168" s="5" t="s">
        <v>31</v>
      </c>
      <c r="D168" s="5" t="s">
        <v>18</v>
      </c>
      <c r="E168" s="10" t="s">
        <v>9</v>
      </c>
      <c r="F168" s="30" t="s">
        <v>188</v>
      </c>
      <c r="G168" s="30" t="s">
        <v>474</v>
      </c>
      <c r="H168" s="30" t="s">
        <v>472</v>
      </c>
      <c r="I168"/>
    </row>
    <row r="169" spans="1:9" ht="15" customHeight="1" thickBot="1">
      <c r="A169" s="8" t="s">
        <v>328</v>
      </c>
      <c r="B169" s="6" t="s">
        <v>151</v>
      </c>
      <c r="C169" s="5" t="s">
        <v>31</v>
      </c>
      <c r="D169" s="5" t="s">
        <v>18</v>
      </c>
      <c r="E169" s="10" t="s">
        <v>1</v>
      </c>
      <c r="F169" s="30" t="s">
        <v>188</v>
      </c>
      <c r="G169" s="30" t="s">
        <v>474</v>
      </c>
      <c r="H169" s="30" t="s">
        <v>472</v>
      </c>
      <c r="I169"/>
    </row>
    <row r="170" spans="1:9" ht="15" customHeight="1" thickBot="1">
      <c r="A170" s="8" t="s">
        <v>329</v>
      </c>
      <c r="B170" s="6" t="s">
        <v>150</v>
      </c>
      <c r="C170" s="5" t="s">
        <v>31</v>
      </c>
      <c r="D170" s="5" t="s">
        <v>18</v>
      </c>
      <c r="E170" s="10" t="s">
        <v>1</v>
      </c>
      <c r="F170" s="30" t="s">
        <v>188</v>
      </c>
      <c r="G170" s="30" t="s">
        <v>474</v>
      </c>
      <c r="H170" s="30" t="s">
        <v>472</v>
      </c>
      <c r="I170"/>
    </row>
    <row r="171" spans="1:9" ht="15" customHeight="1" thickBot="1">
      <c r="A171" s="8" t="s">
        <v>334</v>
      </c>
      <c r="B171" s="6" t="s">
        <v>142</v>
      </c>
      <c r="C171" s="5" t="s">
        <v>32</v>
      </c>
      <c r="D171" s="5" t="s">
        <v>18</v>
      </c>
      <c r="E171" s="10" t="s">
        <v>1</v>
      </c>
      <c r="F171" s="30" t="s">
        <v>188</v>
      </c>
      <c r="G171" s="30" t="s">
        <v>474</v>
      </c>
      <c r="H171" s="30" t="s">
        <v>472</v>
      </c>
      <c r="I171"/>
    </row>
    <row r="172" spans="1:9" ht="15" customHeight="1" thickBot="1">
      <c r="A172" s="8" t="s">
        <v>335</v>
      </c>
      <c r="B172" s="6" t="s">
        <v>152</v>
      </c>
      <c r="C172" s="5" t="s">
        <v>32</v>
      </c>
      <c r="D172" s="5" t="s">
        <v>18</v>
      </c>
      <c r="E172" s="10" t="s">
        <v>1</v>
      </c>
      <c r="F172" s="30" t="s">
        <v>188</v>
      </c>
      <c r="G172" s="30" t="s">
        <v>474</v>
      </c>
      <c r="H172" s="30" t="s">
        <v>472</v>
      </c>
      <c r="I172"/>
    </row>
    <row r="173" spans="1:9" ht="15" customHeight="1" thickBot="1">
      <c r="A173" s="8" t="s">
        <v>341</v>
      </c>
      <c r="B173" s="6" t="s">
        <v>153</v>
      </c>
      <c r="C173" s="5" t="s">
        <v>33</v>
      </c>
      <c r="D173" s="5" t="s">
        <v>18</v>
      </c>
      <c r="E173" s="10" t="s">
        <v>1</v>
      </c>
      <c r="F173" s="30" t="s">
        <v>188</v>
      </c>
      <c r="G173" s="30" t="s">
        <v>474</v>
      </c>
      <c r="H173" s="30" t="s">
        <v>472</v>
      </c>
      <c r="I173"/>
    </row>
    <row r="174" spans="1:9" ht="15" customHeight="1" thickBot="1">
      <c r="A174" s="8" t="s">
        <v>365</v>
      </c>
      <c r="B174" s="6" t="s">
        <v>103</v>
      </c>
      <c r="C174" s="5" t="s">
        <v>21</v>
      </c>
      <c r="D174" s="5" t="s">
        <v>18</v>
      </c>
      <c r="E174" s="10" t="s">
        <v>9</v>
      </c>
      <c r="F174" s="30" t="s">
        <v>188</v>
      </c>
      <c r="G174" s="30" t="s">
        <v>474</v>
      </c>
      <c r="H174" s="30" t="s">
        <v>472</v>
      </c>
      <c r="I174"/>
    </row>
    <row r="175" spans="1:9" ht="15" customHeight="1" thickBot="1">
      <c r="A175" s="8" t="s">
        <v>400</v>
      </c>
      <c r="B175" s="6" t="s">
        <v>124</v>
      </c>
      <c r="C175" s="5" t="s">
        <v>34</v>
      </c>
      <c r="D175" s="5" t="s">
        <v>20</v>
      </c>
      <c r="E175" s="10" t="s">
        <v>9</v>
      </c>
      <c r="F175" s="30" t="s">
        <v>19</v>
      </c>
      <c r="G175" s="30" t="s">
        <v>471</v>
      </c>
      <c r="H175" s="30" t="s">
        <v>472</v>
      </c>
      <c r="I175"/>
    </row>
    <row r="176" spans="1:9" ht="15" customHeight="1" thickBot="1">
      <c r="A176" s="8" t="s">
        <v>401</v>
      </c>
      <c r="B176" s="6" t="s">
        <v>154</v>
      </c>
      <c r="C176" s="5" t="s">
        <v>20</v>
      </c>
      <c r="D176" s="5" t="s">
        <v>20</v>
      </c>
      <c r="E176" s="10" t="s">
        <v>9</v>
      </c>
      <c r="F176" s="30" t="s">
        <v>19</v>
      </c>
      <c r="G176" s="30" t="s">
        <v>471</v>
      </c>
      <c r="H176" s="30" t="s">
        <v>472</v>
      </c>
      <c r="I176"/>
    </row>
    <row r="177" spans="1:9" ht="15" customHeight="1" thickBot="1">
      <c r="A177" s="8" t="s">
        <v>230</v>
      </c>
      <c r="B177" s="6">
        <v>43092</v>
      </c>
      <c r="C177" s="5" t="s">
        <v>11</v>
      </c>
      <c r="D177" s="5" t="s">
        <v>12</v>
      </c>
      <c r="E177" s="10" t="s">
        <v>9</v>
      </c>
      <c r="F177" s="30" t="s">
        <v>35</v>
      </c>
      <c r="G177" s="30" t="s">
        <v>474</v>
      </c>
      <c r="H177" s="30" t="s">
        <v>472</v>
      </c>
      <c r="I177"/>
    </row>
    <row r="178" spans="1:9" ht="15" customHeight="1" thickBot="1">
      <c r="A178" s="8" t="s">
        <v>233</v>
      </c>
      <c r="B178" s="6">
        <v>43095</v>
      </c>
      <c r="C178" s="5" t="s">
        <v>11</v>
      </c>
      <c r="D178" s="5" t="s">
        <v>12</v>
      </c>
      <c r="E178" s="10" t="s">
        <v>9</v>
      </c>
      <c r="F178" s="30" t="s">
        <v>35</v>
      </c>
      <c r="G178" s="30" t="s">
        <v>474</v>
      </c>
      <c r="H178" s="30" t="s">
        <v>472</v>
      </c>
      <c r="I178"/>
    </row>
    <row r="179" spans="1:9" ht="15" customHeight="1" thickBot="1">
      <c r="A179" s="8" t="s">
        <v>300</v>
      </c>
      <c r="B179" s="6">
        <v>43151</v>
      </c>
      <c r="C179" s="5" t="s">
        <v>11</v>
      </c>
      <c r="D179" s="5" t="s">
        <v>12</v>
      </c>
      <c r="E179" s="10" t="s">
        <v>9</v>
      </c>
      <c r="F179" s="30" t="s">
        <v>35</v>
      </c>
      <c r="G179" s="30" t="s">
        <v>474</v>
      </c>
      <c r="H179" s="30" t="s">
        <v>472</v>
      </c>
      <c r="I179"/>
    </row>
    <row r="180" spans="1:9" ht="15" customHeight="1" thickBot="1">
      <c r="A180" s="8" t="s">
        <v>301</v>
      </c>
      <c r="B180" s="6" t="s">
        <v>82</v>
      </c>
      <c r="C180" s="5" t="s">
        <v>11</v>
      </c>
      <c r="D180" s="5" t="s">
        <v>12</v>
      </c>
      <c r="E180" s="10" t="s">
        <v>9</v>
      </c>
      <c r="F180" s="30" t="s">
        <v>35</v>
      </c>
      <c r="G180" s="30" t="s">
        <v>474</v>
      </c>
      <c r="H180" s="30" t="s">
        <v>472</v>
      </c>
      <c r="I180"/>
    </row>
    <row r="181" spans="1:9" ht="15" customHeight="1" thickBot="1">
      <c r="A181" s="8" t="s">
        <v>313</v>
      </c>
      <c r="B181" s="6" t="s">
        <v>81</v>
      </c>
      <c r="C181" s="5" t="s">
        <v>11</v>
      </c>
      <c r="D181" s="5" t="s">
        <v>12</v>
      </c>
      <c r="E181" s="10" t="s">
        <v>1</v>
      </c>
      <c r="F181" s="30" t="s">
        <v>35</v>
      </c>
      <c r="G181" s="30" t="s">
        <v>474</v>
      </c>
      <c r="H181" s="30" t="s">
        <v>472</v>
      </c>
      <c r="I181"/>
    </row>
    <row r="182" spans="1:9" ht="15" customHeight="1" thickBot="1">
      <c r="A182" s="8" t="s">
        <v>336</v>
      </c>
      <c r="B182" s="6" t="s">
        <v>155</v>
      </c>
      <c r="C182" s="5" t="s">
        <v>11</v>
      </c>
      <c r="D182" s="5" t="s">
        <v>12</v>
      </c>
      <c r="E182" s="10" t="s">
        <v>9</v>
      </c>
      <c r="F182" s="30" t="s">
        <v>35</v>
      </c>
      <c r="G182" s="30" t="s">
        <v>474</v>
      </c>
      <c r="H182" s="30" t="s">
        <v>472</v>
      </c>
      <c r="I182"/>
    </row>
    <row r="183" spans="1:9" ht="15" customHeight="1" thickBot="1">
      <c r="A183" s="8" t="s">
        <v>343</v>
      </c>
      <c r="B183" s="6">
        <v>43179</v>
      </c>
      <c r="C183" s="5" t="s">
        <v>15</v>
      </c>
      <c r="D183" s="5" t="s">
        <v>12</v>
      </c>
      <c r="E183" s="10" t="s">
        <v>9</v>
      </c>
      <c r="F183" s="30" t="s">
        <v>35</v>
      </c>
      <c r="G183" s="30" t="s">
        <v>474</v>
      </c>
      <c r="H183" s="30" t="s">
        <v>472</v>
      </c>
      <c r="I183"/>
    </row>
    <row r="184" spans="1:9" ht="15" customHeight="1" thickBot="1">
      <c r="A184" s="8" t="s">
        <v>349</v>
      </c>
      <c r="B184" s="6" t="s">
        <v>97</v>
      </c>
      <c r="C184" s="5" t="s">
        <v>11</v>
      </c>
      <c r="D184" s="5" t="s">
        <v>12</v>
      </c>
      <c r="E184" s="10" t="s">
        <v>9</v>
      </c>
      <c r="F184" s="30" t="s">
        <v>35</v>
      </c>
      <c r="G184" s="30" t="s">
        <v>474</v>
      </c>
      <c r="H184" s="30" t="s">
        <v>472</v>
      </c>
      <c r="I184"/>
    </row>
    <row r="185" spans="1:9" ht="15" customHeight="1" thickBot="1">
      <c r="A185" s="8" t="s">
        <v>355</v>
      </c>
      <c r="B185" s="6" t="s">
        <v>100</v>
      </c>
      <c r="C185" s="5" t="s">
        <v>11</v>
      </c>
      <c r="D185" s="5" t="s">
        <v>12</v>
      </c>
      <c r="E185" s="10" t="s">
        <v>9</v>
      </c>
      <c r="F185" s="30" t="s">
        <v>35</v>
      </c>
      <c r="G185" s="30" t="s">
        <v>474</v>
      </c>
      <c r="H185" s="30" t="s">
        <v>472</v>
      </c>
      <c r="I185"/>
    </row>
    <row r="186" spans="1:9" ht="15" customHeight="1" thickBot="1">
      <c r="A186" s="8" t="s">
        <v>356</v>
      </c>
      <c r="B186" s="6" t="s">
        <v>100</v>
      </c>
      <c r="C186" s="5" t="s">
        <v>11</v>
      </c>
      <c r="D186" s="5" t="s">
        <v>12</v>
      </c>
      <c r="E186" s="10" t="s">
        <v>1</v>
      </c>
      <c r="F186" s="30" t="s">
        <v>35</v>
      </c>
      <c r="G186" s="30" t="s">
        <v>474</v>
      </c>
      <c r="H186" s="30" t="s">
        <v>472</v>
      </c>
      <c r="I186"/>
    </row>
    <row r="187" spans="1:9" ht="15" customHeight="1" thickBot="1">
      <c r="A187" s="8" t="s">
        <v>357</v>
      </c>
      <c r="B187" s="6" t="s">
        <v>155</v>
      </c>
      <c r="C187" s="5" t="s">
        <v>11</v>
      </c>
      <c r="D187" s="5" t="s">
        <v>12</v>
      </c>
      <c r="E187" s="10" t="s">
        <v>1</v>
      </c>
      <c r="F187" s="30" t="s">
        <v>35</v>
      </c>
      <c r="G187" s="30" t="s">
        <v>474</v>
      </c>
      <c r="H187" s="30" t="s">
        <v>472</v>
      </c>
      <c r="I187"/>
    </row>
    <row r="188" spans="1:9" ht="15" customHeight="1" thickBot="1">
      <c r="A188" s="8" t="s">
        <v>377</v>
      </c>
      <c r="B188" s="6" t="s">
        <v>82</v>
      </c>
      <c r="C188" s="5" t="s">
        <v>11</v>
      </c>
      <c r="D188" s="5" t="s">
        <v>12</v>
      </c>
      <c r="E188" s="10" t="s">
        <v>1</v>
      </c>
      <c r="F188" s="30" t="s">
        <v>35</v>
      </c>
      <c r="G188" s="30" t="s">
        <v>474</v>
      </c>
      <c r="H188" s="30" t="s">
        <v>472</v>
      </c>
      <c r="I188"/>
    </row>
    <row r="189" spans="1:9" ht="15" customHeight="1" thickBot="1">
      <c r="A189" s="8" t="s">
        <v>361</v>
      </c>
      <c r="B189" s="6" t="s">
        <v>130</v>
      </c>
      <c r="C189" s="5" t="s">
        <v>21</v>
      </c>
      <c r="D189" s="5" t="s">
        <v>18</v>
      </c>
      <c r="E189" s="10" t="s">
        <v>1</v>
      </c>
      <c r="F189" s="30" t="s">
        <v>188</v>
      </c>
      <c r="G189" s="30" t="s">
        <v>471</v>
      </c>
      <c r="H189" s="30" t="s">
        <v>473</v>
      </c>
      <c r="I189"/>
    </row>
    <row r="190" spans="1:9" ht="15" customHeight="1" thickBot="1">
      <c r="A190" s="8" t="s">
        <v>366</v>
      </c>
      <c r="B190" s="6" t="s">
        <v>104</v>
      </c>
      <c r="C190" s="5" t="s">
        <v>21</v>
      </c>
      <c r="D190" s="5" t="s">
        <v>18</v>
      </c>
      <c r="E190" s="10" t="s">
        <v>9</v>
      </c>
      <c r="F190" s="30" t="s">
        <v>188</v>
      </c>
      <c r="G190" s="30" t="s">
        <v>471</v>
      </c>
      <c r="H190" s="30" t="s">
        <v>473</v>
      </c>
      <c r="I190"/>
    </row>
    <row r="191" spans="1:9" ht="15" customHeight="1" thickBot="1">
      <c r="A191" s="8" t="s">
        <v>367</v>
      </c>
      <c r="B191" s="6" t="s">
        <v>104</v>
      </c>
      <c r="C191" s="5" t="s">
        <v>21</v>
      </c>
      <c r="D191" s="5" t="s">
        <v>18</v>
      </c>
      <c r="E191" s="10" t="s">
        <v>1</v>
      </c>
      <c r="F191" s="30" t="s">
        <v>188</v>
      </c>
      <c r="G191" s="30" t="s">
        <v>471</v>
      </c>
      <c r="H191" s="30" t="s">
        <v>473</v>
      </c>
      <c r="I191"/>
    </row>
    <row r="192" spans="1:9" ht="15" customHeight="1" thickBot="1">
      <c r="A192" s="8" t="s">
        <v>338</v>
      </c>
      <c r="B192" s="6" t="s">
        <v>148</v>
      </c>
      <c r="C192" s="5" t="s">
        <v>19</v>
      </c>
      <c r="D192" s="5" t="s">
        <v>20</v>
      </c>
      <c r="E192" s="10" t="s">
        <v>9</v>
      </c>
      <c r="F192" s="30" t="s">
        <v>19</v>
      </c>
      <c r="G192" s="30" t="s">
        <v>471</v>
      </c>
      <c r="H192" s="30" t="s">
        <v>473</v>
      </c>
      <c r="I192"/>
    </row>
    <row r="193" spans="1:10" ht="15" customHeight="1" thickBot="1">
      <c r="A193" s="8" t="s">
        <v>384</v>
      </c>
      <c r="B193" s="6" t="s">
        <v>131</v>
      </c>
      <c r="C193" s="5" t="s">
        <v>19</v>
      </c>
      <c r="D193" s="5" t="s">
        <v>20</v>
      </c>
      <c r="E193" s="10" t="s">
        <v>1</v>
      </c>
      <c r="F193" s="30" t="s">
        <v>19</v>
      </c>
      <c r="G193" s="30" t="s">
        <v>471</v>
      </c>
      <c r="H193" s="30" t="s">
        <v>473</v>
      </c>
      <c r="I193"/>
    </row>
    <row r="194" spans="1:10" ht="15" customHeight="1" thickBot="1">
      <c r="A194" s="8" t="s">
        <v>385</v>
      </c>
      <c r="B194" s="6" t="s">
        <v>110</v>
      </c>
      <c r="C194" s="5" t="s">
        <v>19</v>
      </c>
      <c r="D194" s="5" t="s">
        <v>20</v>
      </c>
      <c r="E194" s="10" t="s">
        <v>9</v>
      </c>
      <c r="F194" s="30" t="s">
        <v>19</v>
      </c>
      <c r="G194" s="30" t="s">
        <v>471</v>
      </c>
      <c r="H194" s="30" t="s">
        <v>473</v>
      </c>
      <c r="I194"/>
    </row>
    <row r="195" spans="1:10" ht="15" customHeight="1" thickBot="1">
      <c r="A195" s="8" t="s">
        <v>217</v>
      </c>
      <c r="B195" s="6">
        <v>43074</v>
      </c>
      <c r="C195" s="5" t="s">
        <v>7</v>
      </c>
      <c r="D195" s="5" t="s">
        <v>8</v>
      </c>
      <c r="E195" s="10" t="s">
        <v>9</v>
      </c>
      <c r="F195" s="30" t="s">
        <v>186</v>
      </c>
      <c r="G195" s="30" t="s">
        <v>474</v>
      </c>
      <c r="H195" s="30" t="s">
        <v>472</v>
      </c>
      <c r="I195"/>
    </row>
    <row r="196" spans="1:10" ht="15" customHeight="1" thickBot="1">
      <c r="A196" s="8" t="s">
        <v>218</v>
      </c>
      <c r="B196" s="6" t="s">
        <v>41</v>
      </c>
      <c r="C196" s="5" t="s">
        <v>10</v>
      </c>
      <c r="D196" s="5" t="s">
        <v>8</v>
      </c>
      <c r="E196" s="10" t="s">
        <v>9</v>
      </c>
      <c r="F196" s="30" t="s">
        <v>186</v>
      </c>
      <c r="G196" s="30" t="s">
        <v>474</v>
      </c>
      <c r="H196" s="30" t="s">
        <v>472</v>
      </c>
      <c r="I196"/>
    </row>
    <row r="197" spans="1:10" ht="15" customHeight="1" thickBot="1">
      <c r="A197" s="8" t="s">
        <v>207</v>
      </c>
      <c r="B197" s="6" t="s">
        <v>138</v>
      </c>
      <c r="C197" s="5" t="s">
        <v>27</v>
      </c>
      <c r="D197" s="5" t="s">
        <v>8</v>
      </c>
      <c r="E197" s="10" t="s">
        <v>9</v>
      </c>
      <c r="F197" s="30" t="s">
        <v>186</v>
      </c>
      <c r="G197" s="30" t="s">
        <v>474</v>
      </c>
      <c r="H197" s="30" t="s">
        <v>472</v>
      </c>
      <c r="I197"/>
    </row>
    <row r="198" spans="1:10" ht="15" customHeight="1" thickBot="1">
      <c r="A198" s="8" t="s">
        <v>225</v>
      </c>
      <c r="B198" s="6">
        <v>43084</v>
      </c>
      <c r="C198" s="5" t="s">
        <v>13</v>
      </c>
      <c r="D198" s="5" t="s">
        <v>8</v>
      </c>
      <c r="E198" s="10" t="s">
        <v>9</v>
      </c>
      <c r="F198" s="30" t="s">
        <v>186</v>
      </c>
      <c r="G198" s="30" t="s">
        <v>474</v>
      </c>
      <c r="H198" s="30" t="s">
        <v>472</v>
      </c>
      <c r="I198"/>
    </row>
    <row r="199" spans="1:10" ht="15" customHeight="1" thickBot="1">
      <c r="A199" s="8" t="s">
        <v>209</v>
      </c>
      <c r="B199" s="6">
        <v>43061</v>
      </c>
      <c r="C199" s="5" t="s">
        <v>10</v>
      </c>
      <c r="D199" s="5" t="s">
        <v>8</v>
      </c>
      <c r="E199" s="10" t="s">
        <v>9</v>
      </c>
      <c r="F199" s="30" t="s">
        <v>186</v>
      </c>
      <c r="G199" s="30" t="s">
        <v>474</v>
      </c>
      <c r="H199" s="30" t="s">
        <v>472</v>
      </c>
      <c r="I199"/>
    </row>
    <row r="200" spans="1:10" ht="15" customHeight="1" thickBot="1">
      <c r="A200" s="8" t="s">
        <v>231</v>
      </c>
      <c r="B200" s="6">
        <v>43093</v>
      </c>
      <c r="C200" s="5" t="s">
        <v>11</v>
      </c>
      <c r="D200" s="5" t="s">
        <v>8</v>
      </c>
      <c r="E200" s="10" t="s">
        <v>9</v>
      </c>
      <c r="F200" s="30" t="s">
        <v>35</v>
      </c>
      <c r="G200" s="30" t="s">
        <v>474</v>
      </c>
      <c r="H200" s="30" t="s">
        <v>472</v>
      </c>
      <c r="I200"/>
    </row>
    <row r="201" spans="1:10" ht="15" customHeight="1">
      <c r="A201" s="11" t="s">
        <v>354</v>
      </c>
      <c r="B201" s="12" t="s">
        <v>149</v>
      </c>
      <c r="C201" s="13" t="s">
        <v>15</v>
      </c>
      <c r="D201" s="13" t="s">
        <v>8</v>
      </c>
      <c r="E201" s="14" t="s">
        <v>1</v>
      </c>
      <c r="F201" s="30" t="s">
        <v>186</v>
      </c>
      <c r="G201" s="30" t="s">
        <v>474</v>
      </c>
      <c r="H201" s="30" t="s">
        <v>472</v>
      </c>
      <c r="I201"/>
    </row>
    <row r="202" spans="1:10">
      <c r="A202" t="s">
        <v>494</v>
      </c>
      <c r="B202" t="s">
        <v>495</v>
      </c>
      <c r="C202" t="s">
        <v>21</v>
      </c>
      <c r="D202" t="s">
        <v>18</v>
      </c>
      <c r="E202" t="s">
        <v>9</v>
      </c>
      <c r="F202" t="s">
        <v>188</v>
      </c>
      <c r="G202" t="s">
        <v>471</v>
      </c>
      <c r="H202" t="s">
        <v>472</v>
      </c>
      <c r="J202" s="3" t="s">
        <v>493</v>
      </c>
    </row>
    <row r="203" spans="1:10">
      <c r="A203" t="s">
        <v>496</v>
      </c>
      <c r="B203" t="s">
        <v>497</v>
      </c>
      <c r="C203" t="s">
        <v>21</v>
      </c>
      <c r="D203" t="s">
        <v>18</v>
      </c>
      <c r="E203" t="s">
        <v>9</v>
      </c>
      <c r="F203" t="s">
        <v>188</v>
      </c>
      <c r="G203" t="s">
        <v>471</v>
      </c>
      <c r="H203" t="s">
        <v>472</v>
      </c>
      <c r="J203" s="106"/>
    </row>
    <row r="204" spans="1:10">
      <c r="A204" t="s">
        <v>498</v>
      </c>
      <c r="B204" t="s">
        <v>497</v>
      </c>
      <c r="C204" t="s">
        <v>21</v>
      </c>
      <c r="D204" t="s">
        <v>18</v>
      </c>
      <c r="E204" t="s">
        <v>1</v>
      </c>
      <c r="F204" t="s">
        <v>188</v>
      </c>
      <c r="G204" t="s">
        <v>471</v>
      </c>
      <c r="H204" t="s">
        <v>472</v>
      </c>
    </row>
    <row r="205" spans="1:10">
      <c r="A205" t="s">
        <v>499</v>
      </c>
      <c r="B205" t="s">
        <v>500</v>
      </c>
      <c r="C205" t="s">
        <v>30</v>
      </c>
      <c r="D205" t="s">
        <v>18</v>
      </c>
      <c r="E205" t="s">
        <v>9</v>
      </c>
      <c r="F205" t="s">
        <v>188</v>
      </c>
      <c r="G205" t="s">
        <v>474</v>
      </c>
      <c r="H205" t="s">
        <v>472</v>
      </c>
    </row>
    <row r="206" spans="1:10">
      <c r="A206" t="s">
        <v>501</v>
      </c>
      <c r="B206" t="s">
        <v>502</v>
      </c>
      <c r="C206" t="s">
        <v>30</v>
      </c>
      <c r="D206" t="s">
        <v>18</v>
      </c>
      <c r="E206" t="s">
        <v>9</v>
      </c>
      <c r="F206" t="s">
        <v>188</v>
      </c>
      <c r="G206" t="s">
        <v>474</v>
      </c>
      <c r="H206" t="s">
        <v>472</v>
      </c>
    </row>
    <row r="207" spans="1:10">
      <c r="A207" t="s">
        <v>503</v>
      </c>
      <c r="B207" t="s">
        <v>504</v>
      </c>
      <c r="C207" t="s">
        <v>30</v>
      </c>
      <c r="D207" t="s">
        <v>18</v>
      </c>
      <c r="E207" t="s">
        <v>9</v>
      </c>
      <c r="F207" t="s">
        <v>188</v>
      </c>
      <c r="G207" t="s">
        <v>474</v>
      </c>
      <c r="H207" t="s">
        <v>472</v>
      </c>
    </row>
    <row r="208" spans="1:10">
      <c r="A208" t="s">
        <v>505</v>
      </c>
      <c r="B208" t="s">
        <v>506</v>
      </c>
      <c r="C208" t="s">
        <v>30</v>
      </c>
      <c r="D208" t="s">
        <v>18</v>
      </c>
      <c r="E208" t="s">
        <v>9</v>
      </c>
      <c r="F208" t="s">
        <v>188</v>
      </c>
      <c r="G208" t="s">
        <v>474</v>
      </c>
      <c r="H208" t="s">
        <v>472</v>
      </c>
    </row>
    <row r="209" spans="1:8">
      <c r="A209" t="s">
        <v>507</v>
      </c>
      <c r="B209" t="s">
        <v>508</v>
      </c>
      <c r="C209" t="s">
        <v>30</v>
      </c>
      <c r="D209" t="s">
        <v>18</v>
      </c>
      <c r="E209" t="s">
        <v>9</v>
      </c>
      <c r="F209" t="s">
        <v>188</v>
      </c>
      <c r="G209" t="s">
        <v>474</v>
      </c>
      <c r="H209" t="s">
        <v>472</v>
      </c>
    </row>
    <row r="210" spans="1:8">
      <c r="A210" t="s">
        <v>509</v>
      </c>
      <c r="B210" t="s">
        <v>510</v>
      </c>
      <c r="C210" t="s">
        <v>30</v>
      </c>
      <c r="D210" t="s">
        <v>18</v>
      </c>
      <c r="E210" t="s">
        <v>9</v>
      </c>
      <c r="F210" t="s">
        <v>188</v>
      </c>
      <c r="G210" t="s">
        <v>474</v>
      </c>
      <c r="H210" t="s">
        <v>472</v>
      </c>
    </row>
    <row r="211" spans="1:8">
      <c r="A211" t="s">
        <v>511</v>
      </c>
      <c r="B211" t="s">
        <v>512</v>
      </c>
      <c r="C211" t="s">
        <v>30</v>
      </c>
      <c r="D211" t="s">
        <v>18</v>
      </c>
      <c r="E211" t="s">
        <v>9</v>
      </c>
      <c r="F211" t="s">
        <v>188</v>
      </c>
      <c r="G211" t="s">
        <v>474</v>
      </c>
      <c r="H211" t="s">
        <v>472</v>
      </c>
    </row>
    <row r="212" spans="1:8">
      <c r="A212" t="s">
        <v>513</v>
      </c>
      <c r="B212" t="s">
        <v>514</v>
      </c>
      <c r="C212" t="s">
        <v>25</v>
      </c>
      <c r="D212" t="s">
        <v>18</v>
      </c>
      <c r="E212" t="s">
        <v>9</v>
      </c>
      <c r="F212" t="s">
        <v>188</v>
      </c>
      <c r="G212" t="s">
        <v>474</v>
      </c>
      <c r="H212" t="s">
        <v>472</v>
      </c>
    </row>
    <row r="213" spans="1:8">
      <c r="A213" t="s">
        <v>515</v>
      </c>
      <c r="B213" t="s">
        <v>516</v>
      </c>
      <c r="C213" t="s">
        <v>25</v>
      </c>
      <c r="D213" t="s">
        <v>18</v>
      </c>
      <c r="E213" t="s">
        <v>9</v>
      </c>
      <c r="F213" t="s">
        <v>188</v>
      </c>
      <c r="G213" t="s">
        <v>474</v>
      </c>
      <c r="H213" t="s">
        <v>472</v>
      </c>
    </row>
    <row r="214" spans="1:8">
      <c r="A214" t="s">
        <v>517</v>
      </c>
      <c r="B214" t="s">
        <v>518</v>
      </c>
      <c r="C214" t="s">
        <v>25</v>
      </c>
      <c r="D214" t="s">
        <v>18</v>
      </c>
      <c r="E214" t="s">
        <v>9</v>
      </c>
      <c r="F214" t="s">
        <v>188</v>
      </c>
      <c r="G214" t="s">
        <v>474</v>
      </c>
      <c r="H214" t="s">
        <v>472</v>
      </c>
    </row>
    <row r="215" spans="1:8">
      <c r="A215" t="s">
        <v>519</v>
      </c>
      <c r="B215" t="s">
        <v>520</v>
      </c>
      <c r="C215" t="s">
        <v>25</v>
      </c>
      <c r="D215" t="s">
        <v>18</v>
      </c>
      <c r="E215" t="s">
        <v>9</v>
      </c>
      <c r="F215" t="s">
        <v>188</v>
      </c>
      <c r="G215" t="s">
        <v>474</v>
      </c>
      <c r="H215" t="s">
        <v>472</v>
      </c>
    </row>
    <row r="216" spans="1:8">
      <c r="A216" t="s">
        <v>521</v>
      </c>
      <c r="B216" t="s">
        <v>522</v>
      </c>
      <c r="C216" t="s">
        <v>25</v>
      </c>
      <c r="D216" t="s">
        <v>18</v>
      </c>
      <c r="E216" t="s">
        <v>9</v>
      </c>
      <c r="F216" t="s">
        <v>188</v>
      </c>
      <c r="G216" t="s">
        <v>474</v>
      </c>
      <c r="H216" t="s">
        <v>472</v>
      </c>
    </row>
    <row r="217" spans="1:8">
      <c r="A217" t="s">
        <v>523</v>
      </c>
      <c r="B217" t="s">
        <v>524</v>
      </c>
      <c r="C217" t="s">
        <v>25</v>
      </c>
      <c r="D217" t="s">
        <v>18</v>
      </c>
      <c r="E217" t="s">
        <v>9</v>
      </c>
      <c r="F217" t="s">
        <v>188</v>
      </c>
      <c r="G217" t="s">
        <v>474</v>
      </c>
      <c r="H217" t="s">
        <v>472</v>
      </c>
    </row>
    <row r="218" spans="1:8">
      <c r="A218" t="s">
        <v>525</v>
      </c>
      <c r="B218" t="s">
        <v>526</v>
      </c>
      <c r="C218" t="s">
        <v>22</v>
      </c>
      <c r="D218" t="s">
        <v>18</v>
      </c>
      <c r="E218" t="s">
        <v>9</v>
      </c>
      <c r="F218" t="s">
        <v>188</v>
      </c>
      <c r="G218" t="s">
        <v>471</v>
      </c>
      <c r="H218" t="s">
        <v>472</v>
      </c>
    </row>
    <row r="219" spans="1:8">
      <c r="A219" t="s">
        <v>527</v>
      </c>
      <c r="B219" t="s">
        <v>528</v>
      </c>
      <c r="C219" t="s">
        <v>31</v>
      </c>
      <c r="D219" t="s">
        <v>18</v>
      </c>
      <c r="E219" t="s">
        <v>9</v>
      </c>
      <c r="F219" t="s">
        <v>188</v>
      </c>
      <c r="G219" t="s">
        <v>474</v>
      </c>
      <c r="H219" t="s">
        <v>472</v>
      </c>
    </row>
    <row r="220" spans="1:8">
      <c r="A220" t="s">
        <v>529</v>
      </c>
      <c r="B220" t="s">
        <v>530</v>
      </c>
      <c r="C220" t="s">
        <v>31</v>
      </c>
      <c r="D220" t="s">
        <v>18</v>
      </c>
      <c r="E220" t="s">
        <v>9</v>
      </c>
      <c r="F220" t="s">
        <v>188</v>
      </c>
      <c r="G220" t="s">
        <v>474</v>
      </c>
      <c r="H220" t="s">
        <v>472</v>
      </c>
    </row>
    <row r="221" spans="1:8">
      <c r="A221" t="s">
        <v>531</v>
      </c>
      <c r="B221" t="s">
        <v>532</v>
      </c>
      <c r="C221" t="s">
        <v>31</v>
      </c>
      <c r="D221" t="s">
        <v>18</v>
      </c>
      <c r="E221" t="s">
        <v>9</v>
      </c>
      <c r="F221" t="s">
        <v>188</v>
      </c>
      <c r="G221" t="s">
        <v>474</v>
      </c>
      <c r="H221" t="s">
        <v>472</v>
      </c>
    </row>
    <row r="222" spans="1:8">
      <c r="A222" t="s">
        <v>533</v>
      </c>
      <c r="B222" t="s">
        <v>534</v>
      </c>
      <c r="C222" t="s">
        <v>17</v>
      </c>
      <c r="D222" t="s">
        <v>18</v>
      </c>
      <c r="E222" t="s">
        <v>9</v>
      </c>
      <c r="F222" t="s">
        <v>188</v>
      </c>
      <c r="G222" t="s">
        <v>471</v>
      </c>
      <c r="H222" t="s">
        <v>472</v>
      </c>
    </row>
    <row r="223" spans="1:8">
      <c r="A223" t="s">
        <v>535</v>
      </c>
      <c r="B223" t="s">
        <v>536</v>
      </c>
      <c r="C223" t="s">
        <v>17</v>
      </c>
      <c r="D223" t="s">
        <v>18</v>
      </c>
      <c r="E223" t="s">
        <v>9</v>
      </c>
      <c r="F223" t="s">
        <v>188</v>
      </c>
      <c r="G223" t="s">
        <v>471</v>
      </c>
      <c r="H223" t="s">
        <v>472</v>
      </c>
    </row>
    <row r="224" spans="1:8">
      <c r="A224" t="s">
        <v>537</v>
      </c>
      <c r="B224" t="s">
        <v>538</v>
      </c>
      <c r="C224" t="s">
        <v>17</v>
      </c>
      <c r="D224" t="s">
        <v>18</v>
      </c>
      <c r="E224" t="s">
        <v>9</v>
      </c>
      <c r="F224" t="s">
        <v>188</v>
      </c>
      <c r="G224" t="s">
        <v>471</v>
      </c>
      <c r="H224" t="s">
        <v>472</v>
      </c>
    </row>
    <row r="225" spans="1:8">
      <c r="A225" t="s">
        <v>539</v>
      </c>
      <c r="B225" t="s">
        <v>540</v>
      </c>
      <c r="C225" t="s">
        <v>17</v>
      </c>
      <c r="D225" t="s">
        <v>18</v>
      </c>
      <c r="E225" t="s">
        <v>9</v>
      </c>
      <c r="F225" t="s">
        <v>188</v>
      </c>
      <c r="G225" t="s">
        <v>471</v>
      </c>
      <c r="H225" t="s">
        <v>472</v>
      </c>
    </row>
    <row r="226" spans="1:8">
      <c r="A226" t="s">
        <v>541</v>
      </c>
      <c r="B226" t="s">
        <v>542</v>
      </c>
      <c r="C226" t="s">
        <v>17</v>
      </c>
      <c r="D226" t="s">
        <v>18</v>
      </c>
      <c r="E226" t="s">
        <v>9</v>
      </c>
      <c r="F226" t="s">
        <v>188</v>
      </c>
      <c r="G226" t="s">
        <v>471</v>
      </c>
      <c r="H226" t="s">
        <v>472</v>
      </c>
    </row>
    <row r="227" spans="1:8">
      <c r="A227" t="s">
        <v>543</v>
      </c>
      <c r="B227" t="s">
        <v>544</v>
      </c>
      <c r="C227" t="s">
        <v>17</v>
      </c>
      <c r="D227" t="s">
        <v>18</v>
      </c>
      <c r="E227" t="s">
        <v>9</v>
      </c>
      <c r="F227" t="s">
        <v>188</v>
      </c>
      <c r="G227" t="s">
        <v>471</v>
      </c>
      <c r="H227" t="s">
        <v>472</v>
      </c>
    </row>
    <row r="228" spans="1:8">
      <c r="A228" t="s">
        <v>545</v>
      </c>
      <c r="B228" t="s">
        <v>546</v>
      </c>
      <c r="C228" t="s">
        <v>17</v>
      </c>
      <c r="D228" t="s">
        <v>18</v>
      </c>
      <c r="E228" t="s">
        <v>9</v>
      </c>
      <c r="F228" t="s">
        <v>188</v>
      </c>
      <c r="G228" t="s">
        <v>471</v>
      </c>
      <c r="H228" t="s">
        <v>472</v>
      </c>
    </row>
    <row r="229" spans="1:8">
      <c r="A229" t="s">
        <v>547</v>
      </c>
      <c r="B229" t="s">
        <v>548</v>
      </c>
      <c r="C229" t="s">
        <v>17</v>
      </c>
      <c r="D229" t="s">
        <v>18</v>
      </c>
      <c r="E229" t="s">
        <v>9</v>
      </c>
      <c r="F229" t="s">
        <v>188</v>
      </c>
      <c r="G229" t="s">
        <v>471</v>
      </c>
      <c r="H229" t="s">
        <v>472</v>
      </c>
    </row>
    <row r="230" spans="1:8">
      <c r="A230" t="s">
        <v>549</v>
      </c>
      <c r="B230" t="s">
        <v>550</v>
      </c>
      <c r="C230" t="s">
        <v>551</v>
      </c>
      <c r="D230" t="s">
        <v>18</v>
      </c>
      <c r="E230" t="s">
        <v>1</v>
      </c>
      <c r="F230" t="s">
        <v>188</v>
      </c>
      <c r="G230" t="s">
        <v>471</v>
      </c>
      <c r="H230" t="s">
        <v>472</v>
      </c>
    </row>
    <row r="231" spans="1:8">
      <c r="A231" t="s">
        <v>552</v>
      </c>
      <c r="B231" t="s">
        <v>553</v>
      </c>
      <c r="C231" t="s">
        <v>551</v>
      </c>
      <c r="D231" t="s">
        <v>18</v>
      </c>
      <c r="E231" t="s">
        <v>9</v>
      </c>
      <c r="F231" t="s">
        <v>188</v>
      </c>
      <c r="G231" t="s">
        <v>471</v>
      </c>
      <c r="H231" t="s">
        <v>473</v>
      </c>
    </row>
    <row r="232" spans="1:8">
      <c r="A232" t="s">
        <v>554</v>
      </c>
      <c r="B232" t="s">
        <v>555</v>
      </c>
      <c r="C232" t="s">
        <v>7</v>
      </c>
      <c r="D232" t="s">
        <v>8</v>
      </c>
      <c r="E232" t="s">
        <v>9</v>
      </c>
      <c r="F232" t="s">
        <v>186</v>
      </c>
      <c r="G232" t="s">
        <v>474</v>
      </c>
      <c r="H232" t="s">
        <v>472</v>
      </c>
    </row>
    <row r="233" spans="1:8">
      <c r="A233" t="s">
        <v>556</v>
      </c>
      <c r="B233" t="s">
        <v>557</v>
      </c>
      <c r="C233" t="s">
        <v>7</v>
      </c>
      <c r="D233" t="s">
        <v>8</v>
      </c>
      <c r="E233" t="s">
        <v>9</v>
      </c>
      <c r="F233" t="s">
        <v>186</v>
      </c>
      <c r="G233" t="s">
        <v>474</v>
      </c>
      <c r="H233" t="s">
        <v>472</v>
      </c>
    </row>
    <row r="234" spans="1:8">
      <c r="A234" t="s">
        <v>558</v>
      </c>
      <c r="B234" t="s">
        <v>559</v>
      </c>
      <c r="C234" t="s">
        <v>7</v>
      </c>
      <c r="D234" t="s">
        <v>8</v>
      </c>
      <c r="E234" t="s">
        <v>9</v>
      </c>
      <c r="F234" t="s">
        <v>186</v>
      </c>
      <c r="G234" t="s">
        <v>474</v>
      </c>
      <c r="H234" t="s">
        <v>472</v>
      </c>
    </row>
    <row r="235" spans="1:8">
      <c r="A235" t="s">
        <v>560</v>
      </c>
      <c r="B235" t="s">
        <v>561</v>
      </c>
      <c r="C235" t="s">
        <v>7</v>
      </c>
      <c r="D235" t="s">
        <v>8</v>
      </c>
      <c r="E235" t="s">
        <v>9</v>
      </c>
      <c r="F235" t="s">
        <v>186</v>
      </c>
      <c r="G235" t="s">
        <v>474</v>
      </c>
      <c r="H235" t="s">
        <v>472</v>
      </c>
    </row>
    <row r="236" spans="1:8">
      <c r="A236" t="s">
        <v>562</v>
      </c>
      <c r="B236" t="s">
        <v>563</v>
      </c>
      <c r="C236" t="s">
        <v>7</v>
      </c>
      <c r="D236" t="s">
        <v>8</v>
      </c>
      <c r="E236" t="s">
        <v>9</v>
      </c>
      <c r="F236" t="s">
        <v>186</v>
      </c>
      <c r="G236" t="s">
        <v>474</v>
      </c>
      <c r="H236" t="s">
        <v>472</v>
      </c>
    </row>
    <row r="237" spans="1:8">
      <c r="A237" t="s">
        <v>564</v>
      </c>
      <c r="B237" t="s">
        <v>565</v>
      </c>
      <c r="C237" t="s">
        <v>7</v>
      </c>
      <c r="D237" t="s">
        <v>8</v>
      </c>
      <c r="E237" t="s">
        <v>9</v>
      </c>
      <c r="F237" t="s">
        <v>186</v>
      </c>
      <c r="G237" t="s">
        <v>474</v>
      </c>
      <c r="H237" t="s">
        <v>472</v>
      </c>
    </row>
    <row r="238" spans="1:8">
      <c r="A238" t="s">
        <v>566</v>
      </c>
      <c r="B238" t="s">
        <v>567</v>
      </c>
      <c r="C238" t="s">
        <v>7</v>
      </c>
      <c r="D238" t="s">
        <v>8</v>
      </c>
      <c r="E238" t="s">
        <v>9</v>
      </c>
      <c r="F238" t="s">
        <v>186</v>
      </c>
      <c r="G238" t="s">
        <v>474</v>
      </c>
      <c r="H238" t="s">
        <v>472</v>
      </c>
    </row>
    <row r="239" spans="1:8">
      <c r="A239" t="s">
        <v>568</v>
      </c>
      <c r="B239" t="s">
        <v>569</v>
      </c>
      <c r="C239" t="s">
        <v>28</v>
      </c>
      <c r="D239" t="s">
        <v>18</v>
      </c>
      <c r="E239" t="s">
        <v>9</v>
      </c>
      <c r="F239" s="30" t="s">
        <v>188</v>
      </c>
      <c r="G239" t="s">
        <v>474</v>
      </c>
      <c r="H239" t="s">
        <v>472</v>
      </c>
    </row>
    <row r="240" spans="1:8">
      <c r="A240" t="s">
        <v>570</v>
      </c>
      <c r="B240" t="s">
        <v>571</v>
      </c>
      <c r="C240" t="s">
        <v>28</v>
      </c>
      <c r="D240" t="s">
        <v>18</v>
      </c>
      <c r="E240" t="s">
        <v>9</v>
      </c>
      <c r="F240" s="30" t="s">
        <v>188</v>
      </c>
      <c r="G240" t="s">
        <v>474</v>
      </c>
      <c r="H240" t="s">
        <v>472</v>
      </c>
    </row>
    <row r="241" spans="1:8">
      <c r="A241" t="s">
        <v>572</v>
      </c>
      <c r="B241" t="s">
        <v>573</v>
      </c>
      <c r="C241" t="s">
        <v>10</v>
      </c>
      <c r="D241" t="s">
        <v>8</v>
      </c>
      <c r="E241" t="s">
        <v>9</v>
      </c>
      <c r="F241" t="s">
        <v>186</v>
      </c>
      <c r="G241" t="s">
        <v>474</v>
      </c>
      <c r="H241" t="s">
        <v>472</v>
      </c>
    </row>
    <row r="242" spans="1:8">
      <c r="A242" t="s">
        <v>574</v>
      </c>
      <c r="B242" t="s">
        <v>575</v>
      </c>
      <c r="C242" t="s">
        <v>10</v>
      </c>
      <c r="D242" t="s">
        <v>8</v>
      </c>
      <c r="E242" t="s">
        <v>9</v>
      </c>
      <c r="F242" t="s">
        <v>186</v>
      </c>
      <c r="G242" t="s">
        <v>474</v>
      </c>
      <c r="H242" t="s">
        <v>472</v>
      </c>
    </row>
    <row r="243" spans="1:8">
      <c r="A243" t="s">
        <v>576</v>
      </c>
      <c r="B243" t="s">
        <v>577</v>
      </c>
      <c r="C243" t="s">
        <v>10</v>
      </c>
      <c r="D243" t="s">
        <v>8</v>
      </c>
      <c r="E243" t="s">
        <v>9</v>
      </c>
      <c r="F243" t="s">
        <v>186</v>
      </c>
      <c r="G243" t="s">
        <v>474</v>
      </c>
      <c r="H243" t="s">
        <v>472</v>
      </c>
    </row>
    <row r="244" spans="1:8">
      <c r="A244" t="s">
        <v>578</v>
      </c>
      <c r="B244" t="s">
        <v>579</v>
      </c>
      <c r="C244" t="s">
        <v>10</v>
      </c>
      <c r="D244" t="s">
        <v>8</v>
      </c>
      <c r="E244" t="s">
        <v>9</v>
      </c>
      <c r="F244" t="s">
        <v>186</v>
      </c>
      <c r="G244" t="s">
        <v>474</v>
      </c>
      <c r="H244" t="s">
        <v>472</v>
      </c>
    </row>
    <row r="245" spans="1:8" ht="15" thickBot="1">
      <c r="A245" t="s">
        <v>580</v>
      </c>
      <c r="B245" t="s">
        <v>581</v>
      </c>
      <c r="C245" t="s">
        <v>10</v>
      </c>
      <c r="D245" t="s">
        <v>8</v>
      </c>
      <c r="E245" t="s">
        <v>9</v>
      </c>
      <c r="F245" t="s">
        <v>186</v>
      </c>
      <c r="G245" t="s">
        <v>474</v>
      </c>
      <c r="H245" t="s">
        <v>472</v>
      </c>
    </row>
    <row r="246" spans="1:8" ht="15" thickBot="1">
      <c r="A246" t="s">
        <v>582</v>
      </c>
      <c r="B246" t="s">
        <v>583</v>
      </c>
      <c r="C246" t="s">
        <v>11</v>
      </c>
      <c r="D246" s="5" t="s">
        <v>12</v>
      </c>
      <c r="E246" t="s">
        <v>9</v>
      </c>
      <c r="F246" s="30" t="s">
        <v>35</v>
      </c>
      <c r="G246" t="s">
        <v>474</v>
      </c>
      <c r="H246" t="s">
        <v>472</v>
      </c>
    </row>
    <row r="247" spans="1:8" ht="15" thickBot="1">
      <c r="A247" t="s">
        <v>584</v>
      </c>
      <c r="B247" t="s">
        <v>585</v>
      </c>
      <c r="C247" t="s">
        <v>11</v>
      </c>
      <c r="D247" s="5" t="s">
        <v>12</v>
      </c>
      <c r="E247" t="s">
        <v>9</v>
      </c>
      <c r="F247" s="30" t="s">
        <v>35</v>
      </c>
      <c r="G247" t="s">
        <v>474</v>
      </c>
      <c r="H247" t="s">
        <v>472</v>
      </c>
    </row>
    <row r="248" spans="1:8">
      <c r="A248" t="s">
        <v>586</v>
      </c>
      <c r="B248" t="s">
        <v>26</v>
      </c>
      <c r="C248" t="s">
        <v>26</v>
      </c>
      <c r="D248" t="s">
        <v>8</v>
      </c>
      <c r="E248" t="s">
        <v>9</v>
      </c>
      <c r="F248" t="s">
        <v>186</v>
      </c>
      <c r="G248" t="s">
        <v>474</v>
      </c>
      <c r="H248" t="s">
        <v>472</v>
      </c>
    </row>
    <row r="249" spans="1:8">
      <c r="A249" t="s">
        <v>587</v>
      </c>
      <c r="B249" t="s">
        <v>588</v>
      </c>
      <c r="C249" t="s">
        <v>26</v>
      </c>
      <c r="D249" t="s">
        <v>8</v>
      </c>
      <c r="E249" t="s">
        <v>9</v>
      </c>
      <c r="F249" t="s">
        <v>186</v>
      </c>
      <c r="G249" t="s">
        <v>474</v>
      </c>
      <c r="H249" t="s">
        <v>472</v>
      </c>
    </row>
    <row r="250" spans="1:8">
      <c r="A250" t="s">
        <v>589</v>
      </c>
      <c r="B250" t="s">
        <v>590</v>
      </c>
      <c r="C250" t="s">
        <v>26</v>
      </c>
      <c r="D250" t="s">
        <v>8</v>
      </c>
      <c r="E250" t="s">
        <v>9</v>
      </c>
      <c r="F250" t="s">
        <v>186</v>
      </c>
      <c r="G250" t="s">
        <v>474</v>
      </c>
      <c r="H250" t="s">
        <v>472</v>
      </c>
    </row>
    <row r="251" spans="1:8">
      <c r="A251" t="s">
        <v>591</v>
      </c>
      <c r="B251" t="s">
        <v>592</v>
      </c>
      <c r="C251" t="s">
        <v>26</v>
      </c>
      <c r="D251" t="s">
        <v>8</v>
      </c>
      <c r="E251" t="s">
        <v>9</v>
      </c>
      <c r="F251" t="s">
        <v>186</v>
      </c>
      <c r="G251" t="s">
        <v>474</v>
      </c>
      <c r="H251" t="s">
        <v>472</v>
      </c>
    </row>
    <row r="252" spans="1:8">
      <c r="A252" t="s">
        <v>593</v>
      </c>
      <c r="B252" t="s">
        <v>594</v>
      </c>
      <c r="C252" t="s">
        <v>26</v>
      </c>
      <c r="D252" t="s">
        <v>8</v>
      </c>
      <c r="E252" t="s">
        <v>9</v>
      </c>
      <c r="F252" t="s">
        <v>186</v>
      </c>
      <c r="G252" t="s">
        <v>474</v>
      </c>
      <c r="H252" t="s">
        <v>472</v>
      </c>
    </row>
    <row r="253" spans="1:8">
      <c r="A253" t="s">
        <v>595</v>
      </c>
      <c r="B253" t="s">
        <v>596</v>
      </c>
      <c r="C253" t="s">
        <v>26</v>
      </c>
      <c r="D253" t="s">
        <v>8</v>
      </c>
      <c r="E253" t="s">
        <v>9</v>
      </c>
      <c r="F253" t="s">
        <v>186</v>
      </c>
      <c r="G253" t="s">
        <v>474</v>
      </c>
      <c r="H253" t="s">
        <v>472</v>
      </c>
    </row>
    <row r="254" spans="1:8">
      <c r="A254" t="s">
        <v>491</v>
      </c>
      <c r="B254" t="s">
        <v>596</v>
      </c>
      <c r="C254" t="s">
        <v>26</v>
      </c>
      <c r="D254" t="s">
        <v>8</v>
      </c>
      <c r="E254" t="s">
        <v>1</v>
      </c>
      <c r="F254" t="s">
        <v>186</v>
      </c>
      <c r="G254" t="s">
        <v>474</v>
      </c>
      <c r="H254" t="s">
        <v>472</v>
      </c>
    </row>
    <row r="255" spans="1:8">
      <c r="A255" t="s">
        <v>597</v>
      </c>
      <c r="B255" t="s">
        <v>598</v>
      </c>
      <c r="C255" t="s">
        <v>26</v>
      </c>
      <c r="D255" t="s">
        <v>8</v>
      </c>
      <c r="E255" t="s">
        <v>9</v>
      </c>
      <c r="F255" t="s">
        <v>186</v>
      </c>
      <c r="G255" t="s">
        <v>474</v>
      </c>
      <c r="H255" t="s">
        <v>472</v>
      </c>
    </row>
    <row r="256" spans="1:8">
      <c r="A256" t="s">
        <v>599</v>
      </c>
      <c r="B256" t="s">
        <v>600</v>
      </c>
      <c r="C256" t="s">
        <v>26</v>
      </c>
      <c r="D256" t="s">
        <v>8</v>
      </c>
      <c r="E256" t="s">
        <v>9</v>
      </c>
      <c r="F256" t="s">
        <v>186</v>
      </c>
      <c r="G256" t="s">
        <v>474</v>
      </c>
      <c r="H256" t="s">
        <v>472</v>
      </c>
    </row>
    <row r="257" spans="1:8">
      <c r="A257" t="s">
        <v>481</v>
      </c>
      <c r="B257" t="s">
        <v>600</v>
      </c>
      <c r="C257" t="s">
        <v>26</v>
      </c>
      <c r="D257" t="s">
        <v>8</v>
      </c>
      <c r="E257" t="s">
        <v>1</v>
      </c>
      <c r="F257" t="s">
        <v>186</v>
      </c>
      <c r="G257" t="s">
        <v>474</v>
      </c>
      <c r="H257" t="s">
        <v>472</v>
      </c>
    </row>
    <row r="258" spans="1:8">
      <c r="A258" t="s">
        <v>601</v>
      </c>
      <c r="B258" t="s">
        <v>602</v>
      </c>
      <c r="C258" t="s">
        <v>29</v>
      </c>
      <c r="D258" t="s">
        <v>18</v>
      </c>
      <c r="E258" t="s">
        <v>9</v>
      </c>
      <c r="F258" s="30" t="s">
        <v>188</v>
      </c>
      <c r="G258" t="s">
        <v>474</v>
      </c>
      <c r="H258" t="s">
        <v>472</v>
      </c>
    </row>
    <row r="259" spans="1:8">
      <c r="A259" t="s">
        <v>603</v>
      </c>
      <c r="B259" t="s">
        <v>604</v>
      </c>
      <c r="C259" t="s">
        <v>29</v>
      </c>
      <c r="D259" t="s">
        <v>18</v>
      </c>
      <c r="E259" t="s">
        <v>1</v>
      </c>
      <c r="F259" s="30" t="s">
        <v>188</v>
      </c>
      <c r="G259" t="s">
        <v>474</v>
      </c>
      <c r="H259" t="s">
        <v>472</v>
      </c>
    </row>
    <row r="260" spans="1:8">
      <c r="A260" t="s">
        <v>605</v>
      </c>
      <c r="B260" t="s">
        <v>606</v>
      </c>
      <c r="C260" t="s">
        <v>27</v>
      </c>
      <c r="D260" t="s">
        <v>8</v>
      </c>
      <c r="E260" t="s">
        <v>9</v>
      </c>
      <c r="F260" t="s">
        <v>186</v>
      </c>
      <c r="G260" t="s">
        <v>474</v>
      </c>
      <c r="H260" t="s">
        <v>472</v>
      </c>
    </row>
    <row r="261" spans="1:8">
      <c r="A261" t="s">
        <v>607</v>
      </c>
      <c r="B261" t="s">
        <v>608</v>
      </c>
      <c r="C261" t="s">
        <v>27</v>
      </c>
      <c r="D261" t="s">
        <v>8</v>
      </c>
      <c r="E261" t="s">
        <v>9</v>
      </c>
      <c r="F261" t="s">
        <v>186</v>
      </c>
      <c r="G261" t="s">
        <v>474</v>
      </c>
      <c r="H261" t="s">
        <v>472</v>
      </c>
    </row>
    <row r="262" spans="1:8">
      <c r="A262" t="s">
        <v>609</v>
      </c>
      <c r="B262" t="s">
        <v>610</v>
      </c>
      <c r="C262" t="s">
        <v>27</v>
      </c>
      <c r="D262" t="s">
        <v>8</v>
      </c>
      <c r="E262" t="s">
        <v>9</v>
      </c>
      <c r="F262" t="s">
        <v>186</v>
      </c>
      <c r="G262" t="s">
        <v>474</v>
      </c>
      <c r="H262" t="s">
        <v>472</v>
      </c>
    </row>
    <row r="263" spans="1:8">
      <c r="A263" t="s">
        <v>611</v>
      </c>
      <c r="B263" t="s">
        <v>612</v>
      </c>
      <c r="C263" t="s">
        <v>27</v>
      </c>
      <c r="D263" t="s">
        <v>8</v>
      </c>
      <c r="E263" t="s">
        <v>9</v>
      </c>
      <c r="F263" t="s">
        <v>186</v>
      </c>
      <c r="G263" t="s">
        <v>474</v>
      </c>
      <c r="H263" t="s">
        <v>472</v>
      </c>
    </row>
    <row r="264" spans="1:8">
      <c r="A264" t="s">
        <v>480</v>
      </c>
      <c r="B264" t="s">
        <v>612</v>
      </c>
      <c r="C264" t="s">
        <v>27</v>
      </c>
      <c r="D264" t="s">
        <v>8</v>
      </c>
      <c r="E264" t="s">
        <v>1</v>
      </c>
      <c r="F264" t="s">
        <v>186</v>
      </c>
      <c r="G264" t="s">
        <v>474</v>
      </c>
      <c r="H264" t="s">
        <v>472</v>
      </c>
    </row>
    <row r="265" spans="1:8">
      <c r="A265" t="s">
        <v>613</v>
      </c>
      <c r="B265" t="s">
        <v>614</v>
      </c>
      <c r="C265" t="s">
        <v>13</v>
      </c>
      <c r="D265" t="s">
        <v>8</v>
      </c>
      <c r="E265" t="s">
        <v>9</v>
      </c>
      <c r="F265" t="s">
        <v>186</v>
      </c>
      <c r="G265" t="s">
        <v>474</v>
      </c>
      <c r="H265" t="s">
        <v>472</v>
      </c>
    </row>
    <row r="266" spans="1:8">
      <c r="A266" t="s">
        <v>615</v>
      </c>
      <c r="B266" t="s">
        <v>616</v>
      </c>
      <c r="C266" t="s">
        <v>13</v>
      </c>
      <c r="D266" t="s">
        <v>8</v>
      </c>
      <c r="E266" t="s">
        <v>9</v>
      </c>
      <c r="F266" t="s">
        <v>186</v>
      </c>
      <c r="G266" t="s">
        <v>474</v>
      </c>
      <c r="H266" t="s">
        <v>472</v>
      </c>
    </row>
    <row r="267" spans="1:8">
      <c r="A267" t="s">
        <v>617</v>
      </c>
      <c r="B267" t="s">
        <v>618</v>
      </c>
      <c r="C267" t="s">
        <v>13</v>
      </c>
      <c r="D267" t="s">
        <v>8</v>
      </c>
      <c r="E267" t="s">
        <v>9</v>
      </c>
      <c r="F267" t="s">
        <v>186</v>
      </c>
      <c r="G267" t="s">
        <v>474</v>
      </c>
      <c r="H267" t="s">
        <v>472</v>
      </c>
    </row>
    <row r="268" spans="1:8">
      <c r="A268" t="s">
        <v>619</v>
      </c>
      <c r="B268" t="s">
        <v>620</v>
      </c>
      <c r="C268" t="s">
        <v>13</v>
      </c>
      <c r="D268" t="s">
        <v>8</v>
      </c>
      <c r="E268" t="s">
        <v>9</v>
      </c>
      <c r="F268" t="s">
        <v>186</v>
      </c>
      <c r="G268" t="s">
        <v>474</v>
      </c>
      <c r="H268" t="s">
        <v>472</v>
      </c>
    </row>
    <row r="269" spans="1:8">
      <c r="A269" t="s">
        <v>621</v>
      </c>
      <c r="B269" t="s">
        <v>622</v>
      </c>
      <c r="C269" t="s">
        <v>13</v>
      </c>
      <c r="D269" t="s">
        <v>8</v>
      </c>
      <c r="E269" t="s">
        <v>9</v>
      </c>
      <c r="F269" t="s">
        <v>186</v>
      </c>
      <c r="G269" t="s">
        <v>474</v>
      </c>
      <c r="H269" t="s">
        <v>472</v>
      </c>
    </row>
    <row r="270" spans="1:8">
      <c r="A270" t="s">
        <v>623</v>
      </c>
      <c r="B270" t="s">
        <v>624</v>
      </c>
      <c r="C270" t="s">
        <v>13</v>
      </c>
      <c r="D270" t="s">
        <v>8</v>
      </c>
      <c r="E270" t="s">
        <v>9</v>
      </c>
      <c r="F270" t="s">
        <v>186</v>
      </c>
      <c r="G270" t="s">
        <v>474</v>
      </c>
      <c r="H270" t="s">
        <v>472</v>
      </c>
    </row>
    <row r="271" spans="1:8">
      <c r="A271" t="s">
        <v>625</v>
      </c>
      <c r="B271" t="s">
        <v>626</v>
      </c>
      <c r="C271" t="s">
        <v>13</v>
      </c>
      <c r="D271" t="s">
        <v>8</v>
      </c>
      <c r="E271" t="s">
        <v>9</v>
      </c>
      <c r="F271" t="s">
        <v>186</v>
      </c>
      <c r="G271" t="s">
        <v>474</v>
      </c>
      <c r="H271" t="s">
        <v>472</v>
      </c>
    </row>
    <row r="272" spans="1:8">
      <c r="A272" t="s">
        <v>485</v>
      </c>
      <c r="B272" t="s">
        <v>616</v>
      </c>
      <c r="C272" t="s">
        <v>13</v>
      </c>
      <c r="D272" t="s">
        <v>8</v>
      </c>
      <c r="E272" t="s">
        <v>1</v>
      </c>
      <c r="F272" t="s">
        <v>186</v>
      </c>
      <c r="G272" t="s">
        <v>474</v>
      </c>
      <c r="H272" t="s">
        <v>472</v>
      </c>
    </row>
    <row r="273" spans="1:8">
      <c r="A273" t="s">
        <v>627</v>
      </c>
      <c r="B273" t="s">
        <v>628</v>
      </c>
      <c r="C273" t="s">
        <v>14</v>
      </c>
      <c r="D273" t="s">
        <v>8</v>
      </c>
      <c r="E273" t="s">
        <v>9</v>
      </c>
      <c r="F273" t="s">
        <v>186</v>
      </c>
      <c r="G273" t="s">
        <v>474</v>
      </c>
      <c r="H273" t="s">
        <v>472</v>
      </c>
    </row>
    <row r="274" spans="1:8">
      <c r="A274" t="s">
        <v>629</v>
      </c>
      <c r="B274" t="s">
        <v>630</v>
      </c>
      <c r="C274" t="s">
        <v>15</v>
      </c>
      <c r="D274" t="s">
        <v>8</v>
      </c>
      <c r="E274" t="s">
        <v>9</v>
      </c>
      <c r="F274" t="s">
        <v>186</v>
      </c>
      <c r="G274" t="s">
        <v>474</v>
      </c>
      <c r="H274" t="s">
        <v>472</v>
      </c>
    </row>
    <row r="275" spans="1:8">
      <c r="A275" t="s">
        <v>631</v>
      </c>
      <c r="B275" t="s">
        <v>632</v>
      </c>
      <c r="C275" t="s">
        <v>15</v>
      </c>
      <c r="D275" t="s">
        <v>8</v>
      </c>
      <c r="E275" t="s">
        <v>9</v>
      </c>
      <c r="F275" t="s">
        <v>186</v>
      </c>
      <c r="G275" t="s">
        <v>474</v>
      </c>
      <c r="H275" t="s">
        <v>472</v>
      </c>
    </row>
    <row r="276" spans="1:8">
      <c r="A276" t="s">
        <v>633</v>
      </c>
      <c r="B276" t="s">
        <v>634</v>
      </c>
      <c r="C276" t="s">
        <v>15</v>
      </c>
      <c r="D276" t="s">
        <v>8</v>
      </c>
      <c r="E276" t="s">
        <v>9</v>
      </c>
      <c r="F276" t="s">
        <v>186</v>
      </c>
      <c r="G276" t="s">
        <v>474</v>
      </c>
      <c r="H276" t="s">
        <v>472</v>
      </c>
    </row>
    <row r="277" spans="1:8">
      <c r="A277" t="s">
        <v>635</v>
      </c>
      <c r="B277" t="s">
        <v>636</v>
      </c>
      <c r="C277" t="s">
        <v>15</v>
      </c>
      <c r="D277" t="s">
        <v>8</v>
      </c>
      <c r="E277" t="s">
        <v>9</v>
      </c>
      <c r="F277" t="s">
        <v>186</v>
      </c>
      <c r="G277" t="s">
        <v>474</v>
      </c>
      <c r="H277" t="s">
        <v>472</v>
      </c>
    </row>
    <row r="278" spans="1:8">
      <c r="A278" t="s">
        <v>637</v>
      </c>
      <c r="B278" t="s">
        <v>638</v>
      </c>
      <c r="C278" t="s">
        <v>15</v>
      </c>
      <c r="D278" t="s">
        <v>8</v>
      </c>
      <c r="E278" t="s">
        <v>9</v>
      </c>
      <c r="F278" t="s">
        <v>186</v>
      </c>
      <c r="G278" t="s">
        <v>474</v>
      </c>
      <c r="H278" t="s">
        <v>472</v>
      </c>
    </row>
    <row r="279" spans="1:8">
      <c r="A279" t="s">
        <v>639</v>
      </c>
      <c r="B279" t="s">
        <v>640</v>
      </c>
      <c r="C279" t="s">
        <v>15</v>
      </c>
      <c r="D279" t="s">
        <v>8</v>
      </c>
      <c r="E279" t="s">
        <v>9</v>
      </c>
      <c r="F279" t="s">
        <v>186</v>
      </c>
      <c r="G279" t="s">
        <v>474</v>
      </c>
      <c r="H279" t="s">
        <v>472</v>
      </c>
    </row>
    <row r="280" spans="1:8">
      <c r="A280" t="s">
        <v>484</v>
      </c>
      <c r="B280" t="s">
        <v>641</v>
      </c>
      <c r="C280" t="s">
        <v>15</v>
      </c>
      <c r="D280" t="s">
        <v>8</v>
      </c>
      <c r="E280" t="s">
        <v>1</v>
      </c>
      <c r="F280" t="s">
        <v>186</v>
      </c>
      <c r="G280" t="s">
        <v>474</v>
      </c>
      <c r="H280" t="s">
        <v>472</v>
      </c>
    </row>
    <row r="281" spans="1:8">
      <c r="A281" t="s">
        <v>642</v>
      </c>
      <c r="B281" t="s">
        <v>643</v>
      </c>
      <c r="C281" t="s">
        <v>15</v>
      </c>
      <c r="D281" t="s">
        <v>8</v>
      </c>
      <c r="E281" t="s">
        <v>9</v>
      </c>
      <c r="F281" t="s">
        <v>186</v>
      </c>
      <c r="G281" t="s">
        <v>474</v>
      </c>
      <c r="H281" t="s">
        <v>472</v>
      </c>
    </row>
    <row r="282" spans="1:8">
      <c r="A282" t="s">
        <v>644</v>
      </c>
      <c r="B282" t="s">
        <v>645</v>
      </c>
      <c r="C282" t="s">
        <v>15</v>
      </c>
      <c r="D282" t="s">
        <v>8</v>
      </c>
      <c r="E282" t="s">
        <v>9</v>
      </c>
      <c r="F282" t="s">
        <v>186</v>
      </c>
      <c r="G282" t="s">
        <v>474</v>
      </c>
      <c r="H282" t="s">
        <v>472</v>
      </c>
    </row>
    <row r="283" spans="1:8">
      <c r="A283" t="s">
        <v>646</v>
      </c>
      <c r="B283" t="s">
        <v>647</v>
      </c>
      <c r="C283" t="s">
        <v>15</v>
      </c>
      <c r="D283" t="s">
        <v>8</v>
      </c>
      <c r="E283" t="s">
        <v>9</v>
      </c>
      <c r="F283" t="s">
        <v>186</v>
      </c>
      <c r="G283" t="s">
        <v>474</v>
      </c>
      <c r="H283" t="s">
        <v>472</v>
      </c>
    </row>
    <row r="284" spans="1:8">
      <c r="A284" t="s">
        <v>492</v>
      </c>
      <c r="B284" t="s">
        <v>648</v>
      </c>
      <c r="C284" t="s">
        <v>15</v>
      </c>
      <c r="D284" t="s">
        <v>8</v>
      </c>
      <c r="E284" t="s">
        <v>1</v>
      </c>
      <c r="F284" t="s">
        <v>186</v>
      </c>
      <c r="G284" t="s">
        <v>474</v>
      </c>
      <c r="H284" t="s">
        <v>472</v>
      </c>
    </row>
    <row r="285" spans="1:8">
      <c r="A285" t="s">
        <v>488</v>
      </c>
      <c r="B285" t="s">
        <v>649</v>
      </c>
      <c r="C285" t="s">
        <v>15</v>
      </c>
      <c r="D285" t="s">
        <v>8</v>
      </c>
      <c r="E285" t="s">
        <v>1</v>
      </c>
      <c r="F285" t="s">
        <v>186</v>
      </c>
      <c r="G285" t="s">
        <v>474</v>
      </c>
      <c r="H285" t="s">
        <v>472</v>
      </c>
    </row>
    <row r="286" spans="1:8">
      <c r="A286" t="s">
        <v>650</v>
      </c>
      <c r="B286" t="s">
        <v>651</v>
      </c>
      <c r="C286" t="s">
        <v>15</v>
      </c>
      <c r="D286" t="s">
        <v>8</v>
      </c>
      <c r="E286" t="s">
        <v>9</v>
      </c>
      <c r="F286" t="s">
        <v>186</v>
      </c>
      <c r="G286" t="s">
        <v>474</v>
      </c>
      <c r="H286" t="s">
        <v>472</v>
      </c>
    </row>
    <row r="287" spans="1:8">
      <c r="A287" t="s">
        <v>652</v>
      </c>
      <c r="B287" t="s">
        <v>10</v>
      </c>
      <c r="C287" t="s">
        <v>15</v>
      </c>
      <c r="D287" t="s">
        <v>8</v>
      </c>
      <c r="E287" t="s">
        <v>9</v>
      </c>
      <c r="F287" t="s">
        <v>186</v>
      </c>
      <c r="G287" t="s">
        <v>474</v>
      </c>
      <c r="H287" t="s">
        <v>472</v>
      </c>
    </row>
    <row r="288" spans="1:8">
      <c r="A288" t="s">
        <v>653</v>
      </c>
      <c r="B288" t="s">
        <v>648</v>
      </c>
      <c r="C288" t="s">
        <v>15</v>
      </c>
      <c r="D288" t="s">
        <v>8</v>
      </c>
      <c r="E288" t="s">
        <v>9</v>
      </c>
      <c r="F288" t="s">
        <v>186</v>
      </c>
      <c r="G288" t="s">
        <v>474</v>
      </c>
      <c r="H288" t="s">
        <v>472</v>
      </c>
    </row>
    <row r="289" spans="1:8">
      <c r="A289" t="s">
        <v>654</v>
      </c>
      <c r="B289" t="s">
        <v>641</v>
      </c>
      <c r="C289" t="s">
        <v>15</v>
      </c>
      <c r="D289" t="s">
        <v>8</v>
      </c>
      <c r="E289" t="s">
        <v>9</v>
      </c>
      <c r="F289" t="s">
        <v>186</v>
      </c>
      <c r="G289" t="s">
        <v>474</v>
      </c>
      <c r="H289" t="s">
        <v>472</v>
      </c>
    </row>
    <row r="290" spans="1:8">
      <c r="A290" t="s">
        <v>655</v>
      </c>
      <c r="B290" t="s">
        <v>649</v>
      </c>
      <c r="C290" t="s">
        <v>15</v>
      </c>
      <c r="D290" t="s">
        <v>8</v>
      </c>
      <c r="E290" t="s">
        <v>9</v>
      </c>
      <c r="F290" t="s">
        <v>186</v>
      </c>
      <c r="G290" t="s">
        <v>474</v>
      </c>
      <c r="H290" t="s">
        <v>472</v>
      </c>
    </row>
    <row r="291" spans="1:8">
      <c r="A291" t="s">
        <v>656</v>
      </c>
      <c r="B291" t="s">
        <v>657</v>
      </c>
      <c r="C291" t="s">
        <v>15</v>
      </c>
      <c r="D291" t="s">
        <v>8</v>
      </c>
      <c r="E291" t="s">
        <v>9</v>
      </c>
      <c r="F291" t="s">
        <v>186</v>
      </c>
      <c r="G291" t="s">
        <v>474</v>
      </c>
      <c r="H291" t="s">
        <v>472</v>
      </c>
    </row>
    <row r="292" spans="1:8">
      <c r="A292" t="s">
        <v>487</v>
      </c>
      <c r="B292" t="s">
        <v>632</v>
      </c>
      <c r="C292" t="s">
        <v>15</v>
      </c>
      <c r="D292" t="s">
        <v>8</v>
      </c>
      <c r="E292" t="s">
        <v>1</v>
      </c>
      <c r="F292" t="s">
        <v>186</v>
      </c>
      <c r="G292" t="s">
        <v>474</v>
      </c>
      <c r="H292" t="s">
        <v>472</v>
      </c>
    </row>
    <row r="293" spans="1:8">
      <c r="A293" t="s">
        <v>490</v>
      </c>
      <c r="B293" t="s">
        <v>640</v>
      </c>
      <c r="C293" t="s">
        <v>15</v>
      </c>
      <c r="D293" t="s">
        <v>8</v>
      </c>
      <c r="E293" t="s">
        <v>1</v>
      </c>
      <c r="F293" t="s">
        <v>186</v>
      </c>
      <c r="G293" t="s">
        <v>474</v>
      </c>
      <c r="H293" t="s">
        <v>472</v>
      </c>
    </row>
    <row r="294" spans="1:8">
      <c r="A294" t="s">
        <v>482</v>
      </c>
      <c r="B294" t="s">
        <v>658</v>
      </c>
      <c r="C294" t="s">
        <v>15</v>
      </c>
      <c r="D294" t="s">
        <v>8</v>
      </c>
      <c r="E294" t="s">
        <v>1</v>
      </c>
      <c r="F294" t="s">
        <v>186</v>
      </c>
      <c r="G294" t="s">
        <v>474</v>
      </c>
      <c r="H294" t="s">
        <v>472</v>
      </c>
    </row>
    <row r="295" spans="1:8">
      <c r="A295" t="s">
        <v>483</v>
      </c>
      <c r="B295" t="s">
        <v>659</v>
      </c>
      <c r="C295" t="s">
        <v>15</v>
      </c>
      <c r="D295" t="s">
        <v>8</v>
      </c>
      <c r="E295" t="s">
        <v>1</v>
      </c>
      <c r="F295" t="s">
        <v>186</v>
      </c>
      <c r="G295" t="s">
        <v>474</v>
      </c>
      <c r="H295" t="s">
        <v>472</v>
      </c>
    </row>
    <row r="296" spans="1:8">
      <c r="A296" t="s">
        <v>660</v>
      </c>
      <c r="B296" t="s">
        <v>661</v>
      </c>
      <c r="C296" t="s">
        <v>15</v>
      </c>
      <c r="D296" t="s">
        <v>8</v>
      </c>
      <c r="E296" t="s">
        <v>9</v>
      </c>
      <c r="F296" t="s">
        <v>186</v>
      </c>
      <c r="G296" t="s">
        <v>474</v>
      </c>
      <c r="H296" t="s">
        <v>472</v>
      </c>
    </row>
    <row r="297" spans="1:8">
      <c r="A297" t="s">
        <v>662</v>
      </c>
      <c r="B297" t="s">
        <v>659</v>
      </c>
      <c r="C297" t="s">
        <v>15</v>
      </c>
      <c r="D297" t="s">
        <v>8</v>
      </c>
      <c r="E297" t="s">
        <v>9</v>
      </c>
      <c r="F297" t="s">
        <v>186</v>
      </c>
      <c r="G297" t="s">
        <v>474</v>
      </c>
      <c r="H297" t="s">
        <v>472</v>
      </c>
    </row>
    <row r="298" spans="1:8">
      <c r="A298" t="s">
        <v>489</v>
      </c>
      <c r="B298" t="s">
        <v>661</v>
      </c>
      <c r="C298" t="s">
        <v>15</v>
      </c>
      <c r="D298" t="s">
        <v>8</v>
      </c>
      <c r="E298" t="s">
        <v>1</v>
      </c>
      <c r="F298" t="s">
        <v>186</v>
      </c>
      <c r="G298" t="s">
        <v>474</v>
      </c>
      <c r="H298" t="s">
        <v>472</v>
      </c>
    </row>
    <row r="299" spans="1:8">
      <c r="A299" t="s">
        <v>486</v>
      </c>
      <c r="B299" t="s">
        <v>10</v>
      </c>
      <c r="C299" t="s">
        <v>15</v>
      </c>
      <c r="D299" t="s">
        <v>8</v>
      </c>
      <c r="E299" t="s">
        <v>1</v>
      </c>
      <c r="F299" t="s">
        <v>186</v>
      </c>
      <c r="G299" t="s">
        <v>474</v>
      </c>
      <c r="H299" t="s">
        <v>472</v>
      </c>
    </row>
    <row r="300" spans="1:8">
      <c r="A300" t="s">
        <v>663</v>
      </c>
      <c r="B300" t="s">
        <v>664</v>
      </c>
      <c r="C300" t="s">
        <v>16</v>
      </c>
      <c r="D300" t="s">
        <v>8</v>
      </c>
      <c r="E300" t="s">
        <v>9</v>
      </c>
      <c r="F300" t="s">
        <v>186</v>
      </c>
      <c r="G300" t="s">
        <v>474</v>
      </c>
      <c r="H300" t="s">
        <v>472</v>
      </c>
    </row>
    <row r="301" spans="1:8">
      <c r="A301" t="s">
        <v>665</v>
      </c>
      <c r="B301" t="s">
        <v>666</v>
      </c>
      <c r="C301" t="s">
        <v>16</v>
      </c>
      <c r="D301" t="s">
        <v>8</v>
      </c>
      <c r="E301" t="s">
        <v>9</v>
      </c>
      <c r="F301" t="s">
        <v>186</v>
      </c>
      <c r="G301" t="s">
        <v>474</v>
      </c>
      <c r="H301" t="s">
        <v>472</v>
      </c>
    </row>
  </sheetData>
  <sheetProtection algorithmName="SHA-512" hashValue="0W2ysSYBClFZG1DcMEL6kBdwE0idokSFK02snkxa/x0u1dcCt10gQfzoZtyQm6XETAYGm1OZMEh5HgUnkl2nYA==" saltValue="rERSkc0OiBvzHxpcmZsCVA==" spinCount="100000" sheet="1" objects="1" scenarios="1"/>
  <phoneticPr fontId="30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9089" r:id="rId3" name="CommandButton1">
          <controlPr defaultSize="0" autoLine="0" r:id="rId4">
            <anchor moveWithCells="1">
              <from>
                <xdr:col>9</xdr:col>
                <xdr:colOff>144780</xdr:colOff>
                <xdr:row>301</xdr:row>
                <xdr:rowOff>0</xdr:rowOff>
              </from>
              <to>
                <xdr:col>11</xdr:col>
                <xdr:colOff>144780</xdr:colOff>
                <xdr:row>303</xdr:row>
                <xdr:rowOff>99060</xdr:rowOff>
              </to>
            </anchor>
          </controlPr>
        </control>
      </mc:Choice>
      <mc:Fallback>
        <control shapeId="89089" r:id="rId3" name="CommandButton1"/>
      </mc:Fallback>
    </mc:AlternateContent>
  </controls>
  <tableParts count="1">
    <tablePart r:id="rId5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FF7806-D504-41F2-A4CD-5814D2FF5BEC}">
  <sheetPr codeName="Hoja6">
    <tabColor rgb="FF7030A0"/>
  </sheetPr>
  <dimension ref="A1:AB13"/>
  <sheetViews>
    <sheetView workbookViewId="0">
      <selection activeCell="B13" sqref="B13"/>
    </sheetView>
  </sheetViews>
  <sheetFormatPr baseColWidth="10" defaultRowHeight="14.4"/>
  <cols>
    <col min="4" max="4" width="17.21875" customWidth="1"/>
    <col min="19" max="19" width="13" customWidth="1"/>
  </cols>
  <sheetData>
    <row r="1" spans="1:28" ht="15" thickBot="1">
      <c r="O1" s="35" t="s">
        <v>465</v>
      </c>
      <c r="P1" s="35" t="s">
        <v>39</v>
      </c>
      <c r="Q1" s="35" t="s">
        <v>466</v>
      </c>
      <c r="R1" s="35" t="s">
        <v>161</v>
      </c>
      <c r="S1" s="35" t="s">
        <v>467</v>
      </c>
      <c r="T1" s="35" t="s">
        <v>468</v>
      </c>
      <c r="U1" s="35" t="s">
        <v>457</v>
      </c>
      <c r="X1" s="95" t="s">
        <v>465</v>
      </c>
      <c r="Y1" s="95" t="s">
        <v>476</v>
      </c>
      <c r="Z1" s="95" t="s">
        <v>161</v>
      </c>
      <c r="AA1" s="95" t="s">
        <v>457</v>
      </c>
      <c r="AB1" s="95" t="s">
        <v>475</v>
      </c>
    </row>
    <row r="2" spans="1:28" ht="15" thickBot="1">
      <c r="A2" s="48" t="s">
        <v>194</v>
      </c>
      <c r="D2" t="s">
        <v>200</v>
      </c>
      <c r="F2" t="s">
        <v>201</v>
      </c>
      <c r="H2" t="s">
        <v>162</v>
      </c>
      <c r="J2" t="s">
        <v>405</v>
      </c>
      <c r="M2" t="s">
        <v>413</v>
      </c>
      <c r="O2" s="17" t="s">
        <v>158</v>
      </c>
      <c r="P2" s="17">
        <f>COUNTIF(Tabla3[seccion],O2)</f>
        <v>40</v>
      </c>
      <c r="Q2" s="17">
        <f>MAX(R2:U2)</f>
        <v>1</v>
      </c>
      <c r="R2" s="17">
        <f>COUNTIFS(Tabla3[DNI],"&lt;&gt;",Tabla3[seccion],Configuracion!O2)</f>
        <v>1</v>
      </c>
      <c r="S2" s="17">
        <f>COUNTIFS(Tabla3[apellidopaterno],"&lt;&gt;",Tabla3[seccion],Configuracion!O2)</f>
        <v>1</v>
      </c>
      <c r="T2" s="17">
        <f>COUNTIFS(Tabla3[apellidomaterno],"&lt;&gt;",Tabla3[seccion],Configuracion!O2)</f>
        <v>1</v>
      </c>
      <c r="U2" s="17">
        <f>COUNTIFS(Tabla3[primernombre],"&lt;&gt;",Tabla3[seccion],Configuracion!O2)</f>
        <v>1</v>
      </c>
      <c r="X2" s="17" t="s">
        <v>158</v>
      </c>
      <c r="Y2" s="17">
        <f>MAX(Z2:AB2)</f>
        <v>1</v>
      </c>
      <c r="Z2" s="17">
        <f>COUNTA(RespA!$C$12:$C$51)</f>
        <v>1</v>
      </c>
      <c r="AA2" s="17">
        <f>COUNTA(RespA!$D$12:$D$51)</f>
        <v>1</v>
      </c>
      <c r="AB2" s="17">
        <f>COUNTA(RespA!$E$12:$E$51)</f>
        <v>1</v>
      </c>
    </row>
    <row r="3" spans="1:28" ht="15.6" thickTop="1" thickBot="1">
      <c r="A3" s="51"/>
      <c r="O3" s="17" t="s">
        <v>406</v>
      </c>
      <c r="P3" s="17">
        <f>COUNTIF(Tabla3[seccion],O3)</f>
        <v>0</v>
      </c>
      <c r="Q3" s="17">
        <f t="shared" ref="Q3:Q12" si="0">MAX(R3:U3)</f>
        <v>0</v>
      </c>
      <c r="R3" s="17">
        <f>COUNTIFS(Tabla3[DNI],"&lt;&gt;",Tabla3[seccion],Configuracion!O3)</f>
        <v>0</v>
      </c>
      <c r="S3" s="17">
        <f>COUNTIFS(Tabla3[apellidopaterno],"&lt;&gt;",Tabla3[seccion],Configuracion!O3)</f>
        <v>0</v>
      </c>
      <c r="T3" s="17">
        <f>COUNTIFS(Tabla3[apellidomaterno],"&lt;&gt;",Tabla3[seccion],Configuracion!O3)</f>
        <v>0</v>
      </c>
      <c r="U3" s="17">
        <f>COUNTIFS(Tabla3[primernombre],"&lt;&gt;",Tabla3[seccion],Configuracion!O3)</f>
        <v>0</v>
      </c>
      <c r="X3" s="17" t="s">
        <v>406</v>
      </c>
      <c r="Y3" s="17">
        <f t="shared" ref="Y3:Y12" si="1">MAX(Z3:AB3)</f>
        <v>0</v>
      </c>
      <c r="Z3" s="17">
        <f>COUNTA(RespB!$C$12:$C$51)</f>
        <v>0</v>
      </c>
      <c r="AA3" s="17">
        <f>COUNTA(RespB!$D$12:$D$51)</f>
        <v>0</v>
      </c>
      <c r="AB3" s="17">
        <f>COUNTA(RespB!$E$12:$E$51)</f>
        <v>0</v>
      </c>
    </row>
    <row r="4" spans="1:28" ht="15" thickBot="1">
      <c r="A4" s="49" t="s">
        <v>9</v>
      </c>
      <c r="D4" s="49" t="s">
        <v>195</v>
      </c>
      <c r="F4">
        <v>1</v>
      </c>
      <c r="H4" s="49" t="s">
        <v>403</v>
      </c>
      <c r="J4" t="s">
        <v>168</v>
      </c>
      <c r="M4" s="68" t="s">
        <v>173</v>
      </c>
      <c r="O4" s="17" t="s">
        <v>415</v>
      </c>
      <c r="P4" s="17">
        <f>COUNTIF(Tabla3[seccion],O4)</f>
        <v>0</v>
      </c>
      <c r="Q4" s="17">
        <f t="shared" si="0"/>
        <v>0</v>
      </c>
      <c r="R4" s="17">
        <f>COUNTIFS(Tabla3[DNI],"&lt;&gt;",Tabla3[seccion],Configuracion!O4)</f>
        <v>0</v>
      </c>
      <c r="S4" s="17">
        <f>COUNTIFS(Tabla3[apellidopaterno],"&lt;&gt;",Tabla3[seccion],Configuracion!O4)</f>
        <v>0</v>
      </c>
      <c r="T4" s="17">
        <f>COUNTIFS(Tabla3[apellidomaterno],"&lt;&gt;",Tabla3[seccion],Configuracion!O4)</f>
        <v>0</v>
      </c>
      <c r="U4" s="17">
        <f>COUNTIFS(Tabla3[primernombre],"&lt;&gt;",Tabla3[seccion],Configuracion!O4)</f>
        <v>0</v>
      </c>
      <c r="X4" s="17" t="s">
        <v>415</v>
      </c>
      <c r="Y4" s="17">
        <f t="shared" si="1"/>
        <v>0</v>
      </c>
      <c r="Z4" s="17">
        <f>COUNTA(RespC!$C$12:$C$51)</f>
        <v>0</v>
      </c>
      <c r="AA4" s="17">
        <f>COUNTA(RespC!$D$12:$D$51)</f>
        <v>0</v>
      </c>
      <c r="AB4" s="17">
        <f>COUNTA(RespC!$E$12:$E$51)</f>
        <v>0</v>
      </c>
    </row>
    <row r="5" spans="1:28" ht="15" thickBot="1">
      <c r="A5" s="49" t="s">
        <v>1</v>
      </c>
      <c r="D5" s="49" t="s">
        <v>196</v>
      </c>
      <c r="F5">
        <v>2</v>
      </c>
      <c r="H5" s="49" t="s">
        <v>404</v>
      </c>
      <c r="J5" t="s">
        <v>167</v>
      </c>
      <c r="M5" s="68" t="s">
        <v>174</v>
      </c>
      <c r="O5" s="17" t="s">
        <v>416</v>
      </c>
      <c r="P5" s="17">
        <f>COUNTIF(Tabla3[seccion],O5)</f>
        <v>0</v>
      </c>
      <c r="Q5" s="17">
        <f t="shared" si="0"/>
        <v>0</v>
      </c>
      <c r="R5" s="17">
        <f>COUNTIFS(Tabla3[DNI],"&lt;&gt;",Tabla3[seccion],Configuracion!O5)</f>
        <v>0</v>
      </c>
      <c r="S5" s="17">
        <f>COUNTIFS(Tabla3[apellidopaterno],"&lt;&gt;",Tabla3[seccion],Configuracion!O5)</f>
        <v>0</v>
      </c>
      <c r="T5" s="17">
        <f>COUNTIFS(Tabla3[apellidomaterno],"&lt;&gt;",Tabla3[seccion],Configuracion!O5)</f>
        <v>0</v>
      </c>
      <c r="U5" s="17">
        <f>COUNTIFS(Tabla3[primernombre],"&lt;&gt;",Tabla3[seccion],Configuracion!O5)</f>
        <v>0</v>
      </c>
      <c r="X5" s="17" t="s">
        <v>416</v>
      </c>
      <c r="Y5" s="17">
        <f t="shared" si="1"/>
        <v>0</v>
      </c>
      <c r="Z5" s="17">
        <f>COUNTA(RespD!$C$12:$C$51)</f>
        <v>0</v>
      </c>
      <c r="AA5" s="17">
        <f>COUNTA(RespD!$D$12:$D$51)</f>
        <v>0</v>
      </c>
      <c r="AB5" s="17">
        <f>COUNTA(RespD!$E$12:$E$51)</f>
        <v>0</v>
      </c>
    </row>
    <row r="6" spans="1:28" ht="15" thickBot="1">
      <c r="D6" s="49" t="s">
        <v>197</v>
      </c>
      <c r="F6">
        <v>3</v>
      </c>
      <c r="J6" t="s">
        <v>166</v>
      </c>
      <c r="M6" s="68" t="s">
        <v>175</v>
      </c>
      <c r="O6" s="17" t="s">
        <v>458</v>
      </c>
      <c r="P6" s="17">
        <f>COUNTIF(Tabla3[seccion],O6)</f>
        <v>0</v>
      </c>
      <c r="Q6" s="17">
        <f t="shared" si="0"/>
        <v>0</v>
      </c>
      <c r="R6" s="17">
        <f>COUNTIFS(Tabla3[DNI],"&lt;&gt;",Tabla3[seccion],Configuracion!O6)</f>
        <v>0</v>
      </c>
      <c r="S6" s="17">
        <f>COUNTIFS(Tabla3[apellidopaterno],"&lt;&gt;",Tabla3[seccion],Configuracion!O6)</f>
        <v>0</v>
      </c>
      <c r="T6" s="17">
        <f>COUNTIFS(Tabla3[apellidomaterno],"&lt;&gt;",Tabla3[seccion],Configuracion!O6)</f>
        <v>0</v>
      </c>
      <c r="U6" s="17">
        <f>COUNTIFS(Tabla3[primernombre],"&lt;&gt;",Tabla3[seccion],Configuracion!O6)</f>
        <v>0</v>
      </c>
      <c r="X6" s="17" t="s">
        <v>458</v>
      </c>
      <c r="Y6" s="17">
        <f t="shared" si="1"/>
        <v>0</v>
      </c>
      <c r="Z6" s="17">
        <f>COUNTA(RespE!$C$12:$C$51)</f>
        <v>0</v>
      </c>
      <c r="AA6" s="17">
        <f>COUNTA(RespE!$D$12:$D$51)</f>
        <v>0</v>
      </c>
      <c r="AB6" s="17">
        <f>COUNTA(RespE!$E$12:$E$51)</f>
        <v>0</v>
      </c>
    </row>
    <row r="7" spans="1:28" ht="15" thickBot="1">
      <c r="D7" s="49" t="s">
        <v>198</v>
      </c>
      <c r="F7">
        <v>4</v>
      </c>
      <c r="J7" t="s">
        <v>165</v>
      </c>
      <c r="M7" s="68" t="s">
        <v>176</v>
      </c>
      <c r="O7" s="17" t="s">
        <v>459</v>
      </c>
      <c r="P7" s="17">
        <f>COUNTIF(Tabla3[seccion],O7)</f>
        <v>0</v>
      </c>
      <c r="Q7" s="17">
        <f t="shared" si="0"/>
        <v>0</v>
      </c>
      <c r="R7" s="17">
        <f>COUNTIFS(Tabla3[DNI],"&lt;&gt;",Tabla3[seccion],Configuracion!O7)</f>
        <v>0</v>
      </c>
      <c r="S7" s="17">
        <f>COUNTIFS(Tabla3[apellidopaterno],"&lt;&gt;",Tabla3[seccion],Configuracion!O7)</f>
        <v>0</v>
      </c>
      <c r="T7" s="17">
        <f>COUNTIFS(Tabla3[apellidomaterno],"&lt;&gt;",Tabla3[seccion],Configuracion!O7)</f>
        <v>0</v>
      </c>
      <c r="U7" s="17">
        <f>COUNTIFS(Tabla3[primernombre],"&lt;&gt;",Tabla3[seccion],Configuracion!O7)</f>
        <v>0</v>
      </c>
      <c r="X7" s="17" t="s">
        <v>459</v>
      </c>
      <c r="Y7" s="17">
        <f t="shared" si="1"/>
        <v>0</v>
      </c>
      <c r="Z7" s="17">
        <f>COUNTA(RespF!$C$12:$C$51)</f>
        <v>0</v>
      </c>
      <c r="AA7" s="17">
        <f>COUNTA(RespF!$D$12:$D$51)</f>
        <v>0</v>
      </c>
      <c r="AB7" s="17">
        <f>COUNTA(RespF!$E$12:$E$51)</f>
        <v>0</v>
      </c>
    </row>
    <row r="8" spans="1:28">
      <c r="D8" s="49" t="s">
        <v>199</v>
      </c>
      <c r="F8">
        <v>5</v>
      </c>
      <c r="O8" s="17" t="s">
        <v>460</v>
      </c>
      <c r="P8" s="17">
        <f>COUNTIF(Tabla3[seccion],O8)</f>
        <v>0</v>
      </c>
      <c r="Q8" s="17">
        <f t="shared" si="0"/>
        <v>0</v>
      </c>
      <c r="R8" s="17">
        <f>COUNTIFS(Tabla3[DNI],"&lt;&gt;",Tabla3[seccion],Configuracion!O8)</f>
        <v>0</v>
      </c>
      <c r="S8" s="17">
        <f>COUNTIFS(Tabla3[apellidopaterno],"&lt;&gt;",Tabla3[seccion],Configuracion!O8)</f>
        <v>0</v>
      </c>
      <c r="T8" s="17">
        <f>COUNTIFS(Tabla3[apellidomaterno],"&lt;&gt;",Tabla3[seccion],Configuracion!O8)</f>
        <v>0</v>
      </c>
      <c r="U8" s="17">
        <f>COUNTIFS(Tabla3[primernombre],"&lt;&gt;",Tabla3[seccion],Configuracion!O8)</f>
        <v>0</v>
      </c>
      <c r="X8" s="17" t="s">
        <v>460</v>
      </c>
      <c r="Y8" s="17">
        <f t="shared" si="1"/>
        <v>0</v>
      </c>
      <c r="Z8" s="17">
        <f>COUNTA(RespG!$C$12:$C$51)</f>
        <v>0</v>
      </c>
      <c r="AA8" s="17">
        <f>COUNTA(RespG!$D$12:$D$51)</f>
        <v>0</v>
      </c>
      <c r="AB8" s="17">
        <f>COUNTA(RespG!$E$12:$E$51)</f>
        <v>0</v>
      </c>
    </row>
    <row r="9" spans="1:28">
      <c r="F9">
        <v>6</v>
      </c>
      <c r="O9" s="17" t="s">
        <v>461</v>
      </c>
      <c r="P9" s="17">
        <f>COUNTIF(Tabla3[seccion],O9)</f>
        <v>0</v>
      </c>
      <c r="Q9" s="17">
        <f t="shared" si="0"/>
        <v>0</v>
      </c>
      <c r="R9" s="17">
        <f>COUNTIFS(Tabla3[DNI],"&lt;&gt;",Tabla3[seccion],Configuracion!O9)</f>
        <v>0</v>
      </c>
      <c r="S9" s="17">
        <f>COUNTIFS(Tabla3[apellidopaterno],"&lt;&gt;",Tabla3[seccion],Configuracion!O9)</f>
        <v>0</v>
      </c>
      <c r="T9" s="17">
        <f>COUNTIFS(Tabla3[apellidomaterno],"&lt;&gt;",Tabla3[seccion],Configuracion!O9)</f>
        <v>0</v>
      </c>
      <c r="U9" s="17">
        <f>COUNTIFS(Tabla3[primernombre],"&lt;&gt;",Tabla3[seccion],Configuracion!O9)</f>
        <v>0</v>
      </c>
      <c r="X9" s="17" t="s">
        <v>461</v>
      </c>
      <c r="Y9" s="17">
        <f t="shared" si="1"/>
        <v>0</v>
      </c>
      <c r="Z9" s="17">
        <f>COUNTA(RespH!$C$12:$C$51)</f>
        <v>0</v>
      </c>
      <c r="AA9" s="17">
        <f>COUNTA(RespH!$D$12:$D$51)</f>
        <v>0</v>
      </c>
      <c r="AB9" s="17">
        <f>COUNTA(RespH!$E$12:$E$51)</f>
        <v>0</v>
      </c>
    </row>
    <row r="10" spans="1:28">
      <c r="O10" s="17" t="s">
        <v>462</v>
      </c>
      <c r="P10" s="17">
        <f>COUNTIF(Tabla3[seccion],O10)</f>
        <v>0</v>
      </c>
      <c r="Q10" s="17">
        <f t="shared" si="0"/>
        <v>0</v>
      </c>
      <c r="R10" s="17">
        <f>COUNTIFS(Tabla3[DNI],"&lt;&gt;",Tabla3[seccion],Configuracion!O10)</f>
        <v>0</v>
      </c>
      <c r="S10" s="17">
        <f>COUNTIFS(Tabla3[apellidopaterno],"&lt;&gt;",Tabla3[seccion],Configuracion!O10)</f>
        <v>0</v>
      </c>
      <c r="T10" s="17">
        <f>COUNTIFS(Tabla3[apellidomaterno],"&lt;&gt;",Tabla3[seccion],Configuracion!O10)</f>
        <v>0</v>
      </c>
      <c r="U10" s="17">
        <f>COUNTIFS(Tabla3[primernombre],"&lt;&gt;",Tabla3[seccion],Configuracion!O10)</f>
        <v>0</v>
      </c>
      <c r="X10" s="17" t="s">
        <v>462</v>
      </c>
      <c r="Y10" s="17">
        <f t="shared" si="1"/>
        <v>0</v>
      </c>
      <c r="Z10" s="17">
        <f>COUNTA(RespI!$C$12:$C$51)</f>
        <v>0</v>
      </c>
      <c r="AA10" s="17">
        <f>COUNTA(RespI!$D$12:$D$51)</f>
        <v>0</v>
      </c>
      <c r="AB10" s="17">
        <f>COUNTA(RespI!$E$12:$E$51)</f>
        <v>0</v>
      </c>
    </row>
    <row r="11" spans="1:28">
      <c r="O11" s="17" t="s">
        <v>463</v>
      </c>
      <c r="P11" s="17">
        <f>COUNTIF(Tabla3[seccion],O11)</f>
        <v>0</v>
      </c>
      <c r="Q11" s="17">
        <f t="shared" si="0"/>
        <v>0</v>
      </c>
      <c r="R11" s="17">
        <f>COUNTIFS(Tabla3[DNI],"&lt;&gt;",Tabla3[seccion],Configuracion!O11)</f>
        <v>0</v>
      </c>
      <c r="S11" s="17">
        <f>COUNTIFS(Tabla3[apellidopaterno],"&lt;&gt;",Tabla3[seccion],Configuracion!O11)</f>
        <v>0</v>
      </c>
      <c r="T11" s="17">
        <f>COUNTIFS(Tabla3[apellidomaterno],"&lt;&gt;",Tabla3[seccion],Configuracion!O11)</f>
        <v>0</v>
      </c>
      <c r="U11" s="17">
        <f>COUNTIFS(Tabla3[primernombre],"&lt;&gt;",Tabla3[seccion],Configuracion!O11)</f>
        <v>0</v>
      </c>
      <c r="X11" s="17" t="s">
        <v>463</v>
      </c>
      <c r="Y11" s="17">
        <f t="shared" si="1"/>
        <v>0</v>
      </c>
      <c r="Z11" s="17">
        <f>COUNTA(RespJ!$C$12:$C$51)</f>
        <v>0</v>
      </c>
      <c r="AA11" s="17">
        <f>COUNTA(RespJ!$D$12:$D$51)</f>
        <v>0</v>
      </c>
      <c r="AB11" s="17">
        <f>COUNTA(RespJ!$E$12:$E$51)</f>
        <v>0</v>
      </c>
    </row>
    <row r="12" spans="1:28">
      <c r="A12" t="s">
        <v>667</v>
      </c>
      <c r="B12" t="s">
        <v>668</v>
      </c>
      <c r="O12" s="17" t="s">
        <v>464</v>
      </c>
      <c r="P12" s="17">
        <f>COUNTIF(Tabla3[seccion],O12)</f>
        <v>0</v>
      </c>
      <c r="Q12" s="17">
        <f t="shared" si="0"/>
        <v>0</v>
      </c>
      <c r="R12" s="17">
        <f>COUNTIFS(Tabla3[DNI],"&lt;&gt;",Tabla3[seccion],Configuracion!O12)</f>
        <v>0</v>
      </c>
      <c r="S12" s="17">
        <f>COUNTIFS(Tabla3[apellidopaterno],"&lt;&gt;",Tabla3[seccion],Configuracion!O12)</f>
        <v>0</v>
      </c>
      <c r="T12" s="17">
        <f>COUNTIFS(Tabla3[apellidomaterno],"&lt;&gt;",Tabla3[seccion],Configuracion!O12)</f>
        <v>0</v>
      </c>
      <c r="U12" s="17">
        <f>COUNTIFS(Tabla3[primernombre],"&lt;&gt;",Tabla3[seccion],Configuracion!O12)</f>
        <v>0</v>
      </c>
      <c r="X12" s="17" t="s">
        <v>464</v>
      </c>
      <c r="Y12" s="17">
        <f t="shared" si="1"/>
        <v>0</v>
      </c>
      <c r="Z12" s="17">
        <f>COUNTA(RespK!$C$12:$C$51)</f>
        <v>0</v>
      </c>
      <c r="AA12" s="17">
        <f>COUNTA(RespK!$D$12:$D$51)</f>
        <v>0</v>
      </c>
      <c r="AB12" s="17">
        <f>COUNTA(RespK!$E$12:$E$51)</f>
        <v>0</v>
      </c>
    </row>
    <row r="13" spans="1:28">
      <c r="B13" t="s">
        <v>669</v>
      </c>
      <c r="Q13" s="82">
        <f>SUM(Q2:Q12)</f>
        <v>1</v>
      </c>
    </row>
  </sheetData>
  <sheetProtection algorithmName="SHA-512" hashValue="pYpnxoaDofpAE5RLRACq38dRPvbjSTPIfWLXb5i7QsJTR5xVIXOfepRoKd0NbZ5eL4rt9UBHtLSbYNQiHF8TQg==" saltValue="HjkOB+U9F9OCAzjsBagg0A==" spinCount="100000" sheet="1" objects="1" scenarios="1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CDD6A5-8FB2-4A68-B248-DB4DD9EB9984}">
  <sheetPr codeName="Hoja38"/>
  <dimension ref="A1:AQ441"/>
  <sheetViews>
    <sheetView workbookViewId="0">
      <selection activeCell="AQ2" sqref="AQ2:AQ41"/>
    </sheetView>
  </sheetViews>
  <sheetFormatPr baseColWidth="10" defaultRowHeight="14.4"/>
  <cols>
    <col min="1" max="1" width="9.5546875" customWidth="1"/>
    <col min="2" max="3" width="11.44140625" customWidth="1"/>
    <col min="4" max="4" width="15.21875" customWidth="1"/>
    <col min="5" max="5" width="15.77734375" customWidth="1"/>
    <col min="6" max="7" width="15.21875" customWidth="1"/>
    <col min="8" max="8" width="13.77734375" customWidth="1"/>
    <col min="11" max="11" width="14.21875" customWidth="1"/>
    <col min="17" max="25" width="11.77734375" customWidth="1"/>
    <col min="26" max="36" width="12.77734375" customWidth="1"/>
    <col min="40" max="40" width="11.77734375" customWidth="1"/>
    <col min="41" max="41" width="18" customWidth="1"/>
    <col min="42" max="42" width="18.44140625" customWidth="1"/>
    <col min="43" max="43" width="11.21875" customWidth="1"/>
  </cols>
  <sheetData>
    <row r="1" spans="1:43">
      <c r="A1" s="74" t="s">
        <v>417</v>
      </c>
      <c r="B1" s="74" t="s">
        <v>418</v>
      </c>
      <c r="C1" s="74" t="s">
        <v>161</v>
      </c>
      <c r="D1" s="74" t="s">
        <v>419</v>
      </c>
      <c r="E1" s="74" t="s">
        <v>420</v>
      </c>
      <c r="F1" s="74" t="s">
        <v>421</v>
      </c>
      <c r="G1" s="74" t="s">
        <v>422</v>
      </c>
      <c r="H1" s="74" t="s">
        <v>423</v>
      </c>
      <c r="I1" s="74" t="s">
        <v>424</v>
      </c>
      <c r="J1" s="74" t="s">
        <v>425</v>
      </c>
      <c r="K1" s="74" t="s">
        <v>426</v>
      </c>
      <c r="L1" s="74" t="s">
        <v>413</v>
      </c>
      <c r="M1" s="74" t="s">
        <v>427</v>
      </c>
      <c r="N1" s="74" t="s">
        <v>428</v>
      </c>
      <c r="O1" s="74" t="s">
        <v>429</v>
      </c>
      <c r="P1" s="74" t="s">
        <v>430</v>
      </c>
      <c r="Q1" s="74" t="s">
        <v>431</v>
      </c>
      <c r="R1" s="74" t="s">
        <v>432</v>
      </c>
      <c r="S1" s="74" t="s">
        <v>433</v>
      </c>
      <c r="T1" s="74" t="s">
        <v>434</v>
      </c>
      <c r="U1" s="74" t="s">
        <v>435</v>
      </c>
      <c r="V1" s="74" t="s">
        <v>436</v>
      </c>
      <c r="W1" s="74" t="s">
        <v>437</v>
      </c>
      <c r="X1" s="74" t="s">
        <v>438</v>
      </c>
      <c r="Y1" s="74" t="s">
        <v>439</v>
      </c>
      <c r="Z1" s="74" t="s">
        <v>440</v>
      </c>
      <c r="AA1" s="74" t="s">
        <v>441</v>
      </c>
      <c r="AB1" s="74" t="s">
        <v>442</v>
      </c>
      <c r="AC1" s="74" t="s">
        <v>443</v>
      </c>
      <c r="AD1" s="74" t="s">
        <v>444</v>
      </c>
      <c r="AE1" s="74" t="s">
        <v>445</v>
      </c>
      <c r="AF1" s="74" t="s">
        <v>446</v>
      </c>
      <c r="AG1" s="74" t="s">
        <v>447</v>
      </c>
      <c r="AH1" s="74" t="s">
        <v>448</v>
      </c>
      <c r="AI1" s="74" t="s">
        <v>449</v>
      </c>
      <c r="AJ1" s="74" t="s">
        <v>450</v>
      </c>
      <c r="AK1" s="74" t="s">
        <v>201</v>
      </c>
      <c r="AL1" s="74" t="s">
        <v>451</v>
      </c>
      <c r="AM1" s="74" t="s">
        <v>452</v>
      </c>
      <c r="AN1" s="75" t="s">
        <v>453</v>
      </c>
      <c r="AO1" s="75" t="s">
        <v>454</v>
      </c>
      <c r="AP1" s="75" t="s">
        <v>455</v>
      </c>
      <c r="AQ1" s="75" t="s">
        <v>456</v>
      </c>
    </row>
    <row r="2" spans="1:43">
      <c r="A2">
        <v>1</v>
      </c>
      <c r="B2" s="73">
        <v>45492</v>
      </c>
      <c r="C2" t="s">
        <v>671</v>
      </c>
      <c r="D2" t="s">
        <v>672</v>
      </c>
      <c r="E2" t="s">
        <v>673</v>
      </c>
      <c r="F2" t="s">
        <v>674</v>
      </c>
      <c r="I2" t="s">
        <v>404</v>
      </c>
      <c r="J2" t="s">
        <v>82</v>
      </c>
      <c r="K2" t="s">
        <v>301</v>
      </c>
      <c r="L2" t="s">
        <v>9</v>
      </c>
      <c r="M2" t="s">
        <v>11</v>
      </c>
      <c r="N2" t="s">
        <v>474</v>
      </c>
      <c r="O2" t="s">
        <v>472</v>
      </c>
      <c r="P2" t="s">
        <v>158</v>
      </c>
      <c r="Q2" t="s">
        <v>166</v>
      </c>
      <c r="R2" t="s">
        <v>167</v>
      </c>
      <c r="S2" t="s">
        <v>167</v>
      </c>
      <c r="T2" t="s">
        <v>166</v>
      </c>
      <c r="U2" t="s">
        <v>166</v>
      </c>
      <c r="V2" t="s">
        <v>167</v>
      </c>
      <c r="W2" t="s">
        <v>168</v>
      </c>
      <c r="X2" t="s">
        <v>167</v>
      </c>
      <c r="Y2" t="s">
        <v>166</v>
      </c>
      <c r="Z2" t="s">
        <v>166</v>
      </c>
      <c r="AA2" t="s">
        <v>168</v>
      </c>
      <c r="AB2" t="s">
        <v>166</v>
      </c>
      <c r="AC2" t="s">
        <v>167</v>
      </c>
      <c r="AD2" t="s">
        <v>167</v>
      </c>
      <c r="AE2" t="s">
        <v>167</v>
      </c>
      <c r="AF2" t="s">
        <v>167</v>
      </c>
      <c r="AG2" t="s">
        <v>168</v>
      </c>
      <c r="AH2" t="s">
        <v>168</v>
      </c>
      <c r="AI2" t="s">
        <v>168</v>
      </c>
      <c r="AJ2" t="s">
        <v>166</v>
      </c>
      <c r="AK2">
        <v>2</v>
      </c>
      <c r="AL2" t="s">
        <v>199</v>
      </c>
      <c r="AM2" t="s">
        <v>35</v>
      </c>
      <c r="AN2">
        <v>40888905</v>
      </c>
      <c r="AO2" t="s">
        <v>675</v>
      </c>
      <c r="AP2" t="s">
        <v>676</v>
      </c>
      <c r="AQ2" t="s">
        <v>677</v>
      </c>
    </row>
    <row r="3" spans="1:43">
      <c r="A3">
        <v>2</v>
      </c>
      <c r="B3" s="73">
        <v>45492</v>
      </c>
      <c r="J3" t="s">
        <v>82</v>
      </c>
      <c r="K3" t="s">
        <v>301</v>
      </c>
      <c r="L3" t="s">
        <v>9</v>
      </c>
      <c r="M3" t="s">
        <v>11</v>
      </c>
      <c r="N3" t="s">
        <v>474</v>
      </c>
      <c r="O3" t="s">
        <v>472</v>
      </c>
      <c r="P3" t="s">
        <v>158</v>
      </c>
      <c r="AK3">
        <v>2</v>
      </c>
      <c r="AL3" t="s">
        <v>199</v>
      </c>
      <c r="AM3" t="s">
        <v>35</v>
      </c>
      <c r="AN3">
        <v>40888905</v>
      </c>
      <c r="AO3" t="s">
        <v>675</v>
      </c>
      <c r="AP3" t="s">
        <v>676</v>
      </c>
      <c r="AQ3" t="s">
        <v>677</v>
      </c>
    </row>
    <row r="4" spans="1:43">
      <c r="A4">
        <v>3</v>
      </c>
      <c r="B4" s="73">
        <v>45492</v>
      </c>
      <c r="J4" t="s">
        <v>82</v>
      </c>
      <c r="K4" t="s">
        <v>301</v>
      </c>
      <c r="L4" t="s">
        <v>9</v>
      </c>
      <c r="M4" t="s">
        <v>11</v>
      </c>
      <c r="N4" t="s">
        <v>474</v>
      </c>
      <c r="O4" t="s">
        <v>472</v>
      </c>
      <c r="P4" t="s">
        <v>158</v>
      </c>
      <c r="AK4">
        <v>2</v>
      </c>
      <c r="AL4" t="s">
        <v>199</v>
      </c>
      <c r="AM4" t="s">
        <v>35</v>
      </c>
      <c r="AN4">
        <v>40888905</v>
      </c>
      <c r="AO4" t="s">
        <v>675</v>
      </c>
      <c r="AP4" t="s">
        <v>676</v>
      </c>
      <c r="AQ4" t="s">
        <v>677</v>
      </c>
    </row>
    <row r="5" spans="1:43">
      <c r="A5">
        <v>4</v>
      </c>
      <c r="B5" s="73">
        <v>45492</v>
      </c>
      <c r="J5" t="s">
        <v>82</v>
      </c>
      <c r="K5" t="s">
        <v>301</v>
      </c>
      <c r="L5" t="s">
        <v>9</v>
      </c>
      <c r="M5" t="s">
        <v>11</v>
      </c>
      <c r="N5" t="s">
        <v>474</v>
      </c>
      <c r="O5" t="s">
        <v>472</v>
      </c>
      <c r="P5" t="s">
        <v>158</v>
      </c>
      <c r="AK5">
        <v>2</v>
      </c>
      <c r="AL5" t="s">
        <v>199</v>
      </c>
      <c r="AM5" t="s">
        <v>35</v>
      </c>
      <c r="AN5">
        <v>40888905</v>
      </c>
      <c r="AO5" t="s">
        <v>675</v>
      </c>
      <c r="AP5" t="s">
        <v>676</v>
      </c>
      <c r="AQ5" t="s">
        <v>677</v>
      </c>
    </row>
    <row r="6" spans="1:43">
      <c r="A6">
        <v>5</v>
      </c>
      <c r="B6" s="73">
        <v>45492</v>
      </c>
      <c r="J6" t="s">
        <v>82</v>
      </c>
      <c r="K6" t="s">
        <v>301</v>
      </c>
      <c r="L6" t="s">
        <v>9</v>
      </c>
      <c r="M6" t="s">
        <v>11</v>
      </c>
      <c r="N6" t="s">
        <v>474</v>
      </c>
      <c r="O6" t="s">
        <v>472</v>
      </c>
      <c r="P6" t="s">
        <v>158</v>
      </c>
      <c r="AK6">
        <v>2</v>
      </c>
      <c r="AL6" t="s">
        <v>199</v>
      </c>
      <c r="AM6" t="s">
        <v>35</v>
      </c>
      <c r="AN6">
        <v>40888905</v>
      </c>
      <c r="AO6" t="s">
        <v>675</v>
      </c>
      <c r="AP6" t="s">
        <v>676</v>
      </c>
      <c r="AQ6" t="s">
        <v>677</v>
      </c>
    </row>
    <row r="7" spans="1:43">
      <c r="A7">
        <v>6</v>
      </c>
      <c r="B7" s="73">
        <v>45492</v>
      </c>
      <c r="J7" t="s">
        <v>82</v>
      </c>
      <c r="K7" t="s">
        <v>301</v>
      </c>
      <c r="L7" t="s">
        <v>9</v>
      </c>
      <c r="M7" t="s">
        <v>11</v>
      </c>
      <c r="N7" t="s">
        <v>474</v>
      </c>
      <c r="O7" t="s">
        <v>472</v>
      </c>
      <c r="P7" t="s">
        <v>158</v>
      </c>
      <c r="AK7">
        <v>2</v>
      </c>
      <c r="AL7" t="s">
        <v>199</v>
      </c>
      <c r="AM7" t="s">
        <v>35</v>
      </c>
      <c r="AN7">
        <v>40888905</v>
      </c>
      <c r="AO7" t="s">
        <v>675</v>
      </c>
      <c r="AP7" t="s">
        <v>676</v>
      </c>
      <c r="AQ7" t="s">
        <v>677</v>
      </c>
    </row>
    <row r="8" spans="1:43">
      <c r="A8">
        <v>7</v>
      </c>
      <c r="B8" s="73">
        <v>45492</v>
      </c>
      <c r="J8" t="s">
        <v>82</v>
      </c>
      <c r="K8" t="s">
        <v>301</v>
      </c>
      <c r="L8" t="s">
        <v>9</v>
      </c>
      <c r="M8" t="s">
        <v>11</v>
      </c>
      <c r="N8" t="s">
        <v>474</v>
      </c>
      <c r="O8" t="s">
        <v>472</v>
      </c>
      <c r="P8" t="s">
        <v>158</v>
      </c>
      <c r="AK8">
        <v>2</v>
      </c>
      <c r="AL8" t="s">
        <v>199</v>
      </c>
      <c r="AM8" t="s">
        <v>35</v>
      </c>
      <c r="AN8">
        <v>40888905</v>
      </c>
      <c r="AO8" t="s">
        <v>675</v>
      </c>
      <c r="AP8" t="s">
        <v>676</v>
      </c>
      <c r="AQ8" t="s">
        <v>677</v>
      </c>
    </row>
    <row r="9" spans="1:43">
      <c r="A9">
        <v>8</v>
      </c>
      <c r="B9" s="73">
        <v>45492</v>
      </c>
      <c r="J9" t="s">
        <v>82</v>
      </c>
      <c r="K9" t="s">
        <v>301</v>
      </c>
      <c r="L9" t="s">
        <v>9</v>
      </c>
      <c r="M9" t="s">
        <v>11</v>
      </c>
      <c r="N9" t="s">
        <v>474</v>
      </c>
      <c r="O9" t="s">
        <v>472</v>
      </c>
      <c r="P9" t="s">
        <v>158</v>
      </c>
      <c r="AK9">
        <v>2</v>
      </c>
      <c r="AL9" t="s">
        <v>199</v>
      </c>
      <c r="AM9" t="s">
        <v>35</v>
      </c>
      <c r="AN9">
        <v>40888905</v>
      </c>
      <c r="AO9" t="s">
        <v>675</v>
      </c>
      <c r="AP9" t="s">
        <v>676</v>
      </c>
      <c r="AQ9" t="s">
        <v>677</v>
      </c>
    </row>
    <row r="10" spans="1:43">
      <c r="A10">
        <v>9</v>
      </c>
      <c r="B10" s="73">
        <v>45492</v>
      </c>
      <c r="J10" t="s">
        <v>82</v>
      </c>
      <c r="K10" t="s">
        <v>301</v>
      </c>
      <c r="L10" t="s">
        <v>9</v>
      </c>
      <c r="M10" t="s">
        <v>11</v>
      </c>
      <c r="N10" t="s">
        <v>474</v>
      </c>
      <c r="O10" t="s">
        <v>472</v>
      </c>
      <c r="P10" t="s">
        <v>158</v>
      </c>
      <c r="AK10">
        <v>2</v>
      </c>
      <c r="AL10" t="s">
        <v>199</v>
      </c>
      <c r="AM10" t="s">
        <v>35</v>
      </c>
      <c r="AN10">
        <v>40888905</v>
      </c>
      <c r="AO10" t="s">
        <v>675</v>
      </c>
      <c r="AP10" t="s">
        <v>676</v>
      </c>
      <c r="AQ10" t="s">
        <v>677</v>
      </c>
    </row>
    <row r="11" spans="1:43">
      <c r="A11">
        <v>10</v>
      </c>
      <c r="B11" s="73">
        <v>45492</v>
      </c>
      <c r="J11" t="s">
        <v>82</v>
      </c>
      <c r="K11" t="s">
        <v>301</v>
      </c>
      <c r="L11" t="s">
        <v>9</v>
      </c>
      <c r="M11" t="s">
        <v>11</v>
      </c>
      <c r="N11" t="s">
        <v>474</v>
      </c>
      <c r="O11" t="s">
        <v>472</v>
      </c>
      <c r="P11" t="s">
        <v>158</v>
      </c>
      <c r="AK11">
        <v>2</v>
      </c>
      <c r="AL11" t="s">
        <v>199</v>
      </c>
      <c r="AM11" t="s">
        <v>35</v>
      </c>
      <c r="AN11">
        <v>40888905</v>
      </c>
      <c r="AO11" t="s">
        <v>675</v>
      </c>
      <c r="AP11" t="s">
        <v>676</v>
      </c>
      <c r="AQ11" t="s">
        <v>677</v>
      </c>
    </row>
    <row r="12" spans="1:43">
      <c r="A12">
        <v>11</v>
      </c>
      <c r="B12" s="73">
        <v>45492</v>
      </c>
      <c r="J12" t="s">
        <v>82</v>
      </c>
      <c r="K12" t="s">
        <v>301</v>
      </c>
      <c r="L12" t="s">
        <v>9</v>
      </c>
      <c r="M12" t="s">
        <v>11</v>
      </c>
      <c r="N12" t="s">
        <v>474</v>
      </c>
      <c r="O12" t="s">
        <v>472</v>
      </c>
      <c r="P12" t="s">
        <v>158</v>
      </c>
      <c r="AK12">
        <v>2</v>
      </c>
      <c r="AL12" t="s">
        <v>199</v>
      </c>
      <c r="AM12" t="s">
        <v>35</v>
      </c>
      <c r="AN12">
        <v>40888905</v>
      </c>
      <c r="AO12" t="s">
        <v>675</v>
      </c>
      <c r="AP12" t="s">
        <v>676</v>
      </c>
      <c r="AQ12" t="s">
        <v>677</v>
      </c>
    </row>
    <row r="13" spans="1:43">
      <c r="A13">
        <v>12</v>
      </c>
      <c r="B13" s="73">
        <v>45492</v>
      </c>
      <c r="J13" t="s">
        <v>82</v>
      </c>
      <c r="K13" t="s">
        <v>301</v>
      </c>
      <c r="L13" t="s">
        <v>9</v>
      </c>
      <c r="M13" t="s">
        <v>11</v>
      </c>
      <c r="N13" t="s">
        <v>474</v>
      </c>
      <c r="O13" t="s">
        <v>472</v>
      </c>
      <c r="P13" t="s">
        <v>158</v>
      </c>
      <c r="AK13">
        <v>2</v>
      </c>
      <c r="AL13" t="s">
        <v>199</v>
      </c>
      <c r="AM13" t="s">
        <v>35</v>
      </c>
      <c r="AN13">
        <v>40888905</v>
      </c>
      <c r="AO13" t="s">
        <v>675</v>
      </c>
      <c r="AP13" t="s">
        <v>676</v>
      </c>
      <c r="AQ13" t="s">
        <v>677</v>
      </c>
    </row>
    <row r="14" spans="1:43">
      <c r="A14">
        <v>13</v>
      </c>
      <c r="B14" s="73">
        <v>45492</v>
      </c>
      <c r="J14" t="s">
        <v>82</v>
      </c>
      <c r="K14" t="s">
        <v>301</v>
      </c>
      <c r="L14" t="s">
        <v>9</v>
      </c>
      <c r="M14" t="s">
        <v>11</v>
      </c>
      <c r="N14" t="s">
        <v>474</v>
      </c>
      <c r="O14" t="s">
        <v>472</v>
      </c>
      <c r="P14" t="s">
        <v>158</v>
      </c>
      <c r="AK14">
        <v>2</v>
      </c>
      <c r="AL14" t="s">
        <v>199</v>
      </c>
      <c r="AM14" t="s">
        <v>35</v>
      </c>
      <c r="AN14">
        <v>40888905</v>
      </c>
      <c r="AO14" t="s">
        <v>675</v>
      </c>
      <c r="AP14" t="s">
        <v>676</v>
      </c>
      <c r="AQ14" t="s">
        <v>677</v>
      </c>
    </row>
    <row r="15" spans="1:43">
      <c r="A15">
        <v>14</v>
      </c>
      <c r="B15" s="73">
        <v>45492</v>
      </c>
      <c r="J15" t="s">
        <v>82</v>
      </c>
      <c r="K15" t="s">
        <v>301</v>
      </c>
      <c r="L15" t="s">
        <v>9</v>
      </c>
      <c r="M15" t="s">
        <v>11</v>
      </c>
      <c r="N15" t="s">
        <v>474</v>
      </c>
      <c r="O15" t="s">
        <v>472</v>
      </c>
      <c r="P15" t="s">
        <v>158</v>
      </c>
      <c r="AK15">
        <v>2</v>
      </c>
      <c r="AL15" t="s">
        <v>199</v>
      </c>
      <c r="AM15" t="s">
        <v>35</v>
      </c>
      <c r="AN15">
        <v>40888905</v>
      </c>
      <c r="AO15" t="s">
        <v>675</v>
      </c>
      <c r="AP15" t="s">
        <v>676</v>
      </c>
      <c r="AQ15" t="s">
        <v>677</v>
      </c>
    </row>
    <row r="16" spans="1:43">
      <c r="A16">
        <v>15</v>
      </c>
      <c r="B16" s="73">
        <v>45492</v>
      </c>
      <c r="J16" t="s">
        <v>82</v>
      </c>
      <c r="K16" t="s">
        <v>301</v>
      </c>
      <c r="L16" t="s">
        <v>9</v>
      </c>
      <c r="M16" t="s">
        <v>11</v>
      </c>
      <c r="N16" t="s">
        <v>474</v>
      </c>
      <c r="O16" t="s">
        <v>472</v>
      </c>
      <c r="P16" t="s">
        <v>158</v>
      </c>
      <c r="AK16">
        <v>2</v>
      </c>
      <c r="AL16" t="s">
        <v>199</v>
      </c>
      <c r="AM16" t="s">
        <v>35</v>
      </c>
      <c r="AN16">
        <v>40888905</v>
      </c>
      <c r="AO16" t="s">
        <v>675</v>
      </c>
      <c r="AP16" t="s">
        <v>676</v>
      </c>
      <c r="AQ16" t="s">
        <v>677</v>
      </c>
    </row>
    <row r="17" spans="1:43">
      <c r="A17">
        <v>16</v>
      </c>
      <c r="B17" s="73">
        <v>45492</v>
      </c>
      <c r="J17" t="s">
        <v>82</v>
      </c>
      <c r="K17" t="s">
        <v>301</v>
      </c>
      <c r="L17" t="s">
        <v>9</v>
      </c>
      <c r="M17" t="s">
        <v>11</v>
      </c>
      <c r="N17" t="s">
        <v>474</v>
      </c>
      <c r="O17" t="s">
        <v>472</v>
      </c>
      <c r="P17" t="s">
        <v>158</v>
      </c>
      <c r="AK17">
        <v>2</v>
      </c>
      <c r="AL17" t="s">
        <v>199</v>
      </c>
      <c r="AM17" t="s">
        <v>35</v>
      </c>
      <c r="AN17">
        <v>40888905</v>
      </c>
      <c r="AO17" t="s">
        <v>675</v>
      </c>
      <c r="AP17" t="s">
        <v>676</v>
      </c>
      <c r="AQ17" t="s">
        <v>677</v>
      </c>
    </row>
    <row r="18" spans="1:43">
      <c r="A18">
        <v>17</v>
      </c>
      <c r="B18" s="73">
        <v>45492</v>
      </c>
      <c r="J18" t="s">
        <v>82</v>
      </c>
      <c r="K18" t="s">
        <v>301</v>
      </c>
      <c r="L18" t="s">
        <v>9</v>
      </c>
      <c r="M18" t="s">
        <v>11</v>
      </c>
      <c r="N18" t="s">
        <v>474</v>
      </c>
      <c r="O18" t="s">
        <v>472</v>
      </c>
      <c r="P18" t="s">
        <v>158</v>
      </c>
      <c r="AK18">
        <v>2</v>
      </c>
      <c r="AL18" t="s">
        <v>199</v>
      </c>
      <c r="AM18" t="s">
        <v>35</v>
      </c>
      <c r="AN18">
        <v>40888905</v>
      </c>
      <c r="AO18" t="s">
        <v>675</v>
      </c>
      <c r="AP18" t="s">
        <v>676</v>
      </c>
      <c r="AQ18" t="s">
        <v>677</v>
      </c>
    </row>
    <row r="19" spans="1:43">
      <c r="A19">
        <v>18</v>
      </c>
      <c r="B19" s="73">
        <v>45492</v>
      </c>
      <c r="J19" t="s">
        <v>82</v>
      </c>
      <c r="K19" t="s">
        <v>301</v>
      </c>
      <c r="L19" t="s">
        <v>9</v>
      </c>
      <c r="M19" t="s">
        <v>11</v>
      </c>
      <c r="N19" t="s">
        <v>474</v>
      </c>
      <c r="O19" t="s">
        <v>472</v>
      </c>
      <c r="P19" t="s">
        <v>158</v>
      </c>
      <c r="AK19">
        <v>2</v>
      </c>
      <c r="AL19" t="s">
        <v>199</v>
      </c>
      <c r="AM19" t="s">
        <v>35</v>
      </c>
      <c r="AN19">
        <v>40888905</v>
      </c>
      <c r="AO19" t="s">
        <v>675</v>
      </c>
      <c r="AP19" t="s">
        <v>676</v>
      </c>
      <c r="AQ19" t="s">
        <v>677</v>
      </c>
    </row>
    <row r="20" spans="1:43">
      <c r="A20">
        <v>19</v>
      </c>
      <c r="B20" s="73">
        <v>45492</v>
      </c>
      <c r="J20" t="s">
        <v>82</v>
      </c>
      <c r="K20" t="s">
        <v>301</v>
      </c>
      <c r="L20" t="s">
        <v>9</v>
      </c>
      <c r="M20" t="s">
        <v>11</v>
      </c>
      <c r="N20" t="s">
        <v>474</v>
      </c>
      <c r="O20" t="s">
        <v>472</v>
      </c>
      <c r="P20" t="s">
        <v>158</v>
      </c>
      <c r="AK20">
        <v>2</v>
      </c>
      <c r="AL20" t="s">
        <v>199</v>
      </c>
      <c r="AM20" t="s">
        <v>35</v>
      </c>
      <c r="AN20">
        <v>40888905</v>
      </c>
      <c r="AO20" t="s">
        <v>675</v>
      </c>
      <c r="AP20" t="s">
        <v>676</v>
      </c>
      <c r="AQ20" t="s">
        <v>677</v>
      </c>
    </row>
    <row r="21" spans="1:43">
      <c r="A21">
        <v>20</v>
      </c>
      <c r="B21" s="73">
        <v>45492</v>
      </c>
      <c r="J21" t="s">
        <v>82</v>
      </c>
      <c r="K21" t="s">
        <v>301</v>
      </c>
      <c r="L21" t="s">
        <v>9</v>
      </c>
      <c r="M21" t="s">
        <v>11</v>
      </c>
      <c r="N21" t="s">
        <v>474</v>
      </c>
      <c r="O21" t="s">
        <v>472</v>
      </c>
      <c r="P21" t="s">
        <v>158</v>
      </c>
      <c r="AK21">
        <v>2</v>
      </c>
      <c r="AL21" t="s">
        <v>199</v>
      </c>
      <c r="AM21" t="s">
        <v>35</v>
      </c>
      <c r="AN21">
        <v>40888905</v>
      </c>
      <c r="AO21" t="s">
        <v>675</v>
      </c>
      <c r="AP21" t="s">
        <v>676</v>
      </c>
      <c r="AQ21" t="s">
        <v>677</v>
      </c>
    </row>
    <row r="22" spans="1:43">
      <c r="A22">
        <v>21</v>
      </c>
      <c r="B22" s="73">
        <v>45492</v>
      </c>
      <c r="J22" t="s">
        <v>82</v>
      </c>
      <c r="K22" t="s">
        <v>301</v>
      </c>
      <c r="L22" t="s">
        <v>9</v>
      </c>
      <c r="M22" t="s">
        <v>11</v>
      </c>
      <c r="N22" t="s">
        <v>474</v>
      </c>
      <c r="O22" t="s">
        <v>472</v>
      </c>
      <c r="P22" t="s">
        <v>158</v>
      </c>
      <c r="AK22">
        <v>2</v>
      </c>
      <c r="AL22" t="s">
        <v>199</v>
      </c>
      <c r="AM22" t="s">
        <v>35</v>
      </c>
      <c r="AN22">
        <v>40888905</v>
      </c>
      <c r="AO22" t="s">
        <v>675</v>
      </c>
      <c r="AP22" t="s">
        <v>676</v>
      </c>
      <c r="AQ22" t="s">
        <v>677</v>
      </c>
    </row>
    <row r="23" spans="1:43">
      <c r="A23">
        <v>22</v>
      </c>
      <c r="B23" s="73">
        <v>45492</v>
      </c>
      <c r="J23" t="s">
        <v>82</v>
      </c>
      <c r="K23" t="s">
        <v>301</v>
      </c>
      <c r="L23" t="s">
        <v>9</v>
      </c>
      <c r="M23" t="s">
        <v>11</v>
      </c>
      <c r="N23" t="s">
        <v>474</v>
      </c>
      <c r="O23" t="s">
        <v>472</v>
      </c>
      <c r="P23" t="s">
        <v>158</v>
      </c>
      <c r="AK23">
        <v>2</v>
      </c>
      <c r="AL23" t="s">
        <v>199</v>
      </c>
      <c r="AM23" t="s">
        <v>35</v>
      </c>
      <c r="AN23">
        <v>40888905</v>
      </c>
      <c r="AO23" t="s">
        <v>675</v>
      </c>
      <c r="AP23" t="s">
        <v>676</v>
      </c>
      <c r="AQ23" t="s">
        <v>677</v>
      </c>
    </row>
    <row r="24" spans="1:43">
      <c r="A24">
        <v>23</v>
      </c>
      <c r="B24" s="73">
        <v>45492</v>
      </c>
      <c r="J24" t="s">
        <v>82</v>
      </c>
      <c r="K24" t="s">
        <v>301</v>
      </c>
      <c r="L24" t="s">
        <v>9</v>
      </c>
      <c r="M24" t="s">
        <v>11</v>
      </c>
      <c r="N24" t="s">
        <v>474</v>
      </c>
      <c r="O24" t="s">
        <v>472</v>
      </c>
      <c r="P24" t="s">
        <v>158</v>
      </c>
      <c r="AK24">
        <v>2</v>
      </c>
      <c r="AL24" t="s">
        <v>199</v>
      </c>
      <c r="AM24" t="s">
        <v>35</v>
      </c>
      <c r="AN24">
        <v>40888905</v>
      </c>
      <c r="AO24" t="s">
        <v>675</v>
      </c>
      <c r="AP24" t="s">
        <v>676</v>
      </c>
      <c r="AQ24" t="s">
        <v>677</v>
      </c>
    </row>
    <row r="25" spans="1:43">
      <c r="A25">
        <v>24</v>
      </c>
      <c r="B25" s="73">
        <v>45492</v>
      </c>
      <c r="J25" t="s">
        <v>82</v>
      </c>
      <c r="K25" t="s">
        <v>301</v>
      </c>
      <c r="L25" t="s">
        <v>9</v>
      </c>
      <c r="M25" t="s">
        <v>11</v>
      </c>
      <c r="N25" t="s">
        <v>474</v>
      </c>
      <c r="O25" t="s">
        <v>472</v>
      </c>
      <c r="P25" t="s">
        <v>158</v>
      </c>
      <c r="AK25">
        <v>2</v>
      </c>
      <c r="AL25" t="s">
        <v>199</v>
      </c>
      <c r="AM25" t="s">
        <v>35</v>
      </c>
      <c r="AN25">
        <v>40888905</v>
      </c>
      <c r="AO25" t="s">
        <v>675</v>
      </c>
      <c r="AP25" t="s">
        <v>676</v>
      </c>
      <c r="AQ25" t="s">
        <v>677</v>
      </c>
    </row>
    <row r="26" spans="1:43">
      <c r="A26">
        <v>25</v>
      </c>
      <c r="B26" s="73">
        <v>45492</v>
      </c>
      <c r="J26" t="s">
        <v>82</v>
      </c>
      <c r="K26" t="s">
        <v>301</v>
      </c>
      <c r="L26" t="s">
        <v>9</v>
      </c>
      <c r="M26" t="s">
        <v>11</v>
      </c>
      <c r="N26" t="s">
        <v>474</v>
      </c>
      <c r="O26" t="s">
        <v>472</v>
      </c>
      <c r="P26" t="s">
        <v>158</v>
      </c>
      <c r="AK26">
        <v>2</v>
      </c>
      <c r="AL26" t="s">
        <v>199</v>
      </c>
      <c r="AM26" t="s">
        <v>35</v>
      </c>
      <c r="AN26">
        <v>40888905</v>
      </c>
      <c r="AO26" t="s">
        <v>675</v>
      </c>
      <c r="AP26" t="s">
        <v>676</v>
      </c>
      <c r="AQ26" t="s">
        <v>677</v>
      </c>
    </row>
    <row r="27" spans="1:43">
      <c r="A27">
        <v>26</v>
      </c>
      <c r="B27" s="73">
        <v>45492</v>
      </c>
      <c r="J27" t="s">
        <v>82</v>
      </c>
      <c r="K27" t="s">
        <v>301</v>
      </c>
      <c r="L27" t="s">
        <v>9</v>
      </c>
      <c r="M27" t="s">
        <v>11</v>
      </c>
      <c r="N27" t="s">
        <v>474</v>
      </c>
      <c r="O27" t="s">
        <v>472</v>
      </c>
      <c r="P27" t="s">
        <v>158</v>
      </c>
      <c r="AK27">
        <v>2</v>
      </c>
      <c r="AL27" t="s">
        <v>199</v>
      </c>
      <c r="AM27" t="s">
        <v>35</v>
      </c>
      <c r="AN27">
        <v>40888905</v>
      </c>
      <c r="AO27" t="s">
        <v>675</v>
      </c>
      <c r="AP27" t="s">
        <v>676</v>
      </c>
      <c r="AQ27" t="s">
        <v>677</v>
      </c>
    </row>
    <row r="28" spans="1:43">
      <c r="A28">
        <v>27</v>
      </c>
      <c r="B28" s="73">
        <v>45492</v>
      </c>
      <c r="J28" t="s">
        <v>82</v>
      </c>
      <c r="K28" t="s">
        <v>301</v>
      </c>
      <c r="L28" t="s">
        <v>9</v>
      </c>
      <c r="M28" t="s">
        <v>11</v>
      </c>
      <c r="N28" t="s">
        <v>474</v>
      </c>
      <c r="O28" t="s">
        <v>472</v>
      </c>
      <c r="P28" t="s">
        <v>158</v>
      </c>
      <c r="AK28">
        <v>2</v>
      </c>
      <c r="AL28" t="s">
        <v>199</v>
      </c>
      <c r="AM28" t="s">
        <v>35</v>
      </c>
      <c r="AN28">
        <v>40888905</v>
      </c>
      <c r="AO28" t="s">
        <v>675</v>
      </c>
      <c r="AP28" t="s">
        <v>676</v>
      </c>
      <c r="AQ28" t="s">
        <v>677</v>
      </c>
    </row>
    <row r="29" spans="1:43">
      <c r="A29">
        <v>28</v>
      </c>
      <c r="B29" s="73">
        <v>45492</v>
      </c>
      <c r="J29" t="s">
        <v>82</v>
      </c>
      <c r="K29" t="s">
        <v>301</v>
      </c>
      <c r="L29" t="s">
        <v>9</v>
      </c>
      <c r="M29" t="s">
        <v>11</v>
      </c>
      <c r="N29" t="s">
        <v>474</v>
      </c>
      <c r="O29" t="s">
        <v>472</v>
      </c>
      <c r="P29" t="s">
        <v>158</v>
      </c>
      <c r="AK29">
        <v>2</v>
      </c>
      <c r="AL29" t="s">
        <v>199</v>
      </c>
      <c r="AM29" t="s">
        <v>35</v>
      </c>
      <c r="AN29">
        <v>40888905</v>
      </c>
      <c r="AO29" t="s">
        <v>675</v>
      </c>
      <c r="AP29" t="s">
        <v>676</v>
      </c>
      <c r="AQ29" t="s">
        <v>677</v>
      </c>
    </row>
    <row r="30" spans="1:43">
      <c r="A30">
        <v>29</v>
      </c>
      <c r="B30" s="73">
        <v>45492</v>
      </c>
      <c r="J30" t="s">
        <v>82</v>
      </c>
      <c r="K30" t="s">
        <v>301</v>
      </c>
      <c r="L30" t="s">
        <v>9</v>
      </c>
      <c r="M30" t="s">
        <v>11</v>
      </c>
      <c r="N30" t="s">
        <v>474</v>
      </c>
      <c r="O30" t="s">
        <v>472</v>
      </c>
      <c r="P30" t="s">
        <v>158</v>
      </c>
      <c r="AK30">
        <v>2</v>
      </c>
      <c r="AL30" t="s">
        <v>199</v>
      </c>
      <c r="AM30" t="s">
        <v>35</v>
      </c>
      <c r="AN30">
        <v>40888905</v>
      </c>
      <c r="AO30" t="s">
        <v>675</v>
      </c>
      <c r="AP30" t="s">
        <v>676</v>
      </c>
      <c r="AQ30" t="s">
        <v>677</v>
      </c>
    </row>
    <row r="31" spans="1:43">
      <c r="A31">
        <v>30</v>
      </c>
      <c r="B31" s="73">
        <v>45492</v>
      </c>
      <c r="J31" t="s">
        <v>82</v>
      </c>
      <c r="K31" t="s">
        <v>301</v>
      </c>
      <c r="L31" t="s">
        <v>9</v>
      </c>
      <c r="M31" t="s">
        <v>11</v>
      </c>
      <c r="N31" t="s">
        <v>474</v>
      </c>
      <c r="O31" t="s">
        <v>472</v>
      </c>
      <c r="P31" t="s">
        <v>158</v>
      </c>
      <c r="AK31">
        <v>2</v>
      </c>
      <c r="AL31" t="s">
        <v>199</v>
      </c>
      <c r="AM31" t="s">
        <v>35</v>
      </c>
      <c r="AN31">
        <v>40888905</v>
      </c>
      <c r="AO31" t="s">
        <v>675</v>
      </c>
      <c r="AP31" t="s">
        <v>676</v>
      </c>
      <c r="AQ31" t="s">
        <v>677</v>
      </c>
    </row>
    <row r="32" spans="1:43">
      <c r="A32">
        <v>31</v>
      </c>
      <c r="B32" s="73">
        <v>45492</v>
      </c>
      <c r="J32" t="s">
        <v>82</v>
      </c>
      <c r="K32" t="s">
        <v>301</v>
      </c>
      <c r="L32" t="s">
        <v>9</v>
      </c>
      <c r="M32" t="s">
        <v>11</v>
      </c>
      <c r="N32" t="s">
        <v>474</v>
      </c>
      <c r="O32" t="s">
        <v>472</v>
      </c>
      <c r="P32" t="s">
        <v>158</v>
      </c>
      <c r="AK32">
        <v>2</v>
      </c>
      <c r="AL32" t="s">
        <v>199</v>
      </c>
      <c r="AM32" t="s">
        <v>35</v>
      </c>
      <c r="AN32">
        <v>40888905</v>
      </c>
      <c r="AO32" t="s">
        <v>675</v>
      </c>
      <c r="AP32" t="s">
        <v>676</v>
      </c>
      <c r="AQ32" t="s">
        <v>677</v>
      </c>
    </row>
    <row r="33" spans="1:43">
      <c r="A33">
        <v>32</v>
      </c>
      <c r="B33" s="73">
        <v>45492</v>
      </c>
      <c r="J33" t="s">
        <v>82</v>
      </c>
      <c r="K33" t="s">
        <v>301</v>
      </c>
      <c r="L33" t="s">
        <v>9</v>
      </c>
      <c r="M33" t="s">
        <v>11</v>
      </c>
      <c r="N33" t="s">
        <v>474</v>
      </c>
      <c r="O33" t="s">
        <v>472</v>
      </c>
      <c r="P33" t="s">
        <v>158</v>
      </c>
      <c r="AK33">
        <v>2</v>
      </c>
      <c r="AL33" t="s">
        <v>199</v>
      </c>
      <c r="AM33" t="s">
        <v>35</v>
      </c>
      <c r="AN33">
        <v>40888905</v>
      </c>
      <c r="AO33" t="s">
        <v>675</v>
      </c>
      <c r="AP33" t="s">
        <v>676</v>
      </c>
      <c r="AQ33" t="s">
        <v>677</v>
      </c>
    </row>
    <row r="34" spans="1:43">
      <c r="A34">
        <v>33</v>
      </c>
      <c r="B34" s="73">
        <v>45492</v>
      </c>
      <c r="J34" t="s">
        <v>82</v>
      </c>
      <c r="K34" t="s">
        <v>301</v>
      </c>
      <c r="L34" t="s">
        <v>9</v>
      </c>
      <c r="M34" t="s">
        <v>11</v>
      </c>
      <c r="N34" t="s">
        <v>474</v>
      </c>
      <c r="O34" t="s">
        <v>472</v>
      </c>
      <c r="P34" t="s">
        <v>158</v>
      </c>
      <c r="AK34">
        <v>2</v>
      </c>
      <c r="AL34" t="s">
        <v>199</v>
      </c>
      <c r="AM34" t="s">
        <v>35</v>
      </c>
      <c r="AN34">
        <v>40888905</v>
      </c>
      <c r="AO34" t="s">
        <v>675</v>
      </c>
      <c r="AP34" t="s">
        <v>676</v>
      </c>
      <c r="AQ34" t="s">
        <v>677</v>
      </c>
    </row>
    <row r="35" spans="1:43">
      <c r="A35">
        <v>34</v>
      </c>
      <c r="B35" s="73">
        <v>45492</v>
      </c>
      <c r="J35" t="s">
        <v>82</v>
      </c>
      <c r="K35" t="s">
        <v>301</v>
      </c>
      <c r="L35" t="s">
        <v>9</v>
      </c>
      <c r="M35" t="s">
        <v>11</v>
      </c>
      <c r="N35" t="s">
        <v>474</v>
      </c>
      <c r="O35" t="s">
        <v>472</v>
      </c>
      <c r="P35" t="s">
        <v>158</v>
      </c>
      <c r="AK35">
        <v>2</v>
      </c>
      <c r="AL35" t="s">
        <v>199</v>
      </c>
      <c r="AM35" t="s">
        <v>35</v>
      </c>
      <c r="AN35">
        <v>40888905</v>
      </c>
      <c r="AO35" t="s">
        <v>675</v>
      </c>
      <c r="AP35" t="s">
        <v>676</v>
      </c>
      <c r="AQ35" t="s">
        <v>677</v>
      </c>
    </row>
    <row r="36" spans="1:43">
      <c r="A36">
        <v>35</v>
      </c>
      <c r="B36" s="73">
        <v>45492</v>
      </c>
      <c r="J36" t="s">
        <v>82</v>
      </c>
      <c r="K36" t="s">
        <v>301</v>
      </c>
      <c r="L36" t="s">
        <v>9</v>
      </c>
      <c r="M36" t="s">
        <v>11</v>
      </c>
      <c r="N36" t="s">
        <v>474</v>
      </c>
      <c r="O36" t="s">
        <v>472</v>
      </c>
      <c r="P36" t="s">
        <v>158</v>
      </c>
      <c r="AK36">
        <v>2</v>
      </c>
      <c r="AL36" t="s">
        <v>199</v>
      </c>
      <c r="AM36" t="s">
        <v>35</v>
      </c>
      <c r="AN36">
        <v>40888905</v>
      </c>
      <c r="AO36" t="s">
        <v>675</v>
      </c>
      <c r="AP36" t="s">
        <v>676</v>
      </c>
      <c r="AQ36" t="s">
        <v>677</v>
      </c>
    </row>
    <row r="37" spans="1:43">
      <c r="A37">
        <v>36</v>
      </c>
      <c r="B37" s="73">
        <v>45492</v>
      </c>
      <c r="J37" t="s">
        <v>82</v>
      </c>
      <c r="K37" t="s">
        <v>301</v>
      </c>
      <c r="L37" t="s">
        <v>9</v>
      </c>
      <c r="M37" t="s">
        <v>11</v>
      </c>
      <c r="N37" t="s">
        <v>474</v>
      </c>
      <c r="O37" t="s">
        <v>472</v>
      </c>
      <c r="P37" t="s">
        <v>158</v>
      </c>
      <c r="AK37">
        <v>2</v>
      </c>
      <c r="AL37" t="s">
        <v>199</v>
      </c>
      <c r="AM37" t="s">
        <v>35</v>
      </c>
      <c r="AN37">
        <v>40888905</v>
      </c>
      <c r="AO37" t="s">
        <v>675</v>
      </c>
      <c r="AP37" t="s">
        <v>676</v>
      </c>
      <c r="AQ37" t="s">
        <v>677</v>
      </c>
    </row>
    <row r="38" spans="1:43">
      <c r="A38">
        <v>37</v>
      </c>
      <c r="B38" s="73">
        <v>45492</v>
      </c>
      <c r="J38" t="s">
        <v>82</v>
      </c>
      <c r="K38" t="s">
        <v>301</v>
      </c>
      <c r="L38" t="s">
        <v>9</v>
      </c>
      <c r="M38" t="s">
        <v>11</v>
      </c>
      <c r="N38" t="s">
        <v>474</v>
      </c>
      <c r="O38" t="s">
        <v>472</v>
      </c>
      <c r="P38" t="s">
        <v>158</v>
      </c>
      <c r="AK38">
        <v>2</v>
      </c>
      <c r="AL38" t="s">
        <v>199</v>
      </c>
      <c r="AM38" t="s">
        <v>35</v>
      </c>
      <c r="AN38">
        <v>40888905</v>
      </c>
      <c r="AO38" t="s">
        <v>675</v>
      </c>
      <c r="AP38" t="s">
        <v>676</v>
      </c>
      <c r="AQ38" t="s">
        <v>677</v>
      </c>
    </row>
    <row r="39" spans="1:43">
      <c r="A39">
        <v>38</v>
      </c>
      <c r="B39" s="73">
        <v>45492</v>
      </c>
      <c r="J39" t="s">
        <v>82</v>
      </c>
      <c r="K39" t="s">
        <v>301</v>
      </c>
      <c r="L39" t="s">
        <v>9</v>
      </c>
      <c r="M39" t="s">
        <v>11</v>
      </c>
      <c r="N39" t="s">
        <v>474</v>
      </c>
      <c r="O39" t="s">
        <v>472</v>
      </c>
      <c r="P39" t="s">
        <v>158</v>
      </c>
      <c r="AK39">
        <v>2</v>
      </c>
      <c r="AL39" t="s">
        <v>199</v>
      </c>
      <c r="AM39" t="s">
        <v>35</v>
      </c>
      <c r="AN39">
        <v>40888905</v>
      </c>
      <c r="AO39" t="s">
        <v>675</v>
      </c>
      <c r="AP39" t="s">
        <v>676</v>
      </c>
      <c r="AQ39" t="s">
        <v>677</v>
      </c>
    </row>
    <row r="40" spans="1:43">
      <c r="A40">
        <v>39</v>
      </c>
      <c r="B40" s="73">
        <v>45492</v>
      </c>
      <c r="J40" t="s">
        <v>82</v>
      </c>
      <c r="K40" t="s">
        <v>301</v>
      </c>
      <c r="L40" t="s">
        <v>9</v>
      </c>
      <c r="M40" t="s">
        <v>11</v>
      </c>
      <c r="N40" t="s">
        <v>474</v>
      </c>
      <c r="O40" t="s">
        <v>472</v>
      </c>
      <c r="P40" t="s">
        <v>158</v>
      </c>
      <c r="AK40">
        <v>2</v>
      </c>
      <c r="AL40" t="s">
        <v>199</v>
      </c>
      <c r="AM40" t="s">
        <v>35</v>
      </c>
      <c r="AN40">
        <v>40888905</v>
      </c>
      <c r="AO40" t="s">
        <v>675</v>
      </c>
      <c r="AP40" t="s">
        <v>676</v>
      </c>
      <c r="AQ40" t="s">
        <v>677</v>
      </c>
    </row>
    <row r="41" spans="1:43">
      <c r="A41">
        <v>40</v>
      </c>
      <c r="B41" s="73">
        <v>45492</v>
      </c>
      <c r="J41" t="s">
        <v>82</v>
      </c>
      <c r="K41" t="s">
        <v>301</v>
      </c>
      <c r="L41" t="s">
        <v>9</v>
      </c>
      <c r="M41" t="s">
        <v>11</v>
      </c>
      <c r="N41" t="s">
        <v>474</v>
      </c>
      <c r="O41" t="s">
        <v>472</v>
      </c>
      <c r="P41" t="s">
        <v>158</v>
      </c>
      <c r="AK41">
        <v>2</v>
      </c>
      <c r="AL41" t="s">
        <v>199</v>
      </c>
      <c r="AM41" t="s">
        <v>35</v>
      </c>
      <c r="AN41">
        <v>40888905</v>
      </c>
      <c r="AO41" t="s">
        <v>675</v>
      </c>
      <c r="AP41" t="s">
        <v>676</v>
      </c>
      <c r="AQ41" t="s">
        <v>677</v>
      </c>
    </row>
    <row r="42" spans="1:43">
      <c r="A42">
        <v>1</v>
      </c>
      <c r="B42" s="73"/>
    </row>
    <row r="43" spans="1:43">
      <c r="A43">
        <v>2</v>
      </c>
      <c r="B43" s="73"/>
    </row>
    <row r="44" spans="1:43">
      <c r="A44">
        <v>3</v>
      </c>
      <c r="B44" s="73"/>
    </row>
    <row r="45" spans="1:43">
      <c r="A45">
        <v>4</v>
      </c>
      <c r="B45" s="73"/>
    </row>
    <row r="46" spans="1:43">
      <c r="A46">
        <v>5</v>
      </c>
      <c r="B46" s="73"/>
    </row>
    <row r="47" spans="1:43">
      <c r="A47">
        <v>6</v>
      </c>
      <c r="B47" s="73"/>
    </row>
    <row r="48" spans="1:43">
      <c r="A48">
        <v>7</v>
      </c>
      <c r="B48" s="73"/>
    </row>
    <row r="49" spans="1:2">
      <c r="A49">
        <v>8</v>
      </c>
      <c r="B49" s="73"/>
    </row>
    <row r="50" spans="1:2">
      <c r="A50">
        <v>9</v>
      </c>
      <c r="B50" s="73"/>
    </row>
    <row r="51" spans="1:2">
      <c r="A51">
        <v>10</v>
      </c>
      <c r="B51" s="73"/>
    </row>
    <row r="52" spans="1:2">
      <c r="A52">
        <v>11</v>
      </c>
      <c r="B52" s="73"/>
    </row>
    <row r="53" spans="1:2">
      <c r="A53">
        <v>12</v>
      </c>
      <c r="B53" s="73"/>
    </row>
    <row r="54" spans="1:2">
      <c r="A54">
        <v>13</v>
      </c>
      <c r="B54" s="73"/>
    </row>
    <row r="55" spans="1:2">
      <c r="A55">
        <v>14</v>
      </c>
      <c r="B55" s="73"/>
    </row>
    <row r="56" spans="1:2">
      <c r="A56">
        <v>15</v>
      </c>
      <c r="B56" s="73"/>
    </row>
    <row r="57" spans="1:2">
      <c r="A57">
        <v>16</v>
      </c>
      <c r="B57" s="73"/>
    </row>
    <row r="58" spans="1:2">
      <c r="A58">
        <v>17</v>
      </c>
      <c r="B58" s="73"/>
    </row>
    <row r="59" spans="1:2">
      <c r="A59">
        <v>18</v>
      </c>
      <c r="B59" s="73"/>
    </row>
    <row r="60" spans="1:2">
      <c r="A60">
        <v>19</v>
      </c>
      <c r="B60" s="73"/>
    </row>
    <row r="61" spans="1:2">
      <c r="A61">
        <v>20</v>
      </c>
      <c r="B61" s="73"/>
    </row>
    <row r="62" spans="1:2">
      <c r="A62">
        <v>21</v>
      </c>
      <c r="B62" s="73"/>
    </row>
    <row r="63" spans="1:2">
      <c r="A63">
        <v>22</v>
      </c>
      <c r="B63" s="73"/>
    </row>
    <row r="64" spans="1:2">
      <c r="A64">
        <v>23</v>
      </c>
      <c r="B64" s="73"/>
    </row>
    <row r="65" spans="1:2">
      <c r="A65">
        <v>24</v>
      </c>
      <c r="B65" s="73"/>
    </row>
    <row r="66" spans="1:2">
      <c r="A66">
        <v>25</v>
      </c>
      <c r="B66" s="73"/>
    </row>
    <row r="67" spans="1:2">
      <c r="A67">
        <v>26</v>
      </c>
      <c r="B67" s="73"/>
    </row>
    <row r="68" spans="1:2">
      <c r="A68">
        <v>27</v>
      </c>
      <c r="B68" s="73"/>
    </row>
    <row r="69" spans="1:2">
      <c r="A69">
        <v>28</v>
      </c>
      <c r="B69" s="73"/>
    </row>
    <row r="70" spans="1:2">
      <c r="A70">
        <v>29</v>
      </c>
      <c r="B70" s="73"/>
    </row>
    <row r="71" spans="1:2">
      <c r="A71">
        <v>30</v>
      </c>
      <c r="B71" s="73"/>
    </row>
    <row r="72" spans="1:2">
      <c r="A72">
        <v>31</v>
      </c>
      <c r="B72" s="73"/>
    </row>
    <row r="73" spans="1:2">
      <c r="A73">
        <v>32</v>
      </c>
      <c r="B73" s="73"/>
    </row>
    <row r="74" spans="1:2">
      <c r="A74">
        <v>33</v>
      </c>
      <c r="B74" s="73"/>
    </row>
    <row r="75" spans="1:2">
      <c r="A75">
        <v>34</v>
      </c>
      <c r="B75" s="73"/>
    </row>
    <row r="76" spans="1:2">
      <c r="A76">
        <v>35</v>
      </c>
      <c r="B76" s="73"/>
    </row>
    <row r="77" spans="1:2">
      <c r="A77">
        <v>36</v>
      </c>
      <c r="B77" s="73"/>
    </row>
    <row r="78" spans="1:2">
      <c r="A78">
        <v>37</v>
      </c>
      <c r="B78" s="73"/>
    </row>
    <row r="79" spans="1:2">
      <c r="A79">
        <v>38</v>
      </c>
      <c r="B79" s="73"/>
    </row>
    <row r="80" spans="1:2">
      <c r="A80">
        <v>39</v>
      </c>
      <c r="B80" s="73"/>
    </row>
    <row r="81" spans="1:2">
      <c r="A81">
        <v>40</v>
      </c>
      <c r="B81" s="73"/>
    </row>
    <row r="82" spans="1:2">
      <c r="A82">
        <v>1</v>
      </c>
      <c r="B82" s="73"/>
    </row>
    <row r="83" spans="1:2">
      <c r="A83">
        <v>2</v>
      </c>
      <c r="B83" s="73"/>
    </row>
    <row r="84" spans="1:2">
      <c r="A84">
        <v>3</v>
      </c>
      <c r="B84" s="73"/>
    </row>
    <row r="85" spans="1:2">
      <c r="A85">
        <v>4</v>
      </c>
      <c r="B85" s="73"/>
    </row>
    <row r="86" spans="1:2">
      <c r="A86">
        <v>5</v>
      </c>
      <c r="B86" s="73"/>
    </row>
    <row r="87" spans="1:2">
      <c r="A87">
        <v>6</v>
      </c>
      <c r="B87" s="73"/>
    </row>
    <row r="88" spans="1:2">
      <c r="A88">
        <v>7</v>
      </c>
      <c r="B88" s="73"/>
    </row>
    <row r="89" spans="1:2">
      <c r="A89">
        <v>8</v>
      </c>
      <c r="B89" s="73"/>
    </row>
    <row r="90" spans="1:2">
      <c r="A90">
        <v>9</v>
      </c>
      <c r="B90" s="73"/>
    </row>
    <row r="91" spans="1:2">
      <c r="A91">
        <v>10</v>
      </c>
      <c r="B91" s="73"/>
    </row>
    <row r="92" spans="1:2">
      <c r="A92">
        <v>11</v>
      </c>
      <c r="B92" s="73"/>
    </row>
    <row r="93" spans="1:2">
      <c r="A93">
        <v>12</v>
      </c>
      <c r="B93" s="73"/>
    </row>
    <row r="94" spans="1:2">
      <c r="A94">
        <v>13</v>
      </c>
      <c r="B94" s="73"/>
    </row>
    <row r="95" spans="1:2">
      <c r="A95">
        <v>14</v>
      </c>
      <c r="B95" s="73"/>
    </row>
    <row r="96" spans="1:2">
      <c r="A96">
        <v>15</v>
      </c>
      <c r="B96" s="73"/>
    </row>
    <row r="97" spans="1:2">
      <c r="A97">
        <v>16</v>
      </c>
      <c r="B97" s="73"/>
    </row>
    <row r="98" spans="1:2">
      <c r="A98">
        <v>17</v>
      </c>
      <c r="B98" s="73"/>
    </row>
    <row r="99" spans="1:2">
      <c r="A99">
        <v>18</v>
      </c>
      <c r="B99" s="73"/>
    </row>
    <row r="100" spans="1:2">
      <c r="A100">
        <v>19</v>
      </c>
      <c r="B100" s="73"/>
    </row>
    <row r="101" spans="1:2">
      <c r="A101">
        <v>20</v>
      </c>
      <c r="B101" s="73"/>
    </row>
    <row r="102" spans="1:2">
      <c r="A102">
        <v>21</v>
      </c>
      <c r="B102" s="73"/>
    </row>
    <row r="103" spans="1:2">
      <c r="A103">
        <v>22</v>
      </c>
      <c r="B103" s="73"/>
    </row>
    <row r="104" spans="1:2">
      <c r="A104">
        <v>23</v>
      </c>
      <c r="B104" s="73"/>
    </row>
    <row r="105" spans="1:2">
      <c r="A105">
        <v>24</v>
      </c>
      <c r="B105" s="73"/>
    </row>
    <row r="106" spans="1:2">
      <c r="A106">
        <v>25</v>
      </c>
      <c r="B106" s="73"/>
    </row>
    <row r="107" spans="1:2">
      <c r="A107">
        <v>26</v>
      </c>
      <c r="B107" s="73"/>
    </row>
    <row r="108" spans="1:2">
      <c r="A108">
        <v>27</v>
      </c>
      <c r="B108" s="73"/>
    </row>
    <row r="109" spans="1:2">
      <c r="A109">
        <v>28</v>
      </c>
      <c r="B109" s="73"/>
    </row>
    <row r="110" spans="1:2">
      <c r="A110">
        <v>29</v>
      </c>
      <c r="B110" s="73"/>
    </row>
    <row r="111" spans="1:2">
      <c r="A111">
        <v>30</v>
      </c>
      <c r="B111" s="73"/>
    </row>
    <row r="112" spans="1:2">
      <c r="A112">
        <v>31</v>
      </c>
      <c r="B112" s="73"/>
    </row>
    <row r="113" spans="1:2">
      <c r="A113">
        <v>32</v>
      </c>
      <c r="B113" s="73"/>
    </row>
    <row r="114" spans="1:2">
      <c r="A114">
        <v>33</v>
      </c>
      <c r="B114" s="73"/>
    </row>
    <row r="115" spans="1:2">
      <c r="A115">
        <v>34</v>
      </c>
      <c r="B115" s="73"/>
    </row>
    <row r="116" spans="1:2">
      <c r="A116">
        <v>35</v>
      </c>
      <c r="B116" s="73"/>
    </row>
    <row r="117" spans="1:2">
      <c r="A117">
        <v>36</v>
      </c>
      <c r="B117" s="73"/>
    </row>
    <row r="118" spans="1:2">
      <c r="A118">
        <v>37</v>
      </c>
      <c r="B118" s="73"/>
    </row>
    <row r="119" spans="1:2">
      <c r="A119">
        <v>38</v>
      </c>
      <c r="B119" s="73"/>
    </row>
    <row r="120" spans="1:2">
      <c r="A120">
        <v>39</v>
      </c>
      <c r="B120" s="73"/>
    </row>
    <row r="121" spans="1:2">
      <c r="A121">
        <v>40</v>
      </c>
      <c r="B121" s="73"/>
    </row>
    <row r="122" spans="1:2">
      <c r="A122">
        <v>1</v>
      </c>
      <c r="B122" s="73"/>
    </row>
    <row r="123" spans="1:2">
      <c r="A123">
        <v>2</v>
      </c>
      <c r="B123" s="73"/>
    </row>
    <row r="124" spans="1:2">
      <c r="A124">
        <v>3</v>
      </c>
      <c r="B124" s="73"/>
    </row>
    <row r="125" spans="1:2">
      <c r="A125">
        <v>4</v>
      </c>
      <c r="B125" s="73"/>
    </row>
    <row r="126" spans="1:2">
      <c r="A126">
        <v>5</v>
      </c>
      <c r="B126" s="73"/>
    </row>
    <row r="127" spans="1:2">
      <c r="A127">
        <v>6</v>
      </c>
      <c r="B127" s="73"/>
    </row>
    <row r="128" spans="1:2">
      <c r="A128">
        <v>7</v>
      </c>
      <c r="B128" s="73"/>
    </row>
    <row r="129" spans="1:2">
      <c r="A129">
        <v>8</v>
      </c>
      <c r="B129" s="73"/>
    </row>
    <row r="130" spans="1:2">
      <c r="A130">
        <v>9</v>
      </c>
      <c r="B130" s="73"/>
    </row>
    <row r="131" spans="1:2">
      <c r="A131">
        <v>10</v>
      </c>
      <c r="B131" s="73"/>
    </row>
    <row r="132" spans="1:2">
      <c r="A132">
        <v>11</v>
      </c>
      <c r="B132" s="73"/>
    </row>
    <row r="133" spans="1:2">
      <c r="A133">
        <v>12</v>
      </c>
      <c r="B133" s="73"/>
    </row>
    <row r="134" spans="1:2">
      <c r="A134">
        <v>13</v>
      </c>
      <c r="B134" s="73"/>
    </row>
    <row r="135" spans="1:2">
      <c r="A135">
        <v>14</v>
      </c>
      <c r="B135" s="73"/>
    </row>
    <row r="136" spans="1:2">
      <c r="A136">
        <v>15</v>
      </c>
      <c r="B136" s="73"/>
    </row>
    <row r="137" spans="1:2">
      <c r="A137">
        <v>16</v>
      </c>
      <c r="B137" s="73"/>
    </row>
    <row r="138" spans="1:2">
      <c r="A138">
        <v>17</v>
      </c>
      <c r="B138" s="73"/>
    </row>
    <row r="139" spans="1:2">
      <c r="A139">
        <v>18</v>
      </c>
      <c r="B139" s="73"/>
    </row>
    <row r="140" spans="1:2">
      <c r="A140">
        <v>19</v>
      </c>
      <c r="B140" s="73"/>
    </row>
    <row r="141" spans="1:2">
      <c r="A141">
        <v>20</v>
      </c>
      <c r="B141" s="73"/>
    </row>
    <row r="142" spans="1:2">
      <c r="A142">
        <v>21</v>
      </c>
      <c r="B142" s="73"/>
    </row>
    <row r="143" spans="1:2">
      <c r="A143">
        <v>22</v>
      </c>
      <c r="B143" s="73"/>
    </row>
    <row r="144" spans="1:2">
      <c r="A144">
        <v>23</v>
      </c>
      <c r="B144" s="73"/>
    </row>
    <row r="145" spans="1:2">
      <c r="A145">
        <v>24</v>
      </c>
      <c r="B145" s="73"/>
    </row>
    <row r="146" spans="1:2">
      <c r="A146">
        <v>25</v>
      </c>
      <c r="B146" s="73"/>
    </row>
    <row r="147" spans="1:2">
      <c r="A147">
        <v>26</v>
      </c>
      <c r="B147" s="73"/>
    </row>
    <row r="148" spans="1:2">
      <c r="A148">
        <v>27</v>
      </c>
      <c r="B148" s="73"/>
    </row>
    <row r="149" spans="1:2">
      <c r="A149">
        <v>28</v>
      </c>
      <c r="B149" s="73"/>
    </row>
    <row r="150" spans="1:2">
      <c r="A150">
        <v>29</v>
      </c>
      <c r="B150" s="73"/>
    </row>
    <row r="151" spans="1:2">
      <c r="A151">
        <v>30</v>
      </c>
      <c r="B151" s="73"/>
    </row>
    <row r="152" spans="1:2">
      <c r="A152">
        <v>31</v>
      </c>
      <c r="B152" s="73"/>
    </row>
    <row r="153" spans="1:2">
      <c r="A153">
        <v>32</v>
      </c>
      <c r="B153" s="73"/>
    </row>
    <row r="154" spans="1:2">
      <c r="A154">
        <v>33</v>
      </c>
      <c r="B154" s="73"/>
    </row>
    <row r="155" spans="1:2">
      <c r="A155">
        <v>34</v>
      </c>
      <c r="B155" s="73"/>
    </row>
    <row r="156" spans="1:2">
      <c r="A156">
        <v>35</v>
      </c>
      <c r="B156" s="73"/>
    </row>
    <row r="157" spans="1:2">
      <c r="A157">
        <v>36</v>
      </c>
      <c r="B157" s="73"/>
    </row>
    <row r="158" spans="1:2">
      <c r="A158">
        <v>37</v>
      </c>
      <c r="B158" s="73"/>
    </row>
    <row r="159" spans="1:2">
      <c r="A159">
        <v>38</v>
      </c>
      <c r="B159" s="73"/>
    </row>
    <row r="160" spans="1:2">
      <c r="A160">
        <v>39</v>
      </c>
      <c r="B160" s="73"/>
    </row>
    <row r="161" spans="1:2">
      <c r="A161">
        <v>40</v>
      </c>
      <c r="B161" s="73"/>
    </row>
    <row r="162" spans="1:2">
      <c r="A162">
        <v>1</v>
      </c>
      <c r="B162" s="73"/>
    </row>
    <row r="163" spans="1:2">
      <c r="A163">
        <v>2</v>
      </c>
      <c r="B163" s="73"/>
    </row>
    <row r="164" spans="1:2">
      <c r="A164">
        <v>3</v>
      </c>
      <c r="B164" s="73"/>
    </row>
    <row r="165" spans="1:2">
      <c r="A165">
        <v>4</v>
      </c>
      <c r="B165" s="73"/>
    </row>
    <row r="166" spans="1:2">
      <c r="A166">
        <v>5</v>
      </c>
      <c r="B166" s="73"/>
    </row>
    <row r="167" spans="1:2">
      <c r="A167">
        <v>6</v>
      </c>
      <c r="B167" s="73"/>
    </row>
    <row r="168" spans="1:2">
      <c r="A168">
        <v>7</v>
      </c>
      <c r="B168" s="73"/>
    </row>
    <row r="169" spans="1:2">
      <c r="A169">
        <v>8</v>
      </c>
      <c r="B169" s="73"/>
    </row>
    <row r="170" spans="1:2">
      <c r="A170">
        <v>9</v>
      </c>
      <c r="B170" s="73"/>
    </row>
    <row r="171" spans="1:2">
      <c r="A171">
        <v>10</v>
      </c>
      <c r="B171" s="73"/>
    </row>
    <row r="172" spans="1:2">
      <c r="A172">
        <v>11</v>
      </c>
      <c r="B172" s="73"/>
    </row>
    <row r="173" spans="1:2">
      <c r="A173">
        <v>12</v>
      </c>
      <c r="B173" s="73"/>
    </row>
    <row r="174" spans="1:2">
      <c r="A174">
        <v>13</v>
      </c>
      <c r="B174" s="73"/>
    </row>
    <row r="175" spans="1:2">
      <c r="A175">
        <v>14</v>
      </c>
      <c r="B175" s="73"/>
    </row>
    <row r="176" spans="1:2">
      <c r="A176">
        <v>15</v>
      </c>
      <c r="B176" s="73"/>
    </row>
    <row r="177" spans="1:2">
      <c r="A177">
        <v>16</v>
      </c>
      <c r="B177" s="73"/>
    </row>
    <row r="178" spans="1:2">
      <c r="A178">
        <v>17</v>
      </c>
      <c r="B178" s="73"/>
    </row>
    <row r="179" spans="1:2">
      <c r="A179">
        <v>18</v>
      </c>
      <c r="B179" s="73"/>
    </row>
    <row r="180" spans="1:2">
      <c r="A180">
        <v>19</v>
      </c>
      <c r="B180" s="73"/>
    </row>
    <row r="181" spans="1:2">
      <c r="A181">
        <v>20</v>
      </c>
      <c r="B181" s="73"/>
    </row>
    <row r="182" spans="1:2">
      <c r="A182">
        <v>21</v>
      </c>
      <c r="B182" s="73"/>
    </row>
    <row r="183" spans="1:2">
      <c r="A183">
        <v>22</v>
      </c>
      <c r="B183" s="73"/>
    </row>
    <row r="184" spans="1:2">
      <c r="A184">
        <v>23</v>
      </c>
      <c r="B184" s="73"/>
    </row>
    <row r="185" spans="1:2">
      <c r="A185">
        <v>24</v>
      </c>
      <c r="B185" s="73"/>
    </row>
    <row r="186" spans="1:2">
      <c r="A186">
        <v>25</v>
      </c>
      <c r="B186" s="73"/>
    </row>
    <row r="187" spans="1:2">
      <c r="A187">
        <v>26</v>
      </c>
      <c r="B187" s="73"/>
    </row>
    <row r="188" spans="1:2">
      <c r="A188">
        <v>27</v>
      </c>
      <c r="B188" s="73"/>
    </row>
    <row r="189" spans="1:2">
      <c r="A189">
        <v>28</v>
      </c>
      <c r="B189" s="73"/>
    </row>
    <row r="190" spans="1:2">
      <c r="A190">
        <v>29</v>
      </c>
      <c r="B190" s="73"/>
    </row>
    <row r="191" spans="1:2">
      <c r="A191">
        <v>30</v>
      </c>
      <c r="B191" s="73"/>
    </row>
    <row r="192" spans="1:2">
      <c r="A192">
        <v>31</v>
      </c>
      <c r="B192" s="73"/>
    </row>
    <row r="193" spans="1:2">
      <c r="A193">
        <v>32</v>
      </c>
      <c r="B193" s="73"/>
    </row>
    <row r="194" spans="1:2">
      <c r="A194">
        <v>33</v>
      </c>
      <c r="B194" s="73"/>
    </row>
    <row r="195" spans="1:2">
      <c r="A195">
        <v>34</v>
      </c>
      <c r="B195" s="73"/>
    </row>
    <row r="196" spans="1:2">
      <c r="A196">
        <v>35</v>
      </c>
      <c r="B196" s="73"/>
    </row>
    <row r="197" spans="1:2">
      <c r="A197">
        <v>36</v>
      </c>
      <c r="B197" s="73"/>
    </row>
    <row r="198" spans="1:2">
      <c r="A198">
        <v>37</v>
      </c>
      <c r="B198" s="73"/>
    </row>
    <row r="199" spans="1:2">
      <c r="A199">
        <v>38</v>
      </c>
      <c r="B199" s="73"/>
    </row>
    <row r="200" spans="1:2">
      <c r="A200">
        <v>39</v>
      </c>
      <c r="B200" s="73"/>
    </row>
    <row r="201" spans="1:2">
      <c r="A201">
        <v>40</v>
      </c>
      <c r="B201" s="73"/>
    </row>
    <row r="202" spans="1:2">
      <c r="A202">
        <v>1</v>
      </c>
      <c r="B202" s="73"/>
    </row>
    <row r="203" spans="1:2">
      <c r="A203">
        <v>2</v>
      </c>
      <c r="B203" s="73"/>
    </row>
    <row r="204" spans="1:2">
      <c r="A204">
        <v>3</v>
      </c>
      <c r="B204" s="73"/>
    </row>
    <row r="205" spans="1:2">
      <c r="A205">
        <v>4</v>
      </c>
      <c r="B205" s="73"/>
    </row>
    <row r="206" spans="1:2">
      <c r="A206">
        <v>5</v>
      </c>
      <c r="B206" s="73"/>
    </row>
    <row r="207" spans="1:2">
      <c r="A207">
        <v>6</v>
      </c>
      <c r="B207" s="73"/>
    </row>
    <row r="208" spans="1:2">
      <c r="A208">
        <v>7</v>
      </c>
      <c r="B208" s="73"/>
    </row>
    <row r="209" spans="1:2">
      <c r="A209">
        <v>8</v>
      </c>
      <c r="B209" s="73"/>
    </row>
    <row r="210" spans="1:2">
      <c r="A210">
        <v>9</v>
      </c>
      <c r="B210" s="73"/>
    </row>
    <row r="211" spans="1:2">
      <c r="A211">
        <v>10</v>
      </c>
      <c r="B211" s="73"/>
    </row>
    <row r="212" spans="1:2">
      <c r="A212">
        <v>11</v>
      </c>
      <c r="B212" s="73"/>
    </row>
    <row r="213" spans="1:2">
      <c r="A213">
        <v>12</v>
      </c>
      <c r="B213" s="73"/>
    </row>
    <row r="214" spans="1:2">
      <c r="A214">
        <v>13</v>
      </c>
      <c r="B214" s="73"/>
    </row>
    <row r="215" spans="1:2">
      <c r="A215">
        <v>14</v>
      </c>
      <c r="B215" s="73"/>
    </row>
    <row r="216" spans="1:2">
      <c r="A216">
        <v>15</v>
      </c>
      <c r="B216" s="73"/>
    </row>
    <row r="217" spans="1:2">
      <c r="A217">
        <v>16</v>
      </c>
      <c r="B217" s="73"/>
    </row>
    <row r="218" spans="1:2">
      <c r="A218">
        <v>17</v>
      </c>
      <c r="B218" s="73"/>
    </row>
    <row r="219" spans="1:2">
      <c r="A219">
        <v>18</v>
      </c>
      <c r="B219" s="73"/>
    </row>
    <row r="220" spans="1:2">
      <c r="A220">
        <v>19</v>
      </c>
      <c r="B220" s="73"/>
    </row>
    <row r="221" spans="1:2">
      <c r="A221">
        <v>20</v>
      </c>
      <c r="B221" s="73"/>
    </row>
    <row r="222" spans="1:2">
      <c r="A222">
        <v>21</v>
      </c>
      <c r="B222" s="73"/>
    </row>
    <row r="223" spans="1:2">
      <c r="A223">
        <v>22</v>
      </c>
      <c r="B223" s="73"/>
    </row>
    <row r="224" spans="1:2">
      <c r="A224">
        <v>23</v>
      </c>
      <c r="B224" s="73"/>
    </row>
    <row r="225" spans="1:2">
      <c r="A225">
        <v>24</v>
      </c>
      <c r="B225" s="73"/>
    </row>
    <row r="226" spans="1:2">
      <c r="A226">
        <v>25</v>
      </c>
      <c r="B226" s="73"/>
    </row>
    <row r="227" spans="1:2">
      <c r="A227">
        <v>26</v>
      </c>
      <c r="B227" s="73"/>
    </row>
    <row r="228" spans="1:2">
      <c r="A228">
        <v>27</v>
      </c>
      <c r="B228" s="73"/>
    </row>
    <row r="229" spans="1:2">
      <c r="A229">
        <v>28</v>
      </c>
      <c r="B229" s="73"/>
    </row>
    <row r="230" spans="1:2">
      <c r="A230">
        <v>29</v>
      </c>
      <c r="B230" s="73"/>
    </row>
    <row r="231" spans="1:2">
      <c r="A231">
        <v>30</v>
      </c>
      <c r="B231" s="73"/>
    </row>
    <row r="232" spans="1:2">
      <c r="A232">
        <v>31</v>
      </c>
      <c r="B232" s="73"/>
    </row>
    <row r="233" spans="1:2">
      <c r="A233">
        <v>32</v>
      </c>
      <c r="B233" s="73"/>
    </row>
    <row r="234" spans="1:2">
      <c r="A234">
        <v>33</v>
      </c>
      <c r="B234" s="73"/>
    </row>
    <row r="235" spans="1:2">
      <c r="A235">
        <v>34</v>
      </c>
      <c r="B235" s="73"/>
    </row>
    <row r="236" spans="1:2">
      <c r="A236">
        <v>35</v>
      </c>
      <c r="B236" s="73"/>
    </row>
    <row r="237" spans="1:2">
      <c r="A237">
        <v>36</v>
      </c>
      <c r="B237" s="73"/>
    </row>
    <row r="238" spans="1:2">
      <c r="A238">
        <v>37</v>
      </c>
      <c r="B238" s="73"/>
    </row>
    <row r="239" spans="1:2">
      <c r="A239">
        <v>38</v>
      </c>
      <c r="B239" s="73"/>
    </row>
    <row r="240" spans="1:2">
      <c r="A240">
        <v>39</v>
      </c>
      <c r="B240" s="73"/>
    </row>
    <row r="241" spans="1:2">
      <c r="A241">
        <v>40</v>
      </c>
      <c r="B241" s="73"/>
    </row>
    <row r="242" spans="1:2">
      <c r="A242">
        <v>1</v>
      </c>
      <c r="B242" s="73"/>
    </row>
    <row r="243" spans="1:2">
      <c r="A243">
        <v>2</v>
      </c>
      <c r="B243" s="73"/>
    </row>
    <row r="244" spans="1:2">
      <c r="A244">
        <v>3</v>
      </c>
      <c r="B244" s="73"/>
    </row>
    <row r="245" spans="1:2">
      <c r="A245">
        <v>4</v>
      </c>
      <c r="B245" s="73"/>
    </row>
    <row r="246" spans="1:2">
      <c r="A246">
        <v>5</v>
      </c>
      <c r="B246" s="73"/>
    </row>
    <row r="247" spans="1:2">
      <c r="A247">
        <v>6</v>
      </c>
      <c r="B247" s="73"/>
    </row>
    <row r="248" spans="1:2">
      <c r="A248">
        <v>7</v>
      </c>
      <c r="B248" s="73"/>
    </row>
    <row r="249" spans="1:2">
      <c r="A249">
        <v>8</v>
      </c>
      <c r="B249" s="73"/>
    </row>
    <row r="250" spans="1:2">
      <c r="A250">
        <v>9</v>
      </c>
      <c r="B250" s="73"/>
    </row>
    <row r="251" spans="1:2">
      <c r="A251">
        <v>10</v>
      </c>
      <c r="B251" s="73"/>
    </row>
    <row r="252" spans="1:2">
      <c r="A252">
        <v>11</v>
      </c>
      <c r="B252" s="73"/>
    </row>
    <row r="253" spans="1:2">
      <c r="A253">
        <v>12</v>
      </c>
      <c r="B253" s="73"/>
    </row>
    <row r="254" spans="1:2">
      <c r="A254">
        <v>13</v>
      </c>
      <c r="B254" s="73"/>
    </row>
    <row r="255" spans="1:2">
      <c r="A255">
        <v>14</v>
      </c>
      <c r="B255" s="73"/>
    </row>
    <row r="256" spans="1:2">
      <c r="A256">
        <v>15</v>
      </c>
      <c r="B256" s="73"/>
    </row>
    <row r="257" spans="1:2">
      <c r="A257">
        <v>16</v>
      </c>
      <c r="B257" s="73"/>
    </row>
    <row r="258" spans="1:2">
      <c r="A258">
        <v>17</v>
      </c>
      <c r="B258" s="73"/>
    </row>
    <row r="259" spans="1:2">
      <c r="A259">
        <v>18</v>
      </c>
      <c r="B259" s="73"/>
    </row>
    <row r="260" spans="1:2">
      <c r="A260">
        <v>19</v>
      </c>
      <c r="B260" s="73"/>
    </row>
    <row r="261" spans="1:2">
      <c r="A261">
        <v>20</v>
      </c>
      <c r="B261" s="73"/>
    </row>
    <row r="262" spans="1:2">
      <c r="A262">
        <v>21</v>
      </c>
      <c r="B262" s="73"/>
    </row>
    <row r="263" spans="1:2">
      <c r="A263">
        <v>22</v>
      </c>
      <c r="B263" s="73"/>
    </row>
    <row r="264" spans="1:2">
      <c r="A264">
        <v>23</v>
      </c>
      <c r="B264" s="73"/>
    </row>
    <row r="265" spans="1:2">
      <c r="A265">
        <v>24</v>
      </c>
      <c r="B265" s="73"/>
    </row>
    <row r="266" spans="1:2">
      <c r="A266">
        <v>25</v>
      </c>
      <c r="B266" s="73"/>
    </row>
    <row r="267" spans="1:2">
      <c r="A267">
        <v>26</v>
      </c>
      <c r="B267" s="73"/>
    </row>
    <row r="268" spans="1:2">
      <c r="A268">
        <v>27</v>
      </c>
      <c r="B268" s="73"/>
    </row>
    <row r="269" spans="1:2">
      <c r="A269">
        <v>28</v>
      </c>
      <c r="B269" s="73"/>
    </row>
    <row r="270" spans="1:2">
      <c r="A270">
        <v>29</v>
      </c>
      <c r="B270" s="73"/>
    </row>
    <row r="271" spans="1:2">
      <c r="A271">
        <v>30</v>
      </c>
      <c r="B271" s="73"/>
    </row>
    <row r="272" spans="1:2">
      <c r="A272">
        <v>31</v>
      </c>
      <c r="B272" s="73"/>
    </row>
    <row r="273" spans="1:2">
      <c r="A273">
        <v>32</v>
      </c>
      <c r="B273" s="73"/>
    </row>
    <row r="274" spans="1:2">
      <c r="A274">
        <v>33</v>
      </c>
      <c r="B274" s="73"/>
    </row>
    <row r="275" spans="1:2">
      <c r="A275">
        <v>34</v>
      </c>
      <c r="B275" s="73"/>
    </row>
    <row r="276" spans="1:2">
      <c r="A276">
        <v>35</v>
      </c>
      <c r="B276" s="73"/>
    </row>
    <row r="277" spans="1:2">
      <c r="A277">
        <v>36</v>
      </c>
      <c r="B277" s="73"/>
    </row>
    <row r="278" spans="1:2">
      <c r="A278">
        <v>37</v>
      </c>
      <c r="B278" s="73"/>
    </row>
    <row r="279" spans="1:2">
      <c r="A279">
        <v>38</v>
      </c>
      <c r="B279" s="73"/>
    </row>
    <row r="280" spans="1:2">
      <c r="A280">
        <v>39</v>
      </c>
      <c r="B280" s="73"/>
    </row>
    <row r="281" spans="1:2">
      <c r="A281">
        <v>40</v>
      </c>
      <c r="B281" s="73"/>
    </row>
    <row r="282" spans="1:2">
      <c r="A282">
        <v>1</v>
      </c>
      <c r="B282" s="73"/>
    </row>
    <row r="283" spans="1:2">
      <c r="A283">
        <v>2</v>
      </c>
      <c r="B283" s="73"/>
    </row>
    <row r="284" spans="1:2">
      <c r="A284">
        <v>3</v>
      </c>
      <c r="B284" s="73"/>
    </row>
    <row r="285" spans="1:2">
      <c r="A285">
        <v>4</v>
      </c>
      <c r="B285" s="73"/>
    </row>
    <row r="286" spans="1:2">
      <c r="A286">
        <v>5</v>
      </c>
      <c r="B286" s="73"/>
    </row>
    <row r="287" spans="1:2">
      <c r="A287">
        <v>6</v>
      </c>
      <c r="B287" s="73"/>
    </row>
    <row r="288" spans="1:2">
      <c r="A288">
        <v>7</v>
      </c>
      <c r="B288" s="73"/>
    </row>
    <row r="289" spans="1:2">
      <c r="A289">
        <v>8</v>
      </c>
      <c r="B289" s="73"/>
    </row>
    <row r="290" spans="1:2">
      <c r="A290">
        <v>9</v>
      </c>
      <c r="B290" s="73"/>
    </row>
    <row r="291" spans="1:2">
      <c r="A291">
        <v>10</v>
      </c>
      <c r="B291" s="73"/>
    </row>
    <row r="292" spans="1:2">
      <c r="A292">
        <v>11</v>
      </c>
      <c r="B292" s="73"/>
    </row>
    <row r="293" spans="1:2">
      <c r="A293">
        <v>12</v>
      </c>
      <c r="B293" s="73"/>
    </row>
    <row r="294" spans="1:2">
      <c r="A294">
        <v>13</v>
      </c>
      <c r="B294" s="73"/>
    </row>
    <row r="295" spans="1:2">
      <c r="A295">
        <v>14</v>
      </c>
      <c r="B295" s="73"/>
    </row>
    <row r="296" spans="1:2">
      <c r="A296">
        <v>15</v>
      </c>
      <c r="B296" s="73"/>
    </row>
    <row r="297" spans="1:2">
      <c r="A297">
        <v>16</v>
      </c>
      <c r="B297" s="73"/>
    </row>
    <row r="298" spans="1:2">
      <c r="A298">
        <v>17</v>
      </c>
      <c r="B298" s="73"/>
    </row>
    <row r="299" spans="1:2">
      <c r="A299">
        <v>18</v>
      </c>
      <c r="B299" s="73"/>
    </row>
    <row r="300" spans="1:2">
      <c r="A300">
        <v>19</v>
      </c>
      <c r="B300" s="73"/>
    </row>
    <row r="301" spans="1:2">
      <c r="A301">
        <v>20</v>
      </c>
      <c r="B301" s="73"/>
    </row>
    <row r="302" spans="1:2">
      <c r="A302">
        <v>21</v>
      </c>
      <c r="B302" s="73"/>
    </row>
    <row r="303" spans="1:2">
      <c r="A303">
        <v>22</v>
      </c>
      <c r="B303" s="73"/>
    </row>
    <row r="304" spans="1:2">
      <c r="A304">
        <v>23</v>
      </c>
      <c r="B304" s="73"/>
    </row>
    <row r="305" spans="1:2">
      <c r="A305">
        <v>24</v>
      </c>
      <c r="B305" s="73"/>
    </row>
    <row r="306" spans="1:2">
      <c r="A306">
        <v>25</v>
      </c>
      <c r="B306" s="73"/>
    </row>
    <row r="307" spans="1:2">
      <c r="A307">
        <v>26</v>
      </c>
      <c r="B307" s="73"/>
    </row>
    <row r="308" spans="1:2">
      <c r="A308">
        <v>27</v>
      </c>
      <c r="B308" s="73"/>
    </row>
    <row r="309" spans="1:2">
      <c r="A309">
        <v>28</v>
      </c>
      <c r="B309" s="73"/>
    </row>
    <row r="310" spans="1:2">
      <c r="A310">
        <v>29</v>
      </c>
      <c r="B310" s="73"/>
    </row>
    <row r="311" spans="1:2">
      <c r="A311">
        <v>30</v>
      </c>
      <c r="B311" s="73"/>
    </row>
    <row r="312" spans="1:2">
      <c r="A312">
        <v>31</v>
      </c>
      <c r="B312" s="73"/>
    </row>
    <row r="313" spans="1:2">
      <c r="A313">
        <v>32</v>
      </c>
      <c r="B313" s="73"/>
    </row>
    <row r="314" spans="1:2">
      <c r="A314">
        <v>33</v>
      </c>
      <c r="B314" s="73"/>
    </row>
    <row r="315" spans="1:2">
      <c r="A315">
        <v>34</v>
      </c>
      <c r="B315" s="73"/>
    </row>
    <row r="316" spans="1:2">
      <c r="A316">
        <v>35</v>
      </c>
      <c r="B316" s="73"/>
    </row>
    <row r="317" spans="1:2">
      <c r="A317">
        <v>36</v>
      </c>
      <c r="B317" s="73"/>
    </row>
    <row r="318" spans="1:2">
      <c r="A318">
        <v>37</v>
      </c>
      <c r="B318" s="73"/>
    </row>
    <row r="319" spans="1:2">
      <c r="A319">
        <v>38</v>
      </c>
      <c r="B319" s="73"/>
    </row>
    <row r="320" spans="1:2">
      <c r="A320">
        <v>39</v>
      </c>
      <c r="B320" s="73"/>
    </row>
    <row r="321" spans="1:2">
      <c r="A321">
        <v>40</v>
      </c>
      <c r="B321" s="73"/>
    </row>
    <row r="322" spans="1:2">
      <c r="A322">
        <v>1</v>
      </c>
      <c r="B322" s="73"/>
    </row>
    <row r="323" spans="1:2">
      <c r="A323">
        <v>2</v>
      </c>
      <c r="B323" s="73"/>
    </row>
    <row r="324" spans="1:2">
      <c r="A324">
        <v>3</v>
      </c>
      <c r="B324" s="73"/>
    </row>
    <row r="325" spans="1:2">
      <c r="A325">
        <v>4</v>
      </c>
      <c r="B325" s="73"/>
    </row>
    <row r="326" spans="1:2">
      <c r="A326">
        <v>5</v>
      </c>
      <c r="B326" s="73"/>
    </row>
    <row r="327" spans="1:2">
      <c r="A327">
        <v>6</v>
      </c>
      <c r="B327" s="73"/>
    </row>
    <row r="328" spans="1:2">
      <c r="A328">
        <v>7</v>
      </c>
      <c r="B328" s="73"/>
    </row>
    <row r="329" spans="1:2">
      <c r="A329">
        <v>8</v>
      </c>
      <c r="B329" s="73"/>
    </row>
    <row r="330" spans="1:2">
      <c r="A330">
        <v>9</v>
      </c>
      <c r="B330" s="73"/>
    </row>
    <row r="331" spans="1:2">
      <c r="A331">
        <v>10</v>
      </c>
      <c r="B331" s="73"/>
    </row>
    <row r="332" spans="1:2">
      <c r="A332">
        <v>11</v>
      </c>
      <c r="B332" s="73"/>
    </row>
    <row r="333" spans="1:2">
      <c r="A333">
        <v>12</v>
      </c>
      <c r="B333" s="73"/>
    </row>
    <row r="334" spans="1:2">
      <c r="A334">
        <v>13</v>
      </c>
      <c r="B334" s="73"/>
    </row>
    <row r="335" spans="1:2">
      <c r="A335">
        <v>14</v>
      </c>
      <c r="B335" s="73"/>
    </row>
    <row r="336" spans="1:2">
      <c r="A336">
        <v>15</v>
      </c>
      <c r="B336" s="73"/>
    </row>
    <row r="337" spans="1:2">
      <c r="A337">
        <v>16</v>
      </c>
      <c r="B337" s="73"/>
    </row>
    <row r="338" spans="1:2">
      <c r="A338">
        <v>17</v>
      </c>
      <c r="B338" s="73"/>
    </row>
    <row r="339" spans="1:2">
      <c r="A339">
        <v>18</v>
      </c>
      <c r="B339" s="73"/>
    </row>
    <row r="340" spans="1:2">
      <c r="A340">
        <v>19</v>
      </c>
      <c r="B340" s="73"/>
    </row>
    <row r="341" spans="1:2">
      <c r="A341">
        <v>20</v>
      </c>
      <c r="B341" s="73"/>
    </row>
    <row r="342" spans="1:2">
      <c r="A342">
        <v>21</v>
      </c>
      <c r="B342" s="73"/>
    </row>
    <row r="343" spans="1:2">
      <c r="A343">
        <v>22</v>
      </c>
      <c r="B343" s="73"/>
    </row>
    <row r="344" spans="1:2">
      <c r="A344">
        <v>23</v>
      </c>
      <c r="B344" s="73"/>
    </row>
    <row r="345" spans="1:2">
      <c r="A345">
        <v>24</v>
      </c>
      <c r="B345" s="73"/>
    </row>
    <row r="346" spans="1:2">
      <c r="A346">
        <v>25</v>
      </c>
      <c r="B346" s="73"/>
    </row>
    <row r="347" spans="1:2">
      <c r="A347">
        <v>26</v>
      </c>
      <c r="B347" s="73"/>
    </row>
    <row r="348" spans="1:2">
      <c r="A348">
        <v>27</v>
      </c>
      <c r="B348" s="73"/>
    </row>
    <row r="349" spans="1:2">
      <c r="A349">
        <v>28</v>
      </c>
      <c r="B349" s="73"/>
    </row>
    <row r="350" spans="1:2">
      <c r="A350">
        <v>29</v>
      </c>
      <c r="B350" s="73"/>
    </row>
    <row r="351" spans="1:2">
      <c r="A351">
        <v>30</v>
      </c>
      <c r="B351" s="73"/>
    </row>
    <row r="352" spans="1:2">
      <c r="A352">
        <v>31</v>
      </c>
      <c r="B352" s="73"/>
    </row>
    <row r="353" spans="1:2">
      <c r="A353">
        <v>32</v>
      </c>
      <c r="B353" s="73"/>
    </row>
    <row r="354" spans="1:2">
      <c r="A354">
        <v>33</v>
      </c>
      <c r="B354" s="73"/>
    </row>
    <row r="355" spans="1:2">
      <c r="A355">
        <v>34</v>
      </c>
      <c r="B355" s="73"/>
    </row>
    <row r="356" spans="1:2">
      <c r="A356">
        <v>35</v>
      </c>
      <c r="B356" s="73"/>
    </row>
    <row r="357" spans="1:2">
      <c r="A357">
        <v>36</v>
      </c>
      <c r="B357" s="73"/>
    </row>
    <row r="358" spans="1:2">
      <c r="A358">
        <v>37</v>
      </c>
      <c r="B358" s="73"/>
    </row>
    <row r="359" spans="1:2">
      <c r="A359">
        <v>38</v>
      </c>
      <c r="B359" s="73"/>
    </row>
    <row r="360" spans="1:2">
      <c r="A360">
        <v>39</v>
      </c>
      <c r="B360" s="73"/>
    </row>
    <row r="361" spans="1:2">
      <c r="A361">
        <v>40</v>
      </c>
      <c r="B361" s="73"/>
    </row>
    <row r="362" spans="1:2">
      <c r="A362">
        <v>1</v>
      </c>
      <c r="B362" s="73"/>
    </row>
    <row r="363" spans="1:2">
      <c r="A363">
        <v>2</v>
      </c>
      <c r="B363" s="73"/>
    </row>
    <row r="364" spans="1:2">
      <c r="A364">
        <v>3</v>
      </c>
      <c r="B364" s="73"/>
    </row>
    <row r="365" spans="1:2">
      <c r="A365">
        <v>4</v>
      </c>
      <c r="B365" s="73"/>
    </row>
    <row r="366" spans="1:2">
      <c r="A366">
        <v>5</v>
      </c>
      <c r="B366" s="73"/>
    </row>
    <row r="367" spans="1:2">
      <c r="A367">
        <v>6</v>
      </c>
      <c r="B367" s="73"/>
    </row>
    <row r="368" spans="1:2">
      <c r="A368">
        <v>7</v>
      </c>
      <c r="B368" s="73"/>
    </row>
    <row r="369" spans="1:2">
      <c r="A369">
        <v>8</v>
      </c>
      <c r="B369" s="73"/>
    </row>
    <row r="370" spans="1:2">
      <c r="A370">
        <v>9</v>
      </c>
      <c r="B370" s="73"/>
    </row>
    <row r="371" spans="1:2">
      <c r="A371">
        <v>10</v>
      </c>
      <c r="B371" s="73"/>
    </row>
    <row r="372" spans="1:2">
      <c r="A372">
        <v>11</v>
      </c>
      <c r="B372" s="73"/>
    </row>
    <row r="373" spans="1:2">
      <c r="A373">
        <v>12</v>
      </c>
      <c r="B373" s="73"/>
    </row>
    <row r="374" spans="1:2">
      <c r="A374">
        <v>13</v>
      </c>
      <c r="B374" s="73"/>
    </row>
    <row r="375" spans="1:2">
      <c r="A375">
        <v>14</v>
      </c>
      <c r="B375" s="73"/>
    </row>
    <row r="376" spans="1:2">
      <c r="A376">
        <v>15</v>
      </c>
      <c r="B376" s="73"/>
    </row>
    <row r="377" spans="1:2">
      <c r="A377">
        <v>16</v>
      </c>
      <c r="B377" s="73"/>
    </row>
    <row r="378" spans="1:2">
      <c r="A378">
        <v>17</v>
      </c>
      <c r="B378" s="73"/>
    </row>
    <row r="379" spans="1:2">
      <c r="A379">
        <v>18</v>
      </c>
      <c r="B379" s="73"/>
    </row>
    <row r="380" spans="1:2">
      <c r="A380">
        <v>19</v>
      </c>
      <c r="B380" s="73"/>
    </row>
    <row r="381" spans="1:2">
      <c r="A381">
        <v>20</v>
      </c>
      <c r="B381" s="73"/>
    </row>
    <row r="382" spans="1:2">
      <c r="A382">
        <v>21</v>
      </c>
      <c r="B382" s="73"/>
    </row>
    <row r="383" spans="1:2">
      <c r="A383">
        <v>22</v>
      </c>
      <c r="B383" s="73"/>
    </row>
    <row r="384" spans="1:2">
      <c r="A384">
        <v>23</v>
      </c>
      <c r="B384" s="73"/>
    </row>
    <row r="385" spans="1:2">
      <c r="A385">
        <v>24</v>
      </c>
      <c r="B385" s="73"/>
    </row>
    <row r="386" spans="1:2">
      <c r="A386">
        <v>25</v>
      </c>
      <c r="B386" s="73"/>
    </row>
    <row r="387" spans="1:2">
      <c r="A387">
        <v>26</v>
      </c>
      <c r="B387" s="73"/>
    </row>
    <row r="388" spans="1:2">
      <c r="A388">
        <v>27</v>
      </c>
      <c r="B388" s="73"/>
    </row>
    <row r="389" spans="1:2">
      <c r="A389">
        <v>28</v>
      </c>
      <c r="B389" s="73"/>
    </row>
    <row r="390" spans="1:2">
      <c r="A390">
        <v>29</v>
      </c>
      <c r="B390" s="73"/>
    </row>
    <row r="391" spans="1:2">
      <c r="A391">
        <v>30</v>
      </c>
      <c r="B391" s="73"/>
    </row>
    <row r="392" spans="1:2">
      <c r="A392">
        <v>31</v>
      </c>
      <c r="B392" s="73"/>
    </row>
    <row r="393" spans="1:2">
      <c r="A393">
        <v>32</v>
      </c>
      <c r="B393" s="73"/>
    </row>
    <row r="394" spans="1:2">
      <c r="A394">
        <v>33</v>
      </c>
      <c r="B394" s="73"/>
    </row>
    <row r="395" spans="1:2">
      <c r="A395">
        <v>34</v>
      </c>
      <c r="B395" s="73"/>
    </row>
    <row r="396" spans="1:2">
      <c r="A396">
        <v>35</v>
      </c>
      <c r="B396" s="73"/>
    </row>
    <row r="397" spans="1:2">
      <c r="A397">
        <v>36</v>
      </c>
      <c r="B397" s="73"/>
    </row>
    <row r="398" spans="1:2">
      <c r="A398">
        <v>37</v>
      </c>
      <c r="B398" s="73"/>
    </row>
    <row r="399" spans="1:2">
      <c r="A399">
        <v>38</v>
      </c>
      <c r="B399" s="73"/>
    </row>
    <row r="400" spans="1:2">
      <c r="A400">
        <v>39</v>
      </c>
      <c r="B400" s="73"/>
    </row>
    <row r="401" spans="1:2">
      <c r="A401">
        <v>40</v>
      </c>
      <c r="B401" s="73"/>
    </row>
    <row r="402" spans="1:2">
      <c r="A402">
        <v>1</v>
      </c>
      <c r="B402" s="73"/>
    </row>
    <row r="403" spans="1:2">
      <c r="A403">
        <v>2</v>
      </c>
      <c r="B403" s="73"/>
    </row>
    <row r="404" spans="1:2">
      <c r="A404">
        <v>3</v>
      </c>
      <c r="B404" s="73"/>
    </row>
    <row r="405" spans="1:2">
      <c r="A405">
        <v>4</v>
      </c>
      <c r="B405" s="73"/>
    </row>
    <row r="406" spans="1:2">
      <c r="A406">
        <v>5</v>
      </c>
      <c r="B406" s="73"/>
    </row>
    <row r="407" spans="1:2">
      <c r="A407">
        <v>6</v>
      </c>
      <c r="B407" s="73"/>
    </row>
    <row r="408" spans="1:2">
      <c r="A408">
        <v>7</v>
      </c>
      <c r="B408" s="73"/>
    </row>
    <row r="409" spans="1:2">
      <c r="A409">
        <v>8</v>
      </c>
      <c r="B409" s="73"/>
    </row>
    <row r="410" spans="1:2">
      <c r="A410">
        <v>9</v>
      </c>
      <c r="B410" s="73"/>
    </row>
    <row r="411" spans="1:2">
      <c r="A411">
        <v>10</v>
      </c>
      <c r="B411" s="73"/>
    </row>
    <row r="412" spans="1:2">
      <c r="A412">
        <v>11</v>
      </c>
      <c r="B412" s="73"/>
    </row>
    <row r="413" spans="1:2">
      <c r="A413">
        <v>12</v>
      </c>
      <c r="B413" s="73"/>
    </row>
    <row r="414" spans="1:2">
      <c r="A414">
        <v>13</v>
      </c>
      <c r="B414" s="73"/>
    </row>
    <row r="415" spans="1:2">
      <c r="A415">
        <v>14</v>
      </c>
      <c r="B415" s="73"/>
    </row>
    <row r="416" spans="1:2">
      <c r="A416">
        <v>15</v>
      </c>
      <c r="B416" s="73"/>
    </row>
    <row r="417" spans="1:2">
      <c r="A417">
        <v>16</v>
      </c>
      <c r="B417" s="73"/>
    </row>
    <row r="418" spans="1:2">
      <c r="A418">
        <v>17</v>
      </c>
      <c r="B418" s="73"/>
    </row>
    <row r="419" spans="1:2">
      <c r="A419">
        <v>18</v>
      </c>
      <c r="B419" s="73"/>
    </row>
    <row r="420" spans="1:2">
      <c r="A420">
        <v>19</v>
      </c>
      <c r="B420" s="73"/>
    </row>
    <row r="421" spans="1:2">
      <c r="A421">
        <v>20</v>
      </c>
      <c r="B421" s="73"/>
    </row>
    <row r="422" spans="1:2">
      <c r="A422">
        <v>21</v>
      </c>
      <c r="B422" s="73"/>
    </row>
    <row r="423" spans="1:2">
      <c r="A423">
        <v>22</v>
      </c>
      <c r="B423" s="73"/>
    </row>
    <row r="424" spans="1:2">
      <c r="A424">
        <v>23</v>
      </c>
      <c r="B424" s="73"/>
    </row>
    <row r="425" spans="1:2">
      <c r="A425">
        <v>24</v>
      </c>
      <c r="B425" s="73"/>
    </row>
    <row r="426" spans="1:2">
      <c r="A426">
        <v>25</v>
      </c>
      <c r="B426" s="73"/>
    </row>
    <row r="427" spans="1:2">
      <c r="A427">
        <v>26</v>
      </c>
      <c r="B427" s="73"/>
    </row>
    <row r="428" spans="1:2">
      <c r="A428">
        <v>27</v>
      </c>
      <c r="B428" s="73"/>
    </row>
    <row r="429" spans="1:2">
      <c r="A429">
        <v>28</v>
      </c>
      <c r="B429" s="73"/>
    </row>
    <row r="430" spans="1:2">
      <c r="A430">
        <v>29</v>
      </c>
      <c r="B430" s="73"/>
    </row>
    <row r="431" spans="1:2">
      <c r="A431">
        <v>30</v>
      </c>
      <c r="B431" s="73"/>
    </row>
    <row r="432" spans="1:2">
      <c r="A432">
        <v>31</v>
      </c>
      <c r="B432" s="73"/>
    </row>
    <row r="433" spans="1:2">
      <c r="A433">
        <v>32</v>
      </c>
      <c r="B433" s="73"/>
    </row>
    <row r="434" spans="1:2">
      <c r="A434">
        <v>33</v>
      </c>
      <c r="B434" s="73"/>
    </row>
    <row r="435" spans="1:2">
      <c r="A435">
        <v>34</v>
      </c>
      <c r="B435" s="73"/>
    </row>
    <row r="436" spans="1:2">
      <c r="A436">
        <v>35</v>
      </c>
      <c r="B436" s="73"/>
    </row>
    <row r="437" spans="1:2">
      <c r="A437">
        <v>36</v>
      </c>
      <c r="B437" s="73"/>
    </row>
    <row r="438" spans="1:2">
      <c r="A438">
        <v>37</v>
      </c>
      <c r="B438" s="73"/>
    </row>
    <row r="439" spans="1:2">
      <c r="A439">
        <v>38</v>
      </c>
      <c r="B439" s="73"/>
    </row>
    <row r="440" spans="1:2">
      <c r="A440">
        <v>39</v>
      </c>
      <c r="B440" s="73"/>
    </row>
    <row r="441" spans="1:2">
      <c r="A441">
        <v>40</v>
      </c>
      <c r="B441" s="73"/>
    </row>
  </sheetData>
  <pageMargins left="0.7" right="0.7" top="0.75" bottom="0.75" header="0.3" footer="0.3"/>
  <legacy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39</vt:i4>
      </vt:variant>
    </vt:vector>
  </HeadingPairs>
  <TitlesOfParts>
    <vt:vector size="39" baseType="lpstr">
      <vt:lpstr>Inicio</vt:lpstr>
      <vt:lpstr>Matriz</vt:lpstr>
      <vt:lpstr>ResumenTotal</vt:lpstr>
      <vt:lpstr>RespA</vt:lpstr>
      <vt:lpstr>ResA</vt:lpstr>
      <vt:lpstr>GrafA</vt:lpstr>
      <vt:lpstr>RespB</vt:lpstr>
      <vt:lpstr>ResB</vt:lpstr>
      <vt:lpstr>GrafB</vt:lpstr>
      <vt:lpstr>RespC</vt:lpstr>
      <vt:lpstr>ResC</vt:lpstr>
      <vt:lpstr>GrafC</vt:lpstr>
      <vt:lpstr>RespD</vt:lpstr>
      <vt:lpstr>ResD</vt:lpstr>
      <vt:lpstr>GrafD</vt:lpstr>
      <vt:lpstr>RespE</vt:lpstr>
      <vt:lpstr>ResE</vt:lpstr>
      <vt:lpstr>GrafE</vt:lpstr>
      <vt:lpstr>RespF</vt:lpstr>
      <vt:lpstr>ResF</vt:lpstr>
      <vt:lpstr>GrafF</vt:lpstr>
      <vt:lpstr>RespG</vt:lpstr>
      <vt:lpstr>ResG</vt:lpstr>
      <vt:lpstr>GrafG</vt:lpstr>
      <vt:lpstr>RespH</vt:lpstr>
      <vt:lpstr>ResH</vt:lpstr>
      <vt:lpstr>GrafH</vt:lpstr>
      <vt:lpstr>RespI</vt:lpstr>
      <vt:lpstr>ResI</vt:lpstr>
      <vt:lpstr>GrafI</vt:lpstr>
      <vt:lpstr>RespJ</vt:lpstr>
      <vt:lpstr>ResJ</vt:lpstr>
      <vt:lpstr>GrafJ</vt:lpstr>
      <vt:lpstr>RespK</vt:lpstr>
      <vt:lpstr>ResK</vt:lpstr>
      <vt:lpstr>GrafK</vt:lpstr>
      <vt:lpstr>Data</vt:lpstr>
      <vt:lpstr>Configuracion</vt:lpstr>
      <vt:lpstr>Consolidado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Tic2 Moquegua</cp:lastModifiedBy>
  <dcterms:created xsi:type="dcterms:W3CDTF">2024-03-11T21:43:21Z</dcterms:created>
  <dcterms:modified xsi:type="dcterms:W3CDTF">2024-07-19T12:20:26Z</dcterms:modified>
</cp:coreProperties>
</file>