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osins\Desktop\R&amp;D Project\lm-evaluation-harness\R+D\research\"/>
    </mc:Choice>
  </mc:AlternateContent>
  <xr:revisionPtr revIDLastSave="0" documentId="13_ncr:1_{0DEED9A6-6244-490B-81E2-12A5B765CC9C}" xr6:coauthVersionLast="47" xr6:coauthVersionMax="47" xr10:uidLastSave="{00000000-0000-0000-0000-000000000000}"/>
  <bookViews>
    <workbookView xWindow="1605" yWindow="2655" windowWidth="21600" windowHeight="11175" activeTab="5" xr2:uid="{76F17BED-C1F5-429D-A3BE-DE652BCF7AB9}"/>
  </bookViews>
  <sheets>
    <sheet name="POC" sheetId="1" r:id="rId1"/>
    <sheet name="MMLU" sheetId="3" r:id="rId2"/>
    <sheet name="ARC" sheetId="4" r:id="rId3"/>
    <sheet name="ToDo" sheetId="5" r:id="rId4"/>
    <sheet name="Contaminated" sheetId="6" r:id="rId5"/>
    <sheet name="Arkusz1" sheetId="7" r:id="rId6"/>
    <sheet name="Arkusz2"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 i="4" l="1"/>
  <c r="S5" i="4"/>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3"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I5" i="8"/>
  <c r="I4" i="8"/>
  <c r="I3" i="8"/>
  <c r="C64" i="8"/>
  <c r="C63" i="8"/>
  <c r="C62" i="8"/>
  <c r="C61" i="8"/>
  <c r="C60" i="8"/>
  <c r="C59" i="8"/>
  <c r="C58" i="8"/>
  <c r="C57" i="8"/>
  <c r="C56" i="8"/>
  <c r="C55" i="8"/>
  <c r="C54" i="8"/>
  <c r="C53" i="8"/>
  <c r="C52" i="8"/>
  <c r="C51" i="8"/>
  <c r="C50" i="8"/>
  <c r="C49" i="8"/>
  <c r="C48" i="8"/>
  <c r="C47" i="8"/>
  <c r="C46" i="8"/>
  <c r="C45" i="8"/>
  <c r="C44" i="8"/>
  <c r="C43" i="8"/>
  <c r="C42" i="8"/>
  <c r="C41" i="8"/>
  <c r="C40" i="8"/>
  <c r="C39" i="8"/>
  <c r="C38" i="8"/>
  <c r="C37" i="8"/>
  <c r="C36" i="8"/>
  <c r="C35" i="8"/>
  <c r="C34" i="8"/>
  <c r="C33" i="8"/>
  <c r="C32" i="8"/>
  <c r="C31" i="8"/>
  <c r="C30" i="8"/>
  <c r="C29" i="8"/>
  <c r="C28" i="8"/>
  <c r="C27" i="8"/>
  <c r="C26" i="8"/>
  <c r="C25" i="8"/>
  <c r="C24" i="8"/>
  <c r="C23" i="8"/>
  <c r="C22" i="8"/>
  <c r="C21" i="8"/>
  <c r="C20" i="8"/>
  <c r="C19" i="8"/>
  <c r="C18" i="8"/>
  <c r="C17" i="8"/>
  <c r="C16" i="8"/>
  <c r="C15" i="8"/>
  <c r="C14" i="8"/>
  <c r="C13" i="8"/>
  <c r="C12" i="8"/>
  <c r="C11" i="8"/>
  <c r="C10" i="8"/>
  <c r="C9" i="8"/>
  <c r="C8" i="8"/>
  <c r="C7" i="8"/>
  <c r="C6" i="8"/>
  <c r="C5" i="8"/>
  <c r="C4" i="8"/>
  <c r="C3" i="8"/>
  <c r="CP64" i="3"/>
  <c r="CP63" i="3"/>
  <c r="CP62" i="3"/>
  <c r="CP61" i="3"/>
  <c r="CP60" i="3"/>
  <c r="CP59" i="3"/>
  <c r="CP58" i="3"/>
  <c r="CP57" i="3"/>
  <c r="CP56" i="3"/>
  <c r="CP55" i="3"/>
  <c r="CP54" i="3"/>
  <c r="CP53" i="3"/>
  <c r="CP52" i="3"/>
  <c r="CP51" i="3"/>
  <c r="CP50" i="3"/>
  <c r="CP49" i="3"/>
  <c r="CP48" i="3"/>
  <c r="CP47" i="3"/>
  <c r="CP46" i="3"/>
  <c r="CP45" i="3"/>
  <c r="CP44" i="3"/>
  <c r="CP43" i="3"/>
  <c r="CP42" i="3"/>
  <c r="CP41" i="3"/>
  <c r="CP40" i="3"/>
  <c r="CP39" i="3"/>
  <c r="CP38" i="3"/>
  <c r="CP37" i="3"/>
  <c r="CP36" i="3"/>
  <c r="CP35" i="3"/>
  <c r="CP34" i="3"/>
  <c r="CP33" i="3"/>
  <c r="CP32" i="3"/>
  <c r="CP31" i="3"/>
  <c r="CP30" i="3"/>
  <c r="CP29" i="3"/>
  <c r="CP28" i="3"/>
  <c r="CP27" i="3"/>
  <c r="CP26" i="3"/>
  <c r="CP25" i="3"/>
  <c r="CP24" i="3"/>
  <c r="CP23" i="3"/>
  <c r="CP22" i="3"/>
  <c r="CP21" i="3"/>
  <c r="CP20" i="3"/>
  <c r="CP19" i="3"/>
  <c r="CP18" i="3"/>
  <c r="CP17" i="3"/>
  <c r="CP16" i="3"/>
  <c r="CP15" i="3"/>
  <c r="CP14" i="3"/>
  <c r="CP13" i="3"/>
  <c r="CP12" i="3"/>
  <c r="CP11" i="3"/>
  <c r="CP10" i="3"/>
  <c r="CP9" i="3"/>
  <c r="CP8" i="3"/>
  <c r="CP7" i="3"/>
  <c r="CP6" i="3"/>
  <c r="CP5" i="3"/>
  <c r="CP4" i="3"/>
  <c r="CP3" i="3"/>
  <c r="CM64" i="3"/>
  <c r="CM63" i="3"/>
  <c r="CM62" i="3"/>
  <c r="CM61" i="3"/>
  <c r="CM60" i="3"/>
  <c r="CM59" i="3"/>
  <c r="CM58" i="3"/>
  <c r="CM57" i="3"/>
  <c r="CM56" i="3"/>
  <c r="CM55" i="3"/>
  <c r="CM54" i="3"/>
  <c r="CM53" i="3"/>
  <c r="CM52" i="3"/>
  <c r="CM51" i="3"/>
  <c r="CM50" i="3"/>
  <c r="CM49" i="3"/>
  <c r="CM48" i="3"/>
  <c r="CM47" i="3"/>
  <c r="CM46" i="3"/>
  <c r="CM45" i="3"/>
  <c r="CM44" i="3"/>
  <c r="CM43" i="3"/>
  <c r="CM42" i="3"/>
  <c r="CM41" i="3"/>
  <c r="CM40" i="3"/>
  <c r="CM39" i="3"/>
  <c r="CM38" i="3"/>
  <c r="CM37" i="3"/>
  <c r="CM36" i="3"/>
  <c r="CM35" i="3"/>
  <c r="CM34" i="3"/>
  <c r="CM33" i="3"/>
  <c r="CM32" i="3"/>
  <c r="CM31" i="3"/>
  <c r="CM30" i="3"/>
  <c r="CM29" i="3"/>
  <c r="CM28" i="3"/>
  <c r="CM27" i="3"/>
  <c r="CM26" i="3"/>
  <c r="CM25" i="3"/>
  <c r="CM24" i="3"/>
  <c r="CM23" i="3"/>
  <c r="CM22" i="3"/>
  <c r="CM21" i="3"/>
  <c r="CM20" i="3"/>
  <c r="CM19" i="3"/>
  <c r="CM18" i="3"/>
  <c r="CM17" i="3"/>
  <c r="CM16" i="3"/>
  <c r="CM15" i="3"/>
  <c r="CM14" i="3"/>
  <c r="CM13" i="3"/>
  <c r="CM12" i="3"/>
  <c r="CM11" i="3"/>
  <c r="CM10" i="3"/>
  <c r="CM9" i="3"/>
  <c r="CM8" i="3"/>
  <c r="CM7" i="3"/>
  <c r="CM6" i="3"/>
  <c r="CM5" i="3"/>
  <c r="CM4" i="3"/>
  <c r="CM3" i="3"/>
  <c r="CJ64" i="3"/>
  <c r="CJ63" i="3"/>
  <c r="CJ62" i="3"/>
  <c r="CJ61" i="3"/>
  <c r="CJ60" i="3"/>
  <c r="CJ59" i="3"/>
  <c r="CJ58" i="3"/>
  <c r="CJ57" i="3"/>
  <c r="CJ56" i="3"/>
  <c r="CJ55" i="3"/>
  <c r="CJ54" i="3"/>
  <c r="CJ53" i="3"/>
  <c r="CJ52" i="3"/>
  <c r="CJ51" i="3"/>
  <c r="CJ50" i="3"/>
  <c r="CJ49" i="3"/>
  <c r="CJ48" i="3"/>
  <c r="CJ47" i="3"/>
  <c r="CJ46" i="3"/>
  <c r="CJ45" i="3"/>
  <c r="CJ44" i="3"/>
  <c r="CJ43" i="3"/>
  <c r="CJ42" i="3"/>
  <c r="CJ41" i="3"/>
  <c r="CJ40" i="3"/>
  <c r="CJ39" i="3"/>
  <c r="CJ38" i="3"/>
  <c r="CJ37" i="3"/>
  <c r="CJ36" i="3"/>
  <c r="CJ35" i="3"/>
  <c r="CJ34" i="3"/>
  <c r="CJ33" i="3"/>
  <c r="CJ32" i="3"/>
  <c r="CJ31" i="3"/>
  <c r="CJ30" i="3"/>
  <c r="CJ29" i="3"/>
  <c r="CJ28" i="3"/>
  <c r="CJ27" i="3"/>
  <c r="CJ26" i="3"/>
  <c r="CJ25" i="3"/>
  <c r="CJ24" i="3"/>
  <c r="CJ23" i="3"/>
  <c r="CJ22" i="3"/>
  <c r="CJ21" i="3"/>
  <c r="CJ20" i="3"/>
  <c r="CJ19" i="3"/>
  <c r="CJ18" i="3"/>
  <c r="CJ17" i="3"/>
  <c r="CJ16" i="3"/>
  <c r="CJ15" i="3"/>
  <c r="CJ14" i="3"/>
  <c r="CJ13" i="3"/>
  <c r="CJ12" i="3"/>
  <c r="CJ11" i="3"/>
  <c r="CJ10" i="3"/>
  <c r="CJ9" i="3"/>
  <c r="CJ8" i="3"/>
  <c r="CJ7" i="3"/>
  <c r="CJ6" i="3"/>
  <c r="CJ5" i="3"/>
  <c r="CJ4" i="3"/>
  <c r="CJ3" i="3"/>
  <c r="CG64" i="3"/>
  <c r="CG63" i="3"/>
  <c r="CG62" i="3"/>
  <c r="CG61" i="3"/>
  <c r="CG60" i="3"/>
  <c r="CG59" i="3"/>
  <c r="CG58" i="3"/>
  <c r="CG57" i="3"/>
  <c r="CG56" i="3"/>
  <c r="CG55" i="3"/>
  <c r="CG54" i="3"/>
  <c r="CG53" i="3"/>
  <c r="CG52" i="3"/>
  <c r="CG51" i="3"/>
  <c r="CG50" i="3"/>
  <c r="CG49" i="3"/>
  <c r="CG48" i="3"/>
  <c r="CG47" i="3"/>
  <c r="CG46" i="3"/>
  <c r="CG45" i="3"/>
  <c r="CG44" i="3"/>
  <c r="CG43" i="3"/>
  <c r="CG42" i="3"/>
  <c r="CG41" i="3"/>
  <c r="CG40" i="3"/>
  <c r="CG39" i="3"/>
  <c r="CG38" i="3"/>
  <c r="CG37" i="3"/>
  <c r="CG36" i="3"/>
  <c r="CG35" i="3"/>
  <c r="CG34" i="3"/>
  <c r="CG33" i="3"/>
  <c r="CG32" i="3"/>
  <c r="CG31" i="3"/>
  <c r="CG30" i="3"/>
  <c r="CG29" i="3"/>
  <c r="CG28" i="3"/>
  <c r="CG27" i="3"/>
  <c r="CG26" i="3"/>
  <c r="CG25" i="3"/>
  <c r="CG24" i="3"/>
  <c r="CG23" i="3"/>
  <c r="CG22" i="3"/>
  <c r="CG21" i="3"/>
  <c r="CG20" i="3"/>
  <c r="CG19" i="3"/>
  <c r="CG18" i="3"/>
  <c r="CG17" i="3"/>
  <c r="CG16" i="3"/>
  <c r="CG15" i="3"/>
  <c r="CG14" i="3"/>
  <c r="CG13" i="3"/>
  <c r="CG12" i="3"/>
  <c r="CG11" i="3"/>
  <c r="CG10" i="3"/>
  <c r="CG9" i="3"/>
  <c r="CG8" i="3"/>
  <c r="CG7" i="3"/>
  <c r="CG6" i="3"/>
  <c r="CG5" i="3"/>
  <c r="CG4" i="3"/>
  <c r="CG3" i="3"/>
  <c r="CD4" i="3"/>
  <c r="CD5" i="3"/>
  <c r="CD6" i="3"/>
  <c r="CD7" i="3"/>
  <c r="CD8" i="3"/>
  <c r="CA4" i="3"/>
  <c r="CA5" i="3"/>
  <c r="CA6" i="3"/>
  <c r="CA7" i="3"/>
  <c r="BX4" i="3"/>
  <c r="BX5" i="3"/>
  <c r="BX6" i="3"/>
  <c r="BX7" i="3"/>
  <c r="BU4" i="3"/>
  <c r="BU5" i="3"/>
  <c r="BU6" i="3"/>
  <c r="BU7" i="3"/>
  <c r="BU3" i="3"/>
  <c r="BX3" i="3"/>
  <c r="CA3" i="3"/>
  <c r="CD3" i="3"/>
  <c r="CD64" i="3"/>
  <c r="CD63" i="3"/>
  <c r="CD62" i="3"/>
  <c r="CD61" i="3"/>
  <c r="CD60" i="3"/>
  <c r="CD59" i="3"/>
  <c r="CD58" i="3"/>
  <c r="CD57" i="3"/>
  <c r="CD56" i="3"/>
  <c r="CD55" i="3"/>
  <c r="CD54" i="3"/>
  <c r="CD53" i="3"/>
  <c r="CD52" i="3"/>
  <c r="CD51" i="3"/>
  <c r="CD50" i="3"/>
  <c r="CD49" i="3"/>
  <c r="CD48" i="3"/>
  <c r="CD47" i="3"/>
  <c r="CD46" i="3"/>
  <c r="CD45" i="3"/>
  <c r="CD44" i="3"/>
  <c r="CD43" i="3"/>
  <c r="CD42" i="3"/>
  <c r="CD41" i="3"/>
  <c r="CD40" i="3"/>
  <c r="CD39" i="3"/>
  <c r="CD38" i="3"/>
  <c r="CD37" i="3"/>
  <c r="CD36" i="3"/>
  <c r="CD35" i="3"/>
  <c r="CD34" i="3"/>
  <c r="CD33" i="3"/>
  <c r="CD32" i="3"/>
  <c r="CD31" i="3"/>
  <c r="CD30" i="3"/>
  <c r="CD29" i="3"/>
  <c r="CD28" i="3"/>
  <c r="CD27" i="3"/>
  <c r="CD26" i="3"/>
  <c r="CD25" i="3"/>
  <c r="CD24" i="3"/>
  <c r="CD23" i="3"/>
  <c r="CD22" i="3"/>
  <c r="CD21" i="3"/>
  <c r="CD20" i="3"/>
  <c r="CD19" i="3"/>
  <c r="CD18" i="3"/>
  <c r="CD17" i="3"/>
  <c r="CD16" i="3"/>
  <c r="CD15" i="3"/>
  <c r="CD14" i="3"/>
  <c r="CD13" i="3"/>
  <c r="CD12" i="3"/>
  <c r="CD11" i="3"/>
  <c r="CD10" i="3"/>
  <c r="CD9" i="3"/>
  <c r="BR5" i="3"/>
  <c r="BR6" i="3"/>
  <c r="BR7" i="3"/>
  <c r="BR4" i="3"/>
  <c r="BR3" i="3"/>
  <c r="CA64" i="3"/>
  <c r="CA63" i="3"/>
  <c r="CA62" i="3"/>
  <c r="CA61" i="3"/>
  <c r="CA60" i="3"/>
  <c r="CA59" i="3"/>
  <c r="CA58" i="3"/>
  <c r="CA57" i="3"/>
  <c r="CA56" i="3"/>
  <c r="CA55" i="3"/>
  <c r="CA54" i="3"/>
  <c r="CA53" i="3"/>
  <c r="CA52" i="3"/>
  <c r="CA51" i="3"/>
  <c r="CA50" i="3"/>
  <c r="CA49" i="3"/>
  <c r="CA48" i="3"/>
  <c r="CA47" i="3"/>
  <c r="CA46" i="3"/>
  <c r="CA45" i="3"/>
  <c r="CA44" i="3"/>
  <c r="CA43" i="3"/>
  <c r="CA42" i="3"/>
  <c r="CA41" i="3"/>
  <c r="CA40" i="3"/>
  <c r="CA39" i="3"/>
  <c r="CA38" i="3"/>
  <c r="CA37" i="3"/>
  <c r="CA36" i="3"/>
  <c r="CA35" i="3"/>
  <c r="CA34" i="3"/>
  <c r="CA33" i="3"/>
  <c r="CA32" i="3"/>
  <c r="CA31" i="3"/>
  <c r="CA30" i="3"/>
  <c r="CA29" i="3"/>
  <c r="CA28" i="3"/>
  <c r="CA27" i="3"/>
  <c r="CA26" i="3"/>
  <c r="CA25" i="3"/>
  <c r="CA24" i="3"/>
  <c r="CA23" i="3"/>
  <c r="CA22" i="3"/>
  <c r="CA21" i="3"/>
  <c r="CA20" i="3"/>
  <c r="CA19" i="3"/>
  <c r="CA18" i="3"/>
  <c r="CA17" i="3"/>
  <c r="CA16" i="3"/>
  <c r="CA15" i="3"/>
  <c r="CA14" i="3"/>
  <c r="CA13" i="3"/>
  <c r="CA12" i="3"/>
  <c r="CA11" i="3"/>
  <c r="CA10" i="3"/>
  <c r="CA9" i="3"/>
  <c r="CA8" i="3"/>
  <c r="BX64" i="3"/>
  <c r="BX63" i="3"/>
  <c r="BX62" i="3"/>
  <c r="BX61" i="3"/>
  <c r="BX60" i="3"/>
  <c r="BX59" i="3"/>
  <c r="BX58" i="3"/>
  <c r="BX57" i="3"/>
  <c r="BX56" i="3"/>
  <c r="BX55" i="3"/>
  <c r="BX54" i="3"/>
  <c r="BX53" i="3"/>
  <c r="BX52" i="3"/>
  <c r="BX51" i="3"/>
  <c r="BX50" i="3"/>
  <c r="BX49" i="3"/>
  <c r="BX48" i="3"/>
  <c r="BX47" i="3"/>
  <c r="BX46" i="3"/>
  <c r="BX45" i="3"/>
  <c r="BX44" i="3"/>
  <c r="BX43" i="3"/>
  <c r="BX42" i="3"/>
  <c r="BX41" i="3"/>
  <c r="BX40" i="3"/>
  <c r="BX39" i="3"/>
  <c r="BX38" i="3"/>
  <c r="BX37" i="3"/>
  <c r="BX36" i="3"/>
  <c r="BX35" i="3"/>
  <c r="BX34" i="3"/>
  <c r="BX33" i="3"/>
  <c r="BX32" i="3"/>
  <c r="BX31" i="3"/>
  <c r="BX30" i="3"/>
  <c r="BX29" i="3"/>
  <c r="BX28" i="3"/>
  <c r="BX27" i="3"/>
  <c r="BX26" i="3"/>
  <c r="BX25" i="3"/>
  <c r="BX24" i="3"/>
  <c r="BX23" i="3"/>
  <c r="BX22" i="3"/>
  <c r="BX21" i="3"/>
  <c r="BX20" i="3"/>
  <c r="BX19" i="3"/>
  <c r="BX18" i="3"/>
  <c r="BX17" i="3"/>
  <c r="BX16" i="3"/>
  <c r="BX15" i="3"/>
  <c r="BX14" i="3"/>
  <c r="BX13" i="3"/>
  <c r="BX12" i="3"/>
  <c r="BX11" i="3"/>
  <c r="BX10" i="3"/>
  <c r="BX9" i="3"/>
  <c r="BX8" i="3"/>
  <c r="BU64" i="3"/>
  <c r="BU63" i="3"/>
  <c r="BU62" i="3"/>
  <c r="BU61" i="3"/>
  <c r="BU60" i="3"/>
  <c r="BU59" i="3"/>
  <c r="BU58" i="3"/>
  <c r="BU57" i="3"/>
  <c r="BU56" i="3"/>
  <c r="BU55" i="3"/>
  <c r="BU54" i="3"/>
  <c r="BU53" i="3"/>
  <c r="BU52" i="3"/>
  <c r="BU51" i="3"/>
  <c r="BU50" i="3"/>
  <c r="BU49" i="3"/>
  <c r="BU48" i="3"/>
  <c r="BU47" i="3"/>
  <c r="BU46" i="3"/>
  <c r="BU45" i="3"/>
  <c r="BU44" i="3"/>
  <c r="BU43" i="3"/>
  <c r="BU42" i="3"/>
  <c r="BU41" i="3"/>
  <c r="BU40" i="3"/>
  <c r="BU39" i="3"/>
  <c r="BU38" i="3"/>
  <c r="BU37" i="3"/>
  <c r="BU36" i="3"/>
  <c r="BU35" i="3"/>
  <c r="BU34" i="3"/>
  <c r="BU33" i="3"/>
  <c r="BU32" i="3"/>
  <c r="BU31" i="3"/>
  <c r="BU30" i="3"/>
  <c r="BU29" i="3"/>
  <c r="BU28" i="3"/>
  <c r="BU27" i="3"/>
  <c r="BU26" i="3"/>
  <c r="BU25" i="3"/>
  <c r="BU24" i="3"/>
  <c r="BU23" i="3"/>
  <c r="BU22" i="3"/>
  <c r="BU21" i="3"/>
  <c r="BU20" i="3"/>
  <c r="BU19" i="3"/>
  <c r="BU18" i="3"/>
  <c r="BU17" i="3"/>
  <c r="BU16" i="3"/>
  <c r="BU15" i="3"/>
  <c r="BU14" i="3"/>
  <c r="BU13" i="3"/>
  <c r="BU12" i="3"/>
  <c r="BU11" i="3"/>
  <c r="BU10" i="3"/>
  <c r="BU9" i="3"/>
  <c r="BU8" i="3"/>
  <c r="BR64" i="3"/>
  <c r="BR63" i="3"/>
  <c r="BR62" i="3"/>
  <c r="BR61" i="3"/>
  <c r="BR60" i="3"/>
  <c r="BR59" i="3"/>
  <c r="BR58" i="3"/>
  <c r="BR57" i="3"/>
  <c r="BR56" i="3"/>
  <c r="BR55" i="3"/>
  <c r="BR54" i="3"/>
  <c r="BR53" i="3"/>
  <c r="BR52" i="3"/>
  <c r="BR51" i="3"/>
  <c r="BR50" i="3"/>
  <c r="BR49" i="3"/>
  <c r="BR48" i="3"/>
  <c r="BR47" i="3"/>
  <c r="BR46" i="3"/>
  <c r="BR45" i="3"/>
  <c r="BR44" i="3"/>
  <c r="BR43" i="3"/>
  <c r="BR42" i="3"/>
  <c r="BR41" i="3"/>
  <c r="BR40" i="3"/>
  <c r="BR39" i="3"/>
  <c r="BR38" i="3"/>
  <c r="BR37" i="3"/>
  <c r="BR36" i="3"/>
  <c r="BR35" i="3"/>
  <c r="BR34" i="3"/>
  <c r="BR33" i="3"/>
  <c r="BR32" i="3"/>
  <c r="BR31" i="3"/>
  <c r="BR30" i="3"/>
  <c r="BR29" i="3"/>
  <c r="BR28" i="3"/>
  <c r="BR27" i="3"/>
  <c r="BR26" i="3"/>
  <c r="BR25" i="3"/>
  <c r="BR24" i="3"/>
  <c r="BR23" i="3"/>
  <c r="BR22" i="3"/>
  <c r="BR21" i="3"/>
  <c r="BR20" i="3"/>
  <c r="BR19" i="3"/>
  <c r="BR18" i="3"/>
  <c r="BR17" i="3"/>
  <c r="BR16" i="3"/>
  <c r="BR15" i="3"/>
  <c r="BR14" i="3"/>
  <c r="BR13" i="3"/>
  <c r="BR12" i="3"/>
  <c r="BR11" i="3"/>
  <c r="BR10" i="3"/>
  <c r="BR9" i="3"/>
  <c r="BR8" i="3"/>
  <c r="BO64" i="3"/>
  <c r="BL64" i="3"/>
  <c r="BI64" i="3"/>
  <c r="BO63" i="3"/>
  <c r="BL63" i="3"/>
  <c r="BI63" i="3"/>
  <c r="BO62" i="3"/>
  <c r="BL62" i="3"/>
  <c r="BI62" i="3"/>
  <c r="BO61" i="3"/>
  <c r="BL61" i="3"/>
  <c r="BI61" i="3"/>
  <c r="BO60" i="3"/>
  <c r="BL60" i="3"/>
  <c r="BI60" i="3"/>
  <c r="BO59" i="3"/>
  <c r="BL59" i="3"/>
  <c r="BI59" i="3"/>
  <c r="BO58" i="3"/>
  <c r="BL58" i="3"/>
  <c r="BI58" i="3"/>
  <c r="BO57" i="3"/>
  <c r="BL57" i="3"/>
  <c r="BI57" i="3"/>
  <c r="BO56" i="3"/>
  <c r="BL56" i="3"/>
  <c r="BI56" i="3"/>
  <c r="BO55" i="3"/>
  <c r="BL55" i="3"/>
  <c r="BI55" i="3"/>
  <c r="BO54" i="3"/>
  <c r="BL54" i="3"/>
  <c r="BI54" i="3"/>
  <c r="BO53" i="3"/>
  <c r="BL53" i="3"/>
  <c r="BI53" i="3"/>
  <c r="BO52" i="3"/>
  <c r="BL52" i="3"/>
  <c r="BI52" i="3"/>
  <c r="BO51" i="3"/>
  <c r="BL51" i="3"/>
  <c r="BI51" i="3"/>
  <c r="BO50" i="3"/>
  <c r="BL50" i="3"/>
  <c r="BI50" i="3"/>
  <c r="BO49" i="3"/>
  <c r="BL49" i="3"/>
  <c r="BI49" i="3"/>
  <c r="BO48" i="3"/>
  <c r="BL48" i="3"/>
  <c r="BI48" i="3"/>
  <c r="BO47" i="3"/>
  <c r="BL47" i="3"/>
  <c r="BI47" i="3"/>
  <c r="BO46" i="3"/>
  <c r="BL46" i="3"/>
  <c r="BI46" i="3"/>
  <c r="BO45" i="3"/>
  <c r="BL45" i="3"/>
  <c r="BI45" i="3"/>
  <c r="BO44" i="3"/>
  <c r="BL44" i="3"/>
  <c r="BI44" i="3"/>
  <c r="BO43" i="3"/>
  <c r="BL43" i="3"/>
  <c r="BI43" i="3"/>
  <c r="BO42" i="3"/>
  <c r="BL42" i="3"/>
  <c r="BI42" i="3"/>
  <c r="BO41" i="3"/>
  <c r="BL41" i="3"/>
  <c r="BI41" i="3"/>
  <c r="BO40" i="3"/>
  <c r="BL40" i="3"/>
  <c r="BI40" i="3"/>
  <c r="BO39" i="3"/>
  <c r="BL39" i="3"/>
  <c r="BI39" i="3"/>
  <c r="BO38" i="3"/>
  <c r="BL38" i="3"/>
  <c r="BI38" i="3"/>
  <c r="BO37" i="3"/>
  <c r="BL37" i="3"/>
  <c r="BI37" i="3"/>
  <c r="BO36" i="3"/>
  <c r="BL36" i="3"/>
  <c r="BI36" i="3"/>
  <c r="BO35" i="3"/>
  <c r="BL35" i="3"/>
  <c r="BI35" i="3"/>
  <c r="BO34" i="3"/>
  <c r="BL34" i="3"/>
  <c r="BI34" i="3"/>
  <c r="BO33" i="3"/>
  <c r="BL33" i="3"/>
  <c r="BI33" i="3"/>
  <c r="BO32" i="3"/>
  <c r="BL32" i="3"/>
  <c r="BI32" i="3"/>
  <c r="BO31" i="3"/>
  <c r="BL31" i="3"/>
  <c r="BI31" i="3"/>
  <c r="BO30" i="3"/>
  <c r="BL30" i="3"/>
  <c r="BI30" i="3"/>
  <c r="BO29" i="3"/>
  <c r="BL29" i="3"/>
  <c r="BI29" i="3"/>
  <c r="BO28" i="3"/>
  <c r="BL28" i="3"/>
  <c r="BI28" i="3"/>
  <c r="BO27" i="3"/>
  <c r="BL27" i="3"/>
  <c r="BI27" i="3"/>
  <c r="BO26" i="3"/>
  <c r="BL26" i="3"/>
  <c r="BI26" i="3"/>
  <c r="BO25" i="3"/>
  <c r="BL25" i="3"/>
  <c r="BI25" i="3"/>
  <c r="BO24" i="3"/>
  <c r="BL24" i="3"/>
  <c r="BI24" i="3"/>
  <c r="BO23" i="3"/>
  <c r="BL23" i="3"/>
  <c r="BI23" i="3"/>
  <c r="BO22" i="3"/>
  <c r="BL22" i="3"/>
  <c r="BI22" i="3"/>
  <c r="BO21" i="3"/>
  <c r="BL21" i="3"/>
  <c r="BI21" i="3"/>
  <c r="BO20" i="3"/>
  <c r="BL20" i="3"/>
  <c r="BI20" i="3"/>
  <c r="BO19" i="3"/>
  <c r="BL19" i="3"/>
  <c r="BI19" i="3"/>
  <c r="BO18" i="3"/>
  <c r="BL18" i="3"/>
  <c r="BI18" i="3"/>
  <c r="BO17" i="3"/>
  <c r="BL17" i="3"/>
  <c r="BI17" i="3"/>
  <c r="BO16" i="3"/>
  <c r="BL16" i="3"/>
  <c r="BI16" i="3"/>
  <c r="BO15" i="3"/>
  <c r="BL15" i="3"/>
  <c r="BI15" i="3"/>
  <c r="BO14" i="3"/>
  <c r="BL14" i="3"/>
  <c r="BI14" i="3"/>
  <c r="BO13" i="3"/>
  <c r="BL13" i="3"/>
  <c r="BI13" i="3"/>
  <c r="BO12" i="3"/>
  <c r="BL12" i="3"/>
  <c r="BI12" i="3"/>
  <c r="BO11" i="3"/>
  <c r="BL11" i="3"/>
  <c r="BI11" i="3"/>
  <c r="BO10" i="3"/>
  <c r="BL10" i="3"/>
  <c r="BI10" i="3"/>
  <c r="BO9" i="3"/>
  <c r="BL9" i="3"/>
  <c r="BI9" i="3"/>
  <c r="BO8" i="3"/>
  <c r="BL8" i="3"/>
  <c r="BI8" i="3"/>
  <c r="BO7" i="3"/>
  <c r="BL7" i="3"/>
  <c r="BI7" i="3"/>
  <c r="BO6" i="3"/>
  <c r="BL6" i="3"/>
  <c r="BI6" i="3"/>
  <c r="BO5" i="3"/>
  <c r="BL5" i="3"/>
  <c r="BI5" i="3"/>
  <c r="BO4" i="3"/>
  <c r="BL4" i="3"/>
  <c r="BI4" i="3"/>
  <c r="BO3" i="3"/>
  <c r="BL3" i="3"/>
  <c r="BI3" i="3"/>
  <c r="BF64" i="3"/>
  <c r="BF63" i="3"/>
  <c r="BF62" i="3"/>
  <c r="BF61" i="3"/>
  <c r="BF60" i="3"/>
  <c r="BF59" i="3"/>
  <c r="BF58" i="3"/>
  <c r="BF57" i="3"/>
  <c r="BF56" i="3"/>
  <c r="BF55" i="3"/>
  <c r="BF54" i="3"/>
  <c r="BF53" i="3"/>
  <c r="BF52" i="3"/>
  <c r="BF51" i="3"/>
  <c r="BF50" i="3"/>
  <c r="BF49" i="3"/>
  <c r="BF48" i="3"/>
  <c r="BF47" i="3"/>
  <c r="BF46" i="3"/>
  <c r="BF45" i="3"/>
  <c r="BF44" i="3"/>
  <c r="BF43" i="3"/>
  <c r="BF42" i="3"/>
  <c r="BF41" i="3"/>
  <c r="BF40" i="3"/>
  <c r="BF39" i="3"/>
  <c r="BF38" i="3"/>
  <c r="BF37" i="3"/>
  <c r="BF36" i="3"/>
  <c r="BF35" i="3"/>
  <c r="BF34" i="3"/>
  <c r="BF33" i="3"/>
  <c r="BF32" i="3"/>
  <c r="BF31" i="3"/>
  <c r="BF30" i="3"/>
  <c r="BF29" i="3"/>
  <c r="BF28" i="3"/>
  <c r="BF27" i="3"/>
  <c r="BF26" i="3"/>
  <c r="BF25" i="3"/>
  <c r="BF24" i="3"/>
  <c r="BF23" i="3"/>
  <c r="BF22" i="3"/>
  <c r="BF21" i="3"/>
  <c r="BF20" i="3"/>
  <c r="BF19" i="3"/>
  <c r="BF18" i="3"/>
  <c r="BF17" i="3"/>
  <c r="BF16" i="3"/>
  <c r="BF15" i="3"/>
  <c r="BF14" i="3"/>
  <c r="BF13" i="3"/>
  <c r="BF12" i="3"/>
  <c r="BF11" i="3"/>
  <c r="BF10" i="3"/>
  <c r="BF9" i="3"/>
  <c r="BF8" i="3"/>
  <c r="BF7" i="3"/>
  <c r="BF6" i="3"/>
  <c r="BF5" i="3"/>
  <c r="BF4" i="3"/>
  <c r="BF3" i="3"/>
  <c r="BC64" i="3"/>
  <c r="BC63" i="3"/>
  <c r="BC62" i="3"/>
  <c r="BC61" i="3"/>
  <c r="BC60" i="3"/>
  <c r="BC59" i="3"/>
  <c r="BC58" i="3"/>
  <c r="BC57" i="3"/>
  <c r="BC56" i="3"/>
  <c r="BC55" i="3"/>
  <c r="BC54" i="3"/>
  <c r="BC53" i="3"/>
  <c r="BC52" i="3"/>
  <c r="BC51" i="3"/>
  <c r="BC50" i="3"/>
  <c r="BC49" i="3"/>
  <c r="BC48" i="3"/>
  <c r="BC47" i="3"/>
  <c r="BC46" i="3"/>
  <c r="BC45" i="3"/>
  <c r="BC44" i="3"/>
  <c r="BC43" i="3"/>
  <c r="BC42" i="3"/>
  <c r="BC41" i="3"/>
  <c r="BC40" i="3"/>
  <c r="BC39" i="3"/>
  <c r="BC38" i="3"/>
  <c r="BC37" i="3"/>
  <c r="BC36" i="3"/>
  <c r="BC35" i="3"/>
  <c r="BC34" i="3"/>
  <c r="BC33" i="3"/>
  <c r="BC32" i="3"/>
  <c r="BC31" i="3"/>
  <c r="BC30" i="3"/>
  <c r="BC29" i="3"/>
  <c r="BC28" i="3"/>
  <c r="BC27" i="3"/>
  <c r="BC26" i="3"/>
  <c r="BC25" i="3"/>
  <c r="BC24" i="3"/>
  <c r="BC23" i="3"/>
  <c r="BC22" i="3"/>
  <c r="BC21" i="3"/>
  <c r="BC20" i="3"/>
  <c r="BC19" i="3"/>
  <c r="BC18" i="3"/>
  <c r="BC17" i="3"/>
  <c r="BC16" i="3"/>
  <c r="BC15" i="3"/>
  <c r="BC14" i="3"/>
  <c r="BC13" i="3"/>
  <c r="BC12" i="3"/>
  <c r="BC11" i="3"/>
  <c r="BC10" i="3"/>
  <c r="BC9" i="3"/>
  <c r="BC8" i="3"/>
  <c r="BC7" i="3"/>
  <c r="BC6" i="3"/>
  <c r="BC5" i="3"/>
  <c r="BC4" i="3"/>
  <c r="BC3" i="3"/>
  <c r="AZ64" i="3"/>
  <c r="AZ63" i="3"/>
  <c r="AZ62" i="3"/>
  <c r="AZ61" i="3"/>
  <c r="AZ60" i="3"/>
  <c r="AZ59" i="3"/>
  <c r="AZ58" i="3"/>
  <c r="AZ57" i="3"/>
  <c r="AZ56" i="3"/>
  <c r="AZ55" i="3"/>
  <c r="AZ54" i="3"/>
  <c r="AZ53" i="3"/>
  <c r="AZ52" i="3"/>
  <c r="AZ51" i="3"/>
  <c r="AZ50" i="3"/>
  <c r="AZ49" i="3"/>
  <c r="AZ48" i="3"/>
  <c r="AZ47" i="3"/>
  <c r="AZ46" i="3"/>
  <c r="AZ45" i="3"/>
  <c r="AZ44" i="3"/>
  <c r="AZ43" i="3"/>
  <c r="AZ42" i="3"/>
  <c r="AZ41" i="3"/>
  <c r="AZ40" i="3"/>
  <c r="AZ39" i="3"/>
  <c r="AZ38" i="3"/>
  <c r="AZ37" i="3"/>
  <c r="AZ36" i="3"/>
  <c r="AZ35" i="3"/>
  <c r="AZ34" i="3"/>
  <c r="AZ33" i="3"/>
  <c r="AZ32" i="3"/>
  <c r="AZ31" i="3"/>
  <c r="AZ30" i="3"/>
  <c r="AZ29" i="3"/>
  <c r="AZ28" i="3"/>
  <c r="AZ27" i="3"/>
  <c r="AZ26" i="3"/>
  <c r="AZ25" i="3"/>
  <c r="AZ24" i="3"/>
  <c r="AZ23" i="3"/>
  <c r="AZ22" i="3"/>
  <c r="AZ21" i="3"/>
  <c r="AZ20" i="3"/>
  <c r="AZ19" i="3"/>
  <c r="AZ18" i="3"/>
  <c r="AZ17" i="3"/>
  <c r="AZ16" i="3"/>
  <c r="AZ15" i="3"/>
  <c r="AZ14" i="3"/>
  <c r="AZ13" i="3"/>
  <c r="AZ12" i="3"/>
  <c r="AZ11" i="3"/>
  <c r="AZ10" i="3"/>
  <c r="AZ9" i="3"/>
  <c r="AZ8" i="3"/>
  <c r="AZ7" i="3"/>
  <c r="AZ6" i="3"/>
  <c r="AZ5" i="3"/>
  <c r="AZ4" i="3"/>
  <c r="AZ3" i="3"/>
  <c r="AW64" i="3"/>
  <c r="AW63" i="3"/>
  <c r="AW62" i="3"/>
  <c r="AW61" i="3"/>
  <c r="AW60" i="3"/>
  <c r="AW59" i="3"/>
  <c r="AW58" i="3"/>
  <c r="AW57" i="3"/>
  <c r="AW56" i="3"/>
  <c r="AW55" i="3"/>
  <c r="AW54" i="3"/>
  <c r="AW53" i="3"/>
  <c r="AW52" i="3"/>
  <c r="AW51" i="3"/>
  <c r="AW50" i="3"/>
  <c r="AW49" i="3"/>
  <c r="AW48" i="3"/>
  <c r="AW47" i="3"/>
  <c r="AW46" i="3"/>
  <c r="AW45" i="3"/>
  <c r="AW44" i="3"/>
  <c r="AW43" i="3"/>
  <c r="AW42" i="3"/>
  <c r="AW41" i="3"/>
  <c r="AW40" i="3"/>
  <c r="AW39" i="3"/>
  <c r="AW38" i="3"/>
  <c r="AW37" i="3"/>
  <c r="AW36" i="3"/>
  <c r="AW35" i="3"/>
  <c r="AW34" i="3"/>
  <c r="AW33" i="3"/>
  <c r="AW32" i="3"/>
  <c r="AW31" i="3"/>
  <c r="AW30" i="3"/>
  <c r="AW29" i="3"/>
  <c r="AW28" i="3"/>
  <c r="AW27" i="3"/>
  <c r="AW26" i="3"/>
  <c r="AW25" i="3"/>
  <c r="AW24" i="3"/>
  <c r="AW23" i="3"/>
  <c r="AW22" i="3"/>
  <c r="AW21" i="3"/>
  <c r="AW20" i="3"/>
  <c r="AW19" i="3"/>
  <c r="AW18" i="3"/>
  <c r="AW17" i="3"/>
  <c r="AW16" i="3"/>
  <c r="AW15" i="3"/>
  <c r="AW14" i="3"/>
  <c r="AW13" i="3"/>
  <c r="AW12" i="3"/>
  <c r="AW11" i="3"/>
  <c r="AW10" i="3"/>
  <c r="AW9" i="3"/>
  <c r="AW8" i="3"/>
  <c r="AW7" i="3"/>
  <c r="AW6" i="3"/>
  <c r="AW5" i="3"/>
  <c r="AW4" i="3"/>
  <c r="AW3" i="3"/>
  <c r="AH3" i="3"/>
  <c r="AH4" i="3"/>
  <c r="AH5" i="3"/>
  <c r="AH6" i="3"/>
  <c r="AH7" i="3"/>
  <c r="AT64" i="3"/>
  <c r="AT63" i="3"/>
  <c r="AT62" i="3"/>
  <c r="AT61" i="3"/>
  <c r="AT60" i="3"/>
  <c r="AT59" i="3"/>
  <c r="AT58" i="3"/>
  <c r="AT57" i="3"/>
  <c r="AT56" i="3"/>
  <c r="AT55" i="3"/>
  <c r="AT54" i="3"/>
  <c r="AT53" i="3"/>
  <c r="AT52" i="3"/>
  <c r="AT51" i="3"/>
  <c r="AT50" i="3"/>
  <c r="AT49" i="3"/>
  <c r="AT48" i="3"/>
  <c r="AT47" i="3"/>
  <c r="AT46" i="3"/>
  <c r="AT45" i="3"/>
  <c r="AT44" i="3"/>
  <c r="AT43" i="3"/>
  <c r="AT42" i="3"/>
  <c r="AT41" i="3"/>
  <c r="AT40" i="3"/>
  <c r="AT39" i="3"/>
  <c r="AT38" i="3"/>
  <c r="AT37" i="3"/>
  <c r="AT36" i="3"/>
  <c r="AT35" i="3"/>
  <c r="AT34" i="3"/>
  <c r="AT33" i="3"/>
  <c r="AT32" i="3"/>
  <c r="AT31" i="3"/>
  <c r="AT30" i="3"/>
  <c r="AT29" i="3"/>
  <c r="AT28" i="3"/>
  <c r="AT27" i="3"/>
  <c r="AT26" i="3"/>
  <c r="AT25" i="3"/>
  <c r="AT24" i="3"/>
  <c r="AT23" i="3"/>
  <c r="AT22" i="3"/>
  <c r="AT21" i="3"/>
  <c r="AT20" i="3"/>
  <c r="AT19" i="3"/>
  <c r="AT18" i="3"/>
  <c r="AT17" i="3"/>
  <c r="AT16" i="3"/>
  <c r="AT15" i="3"/>
  <c r="AT14" i="3"/>
  <c r="AT13" i="3"/>
  <c r="AT12" i="3"/>
  <c r="AT11" i="3"/>
  <c r="AT10" i="3"/>
  <c r="AT9" i="3"/>
  <c r="AT8" i="3"/>
  <c r="AT7" i="3"/>
  <c r="AT6" i="3"/>
  <c r="AT5" i="3"/>
  <c r="AT4" i="3"/>
  <c r="AT3" i="3"/>
  <c r="AQ64" i="3"/>
  <c r="AQ63" i="3"/>
  <c r="AQ62" i="3"/>
  <c r="AQ61" i="3"/>
  <c r="AQ60" i="3"/>
  <c r="AQ59" i="3"/>
  <c r="AQ58" i="3"/>
  <c r="AQ57" i="3"/>
  <c r="AQ56" i="3"/>
  <c r="AQ55" i="3"/>
  <c r="AQ54" i="3"/>
  <c r="AQ53" i="3"/>
  <c r="AQ52" i="3"/>
  <c r="AQ51" i="3"/>
  <c r="AQ50" i="3"/>
  <c r="AQ49" i="3"/>
  <c r="AQ48" i="3"/>
  <c r="AQ47" i="3"/>
  <c r="AQ46" i="3"/>
  <c r="AQ45" i="3"/>
  <c r="AQ44" i="3"/>
  <c r="AQ43" i="3"/>
  <c r="AQ42" i="3"/>
  <c r="AQ41" i="3"/>
  <c r="AQ40" i="3"/>
  <c r="AQ39" i="3"/>
  <c r="AQ38" i="3"/>
  <c r="AQ37" i="3"/>
  <c r="AQ36" i="3"/>
  <c r="AQ35" i="3"/>
  <c r="AQ34" i="3"/>
  <c r="AQ33" i="3"/>
  <c r="AQ32" i="3"/>
  <c r="AQ31" i="3"/>
  <c r="AQ30" i="3"/>
  <c r="AQ29" i="3"/>
  <c r="AQ28" i="3"/>
  <c r="AQ27" i="3"/>
  <c r="AQ26" i="3"/>
  <c r="AQ25" i="3"/>
  <c r="AQ24" i="3"/>
  <c r="AQ23" i="3"/>
  <c r="AQ22" i="3"/>
  <c r="AQ21" i="3"/>
  <c r="AQ20" i="3"/>
  <c r="AQ19" i="3"/>
  <c r="AQ18" i="3"/>
  <c r="AQ17" i="3"/>
  <c r="AQ16" i="3"/>
  <c r="AQ15" i="3"/>
  <c r="AQ14" i="3"/>
  <c r="AQ13" i="3"/>
  <c r="AQ12" i="3"/>
  <c r="AQ11" i="3"/>
  <c r="AQ10" i="3"/>
  <c r="AQ9" i="3"/>
  <c r="AQ8" i="3"/>
  <c r="AQ7" i="3"/>
  <c r="AQ6" i="3"/>
  <c r="AQ5" i="3"/>
  <c r="AQ4" i="3"/>
  <c r="AQ3" i="3"/>
  <c r="AN64" i="3"/>
  <c r="AN63" i="3"/>
  <c r="AN62" i="3"/>
  <c r="AN61" i="3"/>
  <c r="AN60" i="3"/>
  <c r="AN59" i="3"/>
  <c r="AN58" i="3"/>
  <c r="AN57" i="3"/>
  <c r="AN56" i="3"/>
  <c r="AN55" i="3"/>
  <c r="AN54" i="3"/>
  <c r="AN53" i="3"/>
  <c r="AN52" i="3"/>
  <c r="AN51" i="3"/>
  <c r="AN50" i="3"/>
  <c r="AN49" i="3"/>
  <c r="AN48" i="3"/>
  <c r="AN47" i="3"/>
  <c r="AN46" i="3"/>
  <c r="AN45" i="3"/>
  <c r="AN44" i="3"/>
  <c r="AN43" i="3"/>
  <c r="AN42" i="3"/>
  <c r="AN41" i="3"/>
  <c r="AN40" i="3"/>
  <c r="AN39" i="3"/>
  <c r="AN38" i="3"/>
  <c r="AN37" i="3"/>
  <c r="AN36" i="3"/>
  <c r="AN35" i="3"/>
  <c r="AN34" i="3"/>
  <c r="AN33" i="3"/>
  <c r="AN32" i="3"/>
  <c r="AN31" i="3"/>
  <c r="AN30" i="3"/>
  <c r="AN29" i="3"/>
  <c r="AN28" i="3"/>
  <c r="AN27" i="3"/>
  <c r="AN26" i="3"/>
  <c r="AN25" i="3"/>
  <c r="AN24" i="3"/>
  <c r="AN23" i="3"/>
  <c r="AN22" i="3"/>
  <c r="AN21" i="3"/>
  <c r="AN20" i="3"/>
  <c r="AN19" i="3"/>
  <c r="AN18" i="3"/>
  <c r="AN17" i="3"/>
  <c r="AN16" i="3"/>
  <c r="AN15" i="3"/>
  <c r="AN14" i="3"/>
  <c r="AN13" i="3"/>
  <c r="AN12" i="3"/>
  <c r="AN11" i="3"/>
  <c r="AN10" i="3"/>
  <c r="AN9" i="3"/>
  <c r="AN8" i="3"/>
  <c r="AN7" i="3"/>
  <c r="AN6" i="3"/>
  <c r="AN5" i="3"/>
  <c r="AN4" i="3"/>
  <c r="AN3" i="3"/>
  <c r="AK64" i="3"/>
  <c r="AK63" i="3"/>
  <c r="AK62" i="3"/>
  <c r="AK61" i="3"/>
  <c r="AK60" i="3"/>
  <c r="AK59" i="3"/>
  <c r="AK58" i="3"/>
  <c r="AK57" i="3"/>
  <c r="AK56" i="3"/>
  <c r="AK55" i="3"/>
  <c r="AK54" i="3"/>
  <c r="AK53" i="3"/>
  <c r="AK52" i="3"/>
  <c r="AK51" i="3"/>
  <c r="AK50" i="3"/>
  <c r="AK49" i="3"/>
  <c r="AK48" i="3"/>
  <c r="AK47" i="3"/>
  <c r="AK46" i="3"/>
  <c r="AK45" i="3"/>
  <c r="AK44" i="3"/>
  <c r="AK43" i="3"/>
  <c r="AK42" i="3"/>
  <c r="AK41" i="3"/>
  <c r="AK40" i="3"/>
  <c r="AK39" i="3"/>
  <c r="AK38" i="3"/>
  <c r="AK37" i="3"/>
  <c r="AK36" i="3"/>
  <c r="AK35" i="3"/>
  <c r="AK34" i="3"/>
  <c r="AK33" i="3"/>
  <c r="AK32" i="3"/>
  <c r="AK31" i="3"/>
  <c r="AK30" i="3"/>
  <c r="AK29" i="3"/>
  <c r="AK28" i="3"/>
  <c r="AK27" i="3"/>
  <c r="AK26" i="3"/>
  <c r="AK25" i="3"/>
  <c r="AK24" i="3"/>
  <c r="AK23" i="3"/>
  <c r="AK22" i="3"/>
  <c r="AK21" i="3"/>
  <c r="AK20" i="3"/>
  <c r="AK19" i="3"/>
  <c r="AK18" i="3"/>
  <c r="AK17" i="3"/>
  <c r="AK16" i="3"/>
  <c r="AK15" i="3"/>
  <c r="AK14" i="3"/>
  <c r="AK13" i="3"/>
  <c r="AK12" i="3"/>
  <c r="AK11" i="3"/>
  <c r="AK10" i="3"/>
  <c r="AK9" i="3"/>
  <c r="AK8" i="3"/>
  <c r="AK7" i="3"/>
  <c r="AK6" i="3"/>
  <c r="AK5" i="3"/>
  <c r="AK4" i="3"/>
  <c r="AK3" i="3"/>
  <c r="AH64" i="3"/>
  <c r="AH63" i="3"/>
  <c r="AH62" i="3"/>
  <c r="AH61" i="3"/>
  <c r="AH60" i="3"/>
  <c r="AH59" i="3"/>
  <c r="AH58" i="3"/>
  <c r="AH57" i="3"/>
  <c r="AH56" i="3"/>
  <c r="AH55" i="3"/>
  <c r="AH54" i="3"/>
  <c r="AH53" i="3"/>
  <c r="AH52" i="3"/>
  <c r="AH51" i="3"/>
  <c r="AH50" i="3"/>
  <c r="AH49" i="3"/>
  <c r="AH48" i="3"/>
  <c r="AH47" i="3"/>
  <c r="AH46" i="3"/>
  <c r="AH45" i="3"/>
  <c r="AH44" i="3"/>
  <c r="AH43" i="3"/>
  <c r="AH42" i="3"/>
  <c r="AH41" i="3"/>
  <c r="AH40" i="3"/>
  <c r="AH39" i="3"/>
  <c r="AH38" i="3"/>
  <c r="AH37" i="3"/>
  <c r="AH36" i="3"/>
  <c r="AH35" i="3"/>
  <c r="AH34" i="3"/>
  <c r="AH33" i="3"/>
  <c r="AH32" i="3"/>
  <c r="AH31" i="3"/>
  <c r="AH30" i="3"/>
  <c r="AH29" i="3"/>
  <c r="AH28" i="3"/>
  <c r="AH27" i="3"/>
  <c r="AH26" i="3"/>
  <c r="AH25" i="3"/>
  <c r="AH24" i="3"/>
  <c r="AH23" i="3"/>
  <c r="AH22" i="3"/>
  <c r="AH21" i="3"/>
  <c r="AH20" i="3"/>
  <c r="AH19" i="3"/>
  <c r="AH18" i="3"/>
  <c r="AH17" i="3"/>
  <c r="AH16" i="3"/>
  <c r="AH15" i="3"/>
  <c r="AH14" i="3"/>
  <c r="AH13" i="3"/>
  <c r="AH12" i="3"/>
  <c r="AH11" i="3"/>
  <c r="AH10" i="3"/>
  <c r="AH9" i="3"/>
  <c r="AH8" i="3"/>
  <c r="AE64" i="3"/>
  <c r="AE63" i="3"/>
  <c r="AE62" i="3"/>
  <c r="AE61" i="3"/>
  <c r="AE60" i="3"/>
  <c r="AE59" i="3"/>
  <c r="AE58" i="3"/>
  <c r="AE57" i="3"/>
  <c r="AE56" i="3"/>
  <c r="AE55" i="3"/>
  <c r="AE54" i="3"/>
  <c r="AE53" i="3"/>
  <c r="AE52" i="3"/>
  <c r="AE51" i="3"/>
  <c r="AE50" i="3"/>
  <c r="AE49" i="3"/>
  <c r="AE48" i="3"/>
  <c r="AE47" i="3"/>
  <c r="AE46" i="3"/>
  <c r="AE45" i="3"/>
  <c r="AE44" i="3"/>
  <c r="AE43" i="3"/>
  <c r="AE42" i="3"/>
  <c r="AE41" i="3"/>
  <c r="AE40" i="3"/>
  <c r="AE39" i="3"/>
  <c r="AE38" i="3"/>
  <c r="AE37" i="3"/>
  <c r="AE36" i="3"/>
  <c r="AE35" i="3"/>
  <c r="AE34" i="3"/>
  <c r="AE33" i="3"/>
  <c r="AE32" i="3"/>
  <c r="AE31" i="3"/>
  <c r="AE30" i="3"/>
  <c r="AE29" i="3"/>
  <c r="AE28" i="3"/>
  <c r="AE27" i="3"/>
  <c r="AE26" i="3"/>
  <c r="AE25" i="3"/>
  <c r="AE24" i="3"/>
  <c r="AE23" i="3"/>
  <c r="AE22" i="3"/>
  <c r="AE21" i="3"/>
  <c r="AE20" i="3"/>
  <c r="AE19" i="3"/>
  <c r="AE18" i="3"/>
  <c r="AE17" i="3"/>
  <c r="AE16" i="3"/>
  <c r="AE15" i="3"/>
  <c r="AE14" i="3"/>
  <c r="AE13" i="3"/>
  <c r="AE12" i="3"/>
  <c r="AE11" i="3"/>
  <c r="AE10" i="3"/>
  <c r="AE9" i="3"/>
  <c r="AE8" i="3"/>
  <c r="AE7" i="3"/>
  <c r="AE6" i="3"/>
  <c r="AE5" i="3"/>
  <c r="AE4" i="3"/>
  <c r="AE3" i="3"/>
  <c r="AB64" i="3"/>
  <c r="AB63" i="3"/>
  <c r="AB62" i="3"/>
  <c r="AB61" i="3"/>
  <c r="AB60" i="3"/>
  <c r="AB59" i="3"/>
  <c r="AB58" i="3"/>
  <c r="AB57" i="3"/>
  <c r="AB56" i="3"/>
  <c r="AB55" i="3"/>
  <c r="AB54" i="3"/>
  <c r="AB53" i="3"/>
  <c r="AB52" i="3"/>
  <c r="AB51" i="3"/>
  <c r="AB50" i="3"/>
  <c r="AB49" i="3"/>
  <c r="AB48" i="3"/>
  <c r="AB47" i="3"/>
  <c r="AB46" i="3"/>
  <c r="AB45" i="3"/>
  <c r="AB44" i="3"/>
  <c r="AB43" i="3"/>
  <c r="AB42" i="3"/>
  <c r="AB41" i="3"/>
  <c r="AB40" i="3"/>
  <c r="AB39" i="3"/>
  <c r="AB38" i="3"/>
  <c r="AB37" i="3"/>
  <c r="AB36" i="3"/>
  <c r="AB35" i="3"/>
  <c r="AB34" i="3"/>
  <c r="AB33" i="3"/>
  <c r="AB32" i="3"/>
  <c r="AB31" i="3"/>
  <c r="AB30" i="3"/>
  <c r="AB29" i="3"/>
  <c r="AB28" i="3"/>
  <c r="AB27" i="3"/>
  <c r="AB26" i="3"/>
  <c r="AB25" i="3"/>
  <c r="AB24" i="3"/>
  <c r="AB23" i="3"/>
  <c r="AB22" i="3"/>
  <c r="AB21" i="3"/>
  <c r="AB20" i="3"/>
  <c r="AB19" i="3"/>
  <c r="AB18" i="3"/>
  <c r="AB17" i="3"/>
  <c r="AB16" i="3"/>
  <c r="AB15" i="3"/>
  <c r="AB14" i="3"/>
  <c r="AB13" i="3"/>
  <c r="AB12" i="3"/>
  <c r="AB11" i="3"/>
  <c r="AB10" i="3"/>
  <c r="AB9" i="3"/>
  <c r="AB8" i="3"/>
  <c r="AB7" i="3"/>
  <c r="AB6" i="3"/>
  <c r="AB5" i="3"/>
  <c r="AB4" i="3"/>
  <c r="AB3" i="3"/>
  <c r="Y64" i="3"/>
  <c r="Y63" i="3"/>
  <c r="Y62" i="3"/>
  <c r="Y61" i="3"/>
  <c r="Y60" i="3"/>
  <c r="Y59" i="3"/>
  <c r="Y58" i="3"/>
  <c r="Y57" i="3"/>
  <c r="Y56" i="3"/>
  <c r="Y55" i="3"/>
  <c r="Y54" i="3"/>
  <c r="Y53" i="3"/>
  <c r="Y52" i="3"/>
  <c r="Y51" i="3"/>
  <c r="Y50" i="3"/>
  <c r="Y49" i="3"/>
  <c r="Y48" i="3"/>
  <c r="Y47" i="3"/>
  <c r="Y46" i="3"/>
  <c r="Y45" i="3"/>
  <c r="Y44" i="3"/>
  <c r="Y43" i="3"/>
  <c r="Y42" i="3"/>
  <c r="Y41" i="3"/>
  <c r="Y40" i="3"/>
  <c r="Y39" i="3"/>
  <c r="Y38" i="3"/>
  <c r="Y37" i="3"/>
  <c r="Y36" i="3"/>
  <c r="Y35" i="3"/>
  <c r="Y34" i="3"/>
  <c r="Y33" i="3"/>
  <c r="Y32" i="3"/>
  <c r="Y31" i="3"/>
  <c r="Y30" i="3"/>
  <c r="Y29" i="3"/>
  <c r="Y28" i="3"/>
  <c r="Y27" i="3"/>
  <c r="Y26" i="3"/>
  <c r="Y25" i="3"/>
  <c r="Y24" i="3"/>
  <c r="Y23" i="3"/>
  <c r="Y22" i="3"/>
  <c r="Y21" i="3"/>
  <c r="Y20" i="3"/>
  <c r="Y19" i="3"/>
  <c r="Y18" i="3"/>
  <c r="Y17" i="3"/>
  <c r="Y16" i="3"/>
  <c r="Y15" i="3"/>
  <c r="Y14" i="3"/>
  <c r="Y13" i="3"/>
  <c r="Y12" i="3"/>
  <c r="Y11" i="3"/>
  <c r="Y10" i="3"/>
  <c r="Y9" i="3"/>
  <c r="Y8" i="3"/>
  <c r="Y7" i="3"/>
  <c r="Y6" i="3"/>
  <c r="Y5" i="3"/>
  <c r="Y4" i="3"/>
  <c r="Y3"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P4" i="3"/>
  <c r="P3"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S24" i="3"/>
  <c r="S23" i="3"/>
  <c r="S22" i="3"/>
  <c r="S21" i="3"/>
  <c r="S20" i="3"/>
  <c r="S19" i="3"/>
  <c r="S18" i="3"/>
  <c r="S17" i="3"/>
  <c r="S16" i="3"/>
  <c r="S15" i="3"/>
  <c r="S14" i="3"/>
  <c r="S13" i="3"/>
  <c r="S12" i="3"/>
  <c r="S11" i="3"/>
  <c r="S10" i="3"/>
  <c r="S9" i="3"/>
  <c r="S8" i="3"/>
  <c r="S7" i="3"/>
  <c r="S6" i="3"/>
  <c r="S5" i="3"/>
  <c r="S4" i="3"/>
  <c r="S3" i="3"/>
  <c r="V64" i="3"/>
  <c r="V63" i="3"/>
  <c r="V62" i="3"/>
  <c r="V61" i="3"/>
  <c r="V60" i="3"/>
  <c r="V59" i="3"/>
  <c r="V58" i="3"/>
  <c r="V57" i="3"/>
  <c r="V56" i="3"/>
  <c r="V55" i="3"/>
  <c r="V54" i="3"/>
  <c r="V53" i="3"/>
  <c r="V52" i="3"/>
  <c r="V51" i="3"/>
  <c r="V50" i="3"/>
  <c r="V49" i="3"/>
  <c r="V48" i="3"/>
  <c r="V47"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V6" i="3"/>
  <c r="V5" i="3"/>
  <c r="V4" i="3"/>
  <c r="V3"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AB4" i="4"/>
  <c r="Y4" i="4"/>
  <c r="V4" i="4"/>
  <c r="S4" i="4"/>
  <c r="P4" i="4"/>
  <c r="M4" i="4"/>
  <c r="J4" i="4"/>
  <c r="G4" i="4"/>
  <c r="D4" i="4"/>
  <c r="AB3" i="4"/>
  <c r="Y3" i="4"/>
  <c r="V3" i="4"/>
  <c r="S3" i="4"/>
  <c r="P3" i="4"/>
  <c r="M3" i="4"/>
  <c r="J3" i="4"/>
  <c r="G3" i="4"/>
  <c r="D3" i="4"/>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3" i="3"/>
  <c r="D4" i="3"/>
  <c r="D5" i="3"/>
  <c r="D6" i="3"/>
  <c r="D7" i="3"/>
  <c r="D8" i="3"/>
  <c r="K8" i="1"/>
  <c r="K9" i="1"/>
  <c r="K10" i="1"/>
  <c r="K11" i="1"/>
  <c r="K12" i="1"/>
  <c r="K13" i="1"/>
  <c r="K6" i="1"/>
  <c r="K7" i="1"/>
  <c r="H10" i="1"/>
  <c r="H11" i="1"/>
  <c r="H7" i="1"/>
  <c r="H8" i="1"/>
  <c r="H9" i="1"/>
  <c r="H13" i="1"/>
  <c r="H12" i="1"/>
  <c r="H6" i="1"/>
  <c r="G67" i="3" l="1"/>
  <c r="J67" i="3"/>
  <c r="AE67" i="3"/>
  <c r="CR7" i="3"/>
  <c r="CR33" i="3"/>
  <c r="CR41" i="3"/>
  <c r="CR49" i="3"/>
  <c r="CR57" i="3"/>
  <c r="BC67" i="3"/>
  <c r="BF67" i="3"/>
  <c r="BI67" i="3"/>
  <c r="CA67" i="3"/>
  <c r="CR16" i="3"/>
  <c r="CR37" i="3"/>
  <c r="CR4" i="3"/>
  <c r="CR26" i="3"/>
  <c r="S67" i="3"/>
  <c r="BO67" i="3"/>
  <c r="CR15" i="3"/>
  <c r="CR23" i="3"/>
  <c r="CR31" i="3"/>
  <c r="CR39" i="3"/>
  <c r="CR47" i="3"/>
  <c r="CR55" i="3"/>
  <c r="CR63" i="3"/>
  <c r="CR24" i="3"/>
  <c r="CR21" i="3"/>
  <c r="CR61" i="3"/>
  <c r="CR42" i="3"/>
  <c r="AK67" i="3"/>
  <c r="AH67" i="3"/>
  <c r="AT67" i="3"/>
  <c r="BR67" i="3"/>
  <c r="CR14" i="3"/>
  <c r="CR22" i="3"/>
  <c r="CR30" i="3"/>
  <c r="CR38" i="3"/>
  <c r="CR46" i="3"/>
  <c r="CR54" i="3"/>
  <c r="CR62" i="3"/>
  <c r="CR32" i="3"/>
  <c r="CR40" i="3"/>
  <c r="CR48" i="3"/>
  <c r="CR56" i="3"/>
  <c r="CR64" i="3"/>
  <c r="CR29" i="3"/>
  <c r="CR34" i="3"/>
  <c r="CD67" i="3"/>
  <c r="CR13" i="3"/>
  <c r="CR53" i="3"/>
  <c r="CR18" i="3"/>
  <c r="CR58" i="3"/>
  <c r="V67" i="3"/>
  <c r="AZ67" i="3"/>
  <c r="CR3" i="3"/>
  <c r="D67" i="3"/>
  <c r="AQ67" i="3"/>
  <c r="CR45" i="3"/>
  <c r="CR10" i="3"/>
  <c r="CR50" i="3"/>
  <c r="AB67" i="3"/>
  <c r="M67" i="3"/>
  <c r="Y67" i="3"/>
  <c r="AW67" i="3"/>
  <c r="BU67" i="3"/>
  <c r="BX67" i="3"/>
  <c r="CR11" i="3"/>
  <c r="CR19" i="3"/>
  <c r="CR27" i="3"/>
  <c r="CR35" i="3"/>
  <c r="CR43" i="3"/>
  <c r="CR51" i="3"/>
  <c r="CR59" i="3"/>
  <c r="CR5" i="3"/>
  <c r="CR6" i="3"/>
  <c r="P67" i="3"/>
  <c r="AN67" i="3"/>
  <c r="BL67" i="3"/>
  <c r="CR12" i="3"/>
  <c r="CR20" i="3"/>
  <c r="CR28" i="3"/>
  <c r="CR36" i="3"/>
  <c r="CR44" i="3"/>
  <c r="CR52" i="3"/>
  <c r="CR60" i="3"/>
  <c r="CR9" i="3"/>
  <c r="CR17" i="3"/>
  <c r="CR25" i="3"/>
  <c r="CR8" i="3"/>
  <c r="CG67" i="3"/>
  <c r="CP66" i="3"/>
  <c r="CO66" i="3" s="1" a="1"/>
  <c r="CO66" i="3" s="1"/>
  <c r="CP67" i="3"/>
  <c r="CM67" i="3"/>
  <c r="CJ67" i="3"/>
  <c r="CP65" i="3"/>
  <c r="CO65" i="3" s="1" a="1"/>
  <c r="CO65" i="3" s="1"/>
  <c r="CM65" i="3"/>
  <c r="CL65" i="3" s="1" a="1"/>
  <c r="CL65" i="3" s="1"/>
  <c r="CM66" i="3"/>
  <c r="CL66" i="3" s="1" a="1"/>
  <c r="CL66" i="3" s="1"/>
  <c r="CJ65" i="3"/>
  <c r="CI65" i="3" s="1" a="1"/>
  <c r="CI65" i="3" s="1"/>
  <c r="CJ66" i="3"/>
  <c r="CI66" i="3" s="1" a="1"/>
  <c r="CI66" i="3" s="1"/>
  <c r="CG66" i="3"/>
  <c r="CF66" i="3" s="1" a="1"/>
  <c r="CF66" i="3" s="1"/>
  <c r="CG65" i="3"/>
  <c r="CF65" i="3" s="1" a="1"/>
  <c r="CF65" i="3" s="1"/>
  <c r="CD66" i="3"/>
  <c r="CA65" i="3"/>
  <c r="BZ65" i="3" s="1" a="1"/>
  <c r="BZ65" i="3" s="1"/>
  <c r="BX66" i="3"/>
  <c r="BW66" i="3" s="1" a="1"/>
  <c r="BW66" i="3" s="1"/>
  <c r="BX65" i="3"/>
  <c r="BW65" i="3" s="1" a="1"/>
  <c r="BW65" i="3" s="1"/>
  <c r="CD65" i="3"/>
  <c r="CA66" i="3"/>
  <c r="BZ66" i="3" s="1" a="1"/>
  <c r="BZ66" i="3" s="1"/>
  <c r="BU65" i="3"/>
  <c r="BT65" i="3" s="1" a="1"/>
  <c r="BT65" i="3" s="1"/>
  <c r="BU66" i="3"/>
  <c r="BT66" i="3" s="1" a="1"/>
  <c r="BT66" i="3" s="1"/>
  <c r="BR66" i="3"/>
  <c r="BQ66" i="3" s="1" a="1"/>
  <c r="BQ66" i="3" s="1"/>
  <c r="BO66" i="3"/>
  <c r="BN66" i="3" s="1" a="1"/>
  <c r="BN66" i="3" s="1"/>
  <c r="BL66" i="3"/>
  <c r="BK66" i="3" s="1" a="1"/>
  <c r="BK66" i="3" s="1"/>
  <c r="BI66" i="3"/>
  <c r="BH66" i="3" s="1" a="1"/>
  <c r="BH66" i="3" s="1"/>
  <c r="BI65" i="3"/>
  <c r="BH65" i="3" s="1" a="1"/>
  <c r="BH65" i="3" s="1"/>
  <c r="BF66" i="3"/>
  <c r="BE66" i="3" s="1" a="1"/>
  <c r="BE66" i="3" s="1"/>
  <c r="BC65" i="3"/>
  <c r="BB65" i="3" s="1" a="1"/>
  <c r="BB65" i="3" s="1"/>
  <c r="BC66" i="3"/>
  <c r="BB66" i="3" s="1" a="1"/>
  <c r="BB66" i="3" s="1"/>
  <c r="AZ65" i="3"/>
  <c r="AY65" i="3" s="1" a="1"/>
  <c r="AY65" i="3" s="1"/>
  <c r="AZ66" i="3"/>
  <c r="AY66" i="3" s="1" a="1"/>
  <c r="AY66" i="3" s="1"/>
  <c r="BR65" i="3"/>
  <c r="BQ65" i="3" s="1" a="1"/>
  <c r="BQ65" i="3" s="1"/>
  <c r="BL65" i="3"/>
  <c r="BK65" i="3" s="1" a="1"/>
  <c r="BK65" i="3" s="1"/>
  <c r="BO65" i="3"/>
  <c r="BN65" i="3" s="1" a="1"/>
  <c r="BN65" i="3" s="1"/>
  <c r="BF65" i="3"/>
  <c r="BE65" i="3" s="1" a="1"/>
  <c r="BE65" i="3" s="1"/>
  <c r="AW66" i="3"/>
  <c r="AV66" i="3" s="1" a="1"/>
  <c r="AV66" i="3" s="1"/>
  <c r="AW65" i="3"/>
  <c r="AV65" i="3" s="1" a="1"/>
  <c r="AV65" i="3" s="1"/>
  <c r="AT66" i="3"/>
  <c r="AS66" i="3" s="1" a="1"/>
  <c r="AS66" i="3" s="1"/>
  <c r="AQ66" i="3"/>
  <c r="AP66" i="3" s="1" a="1"/>
  <c r="AP66" i="3" s="1"/>
  <c r="AK66" i="3"/>
  <c r="AJ66" i="3" s="1" a="1"/>
  <c r="AJ66" i="3" s="1"/>
  <c r="AN66" i="3"/>
  <c r="AM66" i="3" s="1" a="1"/>
  <c r="AM66" i="3" s="1"/>
  <c r="AT65" i="3"/>
  <c r="AS65" i="3" s="1" a="1"/>
  <c r="AS65" i="3" s="1"/>
  <c r="AQ65" i="3"/>
  <c r="AP65" i="3" s="1" a="1"/>
  <c r="AP65" i="3" s="1"/>
  <c r="AN65" i="3"/>
  <c r="AM65" i="3" s="1" a="1"/>
  <c r="AM65" i="3" s="1"/>
  <c r="AK65" i="3"/>
  <c r="AJ65" i="3" s="1" a="1"/>
  <c r="AJ65" i="3" s="1"/>
  <c r="AH66" i="3"/>
  <c r="AG66" i="3" s="1" a="1"/>
  <c r="AG66" i="3" s="1"/>
  <c r="AH65" i="3"/>
  <c r="AG65" i="3" s="1" a="1"/>
  <c r="AG65" i="3" s="1"/>
  <c r="D65" i="3"/>
  <c r="C65" i="3" s="1" a="1"/>
  <c r="C65" i="3" s="1"/>
  <c r="AB65" i="3"/>
  <c r="AA65" i="3" s="1" a="1"/>
  <c r="AA65" i="3" s="1"/>
  <c r="AE66" i="3"/>
  <c r="AD66" i="3" s="1" a="1"/>
  <c r="AD66" i="3" s="1"/>
  <c r="AE65" i="3"/>
  <c r="AD65" i="3" s="1" a="1"/>
  <c r="AD65" i="3" s="1"/>
  <c r="M66" i="3"/>
  <c r="L66" i="3" s="1" a="1"/>
  <c r="L66" i="3" s="1"/>
  <c r="Y66" i="3"/>
  <c r="X66" i="3" s="1" a="1"/>
  <c r="X66" i="3" s="1"/>
  <c r="AB66" i="3"/>
  <c r="AA66" i="3" s="1" a="1"/>
  <c r="AA66" i="3" s="1"/>
  <c r="P65" i="3"/>
  <c r="O65" i="3" s="1" a="1"/>
  <c r="O65" i="3" s="1"/>
  <c r="G66" i="3"/>
  <c r="F66" i="3" s="1" a="1"/>
  <c r="F66" i="3" s="1"/>
  <c r="S66" i="3"/>
  <c r="R66" i="3" s="1" a="1"/>
  <c r="R66" i="3" s="1"/>
  <c r="P66" i="3"/>
  <c r="O66" i="3" s="1" a="1"/>
  <c r="O66" i="3" s="1"/>
  <c r="V66" i="3"/>
  <c r="U66" i="3" s="1" a="1"/>
  <c r="U66" i="3" s="1"/>
  <c r="G65" i="3"/>
  <c r="F65" i="3" s="1" a="1"/>
  <c r="F65" i="3" s="1"/>
  <c r="S65" i="3"/>
  <c r="R65" i="3" s="1" a="1"/>
  <c r="R65" i="3" s="1"/>
  <c r="D66" i="3"/>
  <c r="C66" i="3" s="1" a="1"/>
  <c r="C66" i="3" s="1"/>
  <c r="J65" i="3"/>
  <c r="I65" i="3" s="1" a="1"/>
  <c r="I65" i="3" s="1"/>
  <c r="V65" i="3"/>
  <c r="U65" i="3" s="1" a="1"/>
  <c r="U65" i="3" s="1"/>
  <c r="J66" i="3"/>
  <c r="I66" i="3" s="1" a="1"/>
  <c r="I66" i="3" s="1"/>
  <c r="M65" i="3"/>
  <c r="L65" i="3" s="1" a="1"/>
  <c r="L65" i="3" s="1"/>
  <c r="Y65" i="3"/>
  <c r="X65" i="3" s="1" a="1"/>
  <c r="X65" i="3" s="1"/>
  <c r="CR67" i="3" l="1"/>
  <c r="CC66" i="3" a="1"/>
  <c r="CC66" i="3" s="1"/>
  <c r="CR66" i="3"/>
  <c r="CC65" i="3" a="1"/>
  <c r="CC65" i="3" s="1"/>
  <c r="CR6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<sst xmlns="http://schemas.openxmlformats.org/spreadsheetml/2006/main" count="707" uniqueCount="354">
  <si>
    <t>MODEL</t>
  </si>
  <si>
    <t>gpt</t>
  </si>
  <si>
    <t>gpt-2</t>
  </si>
  <si>
    <t>gpt-2-large</t>
  </si>
  <si>
    <t>Phi-3.5-mini-Instruct</t>
  </si>
  <si>
    <t xml:space="preserve">Llama-3.1-8B </t>
  </si>
  <si>
    <t>gemma-2-2b</t>
  </si>
  <si>
    <t>Qwen2.5-1.5B-Instruct</t>
  </si>
  <si>
    <t xml:space="preserve">Delta </t>
  </si>
  <si>
    <t>Web</t>
  </si>
  <si>
    <t>Std</t>
  </si>
  <si>
    <t>Results (acc)</t>
  </si>
  <si>
    <t>EVALUATION</t>
  </si>
  <si>
    <t>"--web_access"</t>
  </si>
  <si>
    <t>"--web_data_action"</t>
  </si>
  <si>
    <t>load</t>
  </si>
  <si>
    <t>save</t>
  </si>
  <si>
    <t xml:space="preserve">  </t>
  </si>
  <si>
    <t>new - Flags</t>
  </si>
  <si>
    <t>llama-3.2-1B-Instruct</t>
  </si>
  <si>
    <t>0.2778</t>
  </si>
  <si>
    <t>0.2121</t>
  </si>
  <si>
    <t>0.2402</t>
  </si>
  <si>
    <t>0.2616</t>
  </si>
  <si>
    <t>0.2066</t>
  </si>
  <si>
    <t>0.2500</t>
  </si>
  <si>
    <t>0.2209</t>
  </si>
  <si>
    <t>0.2543</t>
  </si>
  <si>
    <t>0.2246</t>
  </si>
  <si>
    <t>0.1833</t>
  </si>
  <si>
    <t>0.2222</t>
  </si>
  <si>
    <t>0.2595</t>
  </si>
  <si>
    <t>0.3099</t>
  </si>
  <si>
    <t>0.3000</t>
  </si>
  <si>
    <t>0.2038</t>
  </si>
  <si>
    <t>0.1965</t>
  </si>
  <si>
    <t>0.1800</t>
  </si>
  <si>
    <t>0.3229</t>
  </si>
  <si>
    <t>0.1748</t>
  </si>
  <si>
    <t>0.2800</t>
  </si>
  <si>
    <t>0.2324</t>
  </si>
  <si>
    <t>0.2482</t>
  </si>
  <si>
    <t>0.1728</t>
  </si>
  <si>
    <t>0.2952</t>
  </si>
  <si>
    <t>0.2281</t>
  </si>
  <si>
    <t>0.1515</t>
  </si>
  <si>
    <t>high_school_government_and_politics</t>
  </si>
  <si>
    <t>0.2124</t>
  </si>
  <si>
    <t>0.2128</t>
  </si>
  <si>
    <t>0.2059</t>
  </si>
  <si>
    <t>0.2018</t>
  </si>
  <si>
    <t>0.2598</t>
  </si>
  <si>
    <t>0.2182</t>
  </si>
  <si>
    <t>0.2041</t>
  </si>
  <si>
    <t>0.2388</t>
  </si>
  <si>
    <t>0.2700</t>
  </si>
  <si>
    <t>0.2000</t>
  </si>
  <si>
    <t>0.2296</t>
  </si>
  <si>
    <t>0.1974</t>
  </si>
  <si>
    <t>0.2300</t>
  </si>
  <si>
    <t>0.2157</t>
  </si>
  <si>
    <t>0.2900</t>
  </si>
  <si>
    <t>0.2596</t>
  </si>
  <si>
    <t>0.2621</t>
  </si>
  <si>
    <t>0.2090</t>
  </si>
  <si>
    <t>0.1839</t>
  </si>
  <si>
    <t>0.1970</t>
  </si>
  <si>
    <t>0.2600</t>
  </si>
  <si>
    <t>0.2111</t>
  </si>
  <si>
    <t>0.2252</t>
  </si>
  <si>
    <t>0.1713</t>
  </si>
  <si>
    <t>0.3036</t>
  </si>
  <si>
    <t>formal_logic</t>
  </si>
  <si>
    <t>high_school_european_history</t>
  </si>
  <si>
    <t>high_school_us_history</t>
  </si>
  <si>
    <t>high_school_world_history</t>
  </si>
  <si>
    <t>international_law</t>
  </si>
  <si>
    <t>jurisprudence</t>
  </si>
  <si>
    <t>logical_fallacies</t>
  </si>
  <si>
    <t>moral_disputes</t>
  </si>
  <si>
    <t>moral_scenarios</t>
  </si>
  <si>
    <t>philosophy</t>
  </si>
  <si>
    <t>prehistory</t>
  </si>
  <si>
    <t>professional_law</t>
  </si>
  <si>
    <t>world_religions</t>
  </si>
  <si>
    <t>business_ethics</t>
  </si>
  <si>
    <t>clinical_knowledge</t>
  </si>
  <si>
    <t>college_medicine</t>
  </si>
  <si>
    <t>global_facts</t>
  </si>
  <si>
    <t>human_aging</t>
  </si>
  <si>
    <t>management</t>
  </si>
  <si>
    <t>marketing</t>
  </si>
  <si>
    <t>medical_genetics</t>
  </si>
  <si>
    <t>miscellaneous</t>
  </si>
  <si>
    <t>nutrition</t>
  </si>
  <si>
    <t>professional_accounting</t>
  </si>
  <si>
    <t>professional_medicine</t>
  </si>
  <si>
    <t>virology</t>
  </si>
  <si>
    <t>econometrics</t>
  </si>
  <si>
    <t>high_school_geography</t>
  </si>
  <si>
    <t>high_school_macroeconomics</t>
  </si>
  <si>
    <t>high_school_microeconomics</t>
  </si>
  <si>
    <t>high_school_psychology</t>
  </si>
  <si>
    <t>human_sexuality</t>
  </si>
  <si>
    <t>professional_psychology</t>
  </si>
  <si>
    <t>public_relations</t>
  </si>
  <si>
    <t>security_studies</t>
  </si>
  <si>
    <t>sociology</t>
  </si>
  <si>
    <t>us_foreign_policy</t>
  </si>
  <si>
    <t>abstract_algebra</t>
  </si>
  <si>
    <t>anatomy</t>
  </si>
  <si>
    <t>astronomy</t>
  </si>
  <si>
    <t>college_biology</t>
  </si>
  <si>
    <t>college_chemistry</t>
  </si>
  <si>
    <t>college_computer_science</t>
  </si>
  <si>
    <t>college_mathematics</t>
  </si>
  <si>
    <t>college_physics</t>
  </si>
  <si>
    <t>computer_security</t>
  </si>
  <si>
    <t>conceptual_physics</t>
  </si>
  <si>
    <t>electrical_engineering</t>
  </si>
  <si>
    <t>elementary_mathematics</t>
  </si>
  <si>
    <t>high_school_biology</t>
  </si>
  <si>
    <t>high_school_chemistry</t>
  </si>
  <si>
    <t>high_school_computer_science</t>
  </si>
  <si>
    <t>high_school_mathematics</t>
  </si>
  <si>
    <t>high_school_physics</t>
  </si>
  <si>
    <t>high_school_statistics</t>
  </si>
  <si>
    <t>machine_learning</t>
  </si>
  <si>
    <t>STD</t>
  </si>
  <si>
    <t>WEB</t>
  </si>
  <si>
    <t>Delta</t>
  </si>
  <si>
    <t xml:space="preserve">mmlu  </t>
  </si>
  <si>
    <t>humanities</t>
  </si>
  <si>
    <t>other</t>
  </si>
  <si>
    <t>social sciences</t>
  </si>
  <si>
    <t>0.2319</t>
  </si>
  <si>
    <t>0.2419</t>
  </si>
  <si>
    <t>0.2213</t>
  </si>
  <si>
    <t>0.2230</t>
  </si>
  <si>
    <t>0.2698</t>
  </si>
  <si>
    <t>0.2353</t>
  </si>
  <si>
    <t>0.2314</t>
  </si>
  <si>
    <t>0.2659</t>
  </si>
  <si>
    <t>0.2123</t>
  </si>
  <si>
    <t>0.2130</t>
  </si>
  <si>
    <t>0.3216</t>
  </si>
  <si>
    <t>0.2075</t>
  </si>
  <si>
    <t>0.2139</t>
  </si>
  <si>
    <t>0.3184</t>
  </si>
  <si>
    <t>0.2863</t>
  </si>
  <si>
    <t>0.2299</t>
  </si>
  <si>
    <t>0.2411</t>
  </si>
  <si>
    <t>0.1765</t>
  </si>
  <si>
    <t>0.2368</t>
  </si>
  <si>
    <t>0.1566</t>
  </si>
  <si>
    <t>0.2073</t>
  </si>
  <si>
    <t>0.2101</t>
  </si>
  <si>
    <t>0.2294</t>
  </si>
  <si>
    <t>0.2672</t>
  </si>
  <si>
    <t>0.2163</t>
  </si>
  <si>
    <t>0.2438</t>
  </si>
  <si>
    <t>0.1900</t>
  </si>
  <si>
    <t>0.2519</t>
  </si>
  <si>
    <t>0.2105</t>
  </si>
  <si>
    <t>0.3200</t>
  </si>
  <si>
    <t>0.2681</t>
  </si>
  <si>
    <t>0.2552</t>
  </si>
  <si>
    <t>0.2063</t>
  </si>
  <si>
    <t>0.2161</t>
  </si>
  <si>
    <t>0.2167</t>
  </si>
  <si>
    <t>0.2148</t>
  </si>
  <si>
    <t>0.2715</t>
  </si>
  <si>
    <t>0.1759</t>
  </si>
  <si>
    <t>0.2946</t>
  </si>
  <si>
    <t>0.2348</t>
  </si>
  <si>
    <t>0.2356</t>
  </si>
  <si>
    <t>0.2265</t>
  </si>
  <si>
    <t>0.2322</t>
  </si>
  <si>
    <t>openai-community/openai-gpt</t>
  </si>
  <si>
    <t>openai-community/gpt2</t>
  </si>
  <si>
    <t>openai-community/gpt2-large</t>
  </si>
  <si>
    <t>microsoft/Phi-3.5-mini-instruct</t>
  </si>
  <si>
    <t>meta-llama/Llama-3.2-1B</t>
  </si>
  <si>
    <t>meta-llama/Llama-3.2-1B-Instruct</t>
  </si>
  <si>
    <t>meta-llama/Meta-Llama-3.1-8B</t>
  </si>
  <si>
    <t>google/gemma-2-2b</t>
  </si>
  <si>
    <t>Qwen/Qwen2.5-1.5B-Instruct</t>
  </si>
  <si>
    <t>TASK</t>
  </si>
  <si>
    <t>arc_easy</t>
  </si>
  <si>
    <t>arc_chellenge</t>
  </si>
  <si>
    <t>lm_eval --model hf --model_args pretrained=openai-community/openai-gpt --tasks arc_easy --device cuda:0 --batch_size auto --web_access --web_data_action load</t>
  </si>
  <si>
    <t>DONE:</t>
  </si>
  <si>
    <t>stem</t>
  </si>
  <si>
    <t>To-Do:</t>
  </si>
  <si>
    <t>Dodanie uatomatycznego dodawania do blacklisty wzystkich domen z których pochodzi &gt; 5 skontaminowanych treści dla pytań z korpusu</t>
  </si>
  <si>
    <t>Dodanie automatycznego, łatwiejszego prezentowania danych / zapisywania</t>
  </si>
  <si>
    <t>Dowiedzenie się/nauka jak kolejkować zadania i zapisywać wyniki w konkretmym miejscu aby potem tylko przyjść i zebrać wyniki</t>
  </si>
  <si>
    <t>Weryfikacja JSONów -&gt; Szukanie True Positive mimo że jest skontaminowe</t>
  </si>
  <si>
    <t>Weryfikacja JSONów -&gt; Szukanie FalseNegative. - gdy tak naprawdę strona jest OK</t>
  </si>
  <si>
    <t>Podsumowanie weryfikacji -&gt; dalsze wymyślenie lepszego algorytmu dekontaminacji</t>
  </si>
  <si>
    <t xml:space="preserve">poszukanie aby tak zmodyfikować program, aby od razu testował przy jednym wywołaniu zwykły korpus jak i ten z WebContextem </t>
  </si>
  <si>
    <t>Stworzenie skryptu który wylicza najczęstrze klucze dla pytań do modelu</t>
  </si>
  <si>
    <t>Implementacja aby program znalazł którego klucza się używa w korpusie i następnie go używał a gdy nie znajdzie to zwraca całe pytanie zawarte w yaml (doc_to_text)</t>
  </si>
  <si>
    <t>dodanie flagi, która umożliwia podanie nazwy klucza dla modelu dzięki której zostanie wyciągniete pytanie doprzeglądarki</t>
  </si>
  <si>
    <t>Delikatne polepszenie dekontaminacji -&gt; dodanie stron na blackLliste</t>
  </si>
  <si>
    <t>Przetestowanie działania wskazanych modeli dla całego MMLU oraz ARC (easy &amp; chellenge)</t>
  </si>
  <si>
    <t>wstawienie na Githuba</t>
  </si>
  <si>
    <t>✅ Weryfikacja JSONów -&gt; Pod kątem skontaminowanym treści | jakie strony się najczęściej powtarzają.</t>
  </si>
  <si>
    <t>✅ Ustanadryzowanie/Refaktoryzajca kodu</t>
  </si>
  <si>
    <t>✅ Zgromadzenie wszystkich przydatnych i ważnych rzeczy</t>
  </si>
  <si>
    <t>✅ Dodanie do XAI informacji na jakie pytanie nie zostały udzielone odpowiedzi (w ramach .json'a)</t>
  </si>
  <si>
    <t xml:space="preserve">✅ Przeniesienie blacklisty do configa. </t>
  </si>
  <si>
    <t>MAX</t>
  </si>
  <si>
    <t>MIN</t>
  </si>
  <si>
    <t>avg_q_len</t>
  </si>
  <si>
    <t xml:space="preserve">Oct 7, 2024 — </t>
  </si>
  <si>
    <t>Usunąć cytowania oraz znaki specjalne pokoju /n /t</t>
  </si>
  <si>
    <t xml:space="preserve">Oct 10, 2016 — </t>
  </si>
  <si>
    <t>15 sie 2024 —</t>
  </si>
  <si>
    <t>by M MATYJA · 2021 · Cited by 1 —</t>
  </si>
  <si>
    <t xml:space="preserve">Aug 30, 2021 — </t>
  </si>
  <si>
    <t>by J Rosłon · Cited by 2 —</t>
  </si>
  <si>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</si>
  <si>
    <t>A 67-year-old woman comes to the physician because of dizziness for 6 weeks. When she stands up suddenly, she becomes light-headed</t>
  </si>
  <si>
    <t>https://m.facebook.com/LAMAcenter/posts/a-67-year-old-woman-comes-to-the-physician-because-of-dizziness-for-6-weeks-when/1091823434204763/</t>
  </si>
  <si>
    <t>professional_medicine_eval</t>
  </si>
  <si>
    <t>by C de Virgilio · Cited by 6 —</t>
  </si>
  <si>
    <t>by LK Archibald · Cited by 53 —</t>
  </si>
  <si>
    <t>by MM McNeil · 2018 · Cited by 284 —</t>
  </si>
  <si>
    <t>Let x and y be positive integers such that 3x + 7y is divisible by 11. Which of the following must also be divisible by 11?</t>
  </si>
  <si>
    <t>Apr 21, 2021 — If x and y are positive integers such that (3x + 7y) is a multiple of 11, then which of the following will also be divisible by 11? 3x +7 y= 11* ...</t>
  </si>
  <si>
    <t>https://gmatclub.com/forum/if-x-and-y-are-positive-integers-such-that-3x-7y-is-a-multiple-of-355223.html?srsltid=AfmBOoqnnTzYOxQyDW0FUrGf1iuXZdEE2CFSfmbCEMthbORQbOL9k2qP</t>
  </si>
  <si>
    <t>college_mathematics_eval</t>
  </si>
  <si>
    <t>If the finite group G contains a subgroup of order seven but no element (other than the identity) is its own inverse, then the order of G could be</t>
  </si>
  <si>
    <t>Oct 12, 2011 — Know G is a finite group and it has a subgroup H of order 7, and H has no element except the identity is its own inverse, determine the possible ..."</t>
  </si>
  <si>
    <t>https://math.stackexchange.com/questions/72104/possible-order-of-a-group-that-has-a-subgroup-of-order-7</t>
  </si>
  <si>
    <t xml:space="preserve">1 paź 2024 — </t>
  </si>
  <si>
    <t>13 maj 2024 —</t>
  </si>
  <si>
    <t>NM Nardi · 2023 · Cytowane przez 15 —</t>
  </si>
  <si>
    <t>M Rathee · 2022 · Cytowane przez 9 —</t>
  </si>
  <si>
    <t>HK Walker · 1990 · Cytowane przez 18 —</t>
  </si>
  <si>
    <t>Zrobić trim na końcu</t>
  </si>
  <si>
    <t>Dodać automatyczne dodawanie rekordów do BlackListy</t>
  </si>
  <si>
    <t>Identify the antecedent of the following conditional proposition: If the Bees don't win their first game, then both the Aardvarks and the Chipmunks win their first games.</t>
  </si>
  <si>
    <t>. Identify the antecedent of the following conditional proposition: The Bees win their first game only if either the Aardvarks or the Chipmunks do not win ..."</t>
  </si>
  <si>
    <t>https://learninglink.oup.com/access/content/marcus-student-resources/marcus-student-arc-section-2-1-quiz</t>
  </si>
  <si>
    <t>formal_logic_web_eval.</t>
  </si>
  <si>
    <t>21 hours ago —</t>
  </si>
  <si>
    <t>by L Seminar —</t>
  </si>
  <si>
    <t>Use indirect truth tables to determine whether the following argument is valid. If the argument is invalid, choose an option which presents a counterexample. (There may be other counterexamples as well.)\n(T · ~U) ⊃ ~W\n~W ⊃ X\n~Z ⊃ W\n~(X · Z) / T ⊃ U</t>
  </si>
  <si>
    <t>Use indirect truth tables to determine whether the following argument is valid. If the argument is invalid, choose an option which presents a counterexample.</t>
  </si>
  <si>
    <t>https://learninglink.oup.com/access/content/marcus-student-resources/marcus-student-arc-section-2-7-quiz</t>
  </si>
  <si>
    <t>formal_logic_web_eval</t>
  </si>
  <si>
    <t xml:space="preserve">15 sie 2024 — </t>
  </si>
  <si>
    <t>The observed times (in minutes) it takes a runner to complete a marathon are normally distributed. The z-score for his running time this week is –2. Which one of the following statements is a correct interpretation of his z-score?</t>
  </si>
  <si>
    <t>The observed time (in minutes) it takes a runner to complete a marathon are approximately normally distributed. The z-score for his running time this week was - ...</t>
  </si>
  <si>
    <t>https://www.ahschools.us/cms/lib08/MN01909485/Centricity/Domain/4886/AP%20Stats%20Answer%20Keys/Multiple_Choice_Practice_Test_1_-_Answers.docx</t>
  </si>
  <si>
    <t>high_school_statistics_web_eval.json</t>
  </si>
  <si>
    <t>Two events A and B each have a nonzero probability. If A and B are independent, which of the following statements is true?</t>
  </si>
  <si>
    <t>Two events Aand Beach have a nonzero probability. If Aand Bare independent, which of the following statements is true? A. P(Aand B) = P(A) · P(B); B. Aand ...</t>
  </si>
  <si>
    <t>https://www.crackap.com/ap/statistics/question-150-answer-and-explanation.html</t>
  </si>
  <si>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</si>
  <si>
    <t>2. Company I manufactures demolition fuses that burn an average of 50 minutes with a standard deviation of 10 minutes, while company II advertises fuses that ...</t>
  </si>
  <si>
    <t>https://www.crackap.com/ap/statistics/question-262-answer-and-explanation.html</t>
  </si>
  <si>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</si>
  <si>
    <t>A kidney dialysis center periodically checks a sample of its equipment and performs a major recalibration if readings are sufficiently off target. Similarly, a ...</t>
  </si>
  <si>
    <t>https://www.crackap.com/ap/statistics/question-207.html</t>
  </si>
  <si>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</si>
  <si>
    <t>If a jury of 12 is to be selected at random from the pool, what is the probability it meets the requirements of this trial? A. 0.168; B. 0.843; C. 0.915; D.</t>
  </si>
  <si>
    <t>https://www.crackap.com/ap/statistics/question-42-answer-and-explanation.html</t>
  </si>
  <si>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</si>
  <si>
    <t>8. Estrella wants to become a paramedic and takes a screening exam. Scores on the exam have been approximately normally distributed over the years it has been ...</t>
  </si>
  <si>
    <t>https://www.crackap.com/ap/statistics/question-108-answer-and-explanation.html</t>
  </si>
  <si>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</si>
  <si>
    <t>A 10-year-old boy is brought for a follow-up examination ... light-headedness. His symptoms began 15 minutes after he was stung by a bee and ...</t>
  </si>
  <si>
    <t>https://www.facebook.com/usmle/photos/try-a-step-2-ck-sample-test-question-place-your-best-guess-in-the-comments-and-w/867488695412891</t>
  </si>
  <si>
    <t>professional_medicine_web_eval.json</t>
  </si>
  <si>
    <t xml:space="preserve">C Eang · 2024 — </t>
  </si>
  <si>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</si>
  <si>
    <t>by A Singh — We learn a classifier f by boosting weak learners h. The functional form of f's decision boundary is the same as h's, but with different parameters. (e.g. ...16 pages</t>
  </si>
  <si>
    <t>https://www.cs.cmu.edu/~aarti/Class/10701/exams/midterm2010f_sol.pdf</t>
  </si>
  <si>
    <t>machine_learning_web_eval.json</t>
  </si>
  <si>
    <t>by SR Choi · 2023 · Cited by 46 —</t>
  </si>
  <si>
    <t xml:space="preserve">13 maj 2022 — </t>
  </si>
  <si>
    <t>P Broda · 1967 · Cytowane przez 83 —</t>
  </si>
  <si>
    <t>Which of the following rocks would most likely form from the metamorphism of a shale?</t>
  </si>
  <si>
    <t>Which of the following metamorphic rocks can not form from a shale? schist marble hornfels slate. Which of the following metamorphic rocks is not paired with ...</t>
  </si>
  <si>
    <t>https://uh.edu/~jbutler/physical/chap8mult.html</t>
  </si>
  <si>
    <t>miscellaneous_web_eval.json</t>
  </si>
  <si>
    <t>Proste i krótkie oraz dobrze zrouzumiałe pytania gereują dobre snippety</t>
  </si>
  <si>
    <t xml:space="preserve">Bardzo rozbudowane i złozone zapytania, chaotyczne zawierające wzory dają słabe snipery </t>
  </si>
  <si>
    <t>Query</t>
  </si>
  <si>
    <t>Snippet</t>
  </si>
  <si>
    <t>Url</t>
  </si>
  <si>
    <t>task</t>
  </si>
  <si>
    <t>google/gemma-2-2b-it</t>
  </si>
  <si>
    <t>microsoft/Phi-3-mini-4k-instruct</t>
  </si>
  <si>
    <t>mistralai/Ministral-8B-Instruct-2410</t>
  </si>
  <si>
    <t>EleutherAI/gpt-neo-125m</t>
  </si>
  <si>
    <t>EleutherAI/gpt-neo-1.3B</t>
  </si>
  <si>
    <t>EleutherAI/gpt-neo-2.7B</t>
  </si>
  <si>
    <t>HuggingFaceTB/SmolLM2-1.7B-Instruct</t>
  </si>
  <si>
    <t>HuggingFaceTB/SmolLM2-1.7B</t>
  </si>
  <si>
    <t>HuggingFaceTB/SmolLM2-360M-Instruct</t>
  </si>
  <si>
    <t>HuggingFaceTB/SmolLM2-360M</t>
  </si>
  <si>
    <t>HuggingFaceTB/SmolLM2-135M-Instruct</t>
  </si>
  <si>
    <t>HuggingFaceTB/SmolLM2-135M</t>
  </si>
  <si>
    <t>TinyLlama/TinyLlama-1.1B-Chat-v0.6</t>
  </si>
  <si>
    <t>TinyLlama/TinyLlama-1.1B-Chat-v1.0</t>
  </si>
  <si>
    <t>Qwen/Qwen2.5-0.5B-Instruct</t>
  </si>
  <si>
    <t>Qwen/Qwen2.5-0.5B</t>
  </si>
  <si>
    <t>Qwen/Qwen2.5-7B</t>
  </si>
  <si>
    <t>Qwen/Qwen2.5-7B-Instruct</t>
  </si>
  <si>
    <t>Qwen/Qwen2.5-1.5B</t>
  </si>
  <si>
    <t>AVG</t>
  </si>
  <si>
    <t>---</t>
  </si>
  <si>
    <t>Results</t>
  </si>
  <si>
    <t>allenai/OLMo-2-1124-7B-Instruct</t>
  </si>
  <si>
    <t>allenai/OLMo-2-1124-7B-DPO</t>
  </si>
  <si>
    <t>allenai/OLMo-2-1124-7B-SFT</t>
  </si>
  <si>
    <t>c_challenge_mt_pl</t>
  </si>
  <si>
    <t>arc_challenge</t>
  </si>
  <si>
    <t>arithmetic</t>
  </si>
  <si>
    <t>super_glue</t>
  </si>
  <si>
    <t>squadv2</t>
  </si>
  <si>
    <t>triviaqa</t>
  </si>
  <si>
    <t>commonsense_qa</t>
  </si>
  <si>
    <t>bbh</t>
  </si>
  <si>
    <t>Dodać try catch</t>
  </si>
  <si>
    <t>Delta2</t>
  </si>
  <si>
    <t>Web2</t>
  </si>
  <si>
    <t>hotpot qa</t>
  </si>
  <si>
    <t>!!!</t>
  </si>
  <si>
    <t>PL dataset</t>
  </si>
  <si>
    <t>POL EVAL -&gt;zbiór pytań z teleturnieju z 1 z 10 Poszukaj</t>
  </si>
  <si>
    <t>scp -i "ścieżka/do/kluczSSH.pem" -r ./webservice ec2-54-164-82-144.compute-1.amazonaws.com</t>
  </si>
  <si>
    <t>curl 34.207.226.68:8080/factors/10</t>
  </si>
  <si>
    <t>winograde</t>
  </si>
  <si>
    <t>head_qa_en</t>
  </si>
  <si>
    <t>✅</t>
  </si>
  <si>
    <t>arc_challenge_mt_pl</t>
  </si>
  <si>
    <t>ethics_cm</t>
  </si>
  <si>
    <t>mmlu_pro</t>
  </si>
  <si>
    <t>truthfulqa_gen</t>
  </si>
  <si>
    <t>truthfulqa_mc1</t>
  </si>
  <si>
    <t>webqs</t>
  </si>
  <si>
    <t>nq_open</t>
  </si>
  <si>
    <t>sudo yum install git -y</t>
  </si>
  <si>
    <t>git clone https://git.wmi.amu.edu.pl/s444820/cloud-aws-webservice.git</t>
  </si>
  <si>
    <t>cd cloud-aws-webservice/</t>
  </si>
  <si>
    <t>sudo yum install iptables-services -y</t>
  </si>
  <si>
    <t>sudo iptables -t nat -A PREROUTING -p tcp --dport 80 -j REDIRECT --to-port 8080</t>
  </si>
  <si>
    <t>./webservice</t>
  </si>
  <si>
    <t>sudo chmod +x ./webservice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</si>
</sst>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Aptos Narrow"/>
      <family val="2"/>
      <charset val="238"/>
      <scheme val="minor"/>
    </font>
    <font>
      <sz val="11"/>
      <color rgb="FFFF0000"/>
      <name val="Aptos Narrow"/>
      <family val="2"/>
      <charset val="238"/>
      <scheme val="minor"/>
    </font>
    <font>
      <sz val="11"/>
      <color theme="9" tint="-0.499984740745262"/>
      <name val="Aptos Narrow"/>
      <family val="2"/>
      <charset val="238"/>
      <scheme val="minor"/>
    </font>
    <font>
      <b/>
      <sz val="11"/>
      <color theme="1"/>
      <name val="Aptos Narrow"/>
      <family val="2"/>
      <scheme val="minor"/>
    </font>
    <font>
      <b/>
      <sz val="14"/>
      <color theme="1"/>
      <name val="Aptos Narrow"/>
      <family val="2"/>
      <scheme val="minor"/>
    </font>
    <font>
      <b/>
      <sz val="12"/>
      <color theme="1"/>
      <name val="Aptos Narrow"/>
      <family val="2"/>
      <scheme val="minor"/>
    </font>
    <font>
      <u/>
      <sz val="11"/>
      <color theme="10"/>
      <name val="Aptos Narrow"/>
      <family val="2"/>
      <charset val="238"/>
      <scheme val="minor"/>
    </font>
    <font>
      <sz val="11"/>
      <color theme="0"/>
      <name val="Aptos Narrow"/>
      <family val="2"/>
      <charset val="238"/>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ck">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diagonal/>
    </border>
    <border>
      <left/>
      <right style="thick">
        <color indexed="64"/>
      </right>
      <top/>
      <bottom style="thin">
        <color indexed="64"/>
      </bottom>
      <diagonal/>
    </border>
    <border>
      <left style="thin">
        <color indexed="64"/>
      </left>
      <right style="thin">
        <color indexed="64"/>
      </right>
      <top style="thin">
        <color indexed="64"/>
      </top>
      <bottom/>
      <diagonal/>
    </border>
    <border>
      <left style="thick">
        <color indexed="64"/>
      </left>
      <right/>
      <top style="thick">
        <color indexed="64"/>
      </top>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0" fillId="0" borderId="0" xfId="0" applyAlignment="1">
      <alignment horizontal="center"/>
    </xf>
    <xf numFmtId="2" fontId="0" fillId="0" borderId="0" xfId="0" applyNumberFormat="1" applyAlignment="1">
      <alignment horizontal="center" vertical="center"/>
    </xf>
    <xf numFmtId="2" fontId="2" fillId="0" borderId="0" xfId="0" applyNumberFormat="1" applyFont="1" applyAlignment="1">
      <alignment horizontal="center" vertical="center"/>
    </xf>
    <xf numFmtId="2" fontId="1" fillId="0" borderId="0" xfId="0" applyNumberFormat="1" applyFont="1" applyAlignment="1">
      <alignment horizontal="center" vertical="center"/>
    </xf>
    <xf numFmtId="0" fontId="0" fillId="0" borderId="1" xfId="0" applyBorder="1" applyAlignment="1">
      <alignment horizontal="center"/>
    </xf>
    <xf numFmtId="0" fontId="0" fillId="0" borderId="2" xfId="0" applyBorder="1"/>
    <xf numFmtId="0" fontId="0" fillId="0" borderId="3" xfId="0" applyBorder="1" applyAlignment="1">
      <alignment horizontal="center"/>
    </xf>
    <xf numFmtId="0" fontId="0" fillId="0" borderId="4" xfId="0" applyBorder="1"/>
    <xf numFmtId="0" fontId="0" fillId="0" borderId="1" xfId="0"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4" xfId="0" applyBorder="1" applyAlignment="1">
      <alignment horizontal="center" vertical="center"/>
    </xf>
    <xf numFmtId="164" fontId="0" fillId="0" borderId="6" xfId="0" applyNumberFormat="1" applyBorder="1" applyAlignment="1">
      <alignment horizontal="center" vertical="center"/>
    </xf>
    <xf numFmtId="0" fontId="0" fillId="0" borderId="11" xfId="0" applyBorder="1" applyAlignment="1">
      <alignment horizontal="center" vertical="center"/>
    </xf>
    <xf numFmtId="2" fontId="0" fillId="0" borderId="11"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164" fontId="0" fillId="0" borderId="14"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64" fontId="0" fillId="0" borderId="11" xfId="0" applyNumberFormat="1" applyBorder="1" applyAlignment="1">
      <alignment horizontal="center" vertical="center"/>
    </xf>
    <xf numFmtId="164" fontId="0" fillId="0" borderId="17" xfId="0" applyNumberFormat="1" applyBorder="1" applyAlignment="1">
      <alignment horizontal="center" vertical="center"/>
    </xf>
    <xf numFmtId="164" fontId="0" fillId="0" borderId="5" xfId="0" applyNumberFormat="1" applyBorder="1" applyAlignment="1">
      <alignment horizontal="center" vertical="center"/>
    </xf>
    <xf numFmtId="0" fontId="0" fillId="0" borderId="2" xfId="0" applyBorder="1" applyAlignment="1">
      <alignment horizontal="center" vertical="center"/>
    </xf>
    <xf numFmtId="164" fontId="0" fillId="0" borderId="13" xfId="0" applyNumberFormat="1" applyBorder="1" applyAlignment="1">
      <alignment horizontal="center" vertical="center"/>
    </xf>
    <xf numFmtId="2" fontId="0" fillId="0" borderId="12" xfId="0" applyNumberFormat="1" applyBorder="1" applyAlignment="1">
      <alignment horizontal="center" vertical="center"/>
    </xf>
    <xf numFmtId="2" fontId="0" fillId="0" borderId="13"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0" xfId="0" applyNumberFormat="1" applyAlignment="1">
      <alignment horizontal="center"/>
    </xf>
    <xf numFmtId="0" fontId="3" fillId="0" borderId="0" xfId="0" applyFont="1" applyAlignment="1">
      <alignment horizontal="left"/>
    </xf>
    <xf numFmtId="0" fontId="3" fillId="0" borderId="14" xfId="0" applyFont="1" applyBorder="1" applyAlignment="1">
      <alignment horizontal="left"/>
    </xf>
    <xf numFmtId="0" fontId="3" fillId="0" borderId="10" xfId="0" applyFont="1" applyBorder="1" applyAlignment="1">
      <alignment horizontal="left"/>
    </xf>
    <xf numFmtId="0" fontId="3" fillId="0" borderId="0" xfId="0" applyFont="1"/>
    <xf numFmtId="164" fontId="0" fillId="0" borderId="0" xfId="0" applyNumberFormat="1"/>
    <xf numFmtId="0" fontId="6" fillId="0" borderId="0" xfId="1"/>
    <xf numFmtId="0" fontId="0" fillId="0" borderId="19" xfId="0" applyBorder="1" applyAlignment="1">
      <alignment horizontal="center" vertical="center"/>
    </xf>
    <xf numFmtId="0" fontId="0" fillId="0" borderId="12" xfId="0" applyBorder="1"/>
    <xf numFmtId="2" fontId="0" fillId="0" borderId="0" xfId="0" quotePrefix="1" applyNumberFormat="1" applyAlignment="1">
      <alignment horizontal="center" vertical="center"/>
    </xf>
    <xf numFmtId="164" fontId="0" fillId="0" borderId="10" xfId="0" applyNumberFormat="1" applyBorder="1"/>
    <xf numFmtId="164" fontId="0" fillId="0" borderId="6" xfId="0" applyNumberFormat="1" applyBorder="1"/>
    <xf numFmtId="164" fontId="0" fillId="0" borderId="20" xfId="0" applyNumberFormat="1" applyBorder="1"/>
    <xf numFmtId="164" fontId="7" fillId="2" borderId="0" xfId="0" applyNumberFormat="1" applyFont="1" applyFill="1"/>
    <xf numFmtId="164" fontId="7" fillId="3" borderId="0" xfId="0" applyNumberFormat="1" applyFont="1" applyFill="1"/>
    <xf numFmtId="0" fontId="0" fillId="4" borderId="0" xfId="0" applyFill="1"/>
    <xf numFmtId="0" fontId="0" fillId="0" borderId="0" xfId="0"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6" xfId="0" applyFont="1" applyBorder="1" applyAlignment="1">
      <alignment horizontal="center" vertical="center"/>
    </xf>
    <xf numFmtId="0" fontId="4" fillId="0" borderId="6" xfId="0" applyFont="1" applyBorder="1" applyAlignment="1">
      <alignment horizontal="center" vertical="center"/>
    </xf>
    <xf numFmtId="0" fontId="4" fillId="0" borderId="18" xfId="0" applyFont="1" applyBorder="1" applyAlignment="1">
      <alignment horizontal="center" vertical="center"/>
    </xf>
    <xf numFmtId="0" fontId="5" fillId="0" borderId="6" xfId="0" applyFont="1" applyBorder="1" applyAlignment="1">
      <alignment horizontal="center" vertical="center"/>
    </xf>
    <xf numFmtId="0" fontId="5" fillId="0" borderId="18" xfId="0" applyFont="1" applyBorder="1" applyAlignment="1">
      <alignment horizontal="center" vertical="center"/>
    </xf>
  </cellXfs>
  <cellStyles count="2">
    <cellStyle name="Hiperłącze" xfId="1" builtinId="8"/>
    <cellStyle name="Normalny" xfId="0" builtinId="0"/>
  </cellStyles>
  <dxfs count="181">
    <dxf>
      <font>
        <color rgb="FFFF0000"/>
      </font>
    </dxf>
    <dxf>
      <font>
        <color theme="9"/>
      </font>
    </dxf>
    <dxf>
      <font>
        <color theme="7" tint="-0.499984740745262"/>
      </font>
    </dxf>
    <dxf>
      <font>
        <color rgb="FFFF0000"/>
      </font>
    </dxf>
    <dxf>
      <font>
        <color theme="9"/>
      </font>
    </dxf>
    <dxf>
      <font>
        <color rgb="FFFF0000"/>
      </font>
    </dxf>
    <dxf>
      <font>
        <color theme="9"/>
      </font>
    </dxf>
    <dxf>
      <font>
        <color theme="7" tint="-0.499984740745262"/>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theme="9"/>
      </font>
    </dxf>
    <dxf>
      <font>
        <color rgb="FFFF0000"/>
      </font>
    </dxf>
    <dxf>
      <font>
        <color theme="7" tint="-0.499984740745262"/>
      </font>
    </dxf>
    <dxf>
      <font>
        <color theme="9"/>
      </font>
    </dxf>
    <dxf>
      <font>
        <color rgb="FFFF0000"/>
      </font>
    </dxf>
    <dxf>
      <font>
        <color theme="7" tint="-0.499984740745262"/>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7" tint="-0.499984740745262"/>
      </font>
    </dxf>
    <dxf>
      <font>
        <color theme="9"/>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MMLU!$B$1</c:f>
              <c:strCache>
                <c:ptCount val="1"/>
                <c:pt idx="0">
                  <c:v>openai-community/openai-gpt</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MMLU!$D$8:$D$64</c:f>
              <c:numCache>
                <c:formatCode>0.0000</c:formatCode>
                <c:ptCount val="57"/>
                <c:pt idx="0">
                  <c:v>-8.0000000000000071E-3</c:v>
                </c:pt>
                <c:pt idx="1">
                  <c:v>0</c:v>
                </c:pt>
                <c:pt idx="2">
                  <c:v>-4.8999999999999877E-3</c:v>
                </c:pt>
                <c:pt idx="3">
                  <c:v>8.4000000000000186E-3</c:v>
                </c:pt>
                <c:pt idx="4">
                  <c:v>2.4799999999999989E-2</c:v>
                </c:pt>
                <c:pt idx="5">
                  <c:v>2.7799999999999991E-2</c:v>
                </c:pt>
                <c:pt idx="6">
                  <c:v>0</c:v>
                </c:pt>
                <c:pt idx="7">
                  <c:v>1.1599999999999999E-2</c:v>
                </c:pt>
                <c:pt idx="8">
                  <c:v>-1.2300000000000005E-2</c:v>
                </c:pt>
                <c:pt idx="9">
                  <c:v>0</c:v>
                </c:pt>
                <c:pt idx="10">
                  <c:v>-9.2000000000000137E-3</c:v>
                </c:pt>
                <c:pt idx="11">
                  <c:v>0</c:v>
                </c:pt>
                <c:pt idx="12">
                  <c:v>1.1699999999999988E-2</c:v>
                </c:pt>
                <c:pt idx="13">
                  <c:v>-1.0000000000000009E-2</c:v>
                </c:pt>
                <c:pt idx="14">
                  <c:v>3.6999999999999811E-3</c:v>
                </c:pt>
                <c:pt idx="15">
                  <c:v>1.7399999999999999E-2</c:v>
                </c:pt>
                <c:pt idx="16">
                  <c:v>0</c:v>
                </c:pt>
                <c:pt idx="17">
                  <c:v>-4.500000000000004E-3</c:v>
                </c:pt>
                <c:pt idx="18">
                  <c:v>0</c:v>
                </c:pt>
                <c:pt idx="19">
                  <c:v>8.5000000000000075E-3</c:v>
                </c:pt>
                <c:pt idx="20">
                  <c:v>-1.0000000000000009E-2</c:v>
                </c:pt>
                <c:pt idx="21">
                  <c:v>-2.5000000000000022E-3</c:v>
                </c:pt>
                <c:pt idx="22">
                  <c:v>-9.8000000000000032E-3</c:v>
                </c:pt>
                <c:pt idx="23">
                  <c:v>-7.0999999999999952E-3</c:v>
                </c:pt>
                <c:pt idx="24">
                  <c:v>3.6999999999999811E-3</c:v>
                </c:pt>
                <c:pt idx="25">
                  <c:v>0</c:v>
                </c:pt>
                <c:pt idx="26">
                  <c:v>8.7000000000000133E-3</c:v>
                </c:pt>
                <c:pt idx="27">
                  <c:v>5.0999999999999934E-3</c:v>
                </c:pt>
                <c:pt idx="28">
                  <c:v>-5.0999999999999934E-3</c:v>
                </c:pt>
                <c:pt idx="29">
                  <c:v>-1.5399999999999997E-2</c:v>
                </c:pt>
                <c:pt idx="30">
                  <c:v>4.2000000000000093E-3</c:v>
                </c:pt>
                <c:pt idx="31">
                  <c:v>2.7599999999999986E-2</c:v>
                </c:pt>
                <c:pt idx="32">
                  <c:v>7.6999999999999846E-3</c:v>
                </c:pt>
                <c:pt idx="33">
                  <c:v>0</c:v>
                </c:pt>
                <c:pt idx="34">
                  <c:v>0</c:v>
                </c:pt>
                <c:pt idx="35">
                  <c:v>1.2199999999999989E-2</c:v>
                </c:pt>
                <c:pt idx="36">
                  <c:v>4.9999999999999767E-3</c:v>
                </c:pt>
                <c:pt idx="37">
                  <c:v>0</c:v>
                </c:pt>
                <c:pt idx="38">
                  <c:v>-1.0000000000000009E-2</c:v>
                </c:pt>
                <c:pt idx="39">
                  <c:v>2.2300000000000014E-2</c:v>
                </c:pt>
                <c:pt idx="40">
                  <c:v>1.3100000000000001E-2</c:v>
                </c:pt>
                <c:pt idx="41">
                  <c:v>0</c:v>
                </c:pt>
                <c:pt idx="42">
                  <c:v>1.0000000000000009E-2</c:v>
                </c:pt>
                <c:pt idx="43">
                  <c:v>1.9999999999999962E-2</c:v>
                </c:pt>
                <c:pt idx="44">
                  <c:v>-4.0000000000000008E-2</c:v>
                </c:pt>
                <c:pt idx="45">
                  <c:v>0</c:v>
                </c:pt>
                <c:pt idx="46">
                  <c:v>3.0000000000000027E-2</c:v>
                </c:pt>
                <c:pt idx="47">
                  <c:v>8.5000000000000075E-3</c:v>
                </c:pt>
                <c:pt idx="48">
                  <c:v>-6.9000000000000172E-3</c:v>
                </c:pt>
                <c:pt idx="49">
                  <c:v>-2.6999999999999802E-3</c:v>
                </c:pt>
                <c:pt idx="50">
                  <c:v>3.2199999999999979E-2</c:v>
                </c:pt>
                <c:pt idx="51">
                  <c:v>1.9699999999999995E-2</c:v>
                </c:pt>
                <c:pt idx="52">
                  <c:v>1.0000000000000009E-2</c:v>
                </c:pt>
                <c:pt idx="53">
                  <c:v>3.6999999999999811E-3</c:v>
                </c:pt>
                <c:pt idx="54">
                  <c:v>4.6300000000000008E-2</c:v>
                </c:pt>
                <c:pt idx="55">
                  <c:v>4.599999999999993E-3</c:v>
                </c:pt>
                <c:pt idx="56">
                  <c:v>-9.000000000000008E-3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0-879A-4D35-A10D-3763F9E054AE}"/>
            </c:ext>
          </c:extLst>
        </c:ser>
        <c:ser>
          <c:idx val="1"/>
          <c:order val="1"/>
          <c:tx>
            <c:strRef>
              <c:f>MMLU!$E$1</c:f>
              <c:strCache>
                <c:ptCount val="1"/>
                <c:pt idx="0">
                  <c:v>openai-community/gpt2</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MMLU!$G$8:$G$64</c:f>
              <c:numCache>
                <c:formatCode>0.0000</c:formatCode>
                <c:ptCount val="57"/>
                <c:pt idx="0">
                  <c:v>0</c:v>
                </c:pt>
                <c:pt idx="1">
                  <c:v>0</c:v>
                </c:pt>
                <c:pt idx="2">
                  <c:v>0</c:v>
                </c:pt>
                <c:pt idx="3">
                  <c:v>0</c:v>
                </c:pt>
                <c:pt idx="4">
                  <c:v>0</c:v>
                </c:pt>
                <c:pt idx="5">
                  <c:v>0</c:v>
                </c:pt>
                <c:pt idx="6">
                  <c:v>6.0999999999999943E-3</c:v>
                </c:pt>
                <c:pt idx="7">
                  <c:v>0</c:v>
                </c:pt>
                <c:pt idx="8">
                  <c:v>0</c:v>
                </c:pt>
                <c:pt idx="9">
                  <c:v>-3.2000000000000084E-3</c:v>
                </c:pt>
                <c:pt idx="10">
                  <c:v>0</c:v>
                </c:pt>
                <c:pt idx="11">
                  <c:v>6.0000000000001719E-4</c:v>
                </c:pt>
                <c:pt idx="12">
                  <c:v>5.9000000000000163E-3</c:v>
                </c:pt>
                <c:pt idx="13">
                  <c:v>0</c:v>
                </c:pt>
                <c:pt idx="14">
                  <c:v>0</c:v>
                </c:pt>
                <c:pt idx="15">
                  <c:v>0</c:v>
                </c:pt>
                <c:pt idx="16">
                  <c:v>0</c:v>
                </c:pt>
                <c:pt idx="17">
                  <c:v>0</c:v>
                </c:pt>
                <c:pt idx="18">
                  <c:v>0</c:v>
                </c:pt>
                <c:pt idx="19">
                  <c:v>4.2999999999999705E-3</c:v>
                </c:pt>
                <c:pt idx="20">
                  <c:v>0</c:v>
                </c:pt>
                <c:pt idx="21">
                  <c:v>0</c:v>
                </c:pt>
                <c:pt idx="22">
                  <c:v>3.2999999999999974E-3</c:v>
                </c:pt>
                <c:pt idx="23">
                  <c:v>3.5000000000000031E-3</c:v>
                </c:pt>
                <c:pt idx="24">
                  <c:v>-7.3999999999999899E-3</c:v>
                </c:pt>
                <c:pt idx="25">
                  <c:v>0</c:v>
                </c:pt>
                <c:pt idx="26">
                  <c:v>0</c:v>
                </c:pt>
                <c:pt idx="27">
                  <c:v>-4.9999999999999767E-3</c:v>
                </c:pt>
                <c:pt idx="28">
                  <c:v>0</c:v>
                </c:pt>
                <c:pt idx="29">
                  <c:v>0</c:v>
                </c:pt>
                <c:pt idx="30">
                  <c:v>0</c:v>
                </c:pt>
                <c:pt idx="31">
                  <c:v>5.5000000000000049E-3</c:v>
                </c:pt>
                <c:pt idx="32">
                  <c:v>7.6999999999999846E-3</c:v>
                </c:pt>
                <c:pt idx="33">
                  <c:v>-1.5999999999999903E-3</c:v>
                </c:pt>
                <c:pt idx="34">
                  <c:v>0</c:v>
                </c:pt>
                <c:pt idx="35">
                  <c:v>0</c:v>
                </c:pt>
                <c:pt idx="36">
                  <c:v>0</c:v>
                </c:pt>
                <c:pt idx="37">
                  <c:v>0</c:v>
                </c:pt>
                <c:pt idx="38">
                  <c:v>0</c:v>
                </c:pt>
                <c:pt idx="39">
                  <c:v>-7.4000000000000177E-3</c:v>
                </c:pt>
                <c:pt idx="40">
                  <c:v>0</c:v>
                </c:pt>
                <c:pt idx="41">
                  <c:v>0</c:v>
                </c:pt>
                <c:pt idx="42">
                  <c:v>0</c:v>
                </c:pt>
                <c:pt idx="43">
                  <c:v>0</c:v>
                </c:pt>
                <c:pt idx="44">
                  <c:v>0</c:v>
                </c:pt>
                <c:pt idx="45">
                  <c:v>0</c:v>
                </c:pt>
                <c:pt idx="46">
                  <c:v>0</c:v>
                </c:pt>
                <c:pt idx="47">
                  <c:v>4.300000000000026E-3</c:v>
                </c:pt>
                <c:pt idx="48">
                  <c:v>0</c:v>
                </c:pt>
                <c:pt idx="49">
                  <c:v>0</c:v>
                </c:pt>
                <c:pt idx="50">
                  <c:v>1.6100000000000003E-2</c:v>
                </c:pt>
                <c:pt idx="51">
                  <c:v>0</c:v>
                </c:pt>
                <c:pt idx="52">
                  <c:v>0</c:v>
                </c:pt>
                <c:pt idx="53">
                  <c:v>0</c:v>
                </c:pt>
                <c:pt idx="54">
                  <c:v>0</c:v>
                </c:pt>
                <c:pt idx="55">
                  <c:v>0</c:v>
                </c:pt>
                <c:pt idx="56">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1-879A-4D35-A10D-3763F9E054AE}"/>
            </c:ext>
          </c:extLst>
        </c:ser>
        <c:ser>
          <c:idx val="2"/>
          <c:order val="2"/>
          <c:tx>
            <c:strRef>
              <c:f>MMLU!$H$1</c:f>
              <c:strCache>
                <c:ptCount val="1"/>
                <c:pt idx="0">
                  <c:v>openai-community/gpt2-large</c:v>
                </c:pt>
              </c:strCache>
            </c:strRef>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xVal>
            <c:numRef>
              <c:f>MMLU!$J$8:$J$64</c:f>
              <c:numCache>
                <c:formatCode>0.0000</c:formatCode>
                <c:ptCount val="57"/>
                <c:pt idx="0">
                  <c:v>7.9000000000000181E-3</c:v>
                </c:pt>
                <c:pt idx="1">
                  <c:v>0</c:v>
                </c:pt>
                <c:pt idx="2">
                  <c:v>-4.8999999999999877E-3</c:v>
                </c:pt>
                <c:pt idx="3">
                  <c:v>-4.200000000000037E-3</c:v>
                </c:pt>
                <c:pt idx="4">
                  <c:v>0</c:v>
                </c:pt>
                <c:pt idx="5">
                  <c:v>0</c:v>
                </c:pt>
                <c:pt idx="6">
                  <c:v>0</c:v>
                </c:pt>
                <c:pt idx="7">
                  <c:v>0</c:v>
                </c:pt>
                <c:pt idx="8">
                  <c:v>2.0100000000000007E-2</c:v>
                </c:pt>
                <c:pt idx="9">
                  <c:v>-3.2000000000000084E-3</c:v>
                </c:pt>
                <c:pt idx="10">
                  <c:v>3.0999999999999917E-3</c:v>
                </c:pt>
                <c:pt idx="11">
                  <c:v>-1.2999999999999956E-3</c:v>
                </c:pt>
                <c:pt idx="12">
                  <c:v>-5.7999999999999718E-3</c:v>
                </c:pt>
                <c:pt idx="13">
                  <c:v>0</c:v>
                </c:pt>
                <c:pt idx="14">
                  <c:v>0</c:v>
                </c:pt>
                <c:pt idx="15">
                  <c:v>2.8899999999999981E-2</c:v>
                </c:pt>
                <c:pt idx="16">
                  <c:v>0.06</c:v>
                </c:pt>
                <c:pt idx="17">
                  <c:v>2.2399999999999975E-2</c:v>
                </c:pt>
                <c:pt idx="18">
                  <c:v>9.6999999999999864E-3</c:v>
                </c:pt>
                <c:pt idx="19">
                  <c:v>-8.5000000000000075E-3</c:v>
                </c:pt>
                <c:pt idx="20">
                  <c:v>0</c:v>
                </c:pt>
                <c:pt idx="21">
                  <c:v>7.7000000000000124E-3</c:v>
                </c:pt>
                <c:pt idx="22">
                  <c:v>6.5000000000000058E-3</c:v>
                </c:pt>
                <c:pt idx="23">
                  <c:v>-3.5000000000000031E-3</c:v>
                </c:pt>
                <c:pt idx="24">
                  <c:v>-1.1099999999999999E-2</c:v>
                </c:pt>
                <c:pt idx="25">
                  <c:v>-4.2100000000000026E-2</c:v>
                </c:pt>
                <c:pt idx="26">
                  <c:v>-1.7500000000000016E-2</c:v>
                </c:pt>
                <c:pt idx="27">
                  <c:v>-4.9999999999999767E-3</c:v>
                </c:pt>
                <c:pt idx="28">
                  <c:v>-5.1999999999999824E-3</c:v>
                </c:pt>
                <c:pt idx="29">
                  <c:v>7.6999999999999846E-3</c:v>
                </c:pt>
                <c:pt idx="30">
                  <c:v>0</c:v>
                </c:pt>
                <c:pt idx="31">
                  <c:v>7.3999999999999899E-3</c:v>
                </c:pt>
                <c:pt idx="32">
                  <c:v>-7.5999999999999956E-3</c:v>
                </c:pt>
                <c:pt idx="33">
                  <c:v>1.5999999999999903E-3</c:v>
                </c:pt>
                <c:pt idx="34">
                  <c:v>3.6299999999999999E-2</c:v>
                </c:pt>
                <c:pt idx="35">
                  <c:v>0</c:v>
                </c:pt>
                <c:pt idx="36">
                  <c:v>0</c:v>
                </c:pt>
                <c:pt idx="37">
                  <c:v>-1.0000000000000009E-2</c:v>
                </c:pt>
                <c:pt idx="38">
                  <c:v>0</c:v>
                </c:pt>
                <c:pt idx="39">
                  <c:v>-1.4800000000000008E-2</c:v>
                </c:pt>
                <c:pt idx="40">
                  <c:v>-6.5000000000000058E-3</c:v>
                </c:pt>
                <c:pt idx="41">
                  <c:v>0</c:v>
                </c:pt>
                <c:pt idx="42">
                  <c:v>0</c:v>
                </c:pt>
                <c:pt idx="43">
                  <c:v>-1.0000000000000009E-2</c:v>
                </c:pt>
                <c:pt idx="44">
                  <c:v>2.0000000000000018E-2</c:v>
                </c:pt>
                <c:pt idx="45">
                  <c:v>9.8000000000000032E-3</c:v>
                </c:pt>
                <c:pt idx="46">
                  <c:v>-2.0000000000000018E-2</c:v>
                </c:pt>
                <c:pt idx="47">
                  <c:v>-8.499999999999952E-3</c:v>
                </c:pt>
                <c:pt idx="48">
                  <c:v>0</c:v>
                </c:pt>
                <c:pt idx="49">
                  <c:v>2.6400000000000007E-2</c:v>
                </c:pt>
                <c:pt idx="50">
                  <c:v>0</c:v>
                </c:pt>
                <c:pt idx="51">
                  <c:v>4.8999999999999877E-3</c:v>
                </c:pt>
                <c:pt idx="52">
                  <c:v>4.9999999999999989E-2</c:v>
                </c:pt>
                <c:pt idx="53">
                  <c:v>3.6999999999999811E-3</c:v>
                </c:pt>
                <c:pt idx="54">
                  <c:v>1.3200000000000017E-2</c:v>
                </c:pt>
                <c:pt idx="55">
                  <c:v>3.7000000000000005E-2</c:v>
                </c:pt>
                <c:pt idx="56">
                  <c:v>-3.5800000000000054E-2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2-879A-4D35-A10D-3763F9E054AE}"/>
            </c:ext>
          </c:extLst>
        </c:ser>
        <c:ser>
          <c:idx val="3"/>
          <c:order val="3"/>
          <c:tx>
            <c:strRef>
              <c:f>MMLU!$K$1</c:f>
              <c:strCache>
                <c:ptCount val="1"/>
                <c:pt idx="0">
                  <c:v>microsoft/Phi-3.5-mini-instruct</c:v>
                </c:pt>
              </c:strCache>
            </c:strRef>
          </c:tx>
          <c:spPr>
            <a:ln w="25400" cap="rnd">
              <a:noFill/>
              <a:round/>
            </a:ln>
            <a:effectLst/>
          </c:spPr>
          <c:marker>
            <c:symbol val="circl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c:spPr>
          </c:marker>
          <c:xVal>
            <c:numRef>
              <c:f>MMLU!$M$27:$M$64</c:f>
              <c:numCache>
                <c:formatCode>0.0000</c:formatCode>
                <c:ptCount val="38"/>
                <c:pt idx="0">
                  <c:v>2.1299999999999986E-2</c:v>
                </c:pt>
                <c:pt idx="1">
                  <c:v>3.0000000000000027E-2</c:v>
                </c:pt>
                <c:pt idx="2">
                  <c:v>4.3399999999999994E-2</c:v>
                </c:pt>
                <c:pt idx="3">
                  <c:v>9.7999999999999199E-3</c:v>
                </c:pt>
                <c:pt idx="4">
                  <c:v>1.0599999999999943E-2</c:v>
                </c:pt>
                <c:pt idx="5">
                  <c:v>-7.3999999999999622E-3</c:v>
                </c:pt>
                <c:pt idx="6">
                  <c:v>-1.21E-2</c:v>
                </c:pt>
                <c:pt idx="7">
                  <c:v>-6.140000000000001E-2</c:v>
                </c:pt>
                <c:pt idx="8">
                  <c:v>5.0999999999999934E-3</c:v>
                </c:pt>
                <c:pt idx="9">
                  <c:v>0</c:v>
                </c:pt>
                <c:pt idx="10">
                  <c:v>1.2800000000000034E-2</c:v>
                </c:pt>
                <c:pt idx="11">
                  <c:v>0</c:v>
                </c:pt>
                <c:pt idx="12">
                  <c:v>1.100000000000001E-2</c:v>
                </c:pt>
                <c:pt idx="13">
                  <c:v>2.289999999999992E-2</c:v>
                </c:pt>
                <c:pt idx="14">
                  <c:v>1.4700000000000046E-2</c:v>
                </c:pt>
                <c:pt idx="15">
                  <c:v>1.8199999999999994E-2</c:v>
                </c:pt>
                <c:pt idx="16">
                  <c:v>8.1000000000001071E-3</c:v>
                </c:pt>
                <c:pt idx="17">
                  <c:v>4.9000000000000155E-3</c:v>
                </c:pt>
                <c:pt idx="18">
                  <c:v>4.0000000000000036E-2</c:v>
                </c:pt>
                <c:pt idx="19">
                  <c:v>4.9999999999999989E-2</c:v>
                </c:pt>
                <c:pt idx="20">
                  <c:v>4.4399999999999995E-2</c:v>
                </c:pt>
                <c:pt idx="21">
                  <c:v>0</c:v>
                </c:pt>
                <c:pt idx="22">
                  <c:v>-6.8999999999999062E-3</c:v>
                </c:pt>
                <c:pt idx="23">
                  <c:v>2.0000000000000018E-2</c:v>
                </c:pt>
                <c:pt idx="24">
                  <c:v>2.0000000000000018E-2</c:v>
                </c:pt>
                <c:pt idx="25">
                  <c:v>2.0000000000000018E-2</c:v>
                </c:pt>
                <c:pt idx="26">
                  <c:v>4.8999999999999988E-2</c:v>
                </c:pt>
                <c:pt idx="27">
                  <c:v>2.9999999999999916E-2</c:v>
                </c:pt>
                <c:pt idx="28">
                  <c:v>1.2700000000000045E-2</c:v>
                </c:pt>
                <c:pt idx="29">
                  <c:v>2.7600000000000069E-2</c:v>
                </c:pt>
                <c:pt idx="30">
                  <c:v>1.319999999999999E-2</c:v>
                </c:pt>
                <c:pt idx="31">
                  <c:v>-6.3999999999999613E-3</c:v>
                </c:pt>
                <c:pt idx="32">
                  <c:v>4.9000000000000155E-3</c:v>
                </c:pt>
                <c:pt idx="33">
                  <c:v>0</c:v>
                </c:pt>
                <c:pt idx="34">
                  <c:v>1.479999999999998E-2</c:v>
                </c:pt>
                <c:pt idx="35">
                  <c:v>0</c:v>
                </c:pt>
                <c:pt idx="36">
                  <c:v>9.299999999999975E-3</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3-879A-4D35-A10D-3763F9E054AE}"/>
            </c:ext>
          </c:extLst>
        </c:ser>
        <c:ser>
          <c:idx val="4"/>
          <c:order val="4"/>
          <c:tx>
            <c:strRef>
              <c:f>MMLU!$N$1</c:f>
              <c:strCache>
                <c:ptCount val="1"/>
                <c:pt idx="0">
                  <c:v>meta-llama/Llama-3.2-1B</c:v>
                </c:pt>
              </c:strCache>
            </c:strRef>
          </c:tx>
          <c:spPr>
            <a:ln w="25400" cap="rnd">
              <a:noFill/>
              <a:round/>
            </a:ln>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c:spPr>
          </c:marker>
          <c:xVal>
            <c:numRef>
              <c:f>MMLU!$P$27:$P$64</c:f>
              <c:numCache>
                <c:formatCode>0.0000</c:formatCode>
                <c:ptCount val="38"/>
                <c:pt idx="0">
                  <c:v>5.5499999999999994E-2</c:v>
                </c:pt>
                <c:pt idx="1">
                  <c:v>8.0000000000000016E-2</c:v>
                </c:pt>
                <c:pt idx="2">
                  <c:v>0.1724</c:v>
                </c:pt>
                <c:pt idx="3">
                  <c:v>1.9600000000000006E-2</c:v>
                </c:pt>
                <c:pt idx="4">
                  <c:v>1.7799999999999983E-2</c:v>
                </c:pt>
                <c:pt idx="5">
                  <c:v>-4.0399999999999991E-2</c:v>
                </c:pt>
                <c:pt idx="6">
                  <c:v>2.410000000000001E-2</c:v>
                </c:pt>
                <c:pt idx="7">
                  <c:v>2.6300000000000018E-2</c:v>
                </c:pt>
                <c:pt idx="8">
                  <c:v>4.0399999999999991E-2</c:v>
                </c:pt>
                <c:pt idx="9">
                  <c:v>5.1800000000000013E-2</c:v>
                </c:pt>
                <c:pt idx="10">
                  <c:v>4.6099999999999974E-2</c:v>
                </c:pt>
                <c:pt idx="11">
                  <c:v>5.04E-2</c:v>
                </c:pt>
                <c:pt idx="12">
                  <c:v>0.11199999999999999</c:v>
                </c:pt>
                <c:pt idx="13">
                  <c:v>7.5999999999999956E-3</c:v>
                </c:pt>
                <c:pt idx="14">
                  <c:v>4.5700000000000018E-2</c:v>
                </c:pt>
                <c:pt idx="15">
                  <c:v>8.1900000000000028E-2</c:v>
                </c:pt>
                <c:pt idx="16">
                  <c:v>-1.2199999999999989E-2</c:v>
                </c:pt>
                <c:pt idx="17">
                  <c:v>-1.4899999999999913E-2</c:v>
                </c:pt>
                <c:pt idx="18">
                  <c:v>7.999999999999996E-2</c:v>
                </c:pt>
                <c:pt idx="19">
                  <c:v>4.9999999999999989E-2</c:v>
                </c:pt>
                <c:pt idx="20">
                  <c:v>-1.479999999999998E-2</c:v>
                </c:pt>
                <c:pt idx="21">
                  <c:v>5.2600000000000036E-2</c:v>
                </c:pt>
                <c:pt idx="22">
                  <c:v>5.5600000000000038E-2</c:v>
                </c:pt>
                <c:pt idx="23">
                  <c:v>2.0000000000000018E-2</c:v>
                </c:pt>
                <c:pt idx="24">
                  <c:v>-7.0000000000000007E-2</c:v>
                </c:pt>
                <c:pt idx="25">
                  <c:v>0.06</c:v>
                </c:pt>
                <c:pt idx="26">
                  <c:v>4.9000000000000016E-2</c:v>
                </c:pt>
                <c:pt idx="27">
                  <c:v>8.9999999999999969E-2</c:v>
                </c:pt>
                <c:pt idx="28">
                  <c:v>4.6800000000000008E-2</c:v>
                </c:pt>
                <c:pt idx="29">
                  <c:v>-4.1399999999999992E-2</c:v>
                </c:pt>
                <c:pt idx="30">
                  <c:v>5.0200000000000022E-2</c:v>
                </c:pt>
                <c:pt idx="31">
                  <c:v>7.0900000000000019E-2</c:v>
                </c:pt>
                <c:pt idx="32">
                  <c:v>3.4500000000000031E-2</c:v>
                </c:pt>
                <c:pt idx="33">
                  <c:v>0</c:v>
                </c:pt>
                <c:pt idx="34">
                  <c:v>4.8199999999999993E-2</c:v>
                </c:pt>
                <c:pt idx="35">
                  <c:v>1.9799999999999984E-2</c:v>
                </c:pt>
                <c:pt idx="36">
                  <c:v>9.199999999999986E-3</c:v>
                </c:pt>
                <c:pt idx="37">
                  <c:v>2.679999999999999E-2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4-879A-4D35-A10D-3763F9E054AE}"/>
            </c:ext>
          </c:extLst>
        </c:ser>
        <c:ser>
          <c:idx val="5"/>
          <c:order val="5"/>
          <c:tx>
            <c:strRef>
              <c:f>MMLU!$Q$1</c:f>
              <c:strCache>
                <c:ptCount val="1"/>
                <c:pt idx="0">
                  <c:v>meta-llama/Llama-3.2-1B-Instruct</c:v>
                </c:pt>
              </c:strCache>
            </c:strRef>
          </c:tx>
          <c:spPr>
            <a:ln w="25400" cap="rnd">
              <a:noFill/>
              <a:round/>
            </a:ln>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c:spPr>
          </c:marker>
          <c:xVal>
            <c:numRef>
              <c:f>MMLU!$S$27:$S$64</c:f>
              <c:numCache>
                <c:formatCode>0.0000</c:formatCode>
                <c:ptCount val="38"/>
                <c:pt idx="0">
                  <c:v>6.4099999999999935E-2</c:v>
                </c:pt>
                <c:pt idx="1">
                  <c:v>0.17000000000000004</c:v>
                </c:pt>
                <c:pt idx="2">
                  <c:v>0.1583</c:v>
                </c:pt>
                <c:pt idx="3">
                  <c:v>3.5899999999999932E-2</c:v>
                </c:pt>
                <c:pt idx="4">
                  <c:v>2.1199999999999997E-2</c:v>
                </c:pt>
                <c:pt idx="5">
                  <c:v>1.8399999999999972E-2</c:v>
                </c:pt>
                <c:pt idx="6">
                  <c:v>-6.0000000000000053E-3</c:v>
                </c:pt>
                <c:pt idx="7">
                  <c:v>7.8999999999999987E-2</c:v>
                </c:pt>
                <c:pt idx="8">
                  <c:v>6.5699999999999981E-2</c:v>
                </c:pt>
                <c:pt idx="9">
                  <c:v>6.2200000000000033E-2</c:v>
                </c:pt>
                <c:pt idx="10">
                  <c:v>3.8499999999999979E-2</c:v>
                </c:pt>
                <c:pt idx="11">
                  <c:v>6.3E-2</c:v>
                </c:pt>
                <c:pt idx="12">
                  <c:v>6.2400000000000011E-2</c:v>
                </c:pt>
                <c:pt idx="13">
                  <c:v>3.0600000000000072E-2</c:v>
                </c:pt>
                <c:pt idx="14">
                  <c:v>4.2499999999999982E-2</c:v>
                </c:pt>
                <c:pt idx="15">
                  <c:v>3.6399999999999988E-2</c:v>
                </c:pt>
                <c:pt idx="16">
                  <c:v>3.2700000000000062E-2</c:v>
                </c:pt>
                <c:pt idx="17">
                  <c:v>3.9800000000000058E-2</c:v>
                </c:pt>
                <c:pt idx="18">
                  <c:v>4.0000000000000036E-2</c:v>
                </c:pt>
                <c:pt idx="19">
                  <c:v>9.9999999999999811E-3</c:v>
                </c:pt>
                <c:pt idx="20">
                  <c:v>0.10370000000000007</c:v>
                </c:pt>
                <c:pt idx="21">
                  <c:v>8.550000000000002E-2</c:v>
                </c:pt>
                <c:pt idx="22">
                  <c:v>0</c:v>
                </c:pt>
                <c:pt idx="23">
                  <c:v>4.0000000000000036E-2</c:v>
                </c:pt>
                <c:pt idx="24">
                  <c:v>0</c:v>
                </c:pt>
                <c:pt idx="25">
                  <c:v>0.06</c:v>
                </c:pt>
                <c:pt idx="26">
                  <c:v>6.8599999999999994E-2</c:v>
                </c:pt>
                <c:pt idx="27">
                  <c:v>6.0000000000000053E-2</c:v>
                </c:pt>
                <c:pt idx="28">
                  <c:v>-4.300000000000026E-3</c:v>
                </c:pt>
                <c:pt idx="29">
                  <c:v>2.0699999999999941E-2</c:v>
                </c:pt>
                <c:pt idx="30">
                  <c:v>4.4899999999999995E-2</c:v>
                </c:pt>
                <c:pt idx="31">
                  <c:v>6.7699999999999982E-2</c:v>
                </c:pt>
                <c:pt idx="32">
                  <c:v>0.12809999999999999</c:v>
                </c:pt>
                <c:pt idx="33">
                  <c:v>-9.9999999999999534E-3</c:v>
                </c:pt>
                <c:pt idx="34">
                  <c:v>8.5100000000000009E-2</c:v>
                </c:pt>
                <c:pt idx="35">
                  <c:v>6.5999999999999948E-3</c:v>
                </c:pt>
                <c:pt idx="36">
                  <c:v>4.699999999999982E-3</c:v>
                </c:pt>
                <c:pt idx="37">
                  <c:v>-3.570000000000001E-2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5-879A-4D35-A10D-3763F9E054AE}"/>
            </c:ext>
          </c:extLst>
        </c:ser>
        <c:ser>
          <c:idx val="6"/>
          <c:order val="6"/>
          <c:tx>
            <c:strRef>
              <c:f>MMLU!$T$1</c:f>
              <c:strCache>
                <c:ptCount val="1"/>
                <c:pt idx="0">
                  <c:v>meta-llama/Meta-Llama-3.1-8B</c:v>
                </c:pt>
              </c:strCache>
            </c:strRef>
          </c:tx>
          <c:spPr>
            <a:ln w="25400" cap="rnd">
              <a:noFill/>
              <a:round/>
            </a:ln>
            <a:effectLst/>
          </c:spPr>
          <c:marker>
            <c:symbol val="circle"/>
            <c:size val="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c:spPr>
          </c:marker>
          <c:xVal>
            <c:numRef>
              <c:f>MMLU!$V$27:$V$64</c:f>
              <c:numCache>
                <c:formatCode>0.0000</c:formatCode>
                <c:ptCount val="38"/>
                <c:pt idx="0">
                  <c:v>1.7100000000000004E-2</c:v>
                </c:pt>
                <c:pt idx="1">
                  <c:v>1.0000000000000009E-2</c:v>
                </c:pt>
                <c:pt idx="2">
                  <c:v>2.4300000000000099E-2</c:v>
                </c:pt>
                <c:pt idx="3">
                  <c:v>3.2700000000000062E-2</c:v>
                </c:pt>
                <c:pt idx="4">
                  <c:v>3.5000000000000031E-3</c:v>
                </c:pt>
                <c:pt idx="5">
                  <c:v>-7.2999999999999732E-3</c:v>
                </c:pt>
                <c:pt idx="6">
                  <c:v>1.21E-2</c:v>
                </c:pt>
                <c:pt idx="7">
                  <c:v>-8.6999999999999855E-3</c:v>
                </c:pt>
                <c:pt idx="8">
                  <c:v>0</c:v>
                </c:pt>
                <c:pt idx="9">
                  <c:v>2.0700000000000052E-2</c:v>
                </c:pt>
                <c:pt idx="10">
                  <c:v>2.300000000000002E-2</c:v>
                </c:pt>
                <c:pt idx="11">
                  <c:v>1.2599999999999945E-2</c:v>
                </c:pt>
                <c:pt idx="12">
                  <c:v>5.5000000000000604E-3</c:v>
                </c:pt>
                <c:pt idx="13">
                  <c:v>1.5199999999999991E-2</c:v>
                </c:pt>
                <c:pt idx="14">
                  <c:v>9.7999999999999199E-3</c:v>
                </c:pt>
                <c:pt idx="15">
                  <c:v>1.8199999999999994E-2</c:v>
                </c:pt>
                <c:pt idx="16">
                  <c:v>-1.2299999999999978E-2</c:v>
                </c:pt>
                <c:pt idx="17">
                  <c:v>-1.9900000000000029E-2</c:v>
                </c:pt>
                <c:pt idx="18">
                  <c:v>-1.0000000000000009E-2</c:v>
                </c:pt>
                <c:pt idx="19">
                  <c:v>-1.0000000000000009E-2</c:v>
                </c:pt>
                <c:pt idx="20">
                  <c:v>2.2199999999999998E-2</c:v>
                </c:pt>
                <c:pt idx="21">
                  <c:v>6.5999999999999392E-3</c:v>
                </c:pt>
                <c:pt idx="22">
                  <c:v>1.3899999999999912E-2</c:v>
                </c:pt>
                <c:pt idx="23">
                  <c:v>3.0000000000000027E-2</c:v>
                </c:pt>
                <c:pt idx="24">
                  <c:v>0</c:v>
                </c:pt>
                <c:pt idx="25">
                  <c:v>-1.0000000000000009E-2</c:v>
                </c:pt>
                <c:pt idx="26">
                  <c:v>7.839999999999997E-2</c:v>
                </c:pt>
                <c:pt idx="27">
                  <c:v>2.0000000000000018E-2</c:v>
                </c:pt>
                <c:pt idx="28">
                  <c:v>2.1299999999999986E-2</c:v>
                </c:pt>
                <c:pt idx="29">
                  <c:v>5.5200000000000027E-2</c:v>
                </c:pt>
                <c:pt idx="30">
                  <c:v>7.9000000000000181E-3</c:v>
                </c:pt>
                <c:pt idx="31">
                  <c:v>0</c:v>
                </c:pt>
                <c:pt idx="32">
                  <c:v>1.4799999999999924E-2</c:v>
                </c:pt>
                <c:pt idx="33">
                  <c:v>-1.0000000000000009E-2</c:v>
                </c:pt>
                <c:pt idx="34">
                  <c:v>7.7800000000000036E-2</c:v>
                </c:pt>
                <c:pt idx="35">
                  <c:v>-3.3100000000000018E-2</c:v>
                </c:pt>
                <c:pt idx="36">
                  <c:v>-3.7100000000000022E-2</c:v>
                </c:pt>
                <c:pt idx="37">
                  <c:v>1.7799999999999983E-2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6-879A-4D35-A10D-3763F9E054AE}"/>
            </c:ext>
          </c:extLst>
        </c:ser>
        <c:ser>
          <c:idx val="7"/>
          <c:order val="7"/>
          <c:tx>
            <c:strRef>
              <c:f>MMLU!$W$1</c:f>
              <c:strCache>
                <c:ptCount val="1"/>
                <c:pt idx="0">
                  <c:v>google/gemma-2-2b</c:v>
                </c:pt>
              </c:strCache>
            </c:strRef>
          </c:tx>
          <c:spPr>
            <a:ln w="25400" cap="rnd">
              <a:noFill/>
              <a:round/>
            </a:ln>
            <a:effectLst/>
          </c:spPr>
          <c:marker>
            <c:symbol val="circle"/>
            <c:size val="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c:spPr>
          </c:marker>
          <c:xVal>
            <c:numRef>
              <c:f>MMLU!$Y$27:$Y$64</c:f>
              <c:numCache>
                <c:formatCode>0.0000</c:formatCode>
                <c:ptCount val="38"/>
                <c:pt idx="0">
                  <c:v>2.1399999999999975E-2</c:v>
                </c:pt>
                <c:pt idx="1">
                  <c:v>5.0000000000000044E-2</c:v>
                </c:pt>
                <c:pt idx="2">
                  <c:v>0.10720000000000007</c:v>
                </c:pt>
                <c:pt idx="3">
                  <c:v>-2.6100000000000012E-2</c:v>
                </c:pt>
                <c:pt idx="4">
                  <c:v>1.0699999999999987E-2</c:v>
                </c:pt>
                <c:pt idx="5">
                  <c:v>-5.8900000000000008E-2</c:v>
                </c:pt>
                <c:pt idx="6">
                  <c:v>-3.620000000000001E-2</c:v>
                </c:pt>
                <c:pt idx="7">
                  <c:v>5.259999999999998E-2</c:v>
                </c:pt>
                <c:pt idx="8">
                  <c:v>1.5199999999999991E-2</c:v>
                </c:pt>
                <c:pt idx="9">
                  <c:v>5.0999999999999934E-3</c:v>
                </c:pt>
                <c:pt idx="10">
                  <c:v>3.3300000000000052E-2</c:v>
                </c:pt>
                <c:pt idx="11">
                  <c:v>2.5200000000000056E-2</c:v>
                </c:pt>
                <c:pt idx="12">
                  <c:v>2.1999999999999909E-2</c:v>
                </c:pt>
                <c:pt idx="13">
                  <c:v>4.5800000000000063E-2</c:v>
                </c:pt>
                <c:pt idx="14">
                  <c:v>1.6299999999999981E-2</c:v>
                </c:pt>
                <c:pt idx="15">
                  <c:v>9.0899999999999981E-2</c:v>
                </c:pt>
                <c:pt idx="16">
                  <c:v>1.639999999999997E-2</c:v>
                </c:pt>
                <c:pt idx="17">
                  <c:v>-1.9900000000000029E-2</c:v>
                </c:pt>
                <c:pt idx="18">
                  <c:v>3.0000000000000027E-2</c:v>
                </c:pt>
                <c:pt idx="19">
                  <c:v>9.0000000000000024E-2</c:v>
                </c:pt>
                <c:pt idx="20">
                  <c:v>2.2299999999999986E-2</c:v>
                </c:pt>
                <c:pt idx="21">
                  <c:v>2.629999999999999E-2</c:v>
                </c:pt>
                <c:pt idx="22">
                  <c:v>6.25E-2</c:v>
                </c:pt>
                <c:pt idx="23">
                  <c:v>-1.0000000000000009E-2</c:v>
                </c:pt>
                <c:pt idx="24">
                  <c:v>-5.0000000000000044E-2</c:v>
                </c:pt>
                <c:pt idx="25">
                  <c:v>-1.0000000000000009E-2</c:v>
                </c:pt>
                <c:pt idx="26">
                  <c:v>-1.9600000000000006E-2</c:v>
                </c:pt>
                <c:pt idx="27">
                  <c:v>6.0000000000000053E-2</c:v>
                </c:pt>
                <c:pt idx="28">
                  <c:v>4.2600000000000027E-2</c:v>
                </c:pt>
                <c:pt idx="29">
                  <c:v>6.2100000000000044E-2</c:v>
                </c:pt>
                <c:pt idx="30">
                  <c:v>3.1799999999999995E-2</c:v>
                </c:pt>
                <c:pt idx="31">
                  <c:v>3.8699999999999957E-2</c:v>
                </c:pt>
                <c:pt idx="32">
                  <c:v>3.4499999999999975E-2</c:v>
                </c:pt>
                <c:pt idx="33">
                  <c:v>3.999999999999998E-2</c:v>
                </c:pt>
                <c:pt idx="34">
                  <c:v>8.1500000000000017E-2</c:v>
                </c:pt>
                <c:pt idx="35">
                  <c:v>5.9599999999999986E-2</c:v>
                </c:pt>
                <c:pt idx="36">
                  <c:v>-4.1700000000000015E-2</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7-879A-4D35-A10D-3763F9E054AE}"/>
            </c:ext>
          </c:extLst>
        </c:ser>
        <c:ser>
          <c:idx val="8"/>
          <c:order val="8"/>
          <c:tx>
            <c:strRef>
              <c:f>MMLU!$Z$1</c:f>
              <c:strCache>
                <c:ptCount val="1"/>
                <c:pt idx="0">
                  <c:v>Qwen/Qwen2.5-1.5B-Instruct</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MMLU!$AB$27:$AB$64</c:f>
              <c:numCache>
                <c:formatCode>0.0000</c:formatCode>
                <c:ptCount val="38"/>
                <c:pt idx="0">
                  <c:v>2.5599999999999956E-2</c:v>
                </c:pt>
                <c:pt idx="1">
                  <c:v>1.9999999999999907E-2</c:v>
                </c:pt>
                <c:pt idx="2">
                  <c:v>8.9399999999999924E-2</c:v>
                </c:pt>
                <c:pt idx="3">
                  <c:v>2.6100000000000012E-2</c:v>
                </c:pt>
                <c:pt idx="4">
                  <c:v>5.6700000000000028E-2</c:v>
                </c:pt>
                <c:pt idx="5">
                  <c:v>-7.2999999999999732E-3</c:v>
                </c:pt>
                <c:pt idx="6">
                  <c:v>5.419999999999997E-2</c:v>
                </c:pt>
                <c:pt idx="7">
                  <c:v>0</c:v>
                </c:pt>
                <c:pt idx="8">
                  <c:v>0</c:v>
                </c:pt>
                <c:pt idx="9">
                  <c:v>5.1999999999999824E-3</c:v>
                </c:pt>
                <c:pt idx="10">
                  <c:v>7.7000000000000401E-3</c:v>
                </c:pt>
                <c:pt idx="11">
                  <c:v>1.6800000000000037E-2</c:v>
                </c:pt>
                <c:pt idx="12">
                  <c:v>3.7000000000000366E-3</c:v>
                </c:pt>
                <c:pt idx="13">
                  <c:v>-3.8199999999999901E-2</c:v>
                </c:pt>
                <c:pt idx="14">
                  <c:v>-6.4999999999999503E-3</c:v>
                </c:pt>
                <c:pt idx="15">
                  <c:v>-9.099999999999997E-3</c:v>
                </c:pt>
                <c:pt idx="16">
                  <c:v>-3.2599999999999962E-2</c:v>
                </c:pt>
                <c:pt idx="17">
                  <c:v>-2.9799999999999938E-2</c:v>
                </c:pt>
                <c:pt idx="18">
                  <c:v>8.9999999999999969E-2</c:v>
                </c:pt>
                <c:pt idx="19">
                  <c:v>4.0000000000000036E-2</c:v>
                </c:pt>
                <c:pt idx="20">
                  <c:v>2.2299999999999986E-2</c:v>
                </c:pt>
                <c:pt idx="21">
                  <c:v>1.9799999999999929E-2</c:v>
                </c:pt>
                <c:pt idx="22">
                  <c:v>2.079999999999993E-2</c:v>
                </c:pt>
                <c:pt idx="23">
                  <c:v>0.06</c:v>
                </c:pt>
                <c:pt idx="24">
                  <c:v>-1.0000000000000009E-2</c:v>
                </c:pt>
                <c:pt idx="25">
                  <c:v>7.0000000000000007E-2</c:v>
                </c:pt>
                <c:pt idx="26">
                  <c:v>7.839999999999997E-2</c:v>
                </c:pt>
                <c:pt idx="27">
                  <c:v>2.0000000000000018E-2</c:v>
                </c:pt>
                <c:pt idx="28">
                  <c:v>3.8300000000000001E-2</c:v>
                </c:pt>
                <c:pt idx="29">
                  <c:v>6.9000000000000172E-3</c:v>
                </c:pt>
                <c:pt idx="30">
                  <c:v>-1.0599999999999998E-2</c:v>
                </c:pt>
                <c:pt idx="31">
                  <c:v>-3.2299999999999995E-2</c:v>
                </c:pt>
                <c:pt idx="32">
                  <c:v>4.9200000000000021E-2</c:v>
                </c:pt>
                <c:pt idx="33">
                  <c:v>-4.0000000000000036E-2</c:v>
                </c:pt>
                <c:pt idx="34">
                  <c:v>0</c:v>
                </c:pt>
                <c:pt idx="35">
                  <c:v>4.6399999999999997E-2</c:v>
                </c:pt>
                <c:pt idx="36">
                  <c:v>-2.7800000000000047E-2</c:v>
                </c:pt>
                <c:pt idx="37">
                  <c:v>-8.8999999999999635E-3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8-879A-4D35-A10D-3763F9E054AE}"/>
            </c:ext>
          </c:extLst>
        </c:ser>
        <c:ser>
          <c:idx val="9"/>
          <c:order val="9"/>
          <c:tx>
            <c:strRef>
              <c:f>MMLU!$AC$1</c:f>
              <c:strCache>
                <c:ptCount val="1"/>
                <c:pt idx="0">
                  <c:v>google/gemma-2-2b-it</c:v>
                </c:pt>
              </c:strCache>
            </c:strRef>
          </c:tx>
          <c:spPr>
            <a:ln w="25400" cap="rnd">
              <a:noFill/>
              <a:round/>
            </a:ln>
            <a:effectLst/>
          </c:spPr>
          <c:marker>
            <c:symbol val="circle"/>
            <c:size val="5"/>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c:spPr>
          </c:marker>
          <c:xVal>
            <c:numRef>
              <c:f>MMLU!$AE$27:$AE$64</c:f>
              <c:numCache>
                <c:formatCode>0.0000</c:formatCode>
                <c:ptCount val="38"/>
                <c:pt idx="0">
                  <c:v>2.9999999999999916E-2</c:v>
                </c:pt>
                <c:pt idx="1">
                  <c:v>7.999999999999996E-2</c:v>
                </c:pt>
                <c:pt idx="2">
                  <c:v>6.1300000000000021E-2</c:v>
                </c:pt>
                <c:pt idx="3">
                  <c:v>-3.1999999999999806E-3</c:v>
                </c:pt>
                <c:pt idx="4">
                  <c:v>3.5400000000000043E-2</c:v>
                </c:pt>
                <c:pt idx="5">
                  <c:v>-1.1099999999999999E-2</c:v>
                </c:pt>
                <c:pt idx="6">
                  <c:v>-3.0100000000000016E-2</c:v>
                </c:pt>
                <c:pt idx="7">
                  <c:v>5.259999999999998E-2</c:v>
                </c:pt>
                <c:pt idx="8">
                  <c:v>-4.9999999999998934E-3</c:v>
                </c:pt>
                <c:pt idx="9">
                  <c:v>-1.0300000000000087E-2</c:v>
                </c:pt>
                <c:pt idx="10">
                  <c:v>4.3599999999999972E-2</c:v>
                </c:pt>
                <c:pt idx="11">
                  <c:v>4.2100000000000026E-2</c:v>
                </c:pt>
                <c:pt idx="12">
                  <c:v>2.7499999999999969E-2</c:v>
                </c:pt>
                <c:pt idx="13">
                  <c:v>-7.5999999999999401E-3</c:v>
                </c:pt>
                <c:pt idx="14">
                  <c:v>1.7900000000000027E-2</c:v>
                </c:pt>
                <c:pt idx="15">
                  <c:v>0</c:v>
                </c:pt>
                <c:pt idx="16">
                  <c:v>4.0000000000000036E-3</c:v>
                </c:pt>
                <c:pt idx="17">
                  <c:v>0</c:v>
                </c:pt>
                <c:pt idx="18">
                  <c:v>5.0000000000000044E-2</c:v>
                </c:pt>
                <c:pt idx="19">
                  <c:v>0</c:v>
                </c:pt>
                <c:pt idx="20">
                  <c:v>9.6300000000000052E-2</c:v>
                </c:pt>
                <c:pt idx="21">
                  <c:v>5.2699999999999969E-2</c:v>
                </c:pt>
                <c:pt idx="22">
                  <c:v>3.4699999999999953E-2</c:v>
                </c:pt>
                <c:pt idx="23">
                  <c:v>3.999999999999998E-2</c:v>
                </c:pt>
                <c:pt idx="24">
                  <c:v>2.9999999999999971E-2</c:v>
                </c:pt>
                <c:pt idx="25">
                  <c:v>1.0000000000000009E-2</c:v>
                </c:pt>
                <c:pt idx="26">
                  <c:v>3.9200000000000013E-2</c:v>
                </c:pt>
                <c:pt idx="27">
                  <c:v>4.0000000000000036E-2</c:v>
                </c:pt>
                <c:pt idx="28">
                  <c:v>3.4100000000000019E-2</c:v>
                </c:pt>
                <c:pt idx="29">
                  <c:v>1.3799999999999923E-2</c:v>
                </c:pt>
                <c:pt idx="30">
                  <c:v>4.2399999999999993E-2</c:v>
                </c:pt>
                <c:pt idx="31">
                  <c:v>1.6100000000000003E-2</c:v>
                </c:pt>
                <c:pt idx="32">
                  <c:v>1.9799999999999984E-2</c:v>
                </c:pt>
                <c:pt idx="33">
                  <c:v>-1.0000000000000009E-2</c:v>
                </c:pt>
                <c:pt idx="34">
                  <c:v>2.2199999999999998E-2</c:v>
                </c:pt>
                <c:pt idx="35">
                  <c:v>0.12580000000000002</c:v>
                </c:pt>
                <c:pt idx="36">
                  <c:v>-4.599999999999993E-3</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9-879A-4D35-A10D-3763F9E054AE}"/>
            </c:ext>
          </c:extLst>
        </c:ser>
        <c:ser>
          <c:idx val="10"/>
          <c:order val="10"/>
          <c:tx>
            <c:strRef>
              <c:f>MMLU!$AF$1</c:f>
              <c:strCache>
                <c:ptCount val="1"/>
                <c:pt idx="0">
                  <c:v>EleutherAI/gpt-neo-125m</c:v>
                </c:pt>
              </c:strCache>
            </c:strRef>
          </c:tx>
          <c:spPr>
            <a:ln w="25400" cap="rnd">
              <a:noFill/>
              <a:round/>
            </a:ln>
            <a:effectLst/>
          </c:spPr>
          <c:marker>
            <c:symbol val="circle"/>
            <c:size val="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c:spPr>
          </c:marker>
          <c:xVal>
            <c:numRef>
              <c:f>MMLU!$AH$27:$AH$64</c:f>
              <c:numCache>
                <c:formatCode>0.0000</c:formatCode>
                <c:ptCount val="38"/>
                <c:pt idx="0">
                  <c:v>0</c:v>
                </c:pt>
                <c:pt idx="1">
                  <c:v>-1.0000000000000009E-2</c:v>
                </c:pt>
                <c:pt idx="2">
                  <c:v>-7.5999999999999956E-3</c:v>
                </c:pt>
                <c:pt idx="3">
                  <c:v>9.8000000000000032E-3</c:v>
                </c:pt>
                <c:pt idx="4">
                  <c:v>3.6000000000000199E-3</c:v>
                </c:pt>
                <c:pt idx="5">
                  <c:v>0</c:v>
                </c:pt>
                <c:pt idx="6">
                  <c:v>3.6099999999999965E-2</c:v>
                </c:pt>
                <c:pt idx="7">
                  <c:v>-4.3800000000000006E-2</c:v>
                </c:pt>
                <c:pt idx="8">
                  <c:v>1.0099999999999998E-2</c:v>
                </c:pt>
                <c:pt idx="9">
                  <c:v>1.040000000000002E-2</c:v>
                </c:pt>
                <c:pt idx="10">
                  <c:v>-5.1999999999999824E-3</c:v>
                </c:pt>
                <c:pt idx="11">
                  <c:v>1.6800000000000009E-2</c:v>
                </c:pt>
                <c:pt idx="12">
                  <c:v>1.100000000000001E-2</c:v>
                </c:pt>
                <c:pt idx="13">
                  <c:v>-1.529999999999998E-2</c:v>
                </c:pt>
                <c:pt idx="14">
                  <c:v>-4.9000000000000155E-3</c:v>
                </c:pt>
                <c:pt idx="15">
                  <c:v>-1.8199999999999994E-2</c:v>
                </c:pt>
                <c:pt idx="16">
                  <c:v>-4.0999999999999925E-3</c:v>
                </c:pt>
                <c:pt idx="17">
                  <c:v>-5.0000000000000044E-3</c:v>
                </c:pt>
                <c:pt idx="18">
                  <c:v>0</c:v>
                </c:pt>
                <c:pt idx="19">
                  <c:v>9.9999999999999811E-3</c:v>
                </c:pt>
                <c:pt idx="20">
                  <c:v>-7.4000000000000177E-3</c:v>
                </c:pt>
                <c:pt idx="21">
                  <c:v>-1.3100000000000001E-2</c:v>
                </c:pt>
                <c:pt idx="22">
                  <c:v>2.0799999999999985E-2</c:v>
                </c:pt>
                <c:pt idx="23">
                  <c:v>-1.0000000000000009E-2</c:v>
                </c:pt>
                <c:pt idx="24">
                  <c:v>0</c:v>
                </c:pt>
                <c:pt idx="25">
                  <c:v>0</c:v>
                </c:pt>
                <c:pt idx="26">
                  <c:v>1.9600000000000006E-2</c:v>
                </c:pt>
                <c:pt idx="27">
                  <c:v>1.0000000000000009E-2</c:v>
                </c:pt>
                <c:pt idx="28">
                  <c:v>0</c:v>
                </c:pt>
                <c:pt idx="29">
                  <c:v>1.3800000000000007E-2</c:v>
                </c:pt>
                <c:pt idx="30">
                  <c:v>-1.3299999999999979E-2</c:v>
                </c:pt>
                <c:pt idx="31">
                  <c:v>2.9099999999999987E-2</c:v>
                </c:pt>
                <c:pt idx="32">
                  <c:v>1.9699999999999995E-2</c:v>
                </c:pt>
                <c:pt idx="33">
                  <c:v>0</c:v>
                </c:pt>
                <c:pt idx="34">
                  <c:v>-3.7000000000000088E-3</c:v>
                </c:pt>
                <c:pt idx="35">
                  <c:v>5.2999999999999992E-2</c:v>
                </c:pt>
                <c:pt idx="36">
                  <c:v>4.699999999999982E-3</c:v>
                </c:pt>
                <c:pt idx="37">
                  <c:v>1.7899999999999971E-2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A-879A-4D35-A10D-3763F9E054AE}"/>
            </c:ext>
          </c:extLst>
        </c:ser>
        <c:ser>
          <c:idx val="11"/>
          <c:order val="11"/>
          <c:tx>
            <c:strRef>
              <c:f>MMLU!$AI$1</c:f>
              <c:strCache>
                <c:ptCount val="1"/>
                <c:pt idx="0">
                  <c:v>EleutherAI/gpt-neo-1.3B</c:v>
                </c:pt>
              </c:strCache>
            </c:strRef>
          </c:tx>
          <c:spPr>
            <a:ln w="25400" cap="rnd">
              <a:noFill/>
              <a:round/>
            </a:ln>
            <a:effectLst/>
          </c:spPr>
          <c:marker>
            <c:symbol val="circle"/>
            <c:size val="5"/>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c:spPr>
          </c:marker>
          <c:xVal>
            <c:numRef>
              <c:f>MMLU!$AK$27:$AK$64</c:f>
              <c:numCache>
                <c:formatCode>0.0000</c:formatCode>
                <c:ptCount val="38"/>
                <c:pt idx="0">
                  <c:v>1.7099999999999976E-2</c:v>
                </c:pt>
                <c:pt idx="1">
                  <c:v>-6.9999999999999979E-2</c:v>
                </c:pt>
                <c:pt idx="2">
                  <c:v>1.2800000000000006E-2</c:v>
                </c:pt>
                <c:pt idx="3">
                  <c:v>-2.2800000000000015E-2</c:v>
                </c:pt>
                <c:pt idx="4">
                  <c:v>-1.0599999999999998E-2</c:v>
                </c:pt>
                <c:pt idx="5">
                  <c:v>-1.8400000000000027E-2</c:v>
                </c:pt>
                <c:pt idx="6">
                  <c:v>6.6199999999999981E-2</c:v>
                </c:pt>
                <c:pt idx="7">
                  <c:v>0</c:v>
                </c:pt>
                <c:pt idx="8">
                  <c:v>-6.0599999999999987E-2</c:v>
                </c:pt>
                <c:pt idx="9">
                  <c:v>7.7699999999999991E-2</c:v>
                </c:pt>
                <c:pt idx="10">
                  <c:v>-1.2799999999999978E-2</c:v>
                </c:pt>
                <c:pt idx="11">
                  <c:v>-4.200000000000037E-3</c:v>
                </c:pt>
                <c:pt idx="12">
                  <c:v>1.8000000000000238E-3</c:v>
                </c:pt>
                <c:pt idx="13">
                  <c:v>0</c:v>
                </c:pt>
                <c:pt idx="14">
                  <c:v>-1.6300000000000009E-2</c:v>
                </c:pt>
                <c:pt idx="15">
                  <c:v>-3.6399999999999988E-2</c:v>
                </c:pt>
                <c:pt idx="16">
                  <c:v>0</c:v>
                </c:pt>
                <c:pt idx="17">
                  <c:v>-3.4800000000000025E-2</c:v>
                </c:pt>
                <c:pt idx="18">
                  <c:v>-1.0000000000000009E-2</c:v>
                </c:pt>
                <c:pt idx="19">
                  <c:v>0</c:v>
                </c:pt>
                <c:pt idx="20">
                  <c:v>-1.4900000000000024E-2</c:v>
                </c:pt>
                <c:pt idx="21">
                  <c:v>-1.9699999999999995E-2</c:v>
                </c:pt>
                <c:pt idx="22">
                  <c:v>1.3899999999999996E-2</c:v>
                </c:pt>
                <c:pt idx="23">
                  <c:v>-7.999999999999996E-2</c:v>
                </c:pt>
                <c:pt idx="24">
                  <c:v>2.0000000000000018E-2</c:v>
                </c:pt>
                <c:pt idx="25">
                  <c:v>2.0000000000000018E-2</c:v>
                </c:pt>
                <c:pt idx="26">
                  <c:v>-1.9600000000000006E-2</c:v>
                </c:pt>
                <c:pt idx="27">
                  <c:v>9.9999999999999811E-3</c:v>
                </c:pt>
                <c:pt idx="28">
                  <c:v>8.4999999999999798E-3</c:v>
                </c:pt>
                <c:pt idx="29">
                  <c:v>-1.3800000000000034E-2</c:v>
                </c:pt>
                <c:pt idx="30">
                  <c:v>5.2999999999999714E-3</c:v>
                </c:pt>
                <c:pt idx="31">
                  <c:v>-2.579999999999999E-2</c:v>
                </c:pt>
                <c:pt idx="32">
                  <c:v>-4.8999999999999877E-3</c:v>
                </c:pt>
                <c:pt idx="33">
                  <c:v>9.9999999999999811E-3</c:v>
                </c:pt>
                <c:pt idx="34">
                  <c:v>3.6999999999999811E-3</c:v>
                </c:pt>
                <c:pt idx="35">
                  <c:v>5.2999999999999992E-2</c:v>
                </c:pt>
                <c:pt idx="36">
                  <c:v>3.2399999999999984E-2</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B-879A-4D35-A10D-3763F9E054AE}"/>
            </c:ext>
          </c:extLst>
        </c:ser>
        <c:ser>
          <c:idx val="12"/>
          <c:order val="12"/>
          <c:tx>
            <c:strRef>
              <c:f>MMLU!$AL$1</c:f>
              <c:strCache>
                <c:ptCount val="1"/>
                <c:pt idx="0">
                  <c:v>microsoft/Phi-3-mini-4k-instruct</c:v>
                </c:pt>
              </c:strCache>
            </c:strRef>
          </c:tx>
          <c:spPr>
            <a:ln w="25400" cap="rnd">
              <a:noFill/>
              <a:round/>
            </a:ln>
            <a:effectLst/>
          </c:spPr>
          <c:marker>
            <c:symbol val="circle"/>
            <c:size val="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c:spPr>
          </c:marker>
          <c:xVal>
            <c:numRef>
              <c:f>MMLU!$AN$27:$AN$64</c:f>
              <c:numCache>
                <c:formatCode>0.0000</c:formatCode>
                <c:ptCount val="38"/>
                <c:pt idx="0">
                  <c:v>4.1999999999999815E-3</c:v>
                </c:pt>
                <c:pt idx="1">
                  <c:v>4.0000000000000036E-2</c:v>
                </c:pt>
                <c:pt idx="2">
                  <c:v>4.3399999999999994E-2</c:v>
                </c:pt>
                <c:pt idx="3">
                  <c:v>2.6100000000000012E-2</c:v>
                </c:pt>
                <c:pt idx="4">
                  <c:v>3.5499999999999976E-2</c:v>
                </c:pt>
                <c:pt idx="5">
                  <c:v>1.100000000000001E-2</c:v>
                </c:pt>
                <c:pt idx="6">
                  <c:v>-1.8100000000000005E-2</c:v>
                </c:pt>
                <c:pt idx="7">
                  <c:v>-1.760000000000006E-2</c:v>
                </c:pt>
                <c:pt idx="8">
                  <c:v>5.0000000000000044E-3</c:v>
                </c:pt>
                <c:pt idx="9">
                  <c:v>-5.2000000000000934E-3</c:v>
                </c:pt>
                <c:pt idx="10">
                  <c:v>0</c:v>
                </c:pt>
                <c:pt idx="11">
                  <c:v>4.2000000000000925E-3</c:v>
                </c:pt>
                <c:pt idx="12">
                  <c:v>1.2800000000000034E-2</c:v>
                </c:pt>
                <c:pt idx="13">
                  <c:v>3.8100000000000023E-2</c:v>
                </c:pt>
                <c:pt idx="14">
                  <c:v>1.7899999999999916E-2</c:v>
                </c:pt>
                <c:pt idx="15">
                  <c:v>9.099999999999997E-3</c:v>
                </c:pt>
                <c:pt idx="16">
                  <c:v>1.6299999999999981E-2</c:v>
                </c:pt>
                <c:pt idx="17">
                  <c:v>-1.0000000000000009E-2</c:v>
                </c:pt>
                <c:pt idx="18">
                  <c:v>3.0000000000000027E-2</c:v>
                </c:pt>
                <c:pt idx="19">
                  <c:v>-1.0000000000000009E-2</c:v>
                </c:pt>
                <c:pt idx="20">
                  <c:v>4.4499999999999984E-2</c:v>
                </c:pt>
                <c:pt idx="21">
                  <c:v>1.319999999999999E-2</c:v>
                </c:pt>
                <c:pt idx="22">
                  <c:v>2.079999999999993E-2</c:v>
                </c:pt>
                <c:pt idx="23">
                  <c:v>-4.0000000000000036E-2</c:v>
                </c:pt>
                <c:pt idx="24">
                  <c:v>-2.0000000000000018E-2</c:v>
                </c:pt>
                <c:pt idx="25">
                  <c:v>0.06</c:v>
                </c:pt>
                <c:pt idx="26">
                  <c:v>2.9400000000000037E-2</c:v>
                </c:pt>
                <c:pt idx="27">
                  <c:v>3.0000000000000027E-2</c:v>
                </c:pt>
                <c:pt idx="28">
                  <c:v>-3.3999999999999919E-2</c:v>
                </c:pt>
                <c:pt idx="29">
                  <c:v>-6.9000000000000172E-3</c:v>
                </c:pt>
                <c:pt idx="30">
                  <c:v>4.2300000000000004E-2</c:v>
                </c:pt>
                <c:pt idx="31">
                  <c:v>6.4999999999999503E-3</c:v>
                </c:pt>
                <c:pt idx="32">
                  <c:v>9.9000000000000199E-3</c:v>
                </c:pt>
                <c:pt idx="33">
                  <c:v>-1.0000000000000009E-2</c:v>
                </c:pt>
                <c:pt idx="34">
                  <c:v>-7.4000000000000177E-3</c:v>
                </c:pt>
                <c:pt idx="35">
                  <c:v>-1.9900000000000029E-2</c:v>
                </c:pt>
                <c:pt idx="36">
                  <c:v>-1.8499999999999961E-2</c:v>
                </c:pt>
                <c:pt idx="37">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C-879A-4D35-A10D-3763F9E054AE}"/>
            </c:ext>
          </c:extLst>
        </c:ser>
        <c:ser>
          <c:idx val="13"/>
          <c:order val="13"/>
          <c:tx>
            <c:strRef>
              <c:f>MMLU!$AO$1</c:f>
              <c:strCache>
                <c:ptCount val="1"/>
                <c:pt idx="0">
                  <c:v>EleutherAI/gpt-neo-2.7B</c:v>
                </c:pt>
              </c:strCache>
            </c:strRef>
          </c:tx>
          <c:spPr>
            <a:ln w="25400" cap="rnd">
              <a:noFill/>
              <a:round/>
            </a:ln>
            <a:effectLst/>
          </c:spPr>
          <c:marker>
            <c:symbol val="circle"/>
            <c:size val="5"/>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c:spPr>
          </c:marker>
          <c:xVal>
            <c:numRef>
              <c:f>MMLU!$AQ$27:$AQ$64</c:f>
              <c:numCache>
                <c:formatCode>0.0000</c:formatCode>
                <c:ptCount val="38"/>
                <c:pt idx="0">
                  <c:v>6.409999999999999E-2</c:v>
                </c:pt>
                <c:pt idx="1">
                  <c:v>-2.0000000000000018E-2</c:v>
                </c:pt>
                <c:pt idx="2">
                  <c:v>1.7799999999999983E-2</c:v>
                </c:pt>
                <c:pt idx="3">
                  <c:v>2.6100000000000012E-2</c:v>
                </c:pt>
                <c:pt idx="4">
                  <c:v>1.0599999999999998E-2</c:v>
                </c:pt>
                <c:pt idx="5">
                  <c:v>-2.200000000000002E-2</c:v>
                </c:pt>
                <c:pt idx="6">
                  <c:v>6.0000000000000053E-3</c:v>
                </c:pt>
                <c:pt idx="7">
                  <c:v>6.140000000000001E-2</c:v>
                </c:pt>
                <c:pt idx="8">
                  <c:v>-4.5399999999999996E-2</c:v>
                </c:pt>
                <c:pt idx="9">
                  <c:v>-4.1399999999999992E-2</c:v>
                </c:pt>
                <c:pt idx="10">
                  <c:v>7.6999999999999846E-3</c:v>
                </c:pt>
                <c:pt idx="11">
                  <c:v>1.6800000000000009E-2</c:v>
                </c:pt>
                <c:pt idx="12">
                  <c:v>1.8299999999999983E-2</c:v>
                </c:pt>
                <c:pt idx="13">
                  <c:v>-4.5800000000000007E-2</c:v>
                </c:pt>
                <c:pt idx="14">
                  <c:v>-8.1999999999999851E-3</c:v>
                </c:pt>
                <c:pt idx="15">
                  <c:v>-4.5399999999999996E-2</c:v>
                </c:pt>
                <c:pt idx="16">
                  <c:v>-4.0000000000000036E-3</c:v>
                </c:pt>
                <c:pt idx="17">
                  <c:v>5.0000000000000044E-3</c:v>
                </c:pt>
                <c:pt idx="18">
                  <c:v>-1.0000000000000009E-2</c:v>
                </c:pt>
                <c:pt idx="19">
                  <c:v>1.0000000000000009E-2</c:v>
                </c:pt>
                <c:pt idx="20">
                  <c:v>2.2199999999999998E-2</c:v>
                </c:pt>
                <c:pt idx="21">
                  <c:v>0</c:v>
                </c:pt>
                <c:pt idx="22">
                  <c:v>5.5500000000000022E-2</c:v>
                </c:pt>
                <c:pt idx="23">
                  <c:v>-4.0000000000000008E-2</c:v>
                </c:pt>
                <c:pt idx="24">
                  <c:v>-0.06</c:v>
                </c:pt>
                <c:pt idx="25">
                  <c:v>0</c:v>
                </c:pt>
                <c:pt idx="26">
                  <c:v>-0.12739999999999999</c:v>
                </c:pt>
                <c:pt idx="27">
                  <c:v>7.0000000000000007E-2</c:v>
                </c:pt>
                <c:pt idx="28">
                  <c:v>2.1300000000000013E-2</c:v>
                </c:pt>
                <c:pt idx="29">
                  <c:v>2.0699999999999996E-2</c:v>
                </c:pt>
                <c:pt idx="30">
                  <c:v>3.1700000000000006E-2</c:v>
                </c:pt>
                <c:pt idx="31">
                  <c:v>5.4799999999999988E-2</c:v>
                </c:pt>
                <c:pt idx="32">
                  <c:v>1.9699999999999995E-2</c:v>
                </c:pt>
                <c:pt idx="33">
                  <c:v>-9.9999999999999534E-3</c:v>
                </c:pt>
                <c:pt idx="34">
                  <c:v>-1.4800000000000035E-2</c:v>
                </c:pt>
                <c:pt idx="35">
                  <c:v>3.3100000000000018E-2</c:v>
                </c:pt>
                <c:pt idx="36">
                  <c:v>6.9399999999999989E-2</c:v>
                </c:pt>
                <c:pt idx="37">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D-879A-4D35-A10D-3763F9E054AE}"/>
            </c:ext>
          </c:extLst>
        </c:ser>
        <c:ser>
          <c:idx val="14"/>
          <c:order val="14"/>
          <c:tx>
            <c:strRef>
              <c:f>MMLU!$AR$1</c:f>
              <c:strCache>
                <c:ptCount val="1"/>
                <c:pt idx="0">
                  <c:v>mistralai/Ministral-8B-Instruct-2410</c:v>
                </c:pt>
              </c:strCache>
            </c:strRef>
          </c:tx>
          <c:spPr>
            <a:ln w="25400" cap="rnd">
              <a:noFill/>
              <a:round/>
            </a:ln>
            <a:effectLst/>
          </c:spPr>
          <c:marker>
            <c:symbol val="circle"/>
            <c:size val="5"/>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c:spPr>
          </c:marker>
          <c:xVal>
            <c:numRef>
              <c:f>MMLU!$AT$27:$AT$64</c:f>
              <c:numCache>
                <c:formatCode>0.0000</c:formatCode>
                <c:ptCount val="38"/>
                <c:pt idx="0">
                  <c:v>1.7100000000000004E-2</c:v>
                </c:pt>
                <c:pt idx="1">
                  <c:v>9.000000000000008E-2</c:v>
                </c:pt>
                <c:pt idx="2">
                  <c:v>5.6199999999999917E-2</c:v>
                </c:pt>
                <c:pt idx="3">
                  <c:v>1.3000000000000012E-2</c:v>
                </c:pt>
                <c:pt idx="4">
                  <c:v>2.4800000000000044E-2</c:v>
                </c:pt>
                <c:pt idx="5">
                  <c:v>1.8400000000000083E-2</c:v>
                </c:pt>
                <c:pt idx="6">
                  <c:v>-3.6100000000000021E-2</c:v>
                </c:pt>
                <c:pt idx="7">
                  <c:v>0</c:v>
                </c:pt>
                <c:pt idx="8">
                  <c:v>2.5299999999999989E-2</c:v>
                </c:pt>
                <c:pt idx="9">
                  <c:v>1.5599999999999947E-2</c:v>
                </c:pt>
                <c:pt idx="10">
                  <c:v>1.2899999999999912E-2</c:v>
                </c:pt>
                <c:pt idx="11">
                  <c:v>3.7800000000000056E-2</c:v>
                </c:pt>
                <c:pt idx="12">
                  <c:v>1.2900000000000023E-2</c:v>
                </c:pt>
                <c:pt idx="13">
                  <c:v>3.8200000000000012E-2</c:v>
                </c:pt>
                <c:pt idx="14">
                  <c:v>3.5900000000000043E-2</c:v>
                </c:pt>
                <c:pt idx="15">
                  <c:v>2.7299999999999991E-2</c:v>
                </c:pt>
                <c:pt idx="16">
                  <c:v>2.8599999999999959E-2</c:v>
                </c:pt>
                <c:pt idx="17">
                  <c:v>0</c:v>
                </c:pt>
                <c:pt idx="18">
                  <c:v>1.0000000000000009E-2</c:v>
                </c:pt>
                <c:pt idx="19">
                  <c:v>7.0000000000000007E-2</c:v>
                </c:pt>
                <c:pt idx="20">
                  <c:v>3.7000000000000033E-2</c:v>
                </c:pt>
                <c:pt idx="21">
                  <c:v>3.290000000000004E-2</c:v>
                </c:pt>
                <c:pt idx="22">
                  <c:v>2.7799999999999936E-2</c:v>
                </c:pt>
                <c:pt idx="23">
                  <c:v>1.9999999999999962E-2</c:v>
                </c:pt>
                <c:pt idx="24">
                  <c:v>-2.0000000000000018E-2</c:v>
                </c:pt>
                <c:pt idx="25">
                  <c:v>3.999999999999998E-2</c:v>
                </c:pt>
                <c:pt idx="26">
                  <c:v>0.11770000000000003</c:v>
                </c:pt>
                <c:pt idx="27">
                  <c:v>5.0000000000000044E-2</c:v>
                </c:pt>
                <c:pt idx="28">
                  <c:v>1.2700000000000045E-2</c:v>
                </c:pt>
                <c:pt idx="29">
                  <c:v>6.2100000000000044E-2</c:v>
                </c:pt>
                <c:pt idx="30">
                  <c:v>3.4399999999999986E-2</c:v>
                </c:pt>
                <c:pt idx="31">
                  <c:v>1.3000000000000012E-2</c:v>
                </c:pt>
                <c:pt idx="32">
                  <c:v>6.4000000000000057E-2</c:v>
                </c:pt>
                <c:pt idx="33">
                  <c:v>-2.0000000000000018E-2</c:v>
                </c:pt>
                <c:pt idx="34">
                  <c:v>5.1900000000000002E-2</c:v>
                </c:pt>
                <c:pt idx="35">
                  <c:v>1.9799999999999984E-2</c:v>
                </c:pt>
                <c:pt idx="36">
                  <c:v>-3.7099999999999911E-2</c:v>
                </c:pt>
                <c:pt idx="37">
                  <c:v>-2.679999999999999E-2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E-879A-4D35-A10D-3763F9E054AE}"/>
            </c:ext>
          </c:extLst>
        </c:ser>
        <c:ser>
          <c:idx val="15"/>
          <c:order val="15"/>
          <c:tx>
            <c:strRef>
              <c:f>MMLU!$AU$1</c:f>
              <c:strCache>
                <c:ptCount val="1"/>
                <c:pt idx="0">
                  <c:v>HuggingFaceTB/SmolLM2-1.7B-Instruct</c:v>
                </c:pt>
              </c:strCache>
            </c:strRef>
          </c:tx>
          <c:spPr>
            <a:ln w="25400" cap="rnd">
              <a:noFill/>
              <a:round/>
            </a:ln>
            <a:effectLst/>
          </c:spPr>
          <c:marker>
            <c:symbol val="circle"/>
            <c:size val="5"/>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c:spPr>
          </c:marker>
          <c:xVal>
            <c:numRef>
              <c:f>MMLU!$AW$27:$AW$64</c:f>
              <c:numCache>
                <c:formatCode>0.0000</c:formatCode>
                <c:ptCount val="38"/>
                <c:pt idx="0">
                  <c:v>1.2900000000000023E-2</c:v>
                </c:pt>
                <c:pt idx="1">
                  <c:v>4.9999999999999933E-2</c:v>
                </c:pt>
                <c:pt idx="2">
                  <c:v>3.8300000000000001E-2</c:v>
                </c:pt>
                <c:pt idx="3">
                  <c:v>9.8000000000000309E-3</c:v>
                </c:pt>
                <c:pt idx="4">
                  <c:v>3.1900000000000039E-2</c:v>
                </c:pt>
                <c:pt idx="5">
                  <c:v>1.8399999999999972E-2</c:v>
                </c:pt>
                <c:pt idx="6">
                  <c:v>1.21E-2</c:v>
                </c:pt>
                <c:pt idx="7">
                  <c:v>-1.7500000000000016E-2</c:v>
                </c:pt>
                <c:pt idx="8">
                  <c:v>3.5399999999999987E-2</c:v>
                </c:pt>
                <c:pt idx="9">
                  <c:v>4.1499999999999981E-2</c:v>
                </c:pt>
                <c:pt idx="10">
                  <c:v>2.5000000000000022E-3</c:v>
                </c:pt>
                <c:pt idx="11">
                  <c:v>7.1400000000000019E-2</c:v>
                </c:pt>
                <c:pt idx="12">
                  <c:v>8.8099999999999956E-2</c:v>
                </c:pt>
                <c:pt idx="13">
                  <c:v>-1.529999999999998E-2</c:v>
                </c:pt>
                <c:pt idx="14">
                  <c:v>-3.3000000000000251E-3</c:v>
                </c:pt>
                <c:pt idx="15">
                  <c:v>4.5399999999999996E-2</c:v>
                </c:pt>
                <c:pt idx="16">
                  <c:v>-4.9000000000000044E-2</c:v>
                </c:pt>
                <c:pt idx="17">
                  <c:v>3.9800000000000058E-2</c:v>
                </c:pt>
                <c:pt idx="18">
                  <c:v>4.0000000000000036E-2</c:v>
                </c:pt>
                <c:pt idx="19">
                  <c:v>-1.9999999999999962E-2</c:v>
                </c:pt>
                <c:pt idx="20">
                  <c:v>7.400000000000001E-2</c:v>
                </c:pt>
                <c:pt idx="21">
                  <c:v>3.9399999999999991E-2</c:v>
                </c:pt>
                <c:pt idx="22">
                  <c:v>3.4700000000000009E-2</c:v>
                </c:pt>
                <c:pt idx="23">
                  <c:v>7.999999999999996E-2</c:v>
                </c:pt>
                <c:pt idx="24">
                  <c:v>9.9999999999999534E-3</c:v>
                </c:pt>
                <c:pt idx="25">
                  <c:v>6.9999999999999951E-2</c:v>
                </c:pt>
                <c:pt idx="26">
                  <c:v>1.9600000000000006E-2</c:v>
                </c:pt>
                <c:pt idx="27">
                  <c:v>3.0000000000000027E-2</c:v>
                </c:pt>
                <c:pt idx="28">
                  <c:v>1.7100000000000004E-2</c:v>
                </c:pt>
                <c:pt idx="29">
                  <c:v>4.8200000000000021E-2</c:v>
                </c:pt>
                <c:pt idx="30">
                  <c:v>-1.5900000000000025E-2</c:v>
                </c:pt>
                <c:pt idx="31">
                  <c:v>3.2299999999999995E-2</c:v>
                </c:pt>
                <c:pt idx="32">
                  <c:v>5.4200000000000026E-2</c:v>
                </c:pt>
                <c:pt idx="33">
                  <c:v>-1.0000000000000009E-2</c:v>
                </c:pt>
                <c:pt idx="34">
                  <c:v>3.3300000000000052E-2</c:v>
                </c:pt>
                <c:pt idx="35">
                  <c:v>1.9899999999999973E-2</c:v>
                </c:pt>
                <c:pt idx="36">
                  <c:v>-1.8500000000000016E-2</c:v>
                </c:pt>
                <c:pt idx="37">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F-879A-4D35-A10D-3763F9E054AE}"/>
            </c:ext>
          </c:extLst>
        </c:ser>
        <c:ser>
          <c:idx val="16"/>
          <c:order val="16"/>
          <c:tx>
            <c:strRef>
              <c:f>MMLU!$AX$1</c:f>
              <c:strCache>
                <c:ptCount val="1"/>
                <c:pt idx="0">
                  <c:v>HuggingFaceTB/SmolLM2-1.7B</c:v>
                </c:pt>
              </c:strCache>
            </c:strRef>
          </c:tx>
          <c:spPr>
            <a:ln w="25400" cap="rnd">
              <a:noFill/>
              <a:round/>
            </a:ln>
            <a:effectLst/>
          </c:spPr>
          <c:marker>
            <c:symbol val="circle"/>
            <c:size val="5"/>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c:spPr>
          </c:marker>
          <c:xVal>
            <c:numRef>
              <c:f>MMLU!$AZ$27:$AZ$64</c:f>
              <c:numCache>
                <c:formatCode>0.0000</c:formatCode>
                <c:ptCount val="38"/>
                <c:pt idx="0">
                  <c:v>3.4200000000000008E-2</c:v>
                </c:pt>
                <c:pt idx="1">
                  <c:v>9.9999999999999978E-2</c:v>
                </c:pt>
                <c:pt idx="2">
                  <c:v>5.2400000000000002E-2</c:v>
                </c:pt>
                <c:pt idx="3">
                  <c:v>2.289999999999992E-2</c:v>
                </c:pt>
                <c:pt idx="4">
                  <c:v>3.5499999999999976E-2</c:v>
                </c:pt>
                <c:pt idx="5">
                  <c:v>2.5800000000000045E-2</c:v>
                </c:pt>
                <c:pt idx="6">
                  <c:v>-5.419999999999997E-2</c:v>
                </c:pt>
                <c:pt idx="7">
                  <c:v>1.7500000000000016E-2</c:v>
                </c:pt>
                <c:pt idx="8">
                  <c:v>3.0299999999999994E-2</c:v>
                </c:pt>
                <c:pt idx="9">
                  <c:v>4.1499999999999981E-2</c:v>
                </c:pt>
                <c:pt idx="10">
                  <c:v>-1.2800000000000034E-2</c:v>
                </c:pt>
                <c:pt idx="11">
                  <c:v>0</c:v>
                </c:pt>
                <c:pt idx="12">
                  <c:v>5.6900000000000062E-2</c:v>
                </c:pt>
                <c:pt idx="13">
                  <c:v>7.6000000000000512E-3</c:v>
                </c:pt>
                <c:pt idx="14">
                  <c:v>9.7999999999999754E-3</c:v>
                </c:pt>
                <c:pt idx="15">
                  <c:v>4.5499999999999985E-2</c:v>
                </c:pt>
                <c:pt idx="16">
                  <c:v>-6.9400000000000017E-2</c:v>
                </c:pt>
                <c:pt idx="17">
                  <c:v>7.46E-2</c:v>
                </c:pt>
                <c:pt idx="18">
                  <c:v>2.0000000000000018E-2</c:v>
                </c:pt>
                <c:pt idx="19">
                  <c:v>3.999999999999998E-2</c:v>
                </c:pt>
                <c:pt idx="20">
                  <c:v>4.450000000000004E-2</c:v>
                </c:pt>
                <c:pt idx="21">
                  <c:v>0</c:v>
                </c:pt>
                <c:pt idx="22">
                  <c:v>1.3899999999999912E-2</c:v>
                </c:pt>
                <c:pt idx="23">
                  <c:v>9.9999999999999534E-3</c:v>
                </c:pt>
                <c:pt idx="24">
                  <c:v>-2.0000000000000018E-2</c:v>
                </c:pt>
                <c:pt idx="25">
                  <c:v>0</c:v>
                </c:pt>
                <c:pt idx="26">
                  <c:v>4.8999999999999988E-2</c:v>
                </c:pt>
                <c:pt idx="27">
                  <c:v>2.0000000000000018E-2</c:v>
                </c:pt>
                <c:pt idx="28">
                  <c:v>-2.1299999999999986E-2</c:v>
                </c:pt>
                <c:pt idx="29">
                  <c:v>2.0599999999999952E-2</c:v>
                </c:pt>
                <c:pt idx="30">
                  <c:v>-7.9000000000000181E-3</c:v>
                </c:pt>
                <c:pt idx="31">
                  <c:v>2.2599999999999953E-2</c:v>
                </c:pt>
                <c:pt idx="32">
                  <c:v>1.4699999999999991E-2</c:v>
                </c:pt>
                <c:pt idx="33">
                  <c:v>2.0000000000000018E-2</c:v>
                </c:pt>
                <c:pt idx="34">
                  <c:v>7.3999999999999622E-3</c:v>
                </c:pt>
                <c:pt idx="35">
                  <c:v>2.6499999999999968E-2</c:v>
                </c:pt>
                <c:pt idx="36">
                  <c:v>1.8499999999999961E-2</c:v>
                </c:pt>
                <c:pt idx="37">
                  <c:v>-9.000000000000008E-3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0-879A-4D35-A10D-3763F9E054AE}"/>
            </c:ext>
          </c:extLst>
        </c:ser>
        <c:ser>
          <c:idx val="17"/>
          <c:order val="17"/>
          <c:tx>
            <c:strRef>
              <c:f>MMLU!$BA$1</c:f>
              <c:strCache>
                <c:ptCount val="1"/>
                <c:pt idx="0">
                  <c:v>HuggingFaceTB/SmolLM2-360M-Instruct</c:v>
                </c:pt>
              </c:strCache>
            </c:strRef>
          </c:tx>
          <c:spPr>
            <a:ln w="25400" cap="rnd">
              <a:noFill/>
              <a:round/>
            </a:ln>
            <a:effectLst/>
          </c:spPr>
          <c:marker>
            <c:symbol val="circle"/>
            <c:size val="5"/>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c:spPr>
          </c:marker>
          <c:xVal>
            <c:numRef>
              <c:f>MMLU!$BC$27:$BC$64</c:f>
              <c:numCache>
                <c:formatCode>0.0000</c:formatCode>
                <c:ptCount val="38"/>
                <c:pt idx="0">
                  <c:v>8.5999999999999965E-3</c:v>
                </c:pt>
                <c:pt idx="1">
                  <c:v>-0.06</c:v>
                </c:pt>
                <c:pt idx="2">
                  <c:v>-3.2000000000000028E-2</c:v>
                </c:pt>
                <c:pt idx="3">
                  <c:v>-1.6399999999999998E-2</c:v>
                </c:pt>
                <c:pt idx="4">
                  <c:v>2.8400000000000009E-2</c:v>
                </c:pt>
                <c:pt idx="5">
                  <c:v>9.5599999999999963E-2</c:v>
                </c:pt>
                <c:pt idx="6">
                  <c:v>-4.2200000000000015E-2</c:v>
                </c:pt>
                <c:pt idx="7">
                  <c:v>7.0200000000000012E-2</c:v>
                </c:pt>
                <c:pt idx="8">
                  <c:v>2.0199999999999996E-2</c:v>
                </c:pt>
                <c:pt idx="9">
                  <c:v>-5.1999999999999824E-3</c:v>
                </c:pt>
                <c:pt idx="10">
                  <c:v>2.3100000000000009E-2</c:v>
                </c:pt>
                <c:pt idx="11">
                  <c:v>5.8799999999999963E-2</c:v>
                </c:pt>
                <c:pt idx="12">
                  <c:v>4.7699999999999992E-2</c:v>
                </c:pt>
                <c:pt idx="13">
                  <c:v>2.2899999999999976E-2</c:v>
                </c:pt>
                <c:pt idx="14">
                  <c:v>-4.9000000000000155E-3</c:v>
                </c:pt>
                <c:pt idx="15">
                  <c:v>4.5399999999999996E-2</c:v>
                </c:pt>
                <c:pt idx="16">
                  <c:v>-8.2000000000000128E-3</c:v>
                </c:pt>
                <c:pt idx="17">
                  <c:v>-4.8999999999999877E-3</c:v>
                </c:pt>
                <c:pt idx="18">
                  <c:v>2.9999999999999971E-2</c:v>
                </c:pt>
                <c:pt idx="19">
                  <c:v>0.06</c:v>
                </c:pt>
                <c:pt idx="20">
                  <c:v>7.3999999999999622E-3</c:v>
                </c:pt>
                <c:pt idx="21">
                  <c:v>1.9799999999999984E-2</c:v>
                </c:pt>
                <c:pt idx="22">
                  <c:v>0</c:v>
                </c:pt>
                <c:pt idx="23">
                  <c:v>8.9999999999999969E-2</c:v>
                </c:pt>
                <c:pt idx="24">
                  <c:v>4.0000000000000008E-2</c:v>
                </c:pt>
                <c:pt idx="25">
                  <c:v>0</c:v>
                </c:pt>
                <c:pt idx="26">
                  <c:v>-6.8599999999999994E-2</c:v>
                </c:pt>
                <c:pt idx="27">
                  <c:v>2.0000000000000018E-2</c:v>
                </c:pt>
                <c:pt idx="28">
                  <c:v>-4.200000000000037E-3</c:v>
                </c:pt>
                <c:pt idx="29">
                  <c:v>6.2099999999999989E-2</c:v>
                </c:pt>
                <c:pt idx="30">
                  <c:v>2.7000000000000357E-3</c:v>
                </c:pt>
                <c:pt idx="31">
                  <c:v>6.450000000000003E-2</c:v>
                </c:pt>
                <c:pt idx="32">
                  <c:v>3.4499999999999975E-2</c:v>
                </c:pt>
                <c:pt idx="33">
                  <c:v>-1.9999999999999962E-2</c:v>
                </c:pt>
                <c:pt idx="34">
                  <c:v>3.7099999999999966E-2</c:v>
                </c:pt>
                <c:pt idx="35">
                  <c:v>7.9400000000000026E-2</c:v>
                </c:pt>
                <c:pt idx="36">
                  <c:v>2.7800000000000019E-2</c:v>
                </c:pt>
                <c:pt idx="37">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1-879A-4D35-A10D-3763F9E054AE}"/>
            </c:ext>
          </c:extLst>
        </c:ser>
        <c:ser>
          <c:idx val="18"/>
          <c:order val="18"/>
          <c:tx>
            <c:strRef>
              <c:f>MMLU!$BD$1</c:f>
              <c:strCache>
                <c:ptCount val="1"/>
                <c:pt idx="0">
                  <c:v>HuggingFaceTB/SmolLM2-360M</c:v>
                </c:pt>
              </c:strCache>
            </c:strRef>
          </c:tx>
          <c:spPr>
            <a:ln w="25400" cap="rnd">
              <a:noFill/>
              <a:round/>
            </a:ln>
            <a:effectLst/>
          </c:spPr>
          <c:marker>
            <c:symbol val="circle"/>
            <c:size val="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c:spPr>
          </c:marker>
          <c:xVal>
            <c:numRef>
              <c:f>MMLU!$BF$27:$BF$64</c:f>
              <c:numCache>
                <c:formatCode>0.0000</c:formatCode>
                <c:ptCount val="38"/>
                <c:pt idx="0">
                  <c:v>-2.1400000000000002E-2</c:v>
                </c:pt>
                <c:pt idx="1">
                  <c:v>-1.0000000000000009E-2</c:v>
                </c:pt>
                <c:pt idx="2">
                  <c:v>1.6600000000000004E-2</c:v>
                </c:pt>
                <c:pt idx="3">
                  <c:v>-1.6299999999999981E-2</c:v>
                </c:pt>
                <c:pt idx="4">
                  <c:v>1.780000000000001E-2</c:v>
                </c:pt>
                <c:pt idx="5">
                  <c:v>2.2100000000000009E-2</c:v>
                </c:pt>
                <c:pt idx="6">
                  <c:v>2.4099999999999955E-2</c:v>
                </c:pt>
                <c:pt idx="7">
                  <c:v>-1.7500000000000016E-2</c:v>
                </c:pt>
                <c:pt idx="8">
                  <c:v>3.5299999999999998E-2</c:v>
                </c:pt>
                <c:pt idx="9">
                  <c:v>5.0999999999999934E-3</c:v>
                </c:pt>
                <c:pt idx="10">
                  <c:v>-1.799999999999996E-2</c:v>
                </c:pt>
                <c:pt idx="11">
                  <c:v>2.9399999999999982E-2</c:v>
                </c:pt>
                <c:pt idx="12">
                  <c:v>-1.7999999999999683E-3</c:v>
                </c:pt>
                <c:pt idx="13">
                  <c:v>-7.6999999999999846E-3</c:v>
                </c:pt>
                <c:pt idx="14">
                  <c:v>9.8000000000000309E-3</c:v>
                </c:pt>
                <c:pt idx="15">
                  <c:v>-3.6399999999999988E-2</c:v>
                </c:pt>
                <c:pt idx="16">
                  <c:v>-2.0400000000000001E-2</c:v>
                </c:pt>
                <c:pt idx="17">
                  <c:v>-2.4899999999999978E-2</c:v>
                </c:pt>
                <c:pt idx="18">
                  <c:v>-1.999999999999999E-2</c:v>
                </c:pt>
                <c:pt idx="19">
                  <c:v>0.13999999999999999</c:v>
                </c:pt>
                <c:pt idx="20">
                  <c:v>-1.4800000000000008E-2</c:v>
                </c:pt>
                <c:pt idx="21">
                  <c:v>-6.5000000000000058E-3</c:v>
                </c:pt>
                <c:pt idx="22">
                  <c:v>7.0000000000000062E-3</c:v>
                </c:pt>
                <c:pt idx="23">
                  <c:v>1.0000000000000009E-2</c:v>
                </c:pt>
                <c:pt idx="24">
                  <c:v>1.0000000000000009E-2</c:v>
                </c:pt>
                <c:pt idx="25">
                  <c:v>2.0000000000000018E-2</c:v>
                </c:pt>
                <c:pt idx="26">
                  <c:v>9.8000000000000032E-3</c:v>
                </c:pt>
                <c:pt idx="27">
                  <c:v>1.9999999999999962E-2</c:v>
                </c:pt>
                <c:pt idx="28">
                  <c:v>-4.250000000000001E-2</c:v>
                </c:pt>
                <c:pt idx="29">
                  <c:v>-6.8999999999999895E-3</c:v>
                </c:pt>
                <c:pt idx="30">
                  <c:v>-1.0599999999999998E-2</c:v>
                </c:pt>
                <c:pt idx="31">
                  <c:v>2.9100000000000015E-2</c:v>
                </c:pt>
                <c:pt idx="32">
                  <c:v>4.4300000000000006E-2</c:v>
                </c:pt>
                <c:pt idx="33">
                  <c:v>0</c:v>
                </c:pt>
                <c:pt idx="34">
                  <c:v>-3.3399999999999985E-2</c:v>
                </c:pt>
                <c:pt idx="35">
                  <c:v>0</c:v>
                </c:pt>
                <c:pt idx="36">
                  <c:v>-1.3899999999999996E-2</c:v>
                </c:pt>
                <c:pt idx="37">
                  <c:v>-4.4599999999999973E-2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3-879A-4D35-A10D-3763F9E054AE}"/>
            </c:ext>
          </c:extLst>
        </c:ser>
        <c:ser>
          <c:idx val="19"/>
          <c:order val="19"/>
          <c:tx>
            <c:strRef>
              <c:f>MMLU!$BG$1</c:f>
              <c:strCache>
                <c:ptCount val="1"/>
                <c:pt idx="0">
                  <c:v>HuggingFaceTB/SmolLM2-135M-Instruct</c:v>
                </c:pt>
              </c:strCache>
            </c:strRef>
          </c:tx>
          <c:spPr>
            <a:ln w="25400" cap="rnd">
              <a:noFill/>
              <a:round/>
            </a:ln>
            <a:effectLst/>
          </c:spPr>
          <c:marker>
            <c:symbol val="circle"/>
            <c:size val="5"/>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c:spPr>
          </c:marker>
          <c:xVal>
            <c:numRef>
              <c:f>MMLU!$BI$29:$BI$64</c:f>
              <c:numCache>
                <c:formatCode>0.0000</c:formatCode>
                <c:ptCount val="36"/>
                <c:pt idx="0">
                  <c:v>2.5000000000000022E-3</c:v>
                </c:pt>
                <c:pt idx="1">
                  <c:v>0</c:v>
                </c:pt>
                <c:pt idx="2">
                  <c:v>0</c:v>
                </c:pt>
                <c:pt idx="3">
                  <c:v>0</c:v>
                </c:pt>
                <c:pt idx="4">
                  <c:v>0</c:v>
                </c:pt>
                <c:pt idx="5">
                  <c:v>0</c:v>
                </c:pt>
                <c:pt idx="6">
                  <c:v>-4.9999999999999767E-3</c:v>
                </c:pt>
                <c:pt idx="7">
                  <c:v>0</c:v>
                </c:pt>
                <c:pt idx="8">
                  <c:v>0</c:v>
                </c:pt>
                <c:pt idx="9">
                  <c:v>0</c:v>
                </c:pt>
                <c:pt idx="10">
                  <c:v>0</c:v>
                </c:pt>
                <c:pt idx="11">
                  <c:v>0</c:v>
                </c:pt>
                <c:pt idx="12">
                  <c:v>3.1999999999999806E-3</c:v>
                </c:pt>
                <c:pt idx="13">
                  <c:v>0</c:v>
                </c:pt>
                <c:pt idx="14">
                  <c:v>0</c:v>
                </c:pt>
                <c:pt idx="15">
                  <c:v>4.9999999999999767E-3</c:v>
                </c:pt>
                <c:pt idx="16">
                  <c:v>0</c:v>
                </c:pt>
                <c:pt idx="17">
                  <c:v>0</c:v>
                </c:pt>
                <c:pt idx="18">
                  <c:v>0</c:v>
                </c:pt>
                <c:pt idx="19">
                  <c:v>0</c:v>
                </c:pt>
                <c:pt idx="20">
                  <c:v>0</c:v>
                </c:pt>
                <c:pt idx="21">
                  <c:v>0</c:v>
                </c:pt>
                <c:pt idx="22">
                  <c:v>1.0000000000000009E-2</c:v>
                </c:pt>
                <c:pt idx="23">
                  <c:v>0</c:v>
                </c:pt>
                <c:pt idx="24">
                  <c:v>0</c:v>
                </c:pt>
                <c:pt idx="25">
                  <c:v>0</c:v>
                </c:pt>
                <c:pt idx="26">
                  <c:v>0</c:v>
                </c:pt>
                <c:pt idx="27">
                  <c:v>0</c:v>
                </c:pt>
                <c:pt idx="28">
                  <c:v>0</c:v>
                </c:pt>
                <c:pt idx="29">
                  <c:v>3.2000000000000084E-3</c:v>
                </c:pt>
                <c:pt idx="30">
                  <c:v>0</c:v>
                </c:pt>
                <c:pt idx="31">
                  <c:v>0</c:v>
                </c:pt>
                <c:pt idx="32">
                  <c:v>3.7000000000000088E-3</c:v>
                </c:pt>
                <c:pt idx="33">
                  <c:v>0</c:v>
                </c:pt>
                <c:pt idx="34">
                  <c:v>0</c:v>
                </c:pt>
                <c:pt idx="35">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4-879A-4D35-A10D-3763F9E054AE}"/>
            </c:ext>
          </c:extLst>
        </c:ser>
        <c:ser>
          <c:idx val="20"/>
          <c:order val="20"/>
          <c:tx>
            <c:strRef>
              <c:f>MMLU!$BJ$2</c:f>
              <c:strCache>
                <c:ptCount val="1"/>
                <c:pt idx="0">
                  <c:v>STD</c:v>
                </c:pt>
              </c:strCache>
            </c:strRef>
          </c:tx>
          <c:spPr>
            <a:ln w="25400" cap="rnd">
              <a:noFill/>
              <a:round/>
            </a:ln>
            <a:effectLst/>
          </c:spPr>
          <c:marker>
            <c:symbol val="circle"/>
            <c:size val="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c:spPr>
          </c:marker>
          <c:xVal>
            <c:numRef>
              <c:f>MMLU!$BL$29:$BL$64</c:f>
              <c:numCache>
                <c:formatCode>0.0000</c:formatCode>
                <c:ptCount val="36"/>
                <c:pt idx="0">
                  <c:v>-1.2999999999999678E-3</c:v>
                </c:pt>
                <c:pt idx="1">
                  <c:v>-1.2999999999999984E-2</c:v>
                </c:pt>
                <c:pt idx="2">
                  <c:v>3.5499999999999976E-2</c:v>
                </c:pt>
                <c:pt idx="3">
                  <c:v>4.41E-2</c:v>
                </c:pt>
                <c:pt idx="4">
                  <c:v>0</c:v>
                </c:pt>
                <c:pt idx="5">
                  <c:v>-8.8000000000000023E-3</c:v>
                </c:pt>
                <c:pt idx="6">
                  <c:v>1.5100000000000002E-2</c:v>
                </c:pt>
                <c:pt idx="7">
                  <c:v>3.6299999999999999E-2</c:v>
                </c:pt>
                <c:pt idx="8">
                  <c:v>-1.8000000000000016E-2</c:v>
                </c:pt>
                <c:pt idx="9">
                  <c:v>-8.4000000000000186E-3</c:v>
                </c:pt>
                <c:pt idx="10">
                  <c:v>1.84E-2</c:v>
                </c:pt>
                <c:pt idx="11">
                  <c:v>-7.5999999999999956E-3</c:v>
                </c:pt>
                <c:pt idx="12">
                  <c:v>8.2000000000000128E-3</c:v>
                </c:pt>
                <c:pt idx="13">
                  <c:v>3.6399999999999988E-2</c:v>
                </c:pt>
                <c:pt idx="14">
                  <c:v>-4.0999999999999925E-3</c:v>
                </c:pt>
                <c:pt idx="15">
                  <c:v>-1.4999999999999986E-2</c:v>
                </c:pt>
                <c:pt idx="16">
                  <c:v>2.0000000000000018E-2</c:v>
                </c:pt>
                <c:pt idx="17">
                  <c:v>1.0000000000000009E-2</c:v>
                </c:pt>
                <c:pt idx="18">
                  <c:v>-3.7099999999999994E-2</c:v>
                </c:pt>
                <c:pt idx="19">
                  <c:v>-2.6300000000000018E-2</c:v>
                </c:pt>
                <c:pt idx="20">
                  <c:v>-4.1599999999999998E-2</c:v>
                </c:pt>
                <c:pt idx="21">
                  <c:v>1.0000000000000009E-2</c:v>
                </c:pt>
                <c:pt idx="22">
                  <c:v>1.999999999999999E-2</c:v>
                </c:pt>
                <c:pt idx="23">
                  <c:v>0.1</c:v>
                </c:pt>
                <c:pt idx="24">
                  <c:v>3.9200000000000013E-2</c:v>
                </c:pt>
                <c:pt idx="25">
                  <c:v>2.0000000000000018E-2</c:v>
                </c:pt>
                <c:pt idx="26">
                  <c:v>-4.300000000000026E-3</c:v>
                </c:pt>
                <c:pt idx="27">
                  <c:v>1.3799999999999979E-2</c:v>
                </c:pt>
                <c:pt idx="28">
                  <c:v>2.6999999999999802E-3</c:v>
                </c:pt>
                <c:pt idx="29">
                  <c:v>1.6100000000000003E-2</c:v>
                </c:pt>
                <c:pt idx="30">
                  <c:v>-1.4699999999999991E-2</c:v>
                </c:pt>
                <c:pt idx="31">
                  <c:v>-0.03</c:v>
                </c:pt>
                <c:pt idx="32">
                  <c:v>-7.5000000000000067E-3</c:v>
                </c:pt>
                <c:pt idx="33">
                  <c:v>0</c:v>
                </c:pt>
                <c:pt idx="34">
                  <c:v>4.1700000000000015E-2</c:v>
                </c:pt>
                <c:pt idx="35">
                  <c:v>8.8999999999999913E-3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5-879A-4D35-A10D-3763F9E054AE}"/>
            </c:ext>
          </c:extLst>
        </c:ser>
        <c:ser>
          <c:idx val="21"/>
          <c:order val="21"/>
          <c:tx>
            <c:strRef>
              <c:f>MMLU!$BM$1</c:f>
              <c:strCache>
                <c:ptCount val="1"/>
                <c:pt idx="0">
                  <c:v>TinyLlama/TinyLlama-1.1B-Chat-v0.6</c:v>
                </c:pt>
              </c:strCache>
            </c:strRef>
          </c:tx>
          <c:spPr>
            <a:ln w="25400" cap="rnd">
              <a:noFill/>
              <a:round/>
            </a:ln>
            <a:effectLst/>
          </c:spPr>
          <c:marker>
            <c:symbol val="circle"/>
            <c:size val="5"/>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c:spPr>
          </c:marker>
          <c:xVal>
            <c:numRef>
              <c:f>MMLU!$BO$29:$BO$64</c:f>
              <c:numCache>
                <c:formatCode>0.0000</c:formatCode>
                <c:ptCount val="36"/>
                <c:pt idx="0">
                  <c:v>1.0199999999999987E-2</c:v>
                </c:pt>
                <c:pt idx="1">
                  <c:v>0</c:v>
                </c:pt>
                <c:pt idx="2">
                  <c:v>-1.0599999999999998E-2</c:v>
                </c:pt>
                <c:pt idx="3">
                  <c:v>-2.2099999999999981E-2</c:v>
                </c:pt>
                <c:pt idx="4">
                  <c:v>-5.9999999999999776E-3</c:v>
                </c:pt>
                <c:pt idx="5">
                  <c:v>0</c:v>
                </c:pt>
                <c:pt idx="6">
                  <c:v>0</c:v>
                </c:pt>
                <c:pt idx="7">
                  <c:v>-5.1000000000000212E-3</c:v>
                </c:pt>
                <c:pt idx="8">
                  <c:v>7.6999999999999846E-3</c:v>
                </c:pt>
                <c:pt idx="9">
                  <c:v>-4.2000000000000093E-3</c:v>
                </c:pt>
                <c:pt idx="10">
                  <c:v>9.099999999999997E-3</c:v>
                </c:pt>
                <c:pt idx="11">
                  <c:v>1.529999999999998E-2</c:v>
                </c:pt>
                <c:pt idx="12">
                  <c:v>4.9000000000000155E-3</c:v>
                </c:pt>
                <c:pt idx="13">
                  <c:v>0</c:v>
                </c:pt>
                <c:pt idx="14">
                  <c:v>0</c:v>
                </c:pt>
                <c:pt idx="15">
                  <c:v>-1.9900000000000001E-2</c:v>
                </c:pt>
                <c:pt idx="16">
                  <c:v>0</c:v>
                </c:pt>
                <c:pt idx="17">
                  <c:v>-4.9999999999999989E-2</c:v>
                </c:pt>
                <c:pt idx="18">
                  <c:v>-1.4900000000000024E-2</c:v>
                </c:pt>
                <c:pt idx="19">
                  <c:v>1.980000000000004E-2</c:v>
                </c:pt>
                <c:pt idx="20">
                  <c:v>6.9000000000000172E-3</c:v>
                </c:pt>
                <c:pt idx="21">
                  <c:v>-9.9999999999999811E-3</c:v>
                </c:pt>
                <c:pt idx="22">
                  <c:v>1.0000000000000009E-2</c:v>
                </c:pt>
                <c:pt idx="23">
                  <c:v>2.9999999999999971E-2</c:v>
                </c:pt>
                <c:pt idx="24">
                  <c:v>2.9400000000000009E-2</c:v>
                </c:pt>
                <c:pt idx="25">
                  <c:v>0</c:v>
                </c:pt>
                <c:pt idx="26">
                  <c:v>-4.2999999999999983E-3</c:v>
                </c:pt>
                <c:pt idx="27">
                  <c:v>2.7600000000000013E-2</c:v>
                </c:pt>
                <c:pt idx="28">
                  <c:v>8.0000000000000071E-3</c:v>
                </c:pt>
                <c:pt idx="29">
                  <c:v>-2.2600000000000009E-2</c:v>
                </c:pt>
                <c:pt idx="30">
                  <c:v>0</c:v>
                </c:pt>
                <c:pt idx="31">
                  <c:v>1.0000000000000009E-2</c:v>
                </c:pt>
                <c:pt idx="32">
                  <c:v>-3.6999999999999811E-3</c:v>
                </c:pt>
                <c:pt idx="33">
                  <c:v>3.9800000000000002E-2</c:v>
                </c:pt>
                <c:pt idx="34">
                  <c:v>9.3000000000000027E-3</c:v>
                </c:pt>
                <c:pt idx="35">
                  <c:v>8.8999999999999635E-3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6-879A-4D35-A10D-3763F9E054AE}"/>
            </c:ext>
          </c:extLst>
        </c:ser>
        <c:ser>
          <c:idx val="22"/>
          <c:order val="22"/>
          <c:tx>
            <c:strRef>
              <c:f>MMLU!$BP$1</c:f>
              <c:strCache>
                <c:ptCount val="1"/>
                <c:pt idx="0">
                  <c:v>TinyLlama/TinyLlama-1.1B-Chat-v1.0</c:v>
                </c:pt>
              </c:strCache>
            </c:strRef>
          </c:tx>
          <c:spPr>
            <a:ln w="25400" cap="rnd">
              <a:noFill/>
              <a:round/>
            </a:ln>
            <a:effectLst/>
          </c:spPr>
          <c:marker>
            <c:symbol val="circle"/>
            <c:size val="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c:spPr>
          </c:marker>
          <c:xVal>
            <c:numRef>
              <c:f>MMLU!$BR$29:$BR$64</c:f>
              <c:numCache>
                <c:formatCode>0.0000</c:formatCode>
                <c:ptCount val="36"/>
                <c:pt idx="0">
                  <c:v>8.900000000000019E-3</c:v>
                </c:pt>
                <c:pt idx="1">
                  <c:v>1.3100000000000001E-2</c:v>
                </c:pt>
                <c:pt idx="2">
                  <c:v>-1.0600000000000026E-2</c:v>
                </c:pt>
                <c:pt idx="3">
                  <c:v>-1.4700000000000019E-2</c:v>
                </c:pt>
                <c:pt idx="4">
                  <c:v>2.410000000000001E-2</c:v>
                </c:pt>
                <c:pt idx="5">
                  <c:v>8.8000000000000023E-3</c:v>
                </c:pt>
                <c:pt idx="6">
                  <c:v>5.0000000000000044E-3</c:v>
                </c:pt>
                <c:pt idx="7">
                  <c:v>-5.2000000000000102E-3</c:v>
                </c:pt>
                <c:pt idx="8">
                  <c:v>2.5999999999999912E-3</c:v>
                </c:pt>
                <c:pt idx="9">
                  <c:v>-4.2000000000000093E-3</c:v>
                </c:pt>
                <c:pt idx="10">
                  <c:v>1.100000000000001E-2</c:v>
                </c:pt>
                <c:pt idx="11">
                  <c:v>-1.529999999999998E-2</c:v>
                </c:pt>
                <c:pt idx="12">
                  <c:v>2.1199999999999997E-2</c:v>
                </c:pt>
                <c:pt idx="13">
                  <c:v>-9.099999999999997E-3</c:v>
                </c:pt>
                <c:pt idx="14">
                  <c:v>-1.2300000000000005E-2</c:v>
                </c:pt>
                <c:pt idx="15">
                  <c:v>-1.4899999999999997E-2</c:v>
                </c:pt>
                <c:pt idx="16">
                  <c:v>-0.03</c:v>
                </c:pt>
                <c:pt idx="17">
                  <c:v>4.9999999999999989E-2</c:v>
                </c:pt>
                <c:pt idx="18">
                  <c:v>1.4800000000000035E-2</c:v>
                </c:pt>
                <c:pt idx="19">
                  <c:v>-6.5999999999999948E-3</c:v>
                </c:pt>
                <c:pt idx="20">
                  <c:v>6.9999999999999785E-3</c:v>
                </c:pt>
                <c:pt idx="21">
                  <c:v>0.03</c:v>
                </c:pt>
                <c:pt idx="22">
                  <c:v>0</c:v>
                </c:pt>
                <c:pt idx="23">
                  <c:v>2.0000000000000018E-2</c:v>
                </c:pt>
                <c:pt idx="24">
                  <c:v>-1.9600000000000006E-2</c:v>
                </c:pt>
                <c:pt idx="25">
                  <c:v>4.9999999999999989E-2</c:v>
                </c:pt>
                <c:pt idx="26">
                  <c:v>2.9799999999999993E-2</c:v>
                </c:pt>
                <c:pt idx="27">
                  <c:v>1.3800000000000007E-2</c:v>
                </c:pt>
                <c:pt idx="28">
                  <c:v>-8.0000000000000071E-3</c:v>
                </c:pt>
                <c:pt idx="29">
                  <c:v>3.2999999999999696E-3</c:v>
                </c:pt>
                <c:pt idx="30">
                  <c:v>3.9399999999999991E-2</c:v>
                </c:pt>
                <c:pt idx="31">
                  <c:v>2.0000000000000018E-2</c:v>
                </c:pt>
                <c:pt idx="32">
                  <c:v>1.8500000000000016E-2</c:v>
                </c:pt>
                <c:pt idx="33">
                  <c:v>3.9799999999999974E-2</c:v>
                </c:pt>
                <c:pt idx="34">
                  <c:v>1.3899999999999996E-2</c:v>
                </c:pt>
                <c:pt idx="35">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7-879A-4D35-A10D-3763F9E054AE}"/>
            </c:ext>
          </c:extLst>
        </c:ser>
        <c:ser>
          <c:idx val="23"/>
          <c:order val="23"/>
          <c:tx>
            <c:strRef>
              <c:f>MMLU!$BS$1</c:f>
              <c:strCache>
                <c:ptCount val="1"/>
                <c:pt idx="0">
                  <c:v>Qwen/Qwen2.5-0.5B-Instruct</c:v>
                </c:pt>
              </c:strCache>
            </c:strRef>
          </c:tx>
          <c:spPr>
            <a:ln w="25400" cap="rnd">
              <a:noFill/>
              <a:round/>
            </a:ln>
            <a:effectLst/>
          </c:spPr>
          <c:marker>
            <c:symbol val="circle"/>
            <c:size val="5"/>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c:spPr>
          </c:marker>
          <c:xVal>
            <c:numRef>
              <c:f>MMLU!$BU$29:$BU$64</c:f>
              <c:numCache>
                <c:formatCode>0.0000</c:formatCode>
                <c:ptCount val="36"/>
                <c:pt idx="0">
                  <c:v>0.14049999999999996</c:v>
                </c:pt>
                <c:pt idx="1">
                  <c:v>-3.2999999999999696E-3</c:v>
                </c:pt>
                <c:pt idx="2">
                  <c:v>3.2000000000000028E-2</c:v>
                </c:pt>
                <c:pt idx="3">
                  <c:v>3.7000000000000366E-3</c:v>
                </c:pt>
                <c:pt idx="4">
                  <c:v>0</c:v>
                </c:pt>
                <c:pt idx="5">
                  <c:v>1.749999999999996E-2</c:v>
                </c:pt>
                <c:pt idx="6">
                  <c:v>7.0699999999999985E-2</c:v>
                </c:pt>
                <c:pt idx="7">
                  <c:v>1.5599999999999947E-2</c:v>
                </c:pt>
                <c:pt idx="8">
                  <c:v>-1.2799999999999978E-2</c:v>
                </c:pt>
                <c:pt idx="9">
                  <c:v>-4.200000000000037E-3</c:v>
                </c:pt>
                <c:pt idx="10">
                  <c:v>4.9499999999999988E-2</c:v>
                </c:pt>
                <c:pt idx="11">
                  <c:v>-7.7000000000000401E-3</c:v>
                </c:pt>
                <c:pt idx="12">
                  <c:v>1.4699999999999991E-2</c:v>
                </c:pt>
                <c:pt idx="13">
                  <c:v>5.4499999999999993E-2</c:v>
                </c:pt>
                <c:pt idx="14">
                  <c:v>-5.7200000000000029E-2</c:v>
                </c:pt>
                <c:pt idx="15">
                  <c:v>1.9900000000000029E-2</c:v>
                </c:pt>
                <c:pt idx="16">
                  <c:v>4.0000000000000036E-2</c:v>
                </c:pt>
                <c:pt idx="17">
                  <c:v>2.9999999999999971E-2</c:v>
                </c:pt>
                <c:pt idx="18">
                  <c:v>5.9299999999999964E-2</c:v>
                </c:pt>
                <c:pt idx="19">
                  <c:v>5.920000000000003E-2</c:v>
                </c:pt>
                <c:pt idx="20">
                  <c:v>6.25E-2</c:v>
                </c:pt>
                <c:pt idx="21">
                  <c:v>2.0000000000000018E-2</c:v>
                </c:pt>
                <c:pt idx="22">
                  <c:v>-3.999999999999998E-2</c:v>
                </c:pt>
                <c:pt idx="23">
                  <c:v>9.9999999999999978E-2</c:v>
                </c:pt>
                <c:pt idx="24">
                  <c:v>-9.8000000000000309E-3</c:v>
                </c:pt>
                <c:pt idx="25">
                  <c:v>-4.9999999999999933E-2</c:v>
                </c:pt>
                <c:pt idx="26">
                  <c:v>2.1199999999999997E-2</c:v>
                </c:pt>
                <c:pt idx="27">
                  <c:v>7.5900000000000079E-2</c:v>
                </c:pt>
                <c:pt idx="28">
                  <c:v>-1.5799999999999981E-2</c:v>
                </c:pt>
                <c:pt idx="29">
                  <c:v>1.9299999999999984E-2</c:v>
                </c:pt>
                <c:pt idx="30">
                  <c:v>9.8999999999999644E-3</c:v>
                </c:pt>
                <c:pt idx="31">
                  <c:v>4.9999999999999989E-2</c:v>
                </c:pt>
                <c:pt idx="32">
                  <c:v>7.4000000000000177E-3</c:v>
                </c:pt>
                <c:pt idx="33">
                  <c:v>3.3100000000000018E-2</c:v>
                </c:pt>
                <c:pt idx="34">
                  <c:v>-4.599999999999993E-3</c:v>
                </c:pt>
                <c:pt idx="35">
                  <c:v>5.3599999999999981E-2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8-879A-4D35-A10D-3763F9E054AE}"/>
            </c:ext>
          </c:extLst>
        </c:ser>
        <c:ser>
          <c:idx val="24"/>
          <c:order val="24"/>
          <c:tx>
            <c:strRef>
              <c:f>MMLU!$BV$1</c:f>
              <c:strCache>
                <c:ptCount val="1"/>
                <c:pt idx="0">
                  <c:v>Qwen/Qwen2.5-0.5B</c:v>
                </c:pt>
              </c:strCache>
            </c:strRef>
          </c:tx>
          <c:spPr>
            <a:ln w="25400" cap="rnd">
              <a:noFill/>
              <a:round/>
            </a:ln>
            <a:effectLst/>
          </c:spPr>
          <c:marker>
            <c:symbol val="circle"/>
            <c:size val="5"/>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c:spPr>
          </c:marker>
          <c:xVal>
            <c:numRef>
              <c:f>MMLU!$BX$29:$BX$64</c:f>
              <c:numCache>
                <c:formatCode>0.0000</c:formatCode>
                <c:ptCount val="36"/>
                <c:pt idx="0">
                  <c:v>0.15580000000000005</c:v>
                </c:pt>
                <c:pt idx="1">
                  <c:v>-1.3000000000000012E-2</c:v>
                </c:pt>
                <c:pt idx="2">
                  <c:v>0</c:v>
                </c:pt>
                <c:pt idx="3">
                  <c:v>2.9400000000000037E-2</c:v>
                </c:pt>
                <c:pt idx="4">
                  <c:v>-3.0200000000000005E-2</c:v>
                </c:pt>
                <c:pt idx="5">
                  <c:v>8.80000000000003E-3</c:v>
                </c:pt>
                <c:pt idx="6">
                  <c:v>5.5499999999999994E-2</c:v>
                </c:pt>
                <c:pt idx="7">
                  <c:v>3.1100000000000017E-2</c:v>
                </c:pt>
                <c:pt idx="8">
                  <c:v>1.0299999999999976E-2</c:v>
                </c:pt>
                <c:pt idx="9">
                  <c:v>1.2599999999999945E-2</c:v>
                </c:pt>
                <c:pt idx="10">
                  <c:v>4.0399999999999991E-2</c:v>
                </c:pt>
                <c:pt idx="11">
                  <c:v>-1.5199999999999991E-2</c:v>
                </c:pt>
                <c:pt idx="12">
                  <c:v>3.5999999999999976E-2</c:v>
                </c:pt>
                <c:pt idx="13">
                  <c:v>-4.5499999999999985E-2</c:v>
                </c:pt>
                <c:pt idx="14">
                  <c:v>1.6400000000000081E-2</c:v>
                </c:pt>
                <c:pt idx="15">
                  <c:v>-2.9800000000000049E-2</c:v>
                </c:pt>
                <c:pt idx="16">
                  <c:v>2.0000000000000018E-2</c:v>
                </c:pt>
                <c:pt idx="17">
                  <c:v>4.9999999999999989E-2</c:v>
                </c:pt>
                <c:pt idx="18">
                  <c:v>5.9299999999999964E-2</c:v>
                </c:pt>
                <c:pt idx="19">
                  <c:v>5.259999999999998E-2</c:v>
                </c:pt>
                <c:pt idx="20">
                  <c:v>4.1600000000000026E-2</c:v>
                </c:pt>
                <c:pt idx="21">
                  <c:v>2.0000000000000018E-2</c:v>
                </c:pt>
                <c:pt idx="22">
                  <c:v>3.999999999999998E-2</c:v>
                </c:pt>
                <c:pt idx="23">
                  <c:v>9.9999999999999978E-2</c:v>
                </c:pt>
                <c:pt idx="24">
                  <c:v>9.7999999999999976E-2</c:v>
                </c:pt>
                <c:pt idx="25">
                  <c:v>-2.9999999999999916E-2</c:v>
                </c:pt>
                <c:pt idx="26">
                  <c:v>2.1199999999999997E-2</c:v>
                </c:pt>
                <c:pt idx="27">
                  <c:v>6.899999999999995E-2</c:v>
                </c:pt>
                <c:pt idx="28">
                  <c:v>0</c:v>
                </c:pt>
                <c:pt idx="29">
                  <c:v>7.0999999999999952E-2</c:v>
                </c:pt>
                <c:pt idx="30">
                  <c:v>2.47E-2</c:v>
                </c:pt>
                <c:pt idx="31">
                  <c:v>-2.0000000000000018E-2</c:v>
                </c:pt>
                <c:pt idx="32">
                  <c:v>0</c:v>
                </c:pt>
                <c:pt idx="33">
                  <c:v>3.3100000000000018E-2</c:v>
                </c:pt>
                <c:pt idx="34">
                  <c:v>-3.6999999999999977E-2</c:v>
                </c:pt>
                <c:pt idx="35">
                  <c:v>1.7899999999999971E-2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A-879A-4D35-A10D-3763F9E054AE}"/>
            </c:ext>
          </c:extLst>
        </c:ser>
        <c:ser>
          <c:idx val="25"/>
          <c:order val="25"/>
          <c:tx>
            <c:strRef>
              <c:f>MMLU!$BY$1</c:f>
              <c:strCache>
                <c:ptCount val="1"/>
                <c:pt idx="0">
                  <c:v>Qwen/Qwen2.5-7B-Instruct</c:v>
                </c:pt>
              </c:strCache>
            </c:strRef>
          </c:tx>
          <c:spPr>
            <a:ln w="25400" cap="rnd">
              <a:noFill/>
              <a:round/>
            </a:ln>
            <a:effectLst/>
          </c:spPr>
          <c:marker>
            <c:symbol val="circle"/>
            <c:size val="5"/>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w="9525">
                <a:solidFill>
                  <a:schemeClr val="accent2">
                    <a:lumMod val="60000"/>
                    <a:lumOff val="40000"/>
                  </a:schemeClr>
                </a:solidFill>
                <a:round/>
              </a:ln>
              <a:effectLst/>
            </c:spPr>
          </c:marker>
          <c:xVal>
            <c:numRef>
              <c:f>MMLU!$CA$29:$CA$64</c:f>
              <c:numCache>
                <c:formatCode>0.0000</c:formatCode>
                <c:ptCount val="36"/>
                <c:pt idx="0">
                  <c:v>3.069999999999995E-2</c:v>
                </c:pt>
                <c:pt idx="1">
                  <c:v>2.9399999999999982E-2</c:v>
                </c:pt>
                <c:pt idx="2">
                  <c:v>2.4900000000000033E-2</c:v>
                </c:pt>
                <c:pt idx="3">
                  <c:v>-3.3100000000000018E-2</c:v>
                </c:pt>
                <c:pt idx="4">
                  <c:v>6.0000000000000053E-3</c:v>
                </c:pt>
                <c:pt idx="5">
                  <c:v>-4.3800000000000061E-2</c:v>
                </c:pt>
                <c:pt idx="6">
                  <c:v>-3.5299999999999998E-2</c:v>
                </c:pt>
                <c:pt idx="7">
                  <c:v>-2.0699999999999941E-2</c:v>
                </c:pt>
                <c:pt idx="8">
                  <c:v>1.0299999999999976E-2</c:v>
                </c:pt>
                <c:pt idx="9">
                  <c:v>-1.2600000000000056E-2</c:v>
                </c:pt>
                <c:pt idx="10">
                  <c:v>5.5000000000000604E-3</c:v>
                </c:pt>
                <c:pt idx="11">
                  <c:v>-3.0600000000000072E-2</c:v>
                </c:pt>
                <c:pt idx="12">
                  <c:v>-2.7800000000000047E-2</c:v>
                </c:pt>
                <c:pt idx="13">
                  <c:v>-3.6399999999999988E-2</c:v>
                </c:pt>
                <c:pt idx="14">
                  <c:v>4.0999999999999925E-3</c:v>
                </c:pt>
                <c:pt idx="15">
                  <c:v>-2.9799999999999938E-2</c:v>
                </c:pt>
                <c:pt idx="16">
                  <c:v>-1.0000000000000009E-2</c:v>
                </c:pt>
                <c:pt idx="17">
                  <c:v>1.0000000000000009E-2</c:v>
                </c:pt>
                <c:pt idx="18">
                  <c:v>0</c:v>
                </c:pt>
                <c:pt idx="19">
                  <c:v>-6.5999999999999392E-3</c:v>
                </c:pt>
                <c:pt idx="20">
                  <c:v>-2.090000000000003E-2</c:v>
                </c:pt>
                <c:pt idx="21">
                  <c:v>-2.0000000000000018E-2</c:v>
                </c:pt>
                <c:pt idx="22">
                  <c:v>-5.9999999999999942E-2</c:v>
                </c:pt>
                <c:pt idx="23">
                  <c:v>9.0000000000000024E-2</c:v>
                </c:pt>
                <c:pt idx="24">
                  <c:v>7.8399999999999914E-2</c:v>
                </c:pt>
                <c:pt idx="25">
                  <c:v>4.9999999999999933E-2</c:v>
                </c:pt>
                <c:pt idx="26">
                  <c:v>1.7100000000000004E-2</c:v>
                </c:pt>
                <c:pt idx="27">
                  <c:v>-2.750000000000008E-2</c:v>
                </c:pt>
                <c:pt idx="28">
                  <c:v>-2.3900000000000032E-2</c:v>
                </c:pt>
                <c:pt idx="29">
                  <c:v>-6.4000000000000723E-3</c:v>
                </c:pt>
                <c:pt idx="30">
                  <c:v>-9.9000000000000199E-3</c:v>
                </c:pt>
                <c:pt idx="31">
                  <c:v>0</c:v>
                </c:pt>
                <c:pt idx="32">
                  <c:v>-3.7000000000000366E-3</c:v>
                </c:pt>
                <c:pt idx="33">
                  <c:v>2.6499999999999968E-2</c:v>
                </c:pt>
                <c:pt idx="34">
                  <c:v>2.3200000000000109E-2</c:v>
                </c:pt>
                <c:pt idx="35">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B-879A-4D35-A10D-3763F9E054AE}"/>
            </c:ext>
          </c:extLst>
        </c:ser>
        <c:ser>
          <c:idx val="26"/>
          <c:order val="26"/>
          <c:tx>
            <c:strRef>
              <c:f>MMLU!$CB$1</c:f>
              <c:strCache>
                <c:ptCount val="1"/>
                <c:pt idx="0">
                  <c:v>Qwen/Qwen2.5-7B</c:v>
                </c:pt>
              </c:strCache>
            </c:strRef>
          </c:tx>
          <c:spPr>
            <a:ln w="25400" cap="rnd">
              <a:noFill/>
              <a:round/>
            </a:ln>
            <a:effectLst/>
          </c:spPr>
          <c:marker>
            <c:symbol val="circle"/>
            <c:size val="5"/>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w="9525">
                <a:solidFill>
                  <a:schemeClr val="accent3">
                    <a:lumMod val="60000"/>
                    <a:lumOff val="40000"/>
                  </a:schemeClr>
                </a:solidFill>
                <a:round/>
              </a:ln>
              <a:effectLst/>
            </c:spPr>
          </c:marker>
          <c:xVal>
            <c:numRef>
              <c:f>MMLU!$CD$29:$CD$64</c:f>
              <c:numCache>
                <c:formatCode>0.0000</c:formatCode>
                <c:ptCount val="36"/>
                <c:pt idx="0">
                  <c:v>2.300000000000002E-2</c:v>
                </c:pt>
                <c:pt idx="1">
                  <c:v>-6.4999999999999503E-3</c:v>
                </c:pt>
                <c:pt idx="2">
                  <c:v>1.4100000000000001E-2</c:v>
                </c:pt>
                <c:pt idx="3">
                  <c:v>3.5999999999999366E-3</c:v>
                </c:pt>
                <c:pt idx="4">
                  <c:v>1.8100000000000005E-2</c:v>
                </c:pt>
                <c:pt idx="5">
                  <c:v>-5.270000000000008E-2</c:v>
                </c:pt>
                <c:pt idx="6">
                  <c:v>-4.0399999999999991E-2</c:v>
                </c:pt>
                <c:pt idx="7">
                  <c:v>-1.5499999999999958E-2</c:v>
                </c:pt>
                <c:pt idx="8">
                  <c:v>5.2000000000000934E-3</c:v>
                </c:pt>
                <c:pt idx="9">
                  <c:v>-2.1100000000000008E-2</c:v>
                </c:pt>
                <c:pt idx="10">
                  <c:v>-3.6000000000000476E-3</c:v>
                </c:pt>
                <c:pt idx="11">
                  <c:v>-2.289999999999992E-2</c:v>
                </c:pt>
                <c:pt idx="12">
                  <c:v>-1.7900000000000027E-2</c:v>
                </c:pt>
                <c:pt idx="13">
                  <c:v>1.8199999999999994E-2</c:v>
                </c:pt>
                <c:pt idx="14">
                  <c:v>0</c:v>
                </c:pt>
                <c:pt idx="15">
                  <c:v>1.9900000000000029E-2</c:v>
                </c:pt>
                <c:pt idx="16">
                  <c:v>-3.0000000000000027E-2</c:v>
                </c:pt>
                <c:pt idx="17">
                  <c:v>-1.0000000000000009E-2</c:v>
                </c:pt>
                <c:pt idx="18">
                  <c:v>-7.4000000000000732E-3</c:v>
                </c:pt>
                <c:pt idx="19">
                  <c:v>-2.629999999999999E-2</c:v>
                </c:pt>
                <c:pt idx="20">
                  <c:v>-3.4700000000000064E-2</c:v>
                </c:pt>
                <c:pt idx="21">
                  <c:v>-3.0000000000000027E-2</c:v>
                </c:pt>
                <c:pt idx="22">
                  <c:v>-1.0000000000000009E-2</c:v>
                </c:pt>
                <c:pt idx="23">
                  <c:v>-1.0000000000000009E-2</c:v>
                </c:pt>
                <c:pt idx="24">
                  <c:v>4.9000000000000044E-2</c:v>
                </c:pt>
                <c:pt idx="25">
                  <c:v>1.0000000000000009E-2</c:v>
                </c:pt>
                <c:pt idx="26">
                  <c:v>2.5500000000000078E-2</c:v>
                </c:pt>
                <c:pt idx="27">
                  <c:v>-6.8000000000000282E-3</c:v>
                </c:pt>
                <c:pt idx="28">
                  <c:v>-3.9700000000000069E-2</c:v>
                </c:pt>
                <c:pt idx="29">
                  <c:v>-1.6100000000000003E-2</c:v>
                </c:pt>
                <c:pt idx="30">
                  <c:v>1.4800000000000035E-2</c:v>
                </c:pt>
                <c:pt idx="31">
                  <c:v>-4.9999999999999933E-2</c:v>
                </c:pt>
                <c:pt idx="32">
                  <c:v>-1.1099999999999999E-2</c:v>
                </c:pt>
                <c:pt idx="33">
                  <c:v>-5.9599999999999986E-2</c:v>
                </c:pt>
                <c:pt idx="34">
                  <c:v>-4.170000000000007E-2</c:v>
                </c:pt>
                <c:pt idx="35">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C-879A-4D35-A10D-3763F9E054AE}"/>
            </c:ext>
          </c:extLst>
        </c:ser>
        <c:ser>
          <c:idx val="27"/>
          <c:order val="27"/>
          <c:tx>
            <c:strRef>
              <c:f>MMLU!$CE$1</c:f>
              <c:strCache>
                <c:ptCount val="1"/>
                <c:pt idx="0">
                  <c:v>Qwen/Qwen2.5-1.5B</c:v>
                </c:pt>
              </c:strCache>
            </c:strRef>
          </c:tx>
          <c:spPr>
            <a:ln w="25400" cap="rnd">
              <a:noFill/>
              <a:round/>
            </a:ln>
            <a:effectLst/>
          </c:spPr>
          <c:marker>
            <c:symbol val="circle"/>
            <c:size val="5"/>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c:spPr>
          </c:marker>
          <c:xVal>
            <c:numRef>
              <c:f>MMLU!$CG$29:$CG$64</c:f>
              <c:numCache>
                <c:formatCode>0.0000</c:formatCode>
                <c:ptCount val="36"/>
                <c:pt idx="0">
                  <c:v>8.0500000000000016E-2</c:v>
                </c:pt>
                <c:pt idx="1">
                  <c:v>1.9700000000000051E-2</c:v>
                </c:pt>
                <c:pt idx="2">
                  <c:v>4.6099999999999974E-2</c:v>
                </c:pt>
                <c:pt idx="3">
                  <c:v>-4.4099999999999917E-2</c:v>
                </c:pt>
                <c:pt idx="4">
                  <c:v>6.0000000000000053E-3</c:v>
                </c:pt>
                <c:pt idx="5">
                  <c:v>0</c:v>
                </c:pt>
                <c:pt idx="6">
                  <c:v>0</c:v>
                </c:pt>
                <c:pt idx="7">
                  <c:v>-5.0999999999999934E-3</c:v>
                </c:pt>
                <c:pt idx="8">
                  <c:v>5.0999999999999934E-3</c:v>
                </c:pt>
                <c:pt idx="9">
                  <c:v>-4.1999999999999815E-3</c:v>
                </c:pt>
                <c:pt idx="10">
                  <c:v>-7.2999999999999732E-3</c:v>
                </c:pt>
                <c:pt idx="11">
                  <c:v>-1.5199999999999991E-2</c:v>
                </c:pt>
                <c:pt idx="12">
                  <c:v>3.4299999999999997E-2</c:v>
                </c:pt>
                <c:pt idx="13">
                  <c:v>-1.8199999999999994E-2</c:v>
                </c:pt>
                <c:pt idx="14">
                  <c:v>-3.2599999999999962E-2</c:v>
                </c:pt>
                <c:pt idx="15">
                  <c:v>-2.4900000000000033E-2</c:v>
                </c:pt>
                <c:pt idx="16">
                  <c:v>0</c:v>
                </c:pt>
                <c:pt idx="17">
                  <c:v>8.9999999999999969E-2</c:v>
                </c:pt>
                <c:pt idx="18">
                  <c:v>1.4799999999999924E-2</c:v>
                </c:pt>
                <c:pt idx="19">
                  <c:v>-1.3100000000000001E-2</c:v>
                </c:pt>
                <c:pt idx="20">
                  <c:v>0</c:v>
                </c:pt>
                <c:pt idx="21">
                  <c:v>2.9999999999999971E-2</c:v>
                </c:pt>
                <c:pt idx="22">
                  <c:v>-1.0000000000000009E-2</c:v>
                </c:pt>
                <c:pt idx="23">
                  <c:v>-4.9999999999999989E-2</c:v>
                </c:pt>
                <c:pt idx="24">
                  <c:v>5.8799999999999963E-2</c:v>
                </c:pt>
                <c:pt idx="25">
                  <c:v>0</c:v>
                </c:pt>
                <c:pt idx="26">
                  <c:v>4.6799999999999953E-2</c:v>
                </c:pt>
                <c:pt idx="27">
                  <c:v>4.830000000000001E-2</c:v>
                </c:pt>
                <c:pt idx="28">
                  <c:v>-1.319999999999999E-2</c:v>
                </c:pt>
                <c:pt idx="29">
                  <c:v>-9.7000000000000419E-3</c:v>
                </c:pt>
                <c:pt idx="30">
                  <c:v>6.4000000000000001E-2</c:v>
                </c:pt>
                <c:pt idx="31">
                  <c:v>4.0000000000000036E-2</c:v>
                </c:pt>
                <c:pt idx="32">
                  <c:v>-1.8500000000000016E-2</c:v>
                </c:pt>
                <c:pt idx="33">
                  <c:v>2.6499999999999968E-2</c:v>
                </c:pt>
                <c:pt idx="34">
                  <c:v>-4.699999999999982E-3</c:v>
                </c:pt>
                <c:pt idx="35">
                  <c:v>-3.570000000000001E-2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D-879A-4D35-A10D-3763F9E054AE}"/>
            </c:ext>
          </c:extLst>
        </c:ser>
        <c:ser>
          <c:idx val="28"/>
          <c:order val="28"/>
          <c:tx>
            <c:strRef>
              <c:f>MMLU!$CH$1</c:f>
              <c:strCache>
                <c:ptCount val="1"/>
                <c:pt idx="0">
                  <c:v>allenai/OLMo-2-1124-7B-Instruct</c:v>
                </c:pt>
              </c:strCache>
            </c:strRef>
          </c:tx>
          <c:spPr>
            <a:ln w="25400" cap="rnd">
              <a:noFill/>
              <a:round/>
            </a:ln>
            <a:effectLst/>
          </c:spPr>
          <c:marker>
            <c:symbol val="circle"/>
            <c:size val="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c:spPr>
          </c:marker>
          <c:xVal>
            <c:numRef>
              <c:f>MMLU!$CJ$8:$CJ$64</c:f>
              <c:numCache>
                <c:formatCode>0.0000</c:formatCode>
                <c:ptCount val="57"/>
                <c:pt idx="0">
                  <c:v>1.589999999999997E-2</c:v>
                </c:pt>
                <c:pt idx="1">
                  <c:v>0</c:v>
                </c:pt>
                <c:pt idx="2">
                  <c:v>-4.9000000000000155E-3</c:v>
                </c:pt>
                <c:pt idx="3">
                  <c:v>-1.2600000000000056E-2</c:v>
                </c:pt>
                <c:pt idx="4">
                  <c:v>-3.3000000000000029E-2</c:v>
                </c:pt>
                <c:pt idx="5">
                  <c:v>2.7799999999999936E-2</c:v>
                </c:pt>
                <c:pt idx="6">
                  <c:v>6.1300000000000021E-2</c:v>
                </c:pt>
                <c:pt idx="7">
                  <c:v>2.6100000000000012E-2</c:v>
                </c:pt>
                <c:pt idx="8">
                  <c:v>8.900000000000019E-3</c:v>
                </c:pt>
                <c:pt idx="9">
                  <c:v>9.6999999999999309E-3</c:v>
                </c:pt>
                <c:pt idx="10">
                  <c:v>1.8499999999999961E-2</c:v>
                </c:pt>
                <c:pt idx="11">
                  <c:v>-1.369999999999999E-2</c:v>
                </c:pt>
                <c:pt idx="12">
                  <c:v>2.9299999999999993E-2</c:v>
                </c:pt>
                <c:pt idx="13">
                  <c:v>0</c:v>
                </c:pt>
                <c:pt idx="14">
                  <c:v>4.5300000000000007E-2</c:v>
                </c:pt>
                <c:pt idx="15">
                  <c:v>5.7799999999999963E-2</c:v>
                </c:pt>
                <c:pt idx="16">
                  <c:v>1.0000000000000009E-2</c:v>
                </c:pt>
                <c:pt idx="17">
                  <c:v>-2.6899999999999924E-2</c:v>
                </c:pt>
                <c:pt idx="18">
                  <c:v>9.7000000000000419E-3</c:v>
                </c:pt>
                <c:pt idx="19">
                  <c:v>3.8499999999999979E-2</c:v>
                </c:pt>
                <c:pt idx="20">
                  <c:v>7.0000000000000062E-2</c:v>
                </c:pt>
                <c:pt idx="21">
                  <c:v>2.6799999999999935E-2</c:v>
                </c:pt>
                <c:pt idx="22">
                  <c:v>2.2900000000000031E-2</c:v>
                </c:pt>
                <c:pt idx="23">
                  <c:v>1.4200000000000046E-2</c:v>
                </c:pt>
                <c:pt idx="24">
                  <c:v>-3.6000000000000476E-3</c:v>
                </c:pt>
                <c:pt idx="25">
                  <c:v>-2.410000000000001E-2</c:v>
                </c:pt>
                <c:pt idx="26">
                  <c:v>3.510000000000002E-2</c:v>
                </c:pt>
                <c:pt idx="27">
                  <c:v>2.52E-2</c:v>
                </c:pt>
                <c:pt idx="28">
                  <c:v>0</c:v>
                </c:pt>
                <c:pt idx="29">
                  <c:v>3.069999999999995E-2</c:v>
                </c:pt>
                <c:pt idx="30">
                  <c:v>4.6200000000000019E-2</c:v>
                </c:pt>
                <c:pt idx="31">
                  <c:v>2.750000000000008E-2</c:v>
                </c:pt>
                <c:pt idx="32">
                  <c:v>-3.0499999999999972E-2</c:v>
                </c:pt>
                <c:pt idx="33">
                  <c:v>2.7700000000000058E-2</c:v>
                </c:pt>
                <c:pt idx="34">
                  <c:v>1.8199999999999994E-2</c:v>
                </c:pt>
                <c:pt idx="35">
                  <c:v>-2.8599999999999959E-2</c:v>
                </c:pt>
                <c:pt idx="36">
                  <c:v>-5.0000000000000044E-3</c:v>
                </c:pt>
                <c:pt idx="37">
                  <c:v>0</c:v>
                </c:pt>
                <c:pt idx="38">
                  <c:v>0.06</c:v>
                </c:pt>
                <c:pt idx="39">
                  <c:v>5.9300000000000019E-2</c:v>
                </c:pt>
                <c:pt idx="40">
                  <c:v>-6.6000000000000503E-3</c:v>
                </c:pt>
                <c:pt idx="41">
                  <c:v>-4.8599999999999977E-2</c:v>
                </c:pt>
                <c:pt idx="42">
                  <c:v>4.9999999999999989E-2</c:v>
                </c:pt>
                <c:pt idx="43">
                  <c:v>1.0000000000000009E-2</c:v>
                </c:pt>
                <c:pt idx="44">
                  <c:v>5.0000000000000044E-2</c:v>
                </c:pt>
                <c:pt idx="45">
                  <c:v>5.8799999999999963E-2</c:v>
                </c:pt>
                <c:pt idx="46">
                  <c:v>7.999999999999996E-2</c:v>
                </c:pt>
                <c:pt idx="47">
                  <c:v>8.5000000000000631E-3</c:v>
                </c:pt>
                <c:pt idx="48">
                  <c:v>5.5199999999999916E-2</c:v>
                </c:pt>
                <c:pt idx="49">
                  <c:v>5.2999999999999714E-3</c:v>
                </c:pt>
                <c:pt idx="50">
                  <c:v>-9.7000000000000419E-3</c:v>
                </c:pt>
                <c:pt idx="51">
                  <c:v>2.9499999999999971E-2</c:v>
                </c:pt>
                <c:pt idx="52">
                  <c:v>3.0000000000000027E-2</c:v>
                </c:pt>
                <c:pt idx="53">
                  <c:v>8.8900000000000035E-2</c:v>
                </c:pt>
                <c:pt idx="54">
                  <c:v>-6.6999999999999837E-3</c:v>
                </c:pt>
                <c:pt idx="55">
                  <c:v>1.3900000000000023E-2</c:v>
                </c:pt>
                <c:pt idx="56">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E-879A-4D35-A10D-3763F9E054AE}"/>
            </c:ext>
          </c:extLst>
        </c:ser>
        <c:ser>
          <c:idx val="29"/>
          <c:order val="29"/>
          <c:tx>
            <c:strRef>
              <c:f>MMLU!$CK$1</c:f>
              <c:strCache>
                <c:ptCount val="1"/>
                <c:pt idx="0">
                  <c:v>allenai/OLMo-2-1124-7B-DPO</c:v>
                </c:pt>
              </c:strCache>
            </c:strRef>
          </c:tx>
          <c:spPr>
            <a:ln w="25400" cap="rnd">
              <a:noFill/>
              <a:round/>
            </a:ln>
            <a:effectLst/>
          </c:spPr>
          <c:marker>
            <c:symbol val="circle"/>
            <c:size val="5"/>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c:spPr>
          </c:marker>
          <c:xVal>
            <c:numRef>
              <c:f>MMLU!$CM$8:$CM$64</c:f>
              <c:numCache>
                <c:formatCode>0.0000</c:formatCode>
                <c:ptCount val="57"/>
                <c:pt idx="0">
                  <c:v>1.589999999999997E-2</c:v>
                </c:pt>
                <c:pt idx="1">
                  <c:v>0</c:v>
                </c:pt>
                <c:pt idx="2">
                  <c:v>0</c:v>
                </c:pt>
                <c:pt idx="3">
                  <c:v>-8.499999999999952E-3</c:v>
                </c:pt>
                <c:pt idx="4">
                  <c:v>-2.4800000000000044E-2</c:v>
                </c:pt>
                <c:pt idx="5">
                  <c:v>2.7799999999999936E-2</c:v>
                </c:pt>
                <c:pt idx="6">
                  <c:v>6.1300000000000021E-2</c:v>
                </c:pt>
                <c:pt idx="7">
                  <c:v>2.3199999999999998E-2</c:v>
                </c:pt>
                <c:pt idx="8">
                  <c:v>2.2999999999999687E-3</c:v>
                </c:pt>
                <c:pt idx="9">
                  <c:v>9.6999999999999309E-3</c:v>
                </c:pt>
                <c:pt idx="10">
                  <c:v>1.8499999999999961E-2</c:v>
                </c:pt>
                <c:pt idx="11">
                  <c:v>-1.5000000000000013E-2</c:v>
                </c:pt>
                <c:pt idx="12">
                  <c:v>2.9299999999999993E-2</c:v>
                </c:pt>
                <c:pt idx="13">
                  <c:v>0</c:v>
                </c:pt>
                <c:pt idx="14">
                  <c:v>3.7799999999999945E-2</c:v>
                </c:pt>
                <c:pt idx="15">
                  <c:v>4.0399999999999991E-2</c:v>
                </c:pt>
                <c:pt idx="16">
                  <c:v>1.0000000000000009E-2</c:v>
                </c:pt>
                <c:pt idx="17">
                  <c:v>-2.6900000000000035E-2</c:v>
                </c:pt>
                <c:pt idx="18">
                  <c:v>9.6999999999999309E-3</c:v>
                </c:pt>
                <c:pt idx="19">
                  <c:v>3.4200000000000008E-2</c:v>
                </c:pt>
                <c:pt idx="20">
                  <c:v>0.10000000000000009</c:v>
                </c:pt>
                <c:pt idx="21">
                  <c:v>2.5499999999999967E-2</c:v>
                </c:pt>
                <c:pt idx="22">
                  <c:v>2.289999999999992E-2</c:v>
                </c:pt>
                <c:pt idx="23">
                  <c:v>2.1300000000000041E-2</c:v>
                </c:pt>
                <c:pt idx="24">
                  <c:v>-1.0999999999999899E-2</c:v>
                </c:pt>
                <c:pt idx="25">
                  <c:v>-3.0200000000000005E-2</c:v>
                </c:pt>
                <c:pt idx="26">
                  <c:v>2.629999999999999E-2</c:v>
                </c:pt>
                <c:pt idx="27">
                  <c:v>2.0200000000000107E-2</c:v>
                </c:pt>
                <c:pt idx="28">
                  <c:v>-5.1999999999999824E-3</c:v>
                </c:pt>
                <c:pt idx="29">
                  <c:v>2.8200000000000003E-2</c:v>
                </c:pt>
                <c:pt idx="30">
                  <c:v>3.7800000000000056E-2</c:v>
                </c:pt>
                <c:pt idx="31">
                  <c:v>2.3900000000000032E-2</c:v>
                </c:pt>
                <c:pt idx="32">
                  <c:v>-2.2900000000000031E-2</c:v>
                </c:pt>
                <c:pt idx="33">
                  <c:v>4.2499999999999982E-2</c:v>
                </c:pt>
                <c:pt idx="34">
                  <c:v>3.6299999999999999E-2</c:v>
                </c:pt>
                <c:pt idx="35">
                  <c:v>-2.8599999999999959E-2</c:v>
                </c:pt>
                <c:pt idx="36">
                  <c:v>-1.4900000000000024E-2</c:v>
                </c:pt>
                <c:pt idx="37">
                  <c:v>1.0000000000000009E-2</c:v>
                </c:pt>
                <c:pt idx="38">
                  <c:v>7.0000000000000007E-2</c:v>
                </c:pt>
                <c:pt idx="39">
                  <c:v>4.4399999999999995E-2</c:v>
                </c:pt>
                <c:pt idx="40">
                  <c:v>0</c:v>
                </c:pt>
                <c:pt idx="41">
                  <c:v>-4.170000000000007E-2</c:v>
                </c:pt>
                <c:pt idx="42">
                  <c:v>4.9999999999999989E-2</c:v>
                </c:pt>
                <c:pt idx="43">
                  <c:v>0</c:v>
                </c:pt>
                <c:pt idx="44">
                  <c:v>6.9999999999999951E-2</c:v>
                </c:pt>
                <c:pt idx="45">
                  <c:v>7.8400000000000025E-2</c:v>
                </c:pt>
                <c:pt idx="46">
                  <c:v>8.9999999999999969E-2</c:v>
                </c:pt>
                <c:pt idx="47">
                  <c:v>0</c:v>
                </c:pt>
                <c:pt idx="48">
                  <c:v>5.5200000000000027E-2</c:v>
                </c:pt>
                <c:pt idx="49">
                  <c:v>0</c:v>
                </c:pt>
                <c:pt idx="50">
                  <c:v>3.1999999999999806E-3</c:v>
                </c:pt>
                <c:pt idx="51">
                  <c:v>2.4599999999999955E-2</c:v>
                </c:pt>
                <c:pt idx="52">
                  <c:v>4.0000000000000036E-2</c:v>
                </c:pt>
                <c:pt idx="53">
                  <c:v>7.4099999999999999E-2</c:v>
                </c:pt>
                <c:pt idx="54">
                  <c:v>-5.2999999999999992E-2</c:v>
                </c:pt>
                <c:pt idx="55">
                  <c:v>-4.7000000000000375E-3</c:v>
                </c:pt>
                <c:pt idx="56">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F-879A-4D35-A10D-3763F9E054AE}"/>
            </c:ext>
          </c:extLst>
        </c:ser>
        <c:ser>
          <c:idx val="30"/>
          <c:order val="30"/>
          <c:tx>
            <c:strRef>
              <c:f>MMLU!$CN$1</c:f>
              <c:strCache>
                <c:ptCount val="1"/>
                <c:pt idx="0">
                  <c:v>allenai/OLMo-2-1124-7B-SFT</c:v>
                </c:pt>
              </c:strCache>
            </c:strRef>
          </c:tx>
          <c:spPr>
            <a:ln w="25400" cap="rnd">
              <a:noFill/>
              <a:round/>
            </a:ln>
            <a:effectLst/>
          </c:spPr>
          <c:marker>
            <c:symbol val="circle"/>
            <c:size val="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w="9525">
                <a:solidFill>
                  <a:schemeClr val="accent1">
                    <a:lumMod val="50000"/>
                  </a:schemeClr>
                </a:solidFill>
                <a:round/>
              </a:ln>
              <a:effectLst/>
            </c:spPr>
          </c:marker>
          <c:xVal>
            <c:numRef>
              <c:f>MMLU!$CP$8:$CP$64</c:f>
              <c:numCache>
                <c:formatCode>0.0000</c:formatCode>
                <c:ptCount val="57"/>
                <c:pt idx="0">
                  <c:v>-3.1799999999999995E-2</c:v>
                </c:pt>
                <c:pt idx="1">
                  <c:v>-6.1000000000001053E-3</c:v>
                </c:pt>
                <c:pt idx="2">
                  <c:v>-9.7999999999999199E-3</c:v>
                </c:pt>
                <c:pt idx="3">
                  <c:v>-2.5299999999999989E-2</c:v>
                </c:pt>
                <c:pt idx="4">
                  <c:v>-2.4800000000000044E-2</c:v>
                </c:pt>
                <c:pt idx="5">
                  <c:v>3.6999999999999922E-2</c:v>
                </c:pt>
                <c:pt idx="6">
                  <c:v>3.0700000000000061E-2</c:v>
                </c:pt>
                <c:pt idx="7">
                  <c:v>2.6100000000000012E-2</c:v>
                </c:pt>
                <c:pt idx="8">
                  <c:v>-5.5999999999999939E-3</c:v>
                </c:pt>
                <c:pt idx="9">
                  <c:v>-3.2000000000000917E-3</c:v>
                </c:pt>
                <c:pt idx="10">
                  <c:v>1.8499999999999961E-2</c:v>
                </c:pt>
                <c:pt idx="11">
                  <c:v>-1.2399999999999967E-2</c:v>
                </c:pt>
                <c:pt idx="12">
                  <c:v>4.1000000000000036E-2</c:v>
                </c:pt>
                <c:pt idx="13">
                  <c:v>-1.0000000000000009E-2</c:v>
                </c:pt>
                <c:pt idx="14">
                  <c:v>6.4100000000000046E-2</c:v>
                </c:pt>
                <c:pt idx="15">
                  <c:v>6.359999999999999E-2</c:v>
                </c:pt>
                <c:pt idx="16">
                  <c:v>0</c:v>
                </c:pt>
                <c:pt idx="17">
                  <c:v>-1.3499999999999956E-2</c:v>
                </c:pt>
                <c:pt idx="18">
                  <c:v>9.6999999999999309E-3</c:v>
                </c:pt>
                <c:pt idx="19">
                  <c:v>3.839999999999999E-2</c:v>
                </c:pt>
                <c:pt idx="20">
                  <c:v>9.000000000000008E-2</c:v>
                </c:pt>
                <c:pt idx="21">
                  <c:v>1.7800000000000038E-2</c:v>
                </c:pt>
                <c:pt idx="22">
                  <c:v>3.9199999999999902E-2</c:v>
                </c:pt>
                <c:pt idx="23">
                  <c:v>1.0599999999999998E-2</c:v>
                </c:pt>
                <c:pt idx="24">
                  <c:v>3.6000000000000476E-3</c:v>
                </c:pt>
                <c:pt idx="25">
                  <c:v>0</c:v>
                </c:pt>
                <c:pt idx="26">
                  <c:v>4.3899999999999995E-2</c:v>
                </c:pt>
                <c:pt idx="27">
                  <c:v>4.0399999999999991E-2</c:v>
                </c:pt>
                <c:pt idx="28">
                  <c:v>-5.1999999999999824E-3</c:v>
                </c:pt>
                <c:pt idx="29">
                  <c:v>4.1000000000000036E-2</c:v>
                </c:pt>
                <c:pt idx="30">
                  <c:v>4.6200000000000019E-2</c:v>
                </c:pt>
                <c:pt idx="31">
                  <c:v>4.2200000000000015E-2</c:v>
                </c:pt>
                <c:pt idx="32">
                  <c:v>-3.8100000000000023E-2</c:v>
                </c:pt>
                <c:pt idx="33">
                  <c:v>3.4299999999999997E-2</c:v>
                </c:pt>
                <c:pt idx="34">
                  <c:v>9.099999999999997E-3</c:v>
                </c:pt>
                <c:pt idx="35">
                  <c:v>-2.0399999999999974E-2</c:v>
                </c:pt>
                <c:pt idx="36">
                  <c:v>-1.9900000000000029E-2</c:v>
                </c:pt>
                <c:pt idx="37">
                  <c:v>1.0000000000000009E-2</c:v>
                </c:pt>
                <c:pt idx="38">
                  <c:v>8.0000000000000016E-2</c:v>
                </c:pt>
                <c:pt idx="39">
                  <c:v>1.4799999999999924E-2</c:v>
                </c:pt>
                <c:pt idx="40">
                  <c:v>6.5999999999999392E-3</c:v>
                </c:pt>
                <c:pt idx="41">
                  <c:v>-3.4699999999999953E-2</c:v>
                </c:pt>
                <c:pt idx="42">
                  <c:v>1.0000000000000009E-2</c:v>
                </c:pt>
                <c:pt idx="43">
                  <c:v>1.0000000000000009E-2</c:v>
                </c:pt>
                <c:pt idx="44">
                  <c:v>0.06</c:v>
                </c:pt>
                <c:pt idx="45">
                  <c:v>9.8000000000000032E-2</c:v>
                </c:pt>
                <c:pt idx="46">
                  <c:v>6.0000000000000053E-2</c:v>
                </c:pt>
                <c:pt idx="47">
                  <c:v>-2.1199999999999997E-2</c:v>
                </c:pt>
                <c:pt idx="48">
                  <c:v>8.2799999999999985E-2</c:v>
                </c:pt>
                <c:pt idx="49">
                  <c:v>1.8499999999999961E-2</c:v>
                </c:pt>
                <c:pt idx="50">
                  <c:v>9.7000000000000419E-3</c:v>
                </c:pt>
                <c:pt idx="51">
                  <c:v>5.4200000000000026E-2</c:v>
                </c:pt>
                <c:pt idx="52">
                  <c:v>3.0000000000000027E-2</c:v>
                </c:pt>
                <c:pt idx="53">
                  <c:v>4.8099999999999976E-2</c:v>
                </c:pt>
                <c:pt idx="54">
                  <c:v>-1.9899999999999973E-2</c:v>
                </c:pt>
                <c:pt idx="55">
                  <c:v>-1.3900000000000023E-2</c:v>
                </c:pt>
                <c:pt idx="56">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20-879A-4D35-A10D-3763F9E054AE}"/>
            </c:ext>
          </c:extLst>
        </c:ser>
        <c:dLbls>
          <c:showLegendKey val="0"/>
          <c:showVal val="0"/>
          <c:showCatName val="0"/>
          <c:showSerName val="0"/>
          <c:showPercent val="0"/>
          <c:showBubbleSize val="0"/>
        </c:dLbls>
        <c:axId val="693566184"/>
        <c:axId val="693567240"/>
      </c:scatterChart>
      <c:valAx>
        <c:axId val="693566184"/>
        <c:scaling>
          <c:orientation val="minMax"/>
        </c:scaling>
        <c:delete val="0"/>
        <c:axPos val="b"/>
        <c:majorGridlines>
          <c:spPr>
            <a:ln w="9525" cap="flat" cmpd="sng" algn="ctr">
              <a:solidFill>
                <a:schemeClr val="tx2">
                  <a:lumMod val="15000"/>
                  <a:lumOff val="85000"/>
                </a:schemeClr>
              </a:solidFill>
              <a:round/>
            </a:ln>
            <a:effectLst/>
          </c:spPr>
        </c:majorGridlines>
        <c:numFmt formatCode="0.00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693567240"/>
        <c:crosses val="autoZero"/>
        <c:crossBetween val="midCat"/>
      </c:valAx>
      <c:valAx>
        <c:axId val="69356724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6935661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legend>
    <c:plotVisOnly val="1"/>
    <c:dispBlanksAs val="gap"/>
    <c:showDLblsOverMax val="0"/>
    <c:extLst/>
  </c:chart>
  <c:spPr>
    <a:solidFill>
      <a:schemeClr val="bg1"/>
    </a:solidFill>
    <a:ln w="9525" cap="flat" cmpd="sng" algn="ctr">
      <a:solidFill>
        <a:schemeClr val="tx2">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15</xdr:row>
      <xdr:rowOff>123825</xdr:rowOff>
    </xdr:from>
    <xdr:to>
      <xdr:col>12</xdr:col>
      <xdr:colOff>333375</xdr:colOff>
      <xdr:row>21</xdr:row>
      <xdr:rowOff>57150</xdr:rowOff>
    </xdr:to>
    <xdr:pic>
      <xdr:nvPicPr>
        <xdr:cNvPr id="2" name="Obraz 1">
          <a:extLst>
            <a:ext uri="{FF2B5EF4-FFF2-40B4-BE49-F238E27FC236}">
              <a16:creationId xmlns:a16="http://schemas.microsoft.com/office/drawing/2014/main" id="{B3CD8005-ECF4-6E93-94C8-5504D2C06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171825"/>
          <a:ext cx="9077325" cy="107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33</xdr:col>
      <xdr:colOff>515670</xdr:colOff>
      <xdr:row>68</xdr:row>
      <xdr:rowOff>84443</xdr:rowOff>
    </xdr:from>
    <xdr:to>
      <xdr:col>48</xdr:col>
      <xdr:colOff>57831</xdr:colOff>
      <xdr:row>99</xdr:row>
      <xdr:rowOff>38498</xdr:rowOff>
    </xdr:to>
    <xdr:graphicFrame macro="">
      <xdr:nvGraphicFramePr>
        <xdr:cNvPr id="6" name="Wykres 5">
          <a:extLst>
            <a:ext uri="{FF2B5EF4-FFF2-40B4-BE49-F238E27FC236}">
              <a16:creationId xmlns:a16="http://schemas.microsoft.com/office/drawing/2014/main" id="{EFD2F69D-9498-8C7A-DCA1-6DBEC25ECF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earninglink.oup.com/access/content/marcus-student-resources/marcus-student-arc-section-2-1-quiz"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D5068-1D49-4DF6-B43E-B4ACE86B738B}">
  <dimension ref="C2:N13"/>
  <sheetViews>
    <sheetView topLeftCell="A4" workbookViewId="0">
      <selection activeCell="O7" sqref="O7"/>
    </sheetView>
  </sheetViews>
  <sheetFormatPr defaultRowHeight="15" x14ac:dyDescent="0.25"/>
  <cols>
    <col min="3" max="3" width="11.140625" bestFit="1" customWidth="1"/>
    <col min="4" max="4" width="19.5703125" bestFit="1" customWidth="1"/>
    <col min="5" max="5" width="8.42578125" customWidth="1"/>
    <col min="6" max="6" width="9.28515625" customWidth="1"/>
    <col min="10" max="10" width="19" bestFit="1" customWidth="1"/>
    <col min="13" max="13" width="19" bestFit="1" customWidth="1"/>
  </cols>
  <sheetData>
    <row r="2" spans="3:14" x14ac:dyDescent="0.25">
      <c r="M2" t="s">
        <v>18</v>
      </c>
    </row>
    <row r="3" spans="3:14" x14ac:dyDescent="0.25">
      <c r="C3" t="s">
        <v>12</v>
      </c>
      <c r="M3" s="6" t="s">
        <v>13</v>
      </c>
      <c r="N3" s="8" t="s">
        <v>17</v>
      </c>
    </row>
    <row r="4" spans="3:14" x14ac:dyDescent="0.25">
      <c r="E4" s="45" t="s">
        <v>11</v>
      </c>
      <c r="F4" s="45"/>
      <c r="M4" s="46" t="s">
        <v>14</v>
      </c>
      <c r="N4" s="7" t="s">
        <v>15</v>
      </c>
    </row>
    <row r="5" spans="3:14" x14ac:dyDescent="0.25">
      <c r="D5" s="1" t="s">
        <v>0</v>
      </c>
      <c r="E5" s="1" t="s">
        <v>10</v>
      </c>
      <c r="G5" s="1" t="s">
        <v>9</v>
      </c>
      <c r="H5" s="1" t="s">
        <v>8</v>
      </c>
      <c r="J5" s="1" t="s">
        <v>9</v>
      </c>
      <c r="K5" s="1" t="s">
        <v>8</v>
      </c>
      <c r="M5" s="46"/>
      <c r="N5" s="5" t="s">
        <v>16</v>
      </c>
    </row>
    <row r="6" spans="3:14" x14ac:dyDescent="0.25">
      <c r="D6" t="s">
        <v>1</v>
      </c>
      <c r="E6" s="2">
        <v>36.700000000000003</v>
      </c>
      <c r="G6" s="2">
        <v>48.36</v>
      </c>
      <c r="H6" s="3">
        <f t="shared" ref="H6:H13" si="0">G6-E6</f>
        <v>11.659999999999997</v>
      </c>
      <c r="J6" s="2">
        <v>43.52</v>
      </c>
      <c r="K6" s="3">
        <f t="shared" ref="K6:K13" si="1">J6-E6</f>
        <v>6.82</v>
      </c>
    </row>
    <row r="7" spans="3:14" x14ac:dyDescent="0.25">
      <c r="D7" t="s">
        <v>2</v>
      </c>
      <c r="E7" s="2">
        <v>43.81</v>
      </c>
      <c r="G7" s="2">
        <v>55.77</v>
      </c>
      <c r="H7" s="3">
        <f t="shared" si="0"/>
        <v>11.96</v>
      </c>
      <c r="J7" s="2">
        <v>51.64</v>
      </c>
      <c r="K7" s="3">
        <f>J7-E7</f>
        <v>7.8299999999999983</v>
      </c>
    </row>
    <row r="8" spans="3:14" x14ac:dyDescent="0.25">
      <c r="D8" t="s">
        <v>3</v>
      </c>
      <c r="E8" s="2">
        <v>53.16</v>
      </c>
      <c r="G8" s="2">
        <v>62.63</v>
      </c>
      <c r="H8" s="3">
        <f t="shared" si="0"/>
        <v>9.470000000000006</v>
      </c>
      <c r="J8" s="2">
        <v>59.55</v>
      </c>
      <c r="K8" s="3">
        <f t="shared" si="1"/>
        <v>6.3900000000000006</v>
      </c>
    </row>
    <row r="9" spans="3:14" x14ac:dyDescent="0.25">
      <c r="D9" t="s">
        <v>19</v>
      </c>
      <c r="E9" s="2">
        <v>65.319999999999993</v>
      </c>
      <c r="G9" s="2">
        <v>69.489999999999995</v>
      </c>
      <c r="H9" s="3">
        <f t="shared" si="0"/>
        <v>4.1700000000000017</v>
      </c>
      <c r="J9" s="2">
        <v>68.69</v>
      </c>
      <c r="K9" s="3">
        <f t="shared" si="1"/>
        <v>3.3700000000000045</v>
      </c>
    </row>
    <row r="10" spans="3:14" x14ac:dyDescent="0.25">
      <c r="D10" t="s">
        <v>7</v>
      </c>
      <c r="E10" s="2">
        <v>76.64</v>
      </c>
      <c r="G10" s="2">
        <v>76.599999999999994</v>
      </c>
      <c r="H10" s="4">
        <f t="shared" si="0"/>
        <v>-4.0000000000006253E-2</v>
      </c>
      <c r="J10" s="2">
        <v>73.650000000000006</v>
      </c>
      <c r="K10" s="4">
        <f t="shared" si="1"/>
        <v>-2.9899999999999949</v>
      </c>
    </row>
    <row r="11" spans="3:14" x14ac:dyDescent="0.25">
      <c r="D11" t="s">
        <v>6</v>
      </c>
      <c r="E11" s="2">
        <v>80.180000000000007</v>
      </c>
      <c r="G11" s="2">
        <v>77.02</v>
      </c>
      <c r="H11" s="4">
        <f t="shared" si="0"/>
        <v>-3.1600000000000108</v>
      </c>
      <c r="J11" s="2">
        <v>77.02</v>
      </c>
      <c r="K11" s="4">
        <f t="shared" si="1"/>
        <v>-3.1600000000000108</v>
      </c>
    </row>
    <row r="12" spans="3:14" x14ac:dyDescent="0.25">
      <c r="D12" t="s">
        <v>5</v>
      </c>
      <c r="E12" s="2">
        <v>81.650000000000006</v>
      </c>
      <c r="G12" s="2">
        <v>79.42</v>
      </c>
      <c r="H12" s="4">
        <f t="shared" si="0"/>
        <v>-2.230000000000004</v>
      </c>
      <c r="J12" s="2">
        <v>78.489999999999995</v>
      </c>
      <c r="K12" s="4">
        <f t="shared" si="1"/>
        <v>-3.1600000000000108</v>
      </c>
    </row>
    <row r="13" spans="3:14" x14ac:dyDescent="0.25">
      <c r="D13" t="s">
        <v>4</v>
      </c>
      <c r="E13" s="2">
        <v>84.09</v>
      </c>
      <c r="G13" s="2">
        <v>82.03</v>
      </c>
      <c r="H13" s="4">
        <f t="shared" si="0"/>
        <v>-2.0600000000000023</v>
      </c>
      <c r="J13" s="2">
        <v>81.86</v>
      </c>
      <c r="K13" s="4">
        <f t="shared" si="1"/>
        <v>-2.230000000000004</v>
      </c>
    </row>
  </sheetData>
  <mergeCells count="2">
    <mergeCell ref="E4:F4"/>
    <mergeCell ref="M4:M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A2C2A-CBB9-49FC-9A88-9CB5326502DD}">
  <dimension ref="A1:CS72"/>
  <sheetViews>
    <sheetView zoomScaleNormal="100" workbookViewId="0">
      <pane xSplit="1" ySplit="2" topLeftCell="CE3" activePane="bottomRight" state="frozen"/>
      <selection pane="topRight" activeCell="B1" sqref="B1"/>
      <selection pane="bottomLeft" activeCell="A3" sqref="A3"/>
      <selection pane="bottomRight" activeCell="CJ6" sqref="CJ6"/>
    </sheetView>
  </sheetViews>
  <sheetFormatPr defaultRowHeight="15" x14ac:dyDescent="0.25"/>
  <cols>
    <col min="1" max="1" width="35.42578125" bestFit="1" customWidth="1"/>
    <col min="3" max="3" width="12.42578125" customWidth="1"/>
    <col min="4" max="4" width="12.140625" customWidth="1"/>
    <col min="6" max="6" width="15.85546875" customWidth="1"/>
    <col min="10" max="10" width="9.5703125" customWidth="1"/>
    <col min="13" max="13" width="11.85546875" customWidth="1"/>
    <col min="15" max="15" width="12.7109375" customWidth="1"/>
    <col min="19" max="19" width="14.7109375" customWidth="1"/>
    <col min="22" max="22" width="12.140625" customWidth="1"/>
    <col min="45" max="45" width="11.28515625" bestFit="1" customWidth="1"/>
    <col min="51" max="51" width="11.28515625" bestFit="1" customWidth="1"/>
    <col min="54" max="54" width="11.28515625" bestFit="1" customWidth="1"/>
    <col min="69" max="69" width="11.42578125" bestFit="1" customWidth="1"/>
    <col min="81" max="81" width="11.42578125" bestFit="1" customWidth="1"/>
    <col min="84" max="84" width="11.42578125" bestFit="1" customWidth="1"/>
    <col min="90" max="90" width="11.28515625" bestFit="1" customWidth="1"/>
    <col min="93" max="93" width="11.28515625" bestFit="1" customWidth="1"/>
  </cols>
  <sheetData>
    <row r="1" spans="1:97" x14ac:dyDescent="0.25">
      <c r="A1" s="51" t="s">
        <v>187</v>
      </c>
      <c r="B1" s="47" t="s">
        <v>178</v>
      </c>
      <c r="C1" s="48"/>
      <c r="D1" s="49"/>
      <c r="E1" s="47" t="s">
        <v>179</v>
      </c>
      <c r="F1" s="48"/>
      <c r="G1" s="49"/>
      <c r="H1" s="47" t="s">
        <v>180</v>
      </c>
      <c r="I1" s="48"/>
      <c r="J1" s="49"/>
      <c r="K1" s="47" t="s">
        <v>181</v>
      </c>
      <c r="L1" s="48"/>
      <c r="M1" s="49"/>
      <c r="N1" s="47" t="s">
        <v>182</v>
      </c>
      <c r="O1" s="48"/>
      <c r="P1" s="49"/>
      <c r="Q1" s="47" t="s">
        <v>183</v>
      </c>
      <c r="R1" s="48"/>
      <c r="S1" s="49"/>
      <c r="T1" s="47" t="s">
        <v>184</v>
      </c>
      <c r="U1" s="48"/>
      <c r="V1" s="49"/>
      <c r="W1" s="47" t="s">
        <v>185</v>
      </c>
      <c r="X1" s="48"/>
      <c r="Y1" s="49"/>
      <c r="Z1" s="47" t="s">
        <v>186</v>
      </c>
      <c r="AA1" s="48"/>
      <c r="AB1" s="49"/>
      <c r="AC1" s="47" t="s">
        <v>295</v>
      </c>
      <c r="AD1" s="48"/>
      <c r="AE1" s="49"/>
      <c r="AF1" s="47" t="s">
        <v>298</v>
      </c>
      <c r="AG1" s="48"/>
      <c r="AH1" s="49"/>
      <c r="AI1" s="47" t="s">
        <v>299</v>
      </c>
      <c r="AJ1" s="48"/>
      <c r="AK1" s="49"/>
      <c r="AL1" s="47" t="s">
        <v>296</v>
      </c>
      <c r="AM1" s="48"/>
      <c r="AN1" s="49"/>
      <c r="AO1" s="47" t="s">
        <v>300</v>
      </c>
      <c r="AP1" s="48"/>
      <c r="AQ1" s="49"/>
      <c r="AR1" s="47" t="s">
        <v>297</v>
      </c>
      <c r="AS1" s="48"/>
      <c r="AT1" s="49"/>
      <c r="AU1" s="47" t="s">
        <v>301</v>
      </c>
      <c r="AV1" s="48"/>
      <c r="AW1" s="49"/>
      <c r="AX1" s="47" t="s">
        <v>302</v>
      </c>
      <c r="AY1" s="48"/>
      <c r="AZ1" s="49"/>
      <c r="BA1" s="47" t="s">
        <v>303</v>
      </c>
      <c r="BB1" s="48"/>
      <c r="BC1" s="49"/>
      <c r="BD1" s="47" t="s">
        <v>304</v>
      </c>
      <c r="BE1" s="48"/>
      <c r="BF1" s="49"/>
      <c r="BG1" s="47" t="s">
        <v>305</v>
      </c>
      <c r="BH1" s="48"/>
      <c r="BI1" s="49"/>
      <c r="BJ1" s="47" t="s">
        <v>306</v>
      </c>
      <c r="BK1" s="48"/>
      <c r="BL1" s="49"/>
      <c r="BM1" s="47" t="s">
        <v>307</v>
      </c>
      <c r="BN1" s="48"/>
      <c r="BO1" s="49"/>
      <c r="BP1" s="47" t="s">
        <v>308</v>
      </c>
      <c r="BQ1" s="48"/>
      <c r="BR1" s="49"/>
      <c r="BS1" s="47" t="s">
        <v>309</v>
      </c>
      <c r="BT1" s="48"/>
      <c r="BU1" s="49"/>
      <c r="BV1" s="47" t="s">
        <v>310</v>
      </c>
      <c r="BW1" s="48"/>
      <c r="BX1" s="49"/>
      <c r="BY1" s="47" t="s">
        <v>312</v>
      </c>
      <c r="BZ1" s="48"/>
      <c r="CA1" s="49"/>
      <c r="CB1" s="47" t="s">
        <v>311</v>
      </c>
      <c r="CC1" s="48"/>
      <c r="CD1" s="49"/>
      <c r="CE1" s="47" t="s">
        <v>313</v>
      </c>
      <c r="CF1" s="48"/>
      <c r="CG1" s="49"/>
      <c r="CH1" s="47" t="s">
        <v>317</v>
      </c>
      <c r="CI1" s="48"/>
      <c r="CJ1" s="49"/>
      <c r="CK1" s="47" t="s">
        <v>318</v>
      </c>
      <c r="CL1" s="48"/>
      <c r="CM1" s="49"/>
      <c r="CN1" s="47" t="s">
        <v>319</v>
      </c>
      <c r="CO1" s="48"/>
      <c r="CP1" s="49"/>
    </row>
    <row r="2" spans="1:97" x14ac:dyDescent="0.25">
      <c r="A2" s="52"/>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c r="AC2" s="19" t="s">
        <v>128</v>
      </c>
      <c r="AD2" s="9" t="s">
        <v>129</v>
      </c>
      <c r="AE2" s="20" t="s">
        <v>130</v>
      </c>
      <c r="AF2" s="19" t="s">
        <v>128</v>
      </c>
      <c r="AG2" s="36" t="s">
        <v>129</v>
      </c>
      <c r="AH2" s="20" t="s">
        <v>130</v>
      </c>
      <c r="AI2" s="19" t="s">
        <v>128</v>
      </c>
      <c r="AJ2" s="9" t="s">
        <v>129</v>
      </c>
      <c r="AK2" s="20" t="s">
        <v>130</v>
      </c>
      <c r="AL2" s="19" t="s">
        <v>128</v>
      </c>
      <c r="AM2" s="9" t="s">
        <v>129</v>
      </c>
      <c r="AN2" s="20" t="s">
        <v>130</v>
      </c>
      <c r="AO2" s="19" t="s">
        <v>128</v>
      </c>
      <c r="AP2" s="9" t="s">
        <v>129</v>
      </c>
      <c r="AQ2" s="20" t="s">
        <v>130</v>
      </c>
      <c r="AR2" s="19" t="s">
        <v>128</v>
      </c>
      <c r="AS2" s="9" t="s">
        <v>129</v>
      </c>
      <c r="AT2" s="20" t="s">
        <v>130</v>
      </c>
      <c r="AU2" s="19" t="s">
        <v>128</v>
      </c>
      <c r="AV2" s="9" t="s">
        <v>129</v>
      </c>
      <c r="AW2" s="20" t="s">
        <v>130</v>
      </c>
      <c r="AX2" s="19" t="s">
        <v>128</v>
      </c>
      <c r="AY2" s="9" t="s">
        <v>129</v>
      </c>
      <c r="AZ2" s="20" t="s">
        <v>130</v>
      </c>
      <c r="BA2" s="19" t="s">
        <v>128</v>
      </c>
      <c r="BB2" s="9" t="s">
        <v>129</v>
      </c>
      <c r="BC2" s="20" t="s">
        <v>130</v>
      </c>
      <c r="BD2" s="19" t="s">
        <v>128</v>
      </c>
      <c r="BE2" s="9" t="s">
        <v>129</v>
      </c>
      <c r="BF2" s="20" t="s">
        <v>130</v>
      </c>
      <c r="BG2" s="19" t="s">
        <v>128</v>
      </c>
      <c r="BH2" s="9" t="s">
        <v>129</v>
      </c>
      <c r="BI2" s="20" t="s">
        <v>130</v>
      </c>
      <c r="BJ2" s="19" t="s">
        <v>128</v>
      </c>
      <c r="BK2" s="9" t="s">
        <v>129</v>
      </c>
      <c r="BL2" s="20" t="s">
        <v>130</v>
      </c>
      <c r="BM2" s="19" t="s">
        <v>128</v>
      </c>
      <c r="BN2" s="9" t="s">
        <v>129</v>
      </c>
      <c r="BO2" s="20" t="s">
        <v>130</v>
      </c>
      <c r="BP2" s="19" t="s">
        <v>128</v>
      </c>
      <c r="BQ2" s="9" t="s">
        <v>129</v>
      </c>
      <c r="BR2" s="20" t="s">
        <v>130</v>
      </c>
      <c r="BS2" s="19" t="s">
        <v>128</v>
      </c>
      <c r="BT2" s="9" t="s">
        <v>129</v>
      </c>
      <c r="BU2" s="20" t="s">
        <v>130</v>
      </c>
      <c r="BV2" s="19" t="s">
        <v>128</v>
      </c>
      <c r="BW2" s="9" t="s">
        <v>129</v>
      </c>
      <c r="BX2" s="20" t="s">
        <v>130</v>
      </c>
      <c r="BY2" s="19" t="s">
        <v>128</v>
      </c>
      <c r="BZ2" s="9" t="s">
        <v>129</v>
      </c>
      <c r="CA2" s="20" t="s">
        <v>130</v>
      </c>
      <c r="CB2" s="19" t="s">
        <v>128</v>
      </c>
      <c r="CC2" s="9" t="s">
        <v>129</v>
      </c>
      <c r="CD2" s="20" t="s">
        <v>130</v>
      </c>
      <c r="CE2" s="19" t="s">
        <v>128</v>
      </c>
      <c r="CF2" s="9" t="s">
        <v>129</v>
      </c>
      <c r="CG2" s="20" t="s">
        <v>130</v>
      </c>
      <c r="CH2" s="19" t="s">
        <v>128</v>
      </c>
      <c r="CI2" s="9" t="s">
        <v>129</v>
      </c>
      <c r="CJ2" s="20" t="s">
        <v>130</v>
      </c>
      <c r="CK2" s="19" t="s">
        <v>128</v>
      </c>
      <c r="CL2" s="9" t="s">
        <v>129</v>
      </c>
      <c r="CM2" s="20" t="s">
        <v>130</v>
      </c>
      <c r="CN2" s="19" t="s">
        <v>128</v>
      </c>
      <c r="CO2" s="9" t="s">
        <v>129</v>
      </c>
      <c r="CP2" s="20" t="s">
        <v>130</v>
      </c>
      <c r="CR2" s="10" t="s">
        <v>314</v>
      </c>
    </row>
    <row r="3" spans="1:97" x14ac:dyDescent="0.25">
      <c r="A3" s="30" t="s">
        <v>131</v>
      </c>
      <c r="B3" s="14" t="s">
        <v>135</v>
      </c>
      <c r="C3" s="10" t="s">
        <v>174</v>
      </c>
      <c r="D3" s="13">
        <f t="shared" ref="D3:D34" si="0">C3-B3</f>
        <v>2.9000000000000137E-3</v>
      </c>
      <c r="E3" s="14">
        <v>0.22919999999999999</v>
      </c>
      <c r="F3" s="11">
        <v>0.23</v>
      </c>
      <c r="G3" s="13">
        <f t="shared" ref="G3:G34" si="1">F3-E3</f>
        <v>8.0000000000002292E-4</v>
      </c>
      <c r="H3" s="14">
        <v>0.22919999999999999</v>
      </c>
      <c r="I3" s="10">
        <v>0.23280000000000001</v>
      </c>
      <c r="J3" s="13">
        <f t="shared" ref="J3:J34" si="2">I3-H3</f>
        <v>3.6000000000000199E-3</v>
      </c>
      <c r="K3" s="14">
        <v>0.68720000000000003</v>
      </c>
      <c r="L3" s="10">
        <v>0.69440000000000002</v>
      </c>
      <c r="M3" s="13">
        <f t="shared" ref="M3:M34" si="3">L3-K3</f>
        <v>7.1999999999999842E-3</v>
      </c>
      <c r="N3" s="14">
        <v>0.3679</v>
      </c>
      <c r="O3" s="10">
        <v>0.4032</v>
      </c>
      <c r="P3" s="13">
        <f t="shared" ref="P3:P34" si="4">O3-N3</f>
        <v>3.5299999999999998E-2</v>
      </c>
      <c r="Q3" s="14">
        <v>0.46</v>
      </c>
      <c r="R3" s="10">
        <v>0.50539999999999996</v>
      </c>
      <c r="S3" s="13">
        <f t="shared" ref="S3:S34" si="5">R3-Q3</f>
        <v>4.539999999999994E-2</v>
      </c>
      <c r="T3" s="14">
        <v>0.63439999999999996</v>
      </c>
      <c r="U3" s="10">
        <v>0.64359999999999995</v>
      </c>
      <c r="V3" s="13">
        <f t="shared" ref="V3:V34" si="6">U3-T3</f>
        <v>9.199999999999986E-3</v>
      </c>
      <c r="W3" s="14">
        <v>0.49590000000000001</v>
      </c>
      <c r="X3" s="10">
        <v>0.51590000000000003</v>
      </c>
      <c r="Y3" s="13">
        <f t="shared" ref="Y3:Y34" si="7">X3-W3</f>
        <v>2.0000000000000018E-2</v>
      </c>
      <c r="Z3" s="14">
        <v>0.60109999999999997</v>
      </c>
      <c r="AA3" s="10">
        <v>0.60729999999999995</v>
      </c>
      <c r="AB3" s="13">
        <f t="shared" ref="AB3:AB34" si="8">AA3-Z3</f>
        <v>6.1999999999999833E-3</v>
      </c>
      <c r="AC3" s="14">
        <v>0.56930000000000003</v>
      </c>
      <c r="AD3" s="10">
        <v>0.58889999999999998</v>
      </c>
      <c r="AE3" s="13">
        <f>AD3-AC3</f>
        <v>1.9599999999999951E-2</v>
      </c>
      <c r="AF3">
        <v>0.23130000000000001</v>
      </c>
      <c r="AG3" s="10">
        <v>0.23219999999999999</v>
      </c>
      <c r="AH3" s="13">
        <f>AG3-AF3</f>
        <v>8.9999999999998415E-4</v>
      </c>
      <c r="AI3" s="14">
        <v>0.26600000000000001</v>
      </c>
      <c r="AJ3" s="10">
        <v>0.2596</v>
      </c>
      <c r="AK3" s="13">
        <f>AJ3-AI3</f>
        <v>-6.4000000000000168E-3</v>
      </c>
      <c r="AL3" s="14">
        <v>0.69930000000000003</v>
      </c>
      <c r="AM3" s="10">
        <v>0.7077</v>
      </c>
      <c r="AN3" s="13">
        <f>AM3-AL3</f>
        <v>8.3999999999999631E-3</v>
      </c>
      <c r="AO3" s="14">
        <v>0.24959999999999999</v>
      </c>
      <c r="AP3" s="10">
        <v>0.25540000000000002</v>
      </c>
      <c r="AQ3" s="13">
        <f>AP3-AO3</f>
        <v>5.8000000000000274E-3</v>
      </c>
      <c r="AR3" s="14">
        <v>0.63880000000000003</v>
      </c>
      <c r="AS3" s="10">
        <v>0.6583</v>
      </c>
      <c r="AT3" s="13">
        <f>AS3-AR3</f>
        <v>1.9499999999999962E-2</v>
      </c>
      <c r="AU3" s="14">
        <v>0.48209999999999997</v>
      </c>
      <c r="AV3" s="10">
        <v>0.49859999999999999</v>
      </c>
      <c r="AW3" s="13">
        <f>AV3-AU3</f>
        <v>1.6500000000000015E-2</v>
      </c>
      <c r="AX3" s="14">
        <v>0.48499999999999999</v>
      </c>
      <c r="AY3" s="10">
        <v>0.50270000000000004</v>
      </c>
      <c r="AZ3" s="13">
        <f>AY3-AX3</f>
        <v>1.7700000000000049E-2</v>
      </c>
      <c r="BA3" s="14">
        <v>0.2366</v>
      </c>
      <c r="BB3" s="10">
        <v>0.24970000000000001</v>
      </c>
      <c r="BC3" s="13">
        <f>BB3-BA3</f>
        <v>1.3100000000000001E-2</v>
      </c>
      <c r="BD3" s="10">
        <v>0.252</v>
      </c>
      <c r="BE3" s="10">
        <v>0.25409999999999999</v>
      </c>
      <c r="BF3" s="13">
        <f>BE3-BD3</f>
        <v>2.0999999999999908E-3</v>
      </c>
      <c r="BG3" s="14">
        <v>0.22950000000000001</v>
      </c>
      <c r="BH3" s="10">
        <v>0.23</v>
      </c>
      <c r="BI3" s="13">
        <f>BH3-BG3</f>
        <v>5.0000000000000044E-4</v>
      </c>
      <c r="BJ3" s="14">
        <v>0.24329999999999999</v>
      </c>
      <c r="BK3" s="10">
        <v>0.247</v>
      </c>
      <c r="BL3" s="13">
        <f>BK3-BJ3</f>
        <v>3.7000000000000088E-3</v>
      </c>
      <c r="BM3" s="14">
        <v>0.25769999999999998</v>
      </c>
      <c r="BN3" s="10">
        <v>0.25940000000000002</v>
      </c>
      <c r="BO3" s="13">
        <f>BN3-BM3</f>
        <v>1.7000000000000348E-3</v>
      </c>
      <c r="BP3" s="14">
        <v>0.2482</v>
      </c>
      <c r="BQ3" s="11">
        <v>0.25580000000000003</v>
      </c>
      <c r="BR3" s="13">
        <f>BQ3-BP3</f>
        <v>7.6000000000000234E-3</v>
      </c>
      <c r="BS3" s="14">
        <v>0.45710000000000001</v>
      </c>
      <c r="BT3" s="11">
        <v>0.48070000000000002</v>
      </c>
      <c r="BU3" s="13">
        <f>BT3-BS3</f>
        <v>2.360000000000001E-2</v>
      </c>
      <c r="BV3" s="14">
        <v>0.47320000000000001</v>
      </c>
      <c r="BW3" s="11">
        <v>0.498</v>
      </c>
      <c r="BX3" s="13">
        <f>BW3-BV3</f>
        <v>2.4799999999999989E-2</v>
      </c>
      <c r="BY3" s="14">
        <v>0.71809999999999996</v>
      </c>
      <c r="BZ3" s="11">
        <v>0.71489999999999998</v>
      </c>
      <c r="CA3" s="13">
        <f>BZ3-BY3</f>
        <v>-3.1999999999999806E-3</v>
      </c>
      <c r="CB3" s="14">
        <v>0.71909999999999996</v>
      </c>
      <c r="CC3" s="11">
        <v>0.70940000000000003</v>
      </c>
      <c r="CD3" s="13">
        <f>CC3-CB3</f>
        <v>-9.6999999999999309E-3</v>
      </c>
      <c r="CE3" s="14">
        <v>0.59589999999999999</v>
      </c>
      <c r="CF3" s="11">
        <v>0.60189999999999999</v>
      </c>
      <c r="CG3" s="13">
        <f>CF3-CE3</f>
        <v>6.0000000000000053E-3</v>
      </c>
      <c r="CH3" s="14">
        <v>0.60729999999999995</v>
      </c>
      <c r="CI3" s="11">
        <v>0.622</v>
      </c>
      <c r="CJ3" s="13">
        <f>CI3-CH3</f>
        <v>1.4700000000000046E-2</v>
      </c>
      <c r="CK3" s="14">
        <v>0.60850000000000004</v>
      </c>
      <c r="CL3" s="11">
        <v>0.62180000000000002</v>
      </c>
      <c r="CM3" s="13">
        <f t="shared" ref="CM3:CM9" si="9">CL3-CK3</f>
        <v>1.3299999999999979E-2</v>
      </c>
      <c r="CN3" s="14">
        <v>0.60699999999999998</v>
      </c>
      <c r="CO3" s="11">
        <v>0.62160000000000004</v>
      </c>
      <c r="CP3" s="13">
        <f>CO3-CN3</f>
        <v>1.4600000000000057E-2</v>
      </c>
      <c r="CR3" s="34">
        <f t="shared" ref="CR3:CR34" si="10">AVERAGE(CD3,CG3,CA3,BX3,BU3,BR3,BO3,BL3,BI3,D2,D3,G3,J3,M3,P3,S3,V3,Y3,AB3,AT3,AQ3,AN3,AK3,AH3,AE3,AW3,BF3,BC3,AZ3)</f>
        <v>1.0100000000000001E-2</v>
      </c>
    </row>
    <row r="4" spans="1:97" x14ac:dyDescent="0.25">
      <c r="A4" s="30" t="s">
        <v>132</v>
      </c>
      <c r="B4" s="14" t="s">
        <v>136</v>
      </c>
      <c r="C4" s="10">
        <v>0.2414</v>
      </c>
      <c r="D4" s="13">
        <f t="shared" si="0"/>
        <v>-5.0000000000000044E-4</v>
      </c>
      <c r="E4" s="14">
        <v>0.24210000000000001</v>
      </c>
      <c r="F4" s="10">
        <v>0.24249999999999999</v>
      </c>
      <c r="G4" s="13">
        <f t="shared" si="1"/>
        <v>3.999999999999837E-4</v>
      </c>
      <c r="H4" s="14">
        <v>0.24210000000000001</v>
      </c>
      <c r="I4" s="10">
        <v>0.24510000000000001</v>
      </c>
      <c r="J4" s="13">
        <f t="shared" si="2"/>
        <v>3.0000000000000027E-3</v>
      </c>
      <c r="K4" s="14">
        <v>0.64590000000000003</v>
      </c>
      <c r="L4" s="10">
        <v>0.63970000000000005</v>
      </c>
      <c r="M4" s="13">
        <f t="shared" si="3"/>
        <v>-6.1999999999999833E-3</v>
      </c>
      <c r="N4" s="14">
        <v>0.34410000000000002</v>
      </c>
      <c r="O4" s="10">
        <v>0.3528</v>
      </c>
      <c r="P4" s="13">
        <f t="shared" si="4"/>
        <v>8.6999999999999855E-3</v>
      </c>
      <c r="Q4" s="14">
        <v>0.44140000000000001</v>
      </c>
      <c r="R4" s="10">
        <v>0.46629999999999999</v>
      </c>
      <c r="S4" s="13">
        <f t="shared" si="5"/>
        <v>2.4899999999999978E-2</v>
      </c>
      <c r="T4" s="14">
        <v>0.57150000000000001</v>
      </c>
      <c r="U4" s="10">
        <v>0.57150000000000001</v>
      </c>
      <c r="V4" s="13">
        <f t="shared" si="6"/>
        <v>0</v>
      </c>
      <c r="W4" s="14">
        <v>0.44309999999999999</v>
      </c>
      <c r="X4" s="10">
        <v>0.4476</v>
      </c>
      <c r="Y4" s="13">
        <f t="shared" si="7"/>
        <v>4.500000000000004E-3</v>
      </c>
      <c r="Z4" s="14">
        <v>0.53990000000000005</v>
      </c>
      <c r="AA4" s="11">
        <v>0.52600000000000002</v>
      </c>
      <c r="AB4" s="13">
        <f t="shared" si="8"/>
        <v>-1.3900000000000023E-2</v>
      </c>
      <c r="AC4" s="14">
        <v>0.50819999999999999</v>
      </c>
      <c r="AD4" s="11">
        <v>0.51390000000000002</v>
      </c>
      <c r="AE4" s="13">
        <f>AD4-AC4</f>
        <v>5.7000000000000384E-3</v>
      </c>
      <c r="AF4">
        <v>0.24340000000000001</v>
      </c>
      <c r="AG4" s="10">
        <v>0.24099999999999999</v>
      </c>
      <c r="AH4" s="13">
        <f>AG4-AF4</f>
        <v>-2.4000000000000132E-3</v>
      </c>
      <c r="AI4" s="14">
        <v>0.25950000000000001</v>
      </c>
      <c r="AJ4" s="11">
        <v>0.2455</v>
      </c>
      <c r="AK4" s="13">
        <f>AJ4-AI4</f>
        <v>-1.4000000000000012E-2</v>
      </c>
      <c r="AL4" s="14">
        <v>0.65739999999999998</v>
      </c>
      <c r="AM4" s="11">
        <v>0.65720000000000001</v>
      </c>
      <c r="AN4" s="13">
        <f>AM4-AL4</f>
        <v>-1.9999999999997797E-4</v>
      </c>
      <c r="AO4" s="14">
        <v>0.247</v>
      </c>
      <c r="AP4" s="11">
        <v>0.24629999999999999</v>
      </c>
      <c r="AQ4" s="13">
        <f>AP4-AO4</f>
        <v>-7.0000000000000617E-4</v>
      </c>
      <c r="AR4" s="14">
        <v>0.5766</v>
      </c>
      <c r="AS4" s="11">
        <v>0.58189999999999997</v>
      </c>
      <c r="AT4" s="13">
        <f>AS4-AR4</f>
        <v>5.2999999999999714E-3</v>
      </c>
      <c r="AU4" s="14">
        <v>0.43680000000000002</v>
      </c>
      <c r="AV4" s="11">
        <v>0.44190000000000002</v>
      </c>
      <c r="AW4" s="13">
        <f>AV4-AU4</f>
        <v>5.0999999999999934E-3</v>
      </c>
      <c r="AX4" s="14">
        <v>0.43759999999999999</v>
      </c>
      <c r="AY4" s="11">
        <v>0.44929999999999998</v>
      </c>
      <c r="AZ4" s="13">
        <f>AY4-AX4</f>
        <v>1.1699999999999988E-2</v>
      </c>
      <c r="BA4" s="14">
        <v>0.2366</v>
      </c>
      <c r="BB4" s="11">
        <v>0.2412</v>
      </c>
      <c r="BC4" s="13">
        <f>BB4-BA4</f>
        <v>4.599999999999993E-3</v>
      </c>
      <c r="BD4" s="11">
        <v>0.25359999999999999</v>
      </c>
      <c r="BE4" s="11">
        <v>0.25590000000000002</v>
      </c>
      <c r="BF4" s="13">
        <f>BE4-BD4</f>
        <v>2.3000000000000242E-3</v>
      </c>
      <c r="BG4" s="14">
        <v>0.24210000000000001</v>
      </c>
      <c r="BH4" s="11">
        <v>0.2429</v>
      </c>
      <c r="BI4" s="13">
        <f>BH4-BG4</f>
        <v>7.9999999999999516E-4</v>
      </c>
      <c r="BJ4" s="14">
        <v>0.23300000000000001</v>
      </c>
      <c r="BK4" s="11">
        <v>0.25309999999999999</v>
      </c>
      <c r="BL4" s="13">
        <f>BK4-BJ4</f>
        <v>2.0099999999999979E-2</v>
      </c>
      <c r="BM4" s="14">
        <v>0.27400000000000002</v>
      </c>
      <c r="BN4" s="11">
        <v>0.27379999999999999</v>
      </c>
      <c r="BO4" s="13">
        <f>BN4-BM4</f>
        <v>-2.0000000000003348E-4</v>
      </c>
      <c r="BP4" s="14">
        <v>0.25019999999999998</v>
      </c>
      <c r="BQ4">
        <v>0.2576</v>
      </c>
      <c r="BR4" s="13">
        <f>BQ4-BP4</f>
        <v>7.4000000000000177E-3</v>
      </c>
      <c r="BS4" s="14">
        <v>0.42249999999999999</v>
      </c>
      <c r="BT4">
        <v>0.43319999999999997</v>
      </c>
      <c r="BU4" s="13">
        <f t="shared" ref="BU4:BU7" si="11">BT4-BS4</f>
        <v>1.0699999999999987E-2</v>
      </c>
      <c r="BV4" s="14">
        <v>0.4219</v>
      </c>
      <c r="BW4">
        <v>0.43269999999999997</v>
      </c>
      <c r="BX4" s="13">
        <f t="shared" ref="BX4:BX7" si="12">BW4-BV4</f>
        <v>1.0799999999999976E-2</v>
      </c>
      <c r="BY4" s="14">
        <v>0.63739999999999997</v>
      </c>
      <c r="BZ4">
        <v>0.62849999999999995</v>
      </c>
      <c r="CA4" s="13">
        <f t="shared" ref="CA4:CA7" si="13">BZ4-BY4</f>
        <v>-8.900000000000019E-3</v>
      </c>
      <c r="CB4" s="14">
        <v>0.62849999999999995</v>
      </c>
      <c r="CC4">
        <v>0.61109999999999998</v>
      </c>
      <c r="CD4" s="13">
        <f t="shared" ref="CD4:CD6" si="14">CC4-CB4</f>
        <v>-1.7399999999999971E-2</v>
      </c>
      <c r="CE4" s="14">
        <v>0.53239999999999998</v>
      </c>
      <c r="CF4">
        <v>0.52559999999999996</v>
      </c>
      <c r="CG4" s="13">
        <f t="shared" ref="CG4:CG7" si="15">CF4-CE4</f>
        <v>-6.8000000000000282E-3</v>
      </c>
      <c r="CH4" s="14">
        <v>0.55369999999999997</v>
      </c>
      <c r="CI4">
        <v>0.55730000000000002</v>
      </c>
      <c r="CJ4" s="13">
        <f>CI4-CH4</f>
        <v>3.6000000000000476E-3</v>
      </c>
      <c r="CK4" s="14">
        <v>0.55600000000000005</v>
      </c>
      <c r="CL4">
        <v>0.55830000000000002</v>
      </c>
      <c r="CM4" s="13">
        <f t="shared" si="9"/>
        <v>2.2999999999999687E-3</v>
      </c>
      <c r="CN4" s="14">
        <v>0.55430000000000001</v>
      </c>
      <c r="CO4">
        <v>0.55220000000000002</v>
      </c>
      <c r="CP4" s="13">
        <f t="shared" ref="CP4:CP7" si="16">CO4-CN4</f>
        <v>-2.0999999999999908E-3</v>
      </c>
      <c r="CR4" s="34">
        <f t="shared" si="10"/>
        <v>1.9896551724137884E-3</v>
      </c>
    </row>
    <row r="5" spans="1:97" x14ac:dyDescent="0.25">
      <c r="A5" s="30" t="s">
        <v>133</v>
      </c>
      <c r="B5" s="14">
        <v>0.2366</v>
      </c>
      <c r="C5" s="10" t="s">
        <v>175</v>
      </c>
      <c r="D5" s="13">
        <f t="shared" si="0"/>
        <v>-1.0000000000000009E-3</v>
      </c>
      <c r="E5" s="14">
        <v>0.2382</v>
      </c>
      <c r="F5" s="10">
        <v>0.23849999999999999</v>
      </c>
      <c r="G5" s="13">
        <f t="shared" si="1"/>
        <v>2.9999999999999472E-4</v>
      </c>
      <c r="H5" s="14">
        <v>0.2382</v>
      </c>
      <c r="I5" s="11">
        <v>0.24199999999999999</v>
      </c>
      <c r="J5" s="13">
        <f t="shared" si="2"/>
        <v>3.7999999999999978E-3</v>
      </c>
      <c r="K5" s="14">
        <v>0.72289999999999999</v>
      </c>
      <c r="L5" s="10">
        <v>0.74319999999999997</v>
      </c>
      <c r="M5" s="13">
        <f t="shared" si="3"/>
        <v>2.0299999999999985E-2</v>
      </c>
      <c r="N5" s="14">
        <v>0.4113</v>
      </c>
      <c r="O5" s="10">
        <v>0.4783</v>
      </c>
      <c r="P5" s="13">
        <f t="shared" si="4"/>
        <v>6.7000000000000004E-2</v>
      </c>
      <c r="Q5" s="14">
        <v>0.51849999999999996</v>
      </c>
      <c r="R5" s="10">
        <v>0.59379999999999999</v>
      </c>
      <c r="S5" s="13">
        <f t="shared" si="5"/>
        <v>7.5300000000000034E-2</v>
      </c>
      <c r="T5" s="21">
        <v>0.71</v>
      </c>
      <c r="U5" s="10">
        <v>0.73060000000000003</v>
      </c>
      <c r="V5" s="13">
        <f t="shared" si="6"/>
        <v>2.0600000000000063E-2</v>
      </c>
      <c r="W5" s="14">
        <v>0.56579999999999997</v>
      </c>
      <c r="X5" s="10">
        <v>0.5958</v>
      </c>
      <c r="Y5" s="13">
        <f t="shared" si="7"/>
        <v>3.0000000000000027E-2</v>
      </c>
      <c r="Z5" s="14">
        <v>0.64849999999999997</v>
      </c>
      <c r="AA5" s="10">
        <v>0.6875</v>
      </c>
      <c r="AB5" s="13">
        <f t="shared" si="8"/>
        <v>3.9000000000000035E-2</v>
      </c>
      <c r="AC5" s="14">
        <v>0.64370000000000005</v>
      </c>
      <c r="AD5" s="10">
        <v>0.67169999999999996</v>
      </c>
      <c r="AE5" s="13">
        <f t="shared" ref="AE5:AE64" si="17">AD5-AC5</f>
        <v>2.7999999999999914E-2</v>
      </c>
      <c r="AF5">
        <v>0.24110000000000001</v>
      </c>
      <c r="AG5" s="10">
        <v>0.24199999999999999</v>
      </c>
      <c r="AH5" s="13">
        <f t="shared" ref="AH5:AH7" si="18">AG5-AF5</f>
        <v>8.9999999999998415E-4</v>
      </c>
      <c r="AI5" s="14">
        <v>0.23499999999999999</v>
      </c>
      <c r="AJ5" s="10">
        <v>0.2346</v>
      </c>
      <c r="AK5" s="13">
        <f t="shared" ref="AK5:AK64" si="19">AJ5-AI5</f>
        <v>-3.999999999999837E-4</v>
      </c>
      <c r="AL5" s="14">
        <v>0.73480000000000001</v>
      </c>
      <c r="AM5" s="10">
        <v>0.75800000000000001</v>
      </c>
      <c r="AN5" s="13">
        <f t="shared" ref="AN5:AN64" si="20">AM5-AL5</f>
        <v>2.3199999999999998E-2</v>
      </c>
      <c r="AO5" s="14">
        <v>0.25719999999999998</v>
      </c>
      <c r="AP5" s="10">
        <v>0.27129999999999999</v>
      </c>
      <c r="AQ5" s="13">
        <f t="shared" ref="AQ5:AQ64" si="21">AP5-AO5</f>
        <v>1.4100000000000001E-2</v>
      </c>
      <c r="AR5" s="14">
        <v>0.7097</v>
      </c>
      <c r="AS5" s="10">
        <v>0.7399</v>
      </c>
      <c r="AT5" s="13">
        <f t="shared" ref="AT5:AT64" si="22">AS5-AR5</f>
        <v>3.0200000000000005E-2</v>
      </c>
      <c r="AU5" s="14">
        <v>0.55459999999999998</v>
      </c>
      <c r="AV5" s="10">
        <v>0.57450000000000001</v>
      </c>
      <c r="AW5" s="13">
        <f t="shared" ref="AW5:AW6" si="23">AV5-AU5</f>
        <v>1.9900000000000029E-2</v>
      </c>
      <c r="AX5" s="14">
        <v>0.55100000000000005</v>
      </c>
      <c r="AY5" s="10">
        <v>0.58509999999999995</v>
      </c>
      <c r="AZ5" s="13">
        <f t="shared" ref="AZ5:AZ6" si="24">AY5-AX5</f>
        <v>3.4099999999999908E-2</v>
      </c>
      <c r="BA5" s="14">
        <v>0.25719999999999998</v>
      </c>
      <c r="BB5" s="10">
        <v>0.2601</v>
      </c>
      <c r="BC5" s="13">
        <f t="shared" ref="BC5:BC6" si="25">BB5-BA5</f>
        <v>2.9000000000000137E-3</v>
      </c>
      <c r="BD5" s="10">
        <v>0.25590000000000002</v>
      </c>
      <c r="BE5" s="10">
        <v>0.26200000000000001</v>
      </c>
      <c r="BF5" s="13">
        <f t="shared" ref="BF5:BF6" si="26">BE5-BD5</f>
        <v>6.0999999999999943E-3</v>
      </c>
      <c r="BG5" s="14">
        <v>0.23980000000000001</v>
      </c>
      <c r="BH5" s="10">
        <v>0.23910000000000001</v>
      </c>
      <c r="BI5" s="13">
        <f t="shared" ref="BI5:BI6" si="27">BH5-BG5</f>
        <v>-7.0000000000000617E-4</v>
      </c>
      <c r="BJ5" s="14">
        <v>0.2424</v>
      </c>
      <c r="BK5" s="10">
        <v>0.24590000000000001</v>
      </c>
      <c r="BL5" s="13">
        <f t="shared" ref="BL5:BL6" si="28">BK5-BJ5</f>
        <v>3.5000000000000031E-3</v>
      </c>
      <c r="BM5" s="14">
        <v>0.2417</v>
      </c>
      <c r="BN5" s="10">
        <v>0.24360000000000001</v>
      </c>
      <c r="BO5" s="13">
        <f t="shared" ref="BO5:BO6" si="29">BN5-BM5</f>
        <v>1.9000000000000128E-3</v>
      </c>
      <c r="BP5" s="14">
        <v>0.25619999999999998</v>
      </c>
      <c r="BQ5" s="10">
        <v>0.26169999999999999</v>
      </c>
      <c r="BR5" s="13">
        <f t="shared" ref="BR5:BR7" si="30">BQ5-BP5</f>
        <v>5.5000000000000049E-3</v>
      </c>
      <c r="BS5" s="14">
        <v>0.50370000000000004</v>
      </c>
      <c r="BT5" s="10">
        <v>0.55779999999999996</v>
      </c>
      <c r="BU5" s="13">
        <f t="shared" si="11"/>
        <v>5.4099999999999926E-2</v>
      </c>
      <c r="BV5" s="14">
        <v>0.52939999999999998</v>
      </c>
      <c r="BW5" s="10">
        <v>0.57640000000000002</v>
      </c>
      <c r="BX5" s="13">
        <f t="shared" si="12"/>
        <v>4.7000000000000042E-2</v>
      </c>
      <c r="BY5" s="14">
        <v>0.76570000000000005</v>
      </c>
      <c r="BZ5" s="10">
        <v>0.77700000000000002</v>
      </c>
      <c r="CA5" s="13">
        <f t="shared" si="13"/>
        <v>1.1299999999999977E-2</v>
      </c>
      <c r="CB5" s="14">
        <v>0.76570000000000005</v>
      </c>
      <c r="CC5" s="10">
        <v>0.77659999999999996</v>
      </c>
      <c r="CD5" s="13">
        <f t="shared" si="14"/>
        <v>1.089999999999991E-2</v>
      </c>
      <c r="CE5" s="14">
        <v>0.65529999999999999</v>
      </c>
      <c r="CF5" s="10">
        <v>0.68200000000000005</v>
      </c>
      <c r="CG5" s="13">
        <f t="shared" si="15"/>
        <v>2.6700000000000057E-2</v>
      </c>
      <c r="CH5" s="14">
        <v>0.66979999999999995</v>
      </c>
      <c r="CI5" s="10">
        <v>0.68940000000000001</v>
      </c>
      <c r="CJ5" s="13">
        <f t="shared" ref="CJ5:CJ7" si="31">CI5-CH5</f>
        <v>1.9600000000000062E-2</v>
      </c>
      <c r="CK5" s="14">
        <v>0.6714</v>
      </c>
      <c r="CL5" s="10">
        <v>0.68940000000000001</v>
      </c>
      <c r="CM5" s="13">
        <f t="shared" si="9"/>
        <v>1.8000000000000016E-2</v>
      </c>
      <c r="CN5" s="14">
        <v>0.66879999999999995</v>
      </c>
      <c r="CO5" s="10">
        <v>0.69230000000000003</v>
      </c>
      <c r="CP5" s="13">
        <f t="shared" si="16"/>
        <v>2.3500000000000076E-2</v>
      </c>
      <c r="CR5" s="34">
        <f t="shared" si="10"/>
        <v>1.979310344827586E-2</v>
      </c>
    </row>
    <row r="6" spans="1:97" x14ac:dyDescent="0.25">
      <c r="A6" s="30" t="s">
        <v>134</v>
      </c>
      <c r="B6" s="14" t="s">
        <v>137</v>
      </c>
      <c r="C6" s="10" t="s">
        <v>176</v>
      </c>
      <c r="D6" s="13">
        <f t="shared" si="0"/>
        <v>5.2000000000000102E-3</v>
      </c>
      <c r="E6" s="14">
        <v>0.21709999999999999</v>
      </c>
      <c r="F6" s="10">
        <v>0.2177</v>
      </c>
      <c r="G6" s="13">
        <f t="shared" si="1"/>
        <v>6.0000000000001719E-4</v>
      </c>
      <c r="H6" s="14">
        <v>0.21709999999999999</v>
      </c>
      <c r="I6" s="11">
        <v>0.219</v>
      </c>
      <c r="J6" s="13">
        <f t="shared" si="2"/>
        <v>1.9000000000000128E-3</v>
      </c>
      <c r="K6" s="14">
        <v>0.79430000000000001</v>
      </c>
      <c r="L6" s="10">
        <v>0.80269999999999997</v>
      </c>
      <c r="M6" s="13">
        <f t="shared" si="3"/>
        <v>8.3999999999999631E-3</v>
      </c>
      <c r="N6" s="14">
        <v>0.4007</v>
      </c>
      <c r="O6" s="10">
        <v>0.4501</v>
      </c>
      <c r="P6" s="13">
        <f t="shared" si="4"/>
        <v>4.9399999999999999E-2</v>
      </c>
      <c r="Q6" s="14">
        <v>0.51949999999999996</v>
      </c>
      <c r="R6" s="10">
        <v>0.55869999999999997</v>
      </c>
      <c r="S6" s="13">
        <f t="shared" si="5"/>
        <v>3.9200000000000013E-2</v>
      </c>
      <c r="T6" s="21">
        <v>0.74099999999999999</v>
      </c>
      <c r="U6" s="10">
        <v>0.74750000000000005</v>
      </c>
      <c r="V6" s="13">
        <f t="shared" si="6"/>
        <v>6.5000000000000613E-3</v>
      </c>
      <c r="W6" s="14">
        <v>0.57430000000000003</v>
      </c>
      <c r="X6" s="10">
        <v>0.59789999999999999</v>
      </c>
      <c r="Y6" s="13">
        <f t="shared" si="7"/>
        <v>2.3599999999999954E-2</v>
      </c>
      <c r="Z6" s="14">
        <v>0.70909999999999995</v>
      </c>
      <c r="AA6" s="10">
        <v>0.70750000000000002</v>
      </c>
      <c r="AB6" s="13">
        <f t="shared" si="8"/>
        <v>-1.5999999999999348E-3</v>
      </c>
      <c r="AC6" s="14">
        <v>0.67269999999999996</v>
      </c>
      <c r="AD6" s="10">
        <v>0.69259999999999999</v>
      </c>
      <c r="AE6" s="13">
        <f t="shared" si="17"/>
        <v>1.9900000000000029E-2</v>
      </c>
      <c r="AF6">
        <v>0.22</v>
      </c>
      <c r="AG6" s="10">
        <v>0.21940000000000001</v>
      </c>
      <c r="AH6" s="13">
        <f t="shared" si="18"/>
        <v>-5.9999999999998943E-4</v>
      </c>
      <c r="AI6" s="14">
        <v>0.2918</v>
      </c>
      <c r="AJ6" s="10">
        <v>0.28399999999999997</v>
      </c>
      <c r="AK6" s="13">
        <f t="shared" si="19"/>
        <v>-7.8000000000000291E-3</v>
      </c>
      <c r="AL6" s="14">
        <v>0.80759999999999998</v>
      </c>
      <c r="AM6" s="10">
        <v>0.81669999999999998</v>
      </c>
      <c r="AN6" s="13">
        <f t="shared" si="20"/>
        <v>9.099999999999997E-3</v>
      </c>
      <c r="AO6" s="14">
        <v>0.2457</v>
      </c>
      <c r="AP6" s="10">
        <v>0.2424</v>
      </c>
      <c r="AQ6" s="13">
        <f t="shared" si="21"/>
        <v>-3.2999999999999974E-3</v>
      </c>
      <c r="AR6" s="14">
        <v>0.74329999999999996</v>
      </c>
      <c r="AS6" s="10">
        <v>0.76500000000000001</v>
      </c>
      <c r="AT6" s="13">
        <f t="shared" si="22"/>
        <v>2.1700000000000053E-2</v>
      </c>
      <c r="AU6" s="14">
        <v>0.55640000000000001</v>
      </c>
      <c r="AV6" s="10">
        <v>0.58240000000000003</v>
      </c>
      <c r="AW6" s="13">
        <f t="shared" si="23"/>
        <v>2.6000000000000023E-2</v>
      </c>
      <c r="AX6" s="14">
        <v>0.56089999999999995</v>
      </c>
      <c r="AY6" s="10">
        <v>0.57850000000000001</v>
      </c>
      <c r="AZ6" s="13">
        <f t="shared" si="24"/>
        <v>1.760000000000006E-2</v>
      </c>
      <c r="BA6" s="14">
        <v>0.222</v>
      </c>
      <c r="BB6" s="10">
        <v>0.24310000000000001</v>
      </c>
      <c r="BC6" s="13">
        <f t="shared" si="25"/>
        <v>2.1100000000000008E-2</v>
      </c>
      <c r="BD6" s="10">
        <v>0.2571</v>
      </c>
      <c r="BE6" s="10">
        <v>0.25509999999999999</v>
      </c>
      <c r="BF6" s="13">
        <f t="shared" si="26"/>
        <v>-2.0000000000000018E-3</v>
      </c>
      <c r="BG6" s="14">
        <v>0.21740000000000001</v>
      </c>
      <c r="BH6" s="10">
        <v>0.21809999999999999</v>
      </c>
      <c r="BI6" s="13">
        <f t="shared" si="27"/>
        <v>6.9999999999997842E-4</v>
      </c>
      <c r="BJ6" s="14">
        <v>0.2485</v>
      </c>
      <c r="BK6" s="10">
        <v>0.2382</v>
      </c>
      <c r="BL6" s="13">
        <f t="shared" si="28"/>
        <v>-1.0300000000000004E-2</v>
      </c>
      <c r="BM6" s="14">
        <v>0.24210000000000001</v>
      </c>
      <c r="BN6" s="10">
        <v>0.24440000000000001</v>
      </c>
      <c r="BO6" s="13">
        <f t="shared" si="29"/>
        <v>2.2999999999999965E-3</v>
      </c>
      <c r="BP6" s="14">
        <v>0.2366</v>
      </c>
      <c r="BQ6" s="10">
        <v>0.2392</v>
      </c>
      <c r="BR6" s="13">
        <f t="shared" si="30"/>
        <v>2.5999999999999912E-3</v>
      </c>
      <c r="BS6" s="14">
        <v>0.53139999999999998</v>
      </c>
      <c r="BT6" s="10">
        <v>0.54700000000000004</v>
      </c>
      <c r="BU6" s="13">
        <f t="shared" si="11"/>
        <v>1.5600000000000058E-2</v>
      </c>
      <c r="BV6" s="14">
        <v>0.55479999999999996</v>
      </c>
      <c r="BW6" s="10">
        <v>0.57489999999999997</v>
      </c>
      <c r="BX6" s="13">
        <f t="shared" si="12"/>
        <v>2.0100000000000007E-2</v>
      </c>
      <c r="BY6" s="14">
        <v>0.82740000000000002</v>
      </c>
      <c r="BZ6" s="10">
        <v>0.8135</v>
      </c>
      <c r="CA6" s="13">
        <f t="shared" si="13"/>
        <v>-1.3900000000000023E-2</v>
      </c>
      <c r="CB6" s="14">
        <v>0.82740000000000002</v>
      </c>
      <c r="CC6" s="10">
        <v>0.81669999999999998</v>
      </c>
      <c r="CD6" s="13">
        <f t="shared" si="14"/>
        <v>-1.0700000000000043E-2</v>
      </c>
      <c r="CE6" s="14">
        <v>0.70620000000000005</v>
      </c>
      <c r="CF6" s="10">
        <v>0.70620000000000005</v>
      </c>
      <c r="CG6" s="13">
        <f t="shared" si="15"/>
        <v>0</v>
      </c>
      <c r="CH6" s="14">
        <v>0.7127</v>
      </c>
      <c r="CI6" s="10">
        <v>0.73029999999999995</v>
      </c>
      <c r="CJ6" s="13">
        <f t="shared" si="31"/>
        <v>1.7599999999999949E-2</v>
      </c>
      <c r="CK6" s="14">
        <v>0.71240000000000003</v>
      </c>
      <c r="CL6" s="10">
        <v>0.73089999999999999</v>
      </c>
      <c r="CM6" s="13">
        <f t="shared" si="9"/>
        <v>1.8499999999999961E-2</v>
      </c>
      <c r="CN6" s="14">
        <v>0.71040000000000003</v>
      </c>
      <c r="CO6" s="10">
        <v>0.73350000000000004</v>
      </c>
      <c r="CP6" s="13">
        <f t="shared" si="16"/>
        <v>2.3100000000000009E-2</v>
      </c>
      <c r="CR6" s="34">
        <f t="shared" si="10"/>
        <v>8.2862068965517312E-3</v>
      </c>
    </row>
    <row r="7" spans="1:97" ht="15.75" thickBot="1" x14ac:dyDescent="0.3">
      <c r="A7" s="31" t="s">
        <v>192</v>
      </c>
      <c r="B7" s="16" t="s">
        <v>138</v>
      </c>
      <c r="C7" s="17" t="s">
        <v>177</v>
      </c>
      <c r="D7" s="18">
        <f t="shared" si="0"/>
        <v>9.199999999999986E-3</v>
      </c>
      <c r="E7" s="16">
        <v>0.21310000000000001</v>
      </c>
      <c r="F7" s="17">
        <v>0.2147</v>
      </c>
      <c r="G7" s="18">
        <f t="shared" si="1"/>
        <v>1.5999999999999903E-3</v>
      </c>
      <c r="H7" s="16">
        <v>0.21310000000000001</v>
      </c>
      <c r="I7" s="17">
        <v>0.21879999999999999</v>
      </c>
      <c r="J7" s="18">
        <f t="shared" si="2"/>
        <v>5.6999999999999829E-3</v>
      </c>
      <c r="K7" s="16">
        <v>0.60929999999999995</v>
      </c>
      <c r="L7" s="17">
        <v>0.62229999999999996</v>
      </c>
      <c r="M7" s="18">
        <f t="shared" si="3"/>
        <v>1.3000000000000012E-2</v>
      </c>
      <c r="N7" s="16">
        <v>0.32450000000000001</v>
      </c>
      <c r="O7" s="17">
        <v>0.35870000000000002</v>
      </c>
      <c r="P7" s="18">
        <f t="shared" si="4"/>
        <v>3.4200000000000008E-2</v>
      </c>
      <c r="Q7" s="16">
        <v>0.38119999999999998</v>
      </c>
      <c r="R7" s="17">
        <v>0.42270000000000002</v>
      </c>
      <c r="S7" s="18">
        <f t="shared" si="5"/>
        <v>4.1500000000000037E-2</v>
      </c>
      <c r="T7" s="16">
        <v>0.54959999999999998</v>
      </c>
      <c r="U7" s="17">
        <v>0.56389999999999996</v>
      </c>
      <c r="V7" s="18">
        <f t="shared" si="6"/>
        <v>1.4299999999999979E-2</v>
      </c>
      <c r="W7" s="16">
        <v>0.42909999999999998</v>
      </c>
      <c r="X7" s="17">
        <v>0.45989999999999998</v>
      </c>
      <c r="Y7" s="18">
        <f t="shared" si="7"/>
        <v>3.0799999999999994E-2</v>
      </c>
      <c r="Z7" s="16">
        <v>0.54010000000000002</v>
      </c>
      <c r="AA7" s="17">
        <v>0.55189999999999995</v>
      </c>
      <c r="AB7" s="18">
        <f t="shared" si="8"/>
        <v>1.1799999999999922E-2</v>
      </c>
      <c r="AC7" s="16">
        <v>0.48620000000000002</v>
      </c>
      <c r="AD7" s="17">
        <v>0.51790000000000003</v>
      </c>
      <c r="AE7" s="18">
        <f t="shared" si="17"/>
        <v>3.1700000000000006E-2</v>
      </c>
      <c r="AF7" s="37">
        <v>0.2147</v>
      </c>
      <c r="AG7" s="17">
        <v>0.222</v>
      </c>
      <c r="AH7" s="18">
        <f t="shared" si="18"/>
        <v>7.3000000000000009E-3</v>
      </c>
      <c r="AI7" s="16">
        <v>0.28100000000000003</v>
      </c>
      <c r="AJ7" s="17">
        <v>0.28160000000000002</v>
      </c>
      <c r="AK7" s="18">
        <f t="shared" si="19"/>
        <v>5.9999999999998943E-4</v>
      </c>
      <c r="AL7" s="16">
        <v>0.62129999999999996</v>
      </c>
      <c r="AM7" s="17">
        <v>0.62729999999999997</v>
      </c>
      <c r="AN7" s="18">
        <f t="shared" si="20"/>
        <v>6.0000000000000053E-3</v>
      </c>
      <c r="AO7" s="16">
        <v>0.24990000000000001</v>
      </c>
      <c r="AP7" s="17">
        <v>0.2661</v>
      </c>
      <c r="AQ7" s="18">
        <f t="shared" si="21"/>
        <v>1.6199999999999992E-2</v>
      </c>
      <c r="AR7" s="16">
        <v>0.55979999999999996</v>
      </c>
      <c r="AS7" s="17">
        <v>0.5877</v>
      </c>
      <c r="AT7" s="18">
        <f>AS7-AR7</f>
        <v>2.7900000000000036E-2</v>
      </c>
      <c r="AU7" s="16">
        <v>0.40560000000000002</v>
      </c>
      <c r="AV7" s="17">
        <v>0.42659999999999998</v>
      </c>
      <c r="AW7" s="18">
        <f>AV7-AU7</f>
        <v>2.0999999999999963E-2</v>
      </c>
      <c r="AX7" s="16">
        <v>0.41639999999999999</v>
      </c>
      <c r="AY7" s="17">
        <v>0.42720000000000002</v>
      </c>
      <c r="AZ7" s="18">
        <f>AY7-AX7</f>
        <v>1.0800000000000032E-2</v>
      </c>
      <c r="BA7" s="16">
        <v>0.23089999999999999</v>
      </c>
      <c r="BB7" s="17">
        <v>0.25850000000000001</v>
      </c>
      <c r="BC7" s="18">
        <f>BB7-BA7</f>
        <v>2.7600000000000013E-2</v>
      </c>
      <c r="BD7" s="17">
        <v>0.24099999999999999</v>
      </c>
      <c r="BE7" s="17">
        <v>0.24260000000000001</v>
      </c>
      <c r="BF7" s="18">
        <f>BE7-BD7</f>
        <v>1.6000000000000181E-3</v>
      </c>
      <c r="BG7" s="16">
        <v>0.2122</v>
      </c>
      <c r="BH7" s="17">
        <v>0.21310000000000001</v>
      </c>
      <c r="BI7" s="18">
        <f>BH7-BG7</f>
        <v>9.000000000000119E-4</v>
      </c>
      <c r="BJ7" s="16">
        <v>0.24260000000000001</v>
      </c>
      <c r="BK7" s="17">
        <v>0.2477</v>
      </c>
      <c r="BL7" s="18">
        <f>BK7-BJ7</f>
        <v>5.0999999999999934E-3</v>
      </c>
      <c r="BM7" s="16">
        <v>0.26450000000000001</v>
      </c>
      <c r="BN7" s="17">
        <v>0.26800000000000002</v>
      </c>
      <c r="BO7" s="18">
        <f>BN7-BM7</f>
        <v>3.5000000000000031E-3</v>
      </c>
      <c r="BP7" s="16">
        <v>0.2487</v>
      </c>
      <c r="BQ7" s="17">
        <v>0.2636</v>
      </c>
      <c r="BR7" s="18">
        <f t="shared" si="30"/>
        <v>1.4899999999999997E-2</v>
      </c>
      <c r="BS7" s="16">
        <v>0.3901</v>
      </c>
      <c r="BT7" s="17">
        <v>0.41099999999999998</v>
      </c>
      <c r="BU7" s="18">
        <f t="shared" si="11"/>
        <v>2.0899999999999974E-2</v>
      </c>
      <c r="BV7" s="16">
        <v>0.4148</v>
      </c>
      <c r="BW7" s="17">
        <v>0.44309999999999999</v>
      </c>
      <c r="BX7" s="18">
        <f t="shared" si="12"/>
        <v>2.8299999999999992E-2</v>
      </c>
      <c r="BY7" s="16">
        <v>0.68469999999999998</v>
      </c>
      <c r="BZ7" s="17">
        <v>0.68659999999999999</v>
      </c>
      <c r="CA7" s="18">
        <f t="shared" si="13"/>
        <v>1.9000000000000128E-3</v>
      </c>
      <c r="CB7" s="16">
        <v>0.70250000000000001</v>
      </c>
      <c r="CC7" s="17">
        <v>0.68510000000000004</v>
      </c>
      <c r="CD7" s="18">
        <f>CC7-CB7</f>
        <v>-1.7399999999999971E-2</v>
      </c>
      <c r="CE7" s="16">
        <v>0.52459999999999996</v>
      </c>
      <c r="CF7" s="17">
        <v>0.53500000000000003</v>
      </c>
      <c r="CG7" s="18">
        <f t="shared" si="15"/>
        <v>1.0400000000000076E-2</v>
      </c>
      <c r="CH7" s="16">
        <v>0.52300000000000002</v>
      </c>
      <c r="CI7" s="17">
        <v>0.54649999999999999</v>
      </c>
      <c r="CJ7" s="18">
        <f t="shared" si="31"/>
        <v>2.3499999999999965E-2</v>
      </c>
      <c r="CK7" s="16">
        <v>0.52329999999999999</v>
      </c>
      <c r="CL7" s="17">
        <v>0.54330000000000001</v>
      </c>
      <c r="CM7" s="18">
        <f t="shared" si="9"/>
        <v>2.0000000000000018E-2</v>
      </c>
      <c r="CN7" s="16">
        <v>0.52390000000000003</v>
      </c>
      <c r="CO7" s="17">
        <v>0.54610000000000003</v>
      </c>
      <c r="CP7" s="18">
        <f t="shared" si="16"/>
        <v>2.2199999999999998E-2</v>
      </c>
      <c r="CR7" s="34">
        <f t="shared" si="10"/>
        <v>1.3327586206896556E-2</v>
      </c>
      <c r="CS7" t="s">
        <v>214</v>
      </c>
    </row>
    <row r="8" spans="1:97" ht="15.75" thickTop="1" x14ac:dyDescent="0.25">
      <c r="A8" s="32" t="s">
        <v>72</v>
      </c>
      <c r="B8" s="15" t="s">
        <v>20</v>
      </c>
      <c r="C8" s="2" t="s">
        <v>139</v>
      </c>
      <c r="D8" s="13">
        <f t="shared" si="0"/>
        <v>-8.0000000000000071E-3</v>
      </c>
      <c r="E8" s="21">
        <v>0.27779999999999999</v>
      </c>
      <c r="F8" s="11">
        <v>0.27779999999999999</v>
      </c>
      <c r="G8" s="13">
        <f t="shared" si="1"/>
        <v>0</v>
      </c>
      <c r="H8" s="21">
        <v>0.27779999999999999</v>
      </c>
      <c r="I8" s="11">
        <v>0.28570000000000001</v>
      </c>
      <c r="J8" s="13">
        <f t="shared" si="2"/>
        <v>7.9000000000000181E-3</v>
      </c>
      <c r="K8" s="21">
        <v>0.59519999999999995</v>
      </c>
      <c r="L8" s="11">
        <v>0.58730000000000004</v>
      </c>
      <c r="M8" s="13">
        <f t="shared" si="3"/>
        <v>-7.8999999999999071E-3</v>
      </c>
      <c r="N8" s="22">
        <v>0.246</v>
      </c>
      <c r="O8" s="23">
        <v>0.254</v>
      </c>
      <c r="P8" s="13">
        <f t="shared" si="4"/>
        <v>8.0000000000000071E-3</v>
      </c>
      <c r="Q8" s="21">
        <v>0.32540000000000002</v>
      </c>
      <c r="R8" s="11">
        <v>0.27779999999999999</v>
      </c>
      <c r="S8" s="13">
        <f t="shared" si="5"/>
        <v>-4.7600000000000031E-2</v>
      </c>
      <c r="T8" s="21">
        <v>0.42059999999999997</v>
      </c>
      <c r="U8" s="11">
        <v>0.40479999999999999</v>
      </c>
      <c r="V8" s="13">
        <f t="shared" si="6"/>
        <v>-1.5799999999999981E-2</v>
      </c>
      <c r="W8" s="21">
        <v>0.373</v>
      </c>
      <c r="X8" s="11">
        <v>0.33329999999999999</v>
      </c>
      <c r="Y8" s="13">
        <f t="shared" si="7"/>
        <v>-3.9700000000000013E-2</v>
      </c>
      <c r="Z8" s="21">
        <v>0.51590000000000003</v>
      </c>
      <c r="AA8" s="11">
        <v>0.46029999999999999</v>
      </c>
      <c r="AB8" s="13">
        <f t="shared" si="8"/>
        <v>-5.5600000000000038E-2</v>
      </c>
      <c r="AC8" s="21">
        <v>0.36509999999999998</v>
      </c>
      <c r="AD8" s="11">
        <v>0.40479999999999999</v>
      </c>
      <c r="AE8" s="13">
        <f t="shared" si="17"/>
        <v>3.9700000000000013E-2</v>
      </c>
      <c r="AF8" s="21">
        <v>0.28570000000000001</v>
      </c>
      <c r="AG8" s="11">
        <v>0.27779999999999999</v>
      </c>
      <c r="AH8" s="13">
        <f t="shared" ref="AH8:AH64" si="32">AG8-AF8</f>
        <v>-7.9000000000000181E-3</v>
      </c>
      <c r="AI8" s="21">
        <v>0.34920000000000001</v>
      </c>
      <c r="AJ8" s="11">
        <v>0.32540000000000002</v>
      </c>
      <c r="AK8" s="13">
        <f t="shared" si="19"/>
        <v>-2.3799999999999988E-2</v>
      </c>
      <c r="AL8" s="21">
        <v>0.61109999999999998</v>
      </c>
      <c r="AM8" s="11">
        <v>0.60319999999999996</v>
      </c>
      <c r="AN8" s="13">
        <f t="shared" si="20"/>
        <v>-7.9000000000000181E-3</v>
      </c>
      <c r="AO8" s="21">
        <v>0.22220000000000001</v>
      </c>
      <c r="AP8" s="11">
        <v>0.21429999999999999</v>
      </c>
      <c r="AQ8" s="13">
        <f t="shared" si="21"/>
        <v>-7.9000000000000181E-3</v>
      </c>
      <c r="AR8" s="21">
        <v>0.42859999999999998</v>
      </c>
      <c r="AS8" s="11">
        <v>0.44440000000000002</v>
      </c>
      <c r="AT8" s="13">
        <f>AS8-AR8</f>
        <v>1.5800000000000036E-2</v>
      </c>
      <c r="AU8" s="21">
        <v>0.33329999999999999</v>
      </c>
      <c r="AV8" s="11">
        <v>0.30159999999999998</v>
      </c>
      <c r="AW8" s="13">
        <f>AV8-AU8</f>
        <v>-3.1700000000000006E-2</v>
      </c>
      <c r="AX8" s="21">
        <v>0.27779999999999999</v>
      </c>
      <c r="AY8" s="11">
        <v>0.26190000000000002</v>
      </c>
      <c r="AZ8" s="13">
        <f>AY8-AX8</f>
        <v>-1.589999999999997E-2</v>
      </c>
      <c r="BA8" s="21">
        <v>0.30159999999999998</v>
      </c>
      <c r="BB8" s="11">
        <v>0.30159999999999998</v>
      </c>
      <c r="BC8" s="13">
        <f>BB8-BA8</f>
        <v>0</v>
      </c>
      <c r="BD8" s="21">
        <v>0.23810000000000001</v>
      </c>
      <c r="BE8" s="11">
        <v>0.22220000000000001</v>
      </c>
      <c r="BF8" s="13">
        <f>BE8-BD8</f>
        <v>-1.5899999999999997E-2</v>
      </c>
      <c r="BG8" s="21">
        <v>0.27779999999999999</v>
      </c>
      <c r="BH8" s="11">
        <v>0.28570000000000001</v>
      </c>
      <c r="BI8" s="13">
        <f>BH8-BG8</f>
        <v>7.9000000000000181E-3</v>
      </c>
      <c r="BJ8" s="21">
        <v>0.254</v>
      </c>
      <c r="BK8" s="11">
        <v>0.246</v>
      </c>
      <c r="BL8" s="13">
        <f>BK8-BJ8</f>
        <v>-8.0000000000000071E-3</v>
      </c>
      <c r="BM8" s="21">
        <v>0.19839999999999999</v>
      </c>
      <c r="BN8" s="11">
        <v>0.19839999999999999</v>
      </c>
      <c r="BO8" s="13">
        <f>BN8-BM8</f>
        <v>0</v>
      </c>
      <c r="BP8" s="21">
        <v>0.23810000000000001</v>
      </c>
      <c r="BQ8" s="11">
        <v>0.21429999999999999</v>
      </c>
      <c r="BR8" s="13">
        <f>BQ8-BP8</f>
        <v>-2.3800000000000016E-2</v>
      </c>
      <c r="BS8" s="21">
        <v>0.28570000000000001</v>
      </c>
      <c r="BT8" s="11">
        <v>0.26979999999999998</v>
      </c>
      <c r="BU8" s="13">
        <f>BT8-BS8</f>
        <v>-1.5900000000000025E-2</v>
      </c>
      <c r="BV8" s="21">
        <v>0.35709999999999997</v>
      </c>
      <c r="BW8" s="11">
        <v>0.3175</v>
      </c>
      <c r="BX8" s="13">
        <f>BW8-BV8</f>
        <v>-3.9599999999999969E-2</v>
      </c>
      <c r="BY8" s="21">
        <v>0.5635</v>
      </c>
      <c r="BZ8" s="11">
        <v>0.57940000000000003</v>
      </c>
      <c r="CA8" s="13">
        <f>BZ8-BY8</f>
        <v>1.5900000000000025E-2</v>
      </c>
      <c r="CB8" s="21">
        <v>0.5635</v>
      </c>
      <c r="CC8" s="11">
        <v>0.53169999999999995</v>
      </c>
      <c r="CD8" s="13">
        <f>CC8-CB8</f>
        <v>-3.180000000000005E-2</v>
      </c>
      <c r="CE8" s="21">
        <v>0.47620000000000001</v>
      </c>
      <c r="CF8" s="11">
        <v>0.4365</v>
      </c>
      <c r="CG8" s="13">
        <f>CF8-CE8</f>
        <v>-3.9700000000000013E-2</v>
      </c>
      <c r="CH8" s="21">
        <v>0.34920000000000001</v>
      </c>
      <c r="CI8" s="11">
        <v>0.36509999999999998</v>
      </c>
      <c r="CJ8" s="13">
        <f>CI8-CH8</f>
        <v>1.589999999999997E-2</v>
      </c>
      <c r="CK8" s="21">
        <v>0.34920000000000001</v>
      </c>
      <c r="CL8" s="11">
        <v>0.36509999999999998</v>
      </c>
      <c r="CM8" s="13">
        <f t="shared" si="9"/>
        <v>1.589999999999997E-2</v>
      </c>
      <c r="CN8" s="21">
        <v>0.38100000000000001</v>
      </c>
      <c r="CO8" s="11">
        <v>0.34920000000000001</v>
      </c>
      <c r="CP8" s="13">
        <f>CO8-CN8</f>
        <v>-3.1799999999999995E-2</v>
      </c>
      <c r="CR8" s="34">
        <f t="shared" si="10"/>
        <v>-1.1724137931034479E-2</v>
      </c>
      <c r="CS8">
        <v>206</v>
      </c>
    </row>
    <row r="9" spans="1:97" x14ac:dyDescent="0.25">
      <c r="A9" s="30" t="s">
        <v>73</v>
      </c>
      <c r="B9" s="15" t="s">
        <v>21</v>
      </c>
      <c r="C9" s="2" t="s">
        <v>21</v>
      </c>
      <c r="D9" s="13">
        <f t="shared" si="0"/>
        <v>0</v>
      </c>
      <c r="E9" s="21">
        <v>0.21820000000000001</v>
      </c>
      <c r="F9" s="11">
        <v>0.21820000000000001</v>
      </c>
      <c r="G9" s="13">
        <f t="shared" si="1"/>
        <v>0</v>
      </c>
      <c r="H9" s="21">
        <v>0.21820000000000001</v>
      </c>
      <c r="I9" s="11">
        <v>0.21820000000000001</v>
      </c>
      <c r="J9" s="13">
        <f t="shared" si="2"/>
        <v>0</v>
      </c>
      <c r="K9" s="21">
        <v>0.79390000000000005</v>
      </c>
      <c r="L9" s="11">
        <v>0.78790000000000004</v>
      </c>
      <c r="M9" s="13">
        <f t="shared" si="3"/>
        <v>-6.0000000000000053E-3</v>
      </c>
      <c r="N9" s="21">
        <v>0.46060000000000001</v>
      </c>
      <c r="O9" s="11">
        <v>0.48480000000000001</v>
      </c>
      <c r="P9" s="13">
        <f t="shared" si="4"/>
        <v>2.4199999999999999E-2</v>
      </c>
      <c r="Q9" s="21">
        <v>0.62419999999999998</v>
      </c>
      <c r="R9" s="11">
        <v>0.60609999999999997</v>
      </c>
      <c r="S9" s="13">
        <f t="shared" si="5"/>
        <v>-1.8100000000000005E-2</v>
      </c>
      <c r="T9" s="21">
        <v>0.75760000000000005</v>
      </c>
      <c r="U9" s="11">
        <v>0.74550000000000005</v>
      </c>
      <c r="V9" s="13">
        <f t="shared" si="6"/>
        <v>-1.21E-2</v>
      </c>
      <c r="W9" s="21">
        <v>0.58789999999999998</v>
      </c>
      <c r="X9" s="11">
        <v>0.57579999999999998</v>
      </c>
      <c r="Y9" s="13">
        <f t="shared" si="7"/>
        <v>-1.21E-2</v>
      </c>
      <c r="Z9" s="29">
        <v>0.75149999999999995</v>
      </c>
      <c r="AA9" s="11">
        <v>0.72119999999999995</v>
      </c>
      <c r="AB9" s="13">
        <f t="shared" si="8"/>
        <v>-3.0299999999999994E-2</v>
      </c>
      <c r="AC9" s="29">
        <v>0.70909999999999995</v>
      </c>
      <c r="AD9" s="11">
        <v>0.72119999999999995</v>
      </c>
      <c r="AE9" s="13">
        <f t="shared" si="17"/>
        <v>1.21E-2</v>
      </c>
      <c r="AF9" s="29">
        <v>0.2424</v>
      </c>
      <c r="AG9" s="11">
        <v>0.2364</v>
      </c>
      <c r="AH9" s="13">
        <f t="shared" si="32"/>
        <v>-6.0000000000000053E-3</v>
      </c>
      <c r="AI9" s="29">
        <v>0.2364</v>
      </c>
      <c r="AJ9" s="11">
        <v>0.2303</v>
      </c>
      <c r="AK9" s="13">
        <f t="shared" si="19"/>
        <v>-6.0999999999999943E-3</v>
      </c>
      <c r="AL9" s="29">
        <v>0.80610000000000004</v>
      </c>
      <c r="AM9" s="11">
        <v>0.79390000000000005</v>
      </c>
      <c r="AN9" s="13">
        <f t="shared" si="20"/>
        <v>-1.2199999999999989E-2</v>
      </c>
      <c r="AO9" s="29">
        <v>0.18790000000000001</v>
      </c>
      <c r="AP9" s="11">
        <v>0.2</v>
      </c>
      <c r="AQ9" s="13">
        <f t="shared" si="21"/>
        <v>1.21E-2</v>
      </c>
      <c r="AR9" s="29">
        <v>0.75149999999999995</v>
      </c>
      <c r="AS9" s="11">
        <v>0.73939999999999995</v>
      </c>
      <c r="AT9" s="13">
        <f t="shared" si="22"/>
        <v>-1.21E-2</v>
      </c>
      <c r="AU9" s="29">
        <v>0.6</v>
      </c>
      <c r="AV9" s="11">
        <v>0.58789999999999998</v>
      </c>
      <c r="AW9" s="13">
        <f t="shared" ref="AW9:AW64" si="33">AV9-AU9</f>
        <v>-1.21E-2</v>
      </c>
      <c r="AX9" s="29">
        <v>0.58179999999999998</v>
      </c>
      <c r="AY9" s="11">
        <v>0.56969999999999998</v>
      </c>
      <c r="AZ9" s="13">
        <f t="shared" ref="AZ9:AZ64" si="34">AY9-AX9</f>
        <v>-1.21E-2</v>
      </c>
      <c r="BA9" s="29">
        <v>0.2424</v>
      </c>
      <c r="BB9" s="11">
        <v>0.2303</v>
      </c>
      <c r="BC9" s="13">
        <f t="shared" ref="BC9:BC64" si="35">BB9-BA9</f>
        <v>-1.21E-2</v>
      </c>
      <c r="BD9" s="29">
        <v>0.29089999999999999</v>
      </c>
      <c r="BE9" s="11">
        <v>0.2727</v>
      </c>
      <c r="BF9" s="13">
        <f t="shared" ref="BF9:BF64" si="36">BE9-BD9</f>
        <v>-1.8199999999999994E-2</v>
      </c>
      <c r="BG9" s="29">
        <v>0.21820000000000001</v>
      </c>
      <c r="BH9" s="11">
        <v>0.22420000000000001</v>
      </c>
      <c r="BI9" s="13">
        <f t="shared" ref="BI9:BI64" si="37">BH9-BG9</f>
        <v>6.0000000000000053E-3</v>
      </c>
      <c r="BJ9" s="29">
        <v>0.26669999999999999</v>
      </c>
      <c r="BK9" s="11">
        <v>0.2545</v>
      </c>
      <c r="BL9" s="13">
        <f t="shared" ref="BL9:BL64" si="38">BK9-BJ9</f>
        <v>-1.2199999999999989E-2</v>
      </c>
      <c r="BM9" s="29">
        <v>0.2606</v>
      </c>
      <c r="BN9" s="11">
        <v>0.2545</v>
      </c>
      <c r="BO9" s="13">
        <f t="shared" ref="BO9:BO64" si="39">BN9-BM9</f>
        <v>-6.0999999999999943E-3</v>
      </c>
      <c r="BP9" s="29">
        <v>0.2303</v>
      </c>
      <c r="BQ9" s="11">
        <v>0.2364</v>
      </c>
      <c r="BR9" s="13">
        <f t="shared" ref="BR9:BR64" si="40">BQ9-BP9</f>
        <v>6.0999999999999943E-3</v>
      </c>
      <c r="BS9" s="29">
        <v>0.6</v>
      </c>
      <c r="BT9" s="11">
        <v>0.61209999999999998</v>
      </c>
      <c r="BU9" s="13">
        <f t="shared" ref="BU9:BU64" si="41">BT9-BS9</f>
        <v>1.21E-2</v>
      </c>
      <c r="BV9" s="29">
        <v>0.6</v>
      </c>
      <c r="BW9" s="11">
        <v>0.6</v>
      </c>
      <c r="BX9" s="13">
        <f t="shared" ref="BX9:BX63" si="42">BW9-BV9</f>
        <v>0</v>
      </c>
      <c r="BY9" s="29">
        <v>0.84240000000000004</v>
      </c>
      <c r="BZ9" s="11">
        <v>0.83640000000000003</v>
      </c>
      <c r="CA9" s="13">
        <f t="shared" ref="CA9:CA64" si="43">BZ9-BY9</f>
        <v>-6.0000000000000053E-3</v>
      </c>
      <c r="CB9" s="29">
        <v>0.83640000000000003</v>
      </c>
      <c r="CC9" s="11">
        <v>0.83640000000000003</v>
      </c>
      <c r="CD9" s="13">
        <f t="shared" ref="CD9:CD64" si="44">CC9-CB9</f>
        <v>0</v>
      </c>
      <c r="CE9" s="29">
        <v>0.73329999999999995</v>
      </c>
      <c r="CF9" s="11">
        <v>0.70909999999999995</v>
      </c>
      <c r="CG9" s="13">
        <f t="shared" ref="CG9:CG64" si="45">CF9-CE9</f>
        <v>-2.4199999999999999E-2</v>
      </c>
      <c r="CH9" s="29">
        <v>0.74550000000000005</v>
      </c>
      <c r="CI9" s="11">
        <v>0.74550000000000005</v>
      </c>
      <c r="CJ9" s="13">
        <f t="shared" ref="CJ9:CJ64" si="46">CI9-CH9</f>
        <v>0</v>
      </c>
      <c r="CK9" s="29">
        <v>0.74550000000000005</v>
      </c>
      <c r="CL9" s="11">
        <v>0.74550000000000005</v>
      </c>
      <c r="CM9" s="13">
        <f t="shared" si="9"/>
        <v>0</v>
      </c>
      <c r="CN9" s="29">
        <v>0.74550000000000005</v>
      </c>
      <c r="CO9" s="11">
        <v>0.73939999999999995</v>
      </c>
      <c r="CP9" s="13">
        <f t="shared" ref="CP9:CP64" si="47">CO9-CN9</f>
        <v>-6.1000000000001053E-3</v>
      </c>
      <c r="CR9" s="34">
        <f t="shared" si="10"/>
        <v>-5.2896551724137923E-3</v>
      </c>
      <c r="CS9">
        <v>1365</v>
      </c>
    </row>
    <row r="10" spans="1:97" x14ac:dyDescent="0.25">
      <c r="A10" s="30" t="s">
        <v>74</v>
      </c>
      <c r="B10" s="15" t="s">
        <v>22</v>
      </c>
      <c r="C10" s="2" t="s">
        <v>140</v>
      </c>
      <c r="D10" s="13">
        <f t="shared" si="0"/>
        <v>-4.8999999999999877E-3</v>
      </c>
      <c r="E10" s="21">
        <v>0.25</v>
      </c>
      <c r="F10" s="11">
        <v>0.25</v>
      </c>
      <c r="G10" s="13">
        <f t="shared" si="1"/>
        <v>0</v>
      </c>
      <c r="H10" s="21">
        <v>0.25</v>
      </c>
      <c r="I10" s="11">
        <v>0.24510000000000001</v>
      </c>
      <c r="J10" s="13">
        <f t="shared" si="2"/>
        <v>-4.8999999999999877E-3</v>
      </c>
      <c r="K10" s="21">
        <v>0.82840000000000003</v>
      </c>
      <c r="L10" s="11">
        <v>0.83330000000000004</v>
      </c>
      <c r="M10" s="13">
        <f t="shared" si="3"/>
        <v>4.9000000000000155E-3</v>
      </c>
      <c r="N10" s="21">
        <v>0.43630000000000002</v>
      </c>
      <c r="O10" s="11">
        <v>0.4118</v>
      </c>
      <c r="P10" s="13">
        <f t="shared" si="4"/>
        <v>-2.4500000000000022E-2</v>
      </c>
      <c r="Q10" s="21">
        <v>0.58330000000000004</v>
      </c>
      <c r="R10" s="11">
        <v>0.58819999999999995</v>
      </c>
      <c r="S10" s="13">
        <f t="shared" si="5"/>
        <v>4.8999999999999044E-3</v>
      </c>
      <c r="T10" s="21">
        <v>0.82350000000000001</v>
      </c>
      <c r="U10" s="11">
        <v>0.82840000000000003</v>
      </c>
      <c r="V10" s="13">
        <f t="shared" si="6"/>
        <v>4.9000000000000155E-3</v>
      </c>
      <c r="W10" s="21">
        <v>0.59799999999999998</v>
      </c>
      <c r="X10" s="11">
        <v>0.58819999999999995</v>
      </c>
      <c r="Y10" s="13">
        <f t="shared" si="7"/>
        <v>-9.8000000000000309E-3</v>
      </c>
      <c r="Z10" s="21">
        <v>0.72550000000000003</v>
      </c>
      <c r="AA10" s="11">
        <v>0.75</v>
      </c>
      <c r="AB10" s="13">
        <f t="shared" si="8"/>
        <v>2.4499999999999966E-2</v>
      </c>
      <c r="AC10" s="21">
        <v>0.73529999999999995</v>
      </c>
      <c r="AD10" s="11">
        <v>0.75490000000000002</v>
      </c>
      <c r="AE10" s="13">
        <f t="shared" si="17"/>
        <v>1.9600000000000062E-2</v>
      </c>
      <c r="AF10" s="21">
        <v>0.2402</v>
      </c>
      <c r="AG10" s="11">
        <v>0.24510000000000001</v>
      </c>
      <c r="AH10" s="13">
        <f t="shared" si="32"/>
        <v>4.9000000000000155E-3</v>
      </c>
      <c r="AI10" s="21">
        <v>0.23530000000000001</v>
      </c>
      <c r="AJ10" s="11">
        <v>0.21079999999999999</v>
      </c>
      <c r="AK10" s="13">
        <f t="shared" si="19"/>
        <v>-2.4500000000000022E-2</v>
      </c>
      <c r="AL10" s="21">
        <v>0.83330000000000004</v>
      </c>
      <c r="AM10" s="11">
        <v>0.82350000000000001</v>
      </c>
      <c r="AN10" s="13">
        <f t="shared" si="20"/>
        <v>-9.8000000000000309E-3</v>
      </c>
      <c r="AO10" s="21">
        <v>0.2843</v>
      </c>
      <c r="AP10" s="11">
        <v>0.2843</v>
      </c>
      <c r="AQ10" s="13">
        <f t="shared" si="21"/>
        <v>0</v>
      </c>
      <c r="AR10" s="21">
        <v>0.84799999999999998</v>
      </c>
      <c r="AS10" s="11">
        <v>0.84309999999999996</v>
      </c>
      <c r="AT10" s="13">
        <f t="shared" si="22"/>
        <v>-4.9000000000000155E-3</v>
      </c>
      <c r="AU10" s="21">
        <v>0.58330000000000004</v>
      </c>
      <c r="AV10" s="11">
        <v>0.56859999999999999</v>
      </c>
      <c r="AW10" s="13">
        <f t="shared" si="33"/>
        <v>-1.4700000000000046E-2</v>
      </c>
      <c r="AX10" s="21">
        <v>0.58330000000000004</v>
      </c>
      <c r="AY10" s="11">
        <v>0.56859999999999999</v>
      </c>
      <c r="AZ10" s="13">
        <f t="shared" si="34"/>
        <v>-1.4700000000000046E-2</v>
      </c>
      <c r="BA10" s="21">
        <v>0.26960000000000001</v>
      </c>
      <c r="BB10" s="11">
        <v>0.25</v>
      </c>
      <c r="BC10" s="13">
        <f t="shared" si="35"/>
        <v>-1.9600000000000006E-2</v>
      </c>
      <c r="BD10" s="21">
        <v>0.28920000000000001</v>
      </c>
      <c r="BE10" s="11">
        <v>0.29409999999999997</v>
      </c>
      <c r="BF10" s="13">
        <f t="shared" si="36"/>
        <v>4.8999999999999599E-3</v>
      </c>
      <c r="BG10" s="21">
        <v>0.25</v>
      </c>
      <c r="BH10" s="11">
        <v>0.25490000000000002</v>
      </c>
      <c r="BI10" s="13">
        <f t="shared" si="37"/>
        <v>4.9000000000000155E-3</v>
      </c>
      <c r="BJ10" s="21">
        <v>0.28920000000000001</v>
      </c>
      <c r="BK10" s="11">
        <v>0.29409999999999997</v>
      </c>
      <c r="BL10" s="13">
        <f t="shared" si="38"/>
        <v>4.8999999999999599E-3</v>
      </c>
      <c r="BM10" s="21">
        <v>0.25490000000000002</v>
      </c>
      <c r="BN10" s="11">
        <v>0.2402</v>
      </c>
      <c r="BO10" s="13">
        <f t="shared" si="39"/>
        <v>-1.4700000000000019E-2</v>
      </c>
      <c r="BP10" s="21">
        <v>0.2402</v>
      </c>
      <c r="BQ10" s="11">
        <v>0.24510000000000001</v>
      </c>
      <c r="BR10" s="13">
        <f t="shared" si="40"/>
        <v>4.9000000000000155E-3</v>
      </c>
      <c r="BS10" s="21">
        <v>0.54410000000000003</v>
      </c>
      <c r="BT10" s="11">
        <v>0.54900000000000004</v>
      </c>
      <c r="BU10" s="13">
        <f t="shared" si="41"/>
        <v>4.9000000000000155E-3</v>
      </c>
      <c r="BV10" s="21">
        <v>0.51959999999999995</v>
      </c>
      <c r="BW10" s="11">
        <v>0.5343</v>
      </c>
      <c r="BX10" s="13">
        <f t="shared" si="42"/>
        <v>1.4700000000000046E-2</v>
      </c>
      <c r="BY10" s="21">
        <v>0.90200000000000002</v>
      </c>
      <c r="BZ10" s="11">
        <v>0.88729999999999998</v>
      </c>
      <c r="CA10" s="13">
        <f t="shared" si="43"/>
        <v>-1.4700000000000046E-2</v>
      </c>
      <c r="CB10" s="21">
        <v>0.87250000000000005</v>
      </c>
      <c r="CC10" s="11">
        <v>0.87250000000000005</v>
      </c>
      <c r="CD10" s="13">
        <f t="shared" si="44"/>
        <v>0</v>
      </c>
      <c r="CE10" s="21">
        <v>0.73529999999999995</v>
      </c>
      <c r="CF10" s="11">
        <v>0.73040000000000005</v>
      </c>
      <c r="CG10" s="13">
        <f t="shared" si="45"/>
        <v>-4.8999999999999044E-3</v>
      </c>
      <c r="CH10" s="21">
        <v>0.80879999999999996</v>
      </c>
      <c r="CI10" s="11">
        <v>0.80389999999999995</v>
      </c>
      <c r="CJ10" s="13">
        <f t="shared" si="46"/>
        <v>-4.9000000000000155E-3</v>
      </c>
      <c r="CK10" s="21">
        <v>0.80389999999999995</v>
      </c>
      <c r="CL10" s="11">
        <v>0.80389999999999995</v>
      </c>
      <c r="CM10" s="13">
        <f t="shared" ref="CM10:CM64" si="48">CL10-CK10</f>
        <v>0</v>
      </c>
      <c r="CN10" s="21">
        <v>0.80879999999999996</v>
      </c>
      <c r="CO10" s="11">
        <v>0.79900000000000004</v>
      </c>
      <c r="CP10" s="13">
        <f t="shared" si="47"/>
        <v>-9.7999999999999199E-3</v>
      </c>
      <c r="CR10" s="34">
        <f t="shared" si="10"/>
        <v>-2.1965517241379368E-3</v>
      </c>
      <c r="CS10">
        <v>1213</v>
      </c>
    </row>
    <row r="11" spans="1:97" x14ac:dyDescent="0.25">
      <c r="A11" s="30" t="s">
        <v>75</v>
      </c>
      <c r="B11" s="15" t="s">
        <v>23</v>
      </c>
      <c r="C11" s="2" t="s">
        <v>55</v>
      </c>
      <c r="D11" s="13">
        <f t="shared" si="0"/>
        <v>8.4000000000000186E-3</v>
      </c>
      <c r="E11" s="21">
        <v>0.27</v>
      </c>
      <c r="F11" s="11">
        <v>0.27</v>
      </c>
      <c r="G11" s="13">
        <f t="shared" si="1"/>
        <v>0</v>
      </c>
      <c r="H11" s="21">
        <v>0.27</v>
      </c>
      <c r="I11" s="11">
        <v>0.26579999999999998</v>
      </c>
      <c r="J11" s="13">
        <f t="shared" si="2"/>
        <v>-4.200000000000037E-3</v>
      </c>
      <c r="K11" s="21">
        <v>0.81859999999999999</v>
      </c>
      <c r="L11" s="11">
        <v>0.82279999999999998</v>
      </c>
      <c r="M11" s="13">
        <f t="shared" si="3"/>
        <v>4.1999999999999815E-3</v>
      </c>
      <c r="N11" s="21">
        <v>0.43880000000000002</v>
      </c>
      <c r="O11" s="11">
        <v>0.43880000000000002</v>
      </c>
      <c r="P11" s="13">
        <f t="shared" si="4"/>
        <v>0</v>
      </c>
      <c r="Q11" s="21">
        <v>0.6371</v>
      </c>
      <c r="R11" s="11">
        <v>0.6371</v>
      </c>
      <c r="S11" s="13">
        <f t="shared" si="5"/>
        <v>0</v>
      </c>
      <c r="T11" s="21">
        <v>0.83120000000000005</v>
      </c>
      <c r="U11" s="11">
        <v>0.82699999999999996</v>
      </c>
      <c r="V11" s="13">
        <f t="shared" si="6"/>
        <v>-4.2000000000000925E-3</v>
      </c>
      <c r="W11" s="21">
        <v>0.60760000000000003</v>
      </c>
      <c r="X11" s="11">
        <v>0.57809999999999995</v>
      </c>
      <c r="Y11" s="13">
        <f t="shared" si="7"/>
        <v>-2.9500000000000082E-2</v>
      </c>
      <c r="Z11" s="21">
        <v>0.76790000000000003</v>
      </c>
      <c r="AA11" s="11">
        <v>0.78480000000000005</v>
      </c>
      <c r="AB11" s="13">
        <f t="shared" si="8"/>
        <v>1.6900000000000026E-2</v>
      </c>
      <c r="AC11" s="21">
        <v>0.76370000000000005</v>
      </c>
      <c r="AD11" s="11">
        <v>0.75109999999999999</v>
      </c>
      <c r="AE11" s="13">
        <f t="shared" si="17"/>
        <v>-1.2600000000000056E-2</v>
      </c>
      <c r="AF11" s="21">
        <v>0.23630000000000001</v>
      </c>
      <c r="AG11" s="11">
        <v>0.2447</v>
      </c>
      <c r="AH11" s="13">
        <f t="shared" si="32"/>
        <v>8.3999999999999908E-3</v>
      </c>
      <c r="AI11" s="21">
        <v>0.2152</v>
      </c>
      <c r="AJ11" s="11">
        <v>0.21940000000000001</v>
      </c>
      <c r="AK11" s="13">
        <f t="shared" si="19"/>
        <v>4.2000000000000093E-3</v>
      </c>
      <c r="AL11" s="21">
        <v>0.83120000000000005</v>
      </c>
      <c r="AM11" s="11">
        <v>0.83120000000000005</v>
      </c>
      <c r="AN11" s="13">
        <f t="shared" si="20"/>
        <v>0</v>
      </c>
      <c r="AO11" s="21">
        <v>0.23630000000000001</v>
      </c>
      <c r="AP11" s="11">
        <v>0.2321</v>
      </c>
      <c r="AQ11" s="13">
        <f t="shared" si="21"/>
        <v>-4.2000000000000093E-3</v>
      </c>
      <c r="AR11" s="21">
        <v>0.82279999999999998</v>
      </c>
      <c r="AS11" s="11">
        <v>0.82699999999999996</v>
      </c>
      <c r="AT11" s="13">
        <f t="shared" si="22"/>
        <v>4.1999999999999815E-3</v>
      </c>
      <c r="AU11" s="21">
        <v>0.64559999999999995</v>
      </c>
      <c r="AV11" s="11">
        <v>0.61180000000000001</v>
      </c>
      <c r="AW11" s="13">
        <f t="shared" si="33"/>
        <v>-3.3799999999999941E-2</v>
      </c>
      <c r="AX11" s="21">
        <v>0.57379999999999998</v>
      </c>
      <c r="AY11" s="11">
        <v>0.5907</v>
      </c>
      <c r="AZ11" s="13">
        <f t="shared" si="34"/>
        <v>1.6900000000000026E-2</v>
      </c>
      <c r="BA11" s="21">
        <v>0.27850000000000003</v>
      </c>
      <c r="BB11" s="11">
        <v>0.25740000000000002</v>
      </c>
      <c r="BC11" s="13">
        <f t="shared" si="35"/>
        <v>-2.1100000000000008E-2</v>
      </c>
      <c r="BD11" s="21">
        <v>0.20250000000000001</v>
      </c>
      <c r="BE11" s="11">
        <v>0.2278</v>
      </c>
      <c r="BF11" s="13">
        <f t="shared" si="36"/>
        <v>2.5299999999999989E-2</v>
      </c>
      <c r="BG11" s="21">
        <v>0.27</v>
      </c>
      <c r="BH11" s="11">
        <v>0.27429999999999999</v>
      </c>
      <c r="BI11" s="13">
        <f t="shared" si="37"/>
        <v>4.2999999999999705E-3</v>
      </c>
      <c r="BJ11" s="21">
        <v>0.2616</v>
      </c>
      <c r="BK11" s="11">
        <v>0.26579999999999998</v>
      </c>
      <c r="BL11" s="13">
        <f t="shared" si="38"/>
        <v>4.1999999999999815E-3</v>
      </c>
      <c r="BM11" s="21">
        <v>0.2447</v>
      </c>
      <c r="BN11" s="11">
        <v>0.24049999999999999</v>
      </c>
      <c r="BO11" s="13">
        <f t="shared" si="39"/>
        <v>-4.2000000000000093E-3</v>
      </c>
      <c r="BP11" s="21">
        <v>0.2616</v>
      </c>
      <c r="BQ11" s="11">
        <v>0.2616</v>
      </c>
      <c r="BR11" s="13">
        <f t="shared" si="40"/>
        <v>0</v>
      </c>
      <c r="BS11" s="21">
        <v>0.60760000000000003</v>
      </c>
      <c r="BT11" s="11">
        <v>0.5907</v>
      </c>
      <c r="BU11" s="13">
        <f t="shared" si="41"/>
        <v>-1.6900000000000026E-2</v>
      </c>
      <c r="BV11" s="21">
        <v>0.59489999999999998</v>
      </c>
      <c r="BW11" s="11">
        <v>0.58650000000000002</v>
      </c>
      <c r="BX11" s="13">
        <f t="shared" si="42"/>
        <v>-8.3999999999999631E-3</v>
      </c>
      <c r="BY11" s="21">
        <v>0.87760000000000005</v>
      </c>
      <c r="BZ11" s="11">
        <v>0.85650000000000004</v>
      </c>
      <c r="CA11" s="13">
        <f t="shared" si="43"/>
        <v>-2.1100000000000008E-2</v>
      </c>
      <c r="CB11" s="21">
        <v>0.87339999999999995</v>
      </c>
      <c r="CC11" s="11">
        <v>0.85229999999999995</v>
      </c>
      <c r="CD11" s="13">
        <f t="shared" si="44"/>
        <v>-2.1100000000000008E-2</v>
      </c>
      <c r="CE11" s="21">
        <v>0.77639999999999998</v>
      </c>
      <c r="CF11" s="11">
        <v>0.78059999999999996</v>
      </c>
      <c r="CG11" s="13">
        <f t="shared" si="45"/>
        <v>4.1999999999999815E-3</v>
      </c>
      <c r="CH11" s="21">
        <v>0.78900000000000003</v>
      </c>
      <c r="CI11" s="11">
        <v>0.77639999999999998</v>
      </c>
      <c r="CJ11" s="13">
        <f t="shared" si="46"/>
        <v>-1.2600000000000056E-2</v>
      </c>
      <c r="CK11" s="21">
        <v>0.79749999999999999</v>
      </c>
      <c r="CL11" s="11">
        <v>0.78900000000000003</v>
      </c>
      <c r="CM11" s="13">
        <f t="shared" si="48"/>
        <v>-8.499999999999952E-3</v>
      </c>
      <c r="CN11" s="21">
        <v>0.79749999999999999</v>
      </c>
      <c r="CO11" s="11">
        <v>0.7722</v>
      </c>
      <c r="CP11" s="13">
        <f t="shared" si="47"/>
        <v>-2.5299999999999989E-2</v>
      </c>
      <c r="CR11" s="34">
        <f t="shared" si="10"/>
        <v>-2.9310344827586298E-3</v>
      </c>
      <c r="CS11">
        <v>1238</v>
      </c>
    </row>
    <row r="12" spans="1:97" x14ac:dyDescent="0.25">
      <c r="A12" s="30" t="s">
        <v>76</v>
      </c>
      <c r="B12" s="15" t="s">
        <v>24</v>
      </c>
      <c r="C12" s="2" t="s">
        <v>141</v>
      </c>
      <c r="D12" s="13">
        <f t="shared" si="0"/>
        <v>2.4799999999999989E-2</v>
      </c>
      <c r="E12" s="21">
        <v>0.2397</v>
      </c>
      <c r="F12" s="11">
        <v>0.2397</v>
      </c>
      <c r="G12" s="13">
        <f t="shared" si="1"/>
        <v>0</v>
      </c>
      <c r="H12" s="21">
        <v>0.2397</v>
      </c>
      <c r="I12" s="11">
        <v>0.2397</v>
      </c>
      <c r="J12" s="13">
        <f t="shared" si="2"/>
        <v>0</v>
      </c>
      <c r="K12" s="21">
        <v>0.8347</v>
      </c>
      <c r="L12" s="11">
        <v>0.80989999999999995</v>
      </c>
      <c r="M12" s="13">
        <f t="shared" si="3"/>
        <v>-2.4800000000000044E-2</v>
      </c>
      <c r="N12" s="21">
        <v>0.52070000000000005</v>
      </c>
      <c r="O12" s="11">
        <v>0.46279999999999999</v>
      </c>
      <c r="P12" s="13">
        <f t="shared" si="4"/>
        <v>-5.7900000000000063E-2</v>
      </c>
      <c r="Q12" s="21">
        <v>0.60329999999999995</v>
      </c>
      <c r="R12" s="11">
        <v>0.63639999999999997</v>
      </c>
      <c r="S12" s="13">
        <f t="shared" si="5"/>
        <v>3.3100000000000018E-2</v>
      </c>
      <c r="T12" s="21">
        <v>0.80989999999999995</v>
      </c>
      <c r="U12" s="11">
        <v>0.77690000000000003</v>
      </c>
      <c r="V12" s="13">
        <f t="shared" si="6"/>
        <v>-3.2999999999999918E-2</v>
      </c>
      <c r="W12" s="21">
        <v>0.61980000000000002</v>
      </c>
      <c r="X12" s="11">
        <v>0.62809999999999999</v>
      </c>
      <c r="Y12" s="13">
        <f t="shared" si="7"/>
        <v>8.2999999999999741E-3</v>
      </c>
      <c r="Z12" s="21">
        <v>0.74380000000000002</v>
      </c>
      <c r="AA12" s="11">
        <v>0.7107</v>
      </c>
      <c r="AB12" s="13">
        <f t="shared" si="8"/>
        <v>-3.3100000000000018E-2</v>
      </c>
      <c r="AC12" s="21">
        <v>0.7107</v>
      </c>
      <c r="AD12" s="11">
        <v>0.7107</v>
      </c>
      <c r="AE12" s="13">
        <f t="shared" si="17"/>
        <v>0</v>
      </c>
      <c r="AF12" s="21">
        <v>0.24790000000000001</v>
      </c>
      <c r="AG12" s="11">
        <v>0.25619999999999998</v>
      </c>
      <c r="AH12" s="13">
        <f t="shared" si="32"/>
        <v>8.2999999999999741E-3</v>
      </c>
      <c r="AI12" s="21">
        <v>0.2397</v>
      </c>
      <c r="AJ12" s="11">
        <v>0.22309999999999999</v>
      </c>
      <c r="AK12" s="13">
        <f t="shared" si="19"/>
        <v>-1.6600000000000004E-2</v>
      </c>
      <c r="AL12" s="21">
        <v>0.8347</v>
      </c>
      <c r="AM12" s="11">
        <v>0.80169999999999997</v>
      </c>
      <c r="AN12" s="13">
        <f t="shared" si="20"/>
        <v>-3.3000000000000029E-2</v>
      </c>
      <c r="AO12" s="21">
        <v>0.25619999999999998</v>
      </c>
      <c r="AP12" s="11">
        <v>0.2727</v>
      </c>
      <c r="AQ12" s="13">
        <f t="shared" si="21"/>
        <v>1.6500000000000015E-2</v>
      </c>
      <c r="AR12" s="21">
        <v>0.77690000000000003</v>
      </c>
      <c r="AS12" s="11">
        <v>0.80989999999999995</v>
      </c>
      <c r="AT12" s="13">
        <f t="shared" si="22"/>
        <v>3.2999999999999918E-2</v>
      </c>
      <c r="AU12" s="21">
        <v>0.60329999999999995</v>
      </c>
      <c r="AV12" s="11">
        <v>0.62809999999999999</v>
      </c>
      <c r="AW12" s="13">
        <f t="shared" si="33"/>
        <v>2.4800000000000044E-2</v>
      </c>
      <c r="AX12" s="21">
        <v>0.63639999999999997</v>
      </c>
      <c r="AY12" s="11">
        <v>0.64459999999999995</v>
      </c>
      <c r="AZ12" s="13">
        <f t="shared" si="34"/>
        <v>8.1999999999999851E-3</v>
      </c>
      <c r="BA12" s="21">
        <v>0.25619999999999998</v>
      </c>
      <c r="BB12" s="11">
        <v>0.1736</v>
      </c>
      <c r="BC12" s="13">
        <f t="shared" si="35"/>
        <v>-8.2599999999999979E-2</v>
      </c>
      <c r="BD12" s="21">
        <v>0.21490000000000001</v>
      </c>
      <c r="BE12" s="11">
        <v>0.30580000000000002</v>
      </c>
      <c r="BF12" s="13">
        <f t="shared" si="36"/>
        <v>9.0900000000000009E-2</v>
      </c>
      <c r="BG12" s="21">
        <v>0.2397</v>
      </c>
      <c r="BH12" s="11">
        <v>0.2397</v>
      </c>
      <c r="BI12" s="13">
        <f t="shared" si="37"/>
        <v>0</v>
      </c>
      <c r="BJ12" s="21">
        <v>0.2397</v>
      </c>
      <c r="BK12" s="11">
        <v>0.24790000000000001</v>
      </c>
      <c r="BL12" s="13">
        <f t="shared" si="38"/>
        <v>8.2000000000000128E-3</v>
      </c>
      <c r="BM12" s="21">
        <v>0.37190000000000001</v>
      </c>
      <c r="BN12" s="11">
        <v>0.37190000000000001</v>
      </c>
      <c r="BO12" s="13">
        <f t="shared" si="39"/>
        <v>0</v>
      </c>
      <c r="BP12" s="21">
        <v>0.24790000000000001</v>
      </c>
      <c r="BQ12" s="11">
        <v>0.26450000000000001</v>
      </c>
      <c r="BR12" s="13">
        <f t="shared" si="40"/>
        <v>1.6600000000000004E-2</v>
      </c>
      <c r="BS12" s="21">
        <v>0.72729999999999995</v>
      </c>
      <c r="BT12" s="11">
        <v>0.69420000000000004</v>
      </c>
      <c r="BU12" s="13">
        <f t="shared" si="41"/>
        <v>-3.3099999999999907E-2</v>
      </c>
      <c r="BV12" s="21">
        <v>0.70250000000000001</v>
      </c>
      <c r="BW12" s="11">
        <v>0.6694</v>
      </c>
      <c r="BX12" s="13">
        <f t="shared" si="42"/>
        <v>-3.3100000000000018E-2</v>
      </c>
      <c r="BY12" s="21">
        <v>0.81820000000000004</v>
      </c>
      <c r="BZ12" s="11">
        <v>0.81820000000000004</v>
      </c>
      <c r="CA12" s="13">
        <f t="shared" si="43"/>
        <v>0</v>
      </c>
      <c r="CB12" s="21">
        <v>0.85119999999999996</v>
      </c>
      <c r="CC12" s="11">
        <v>0.81820000000000004</v>
      </c>
      <c r="CD12" s="13">
        <f t="shared" si="44"/>
        <v>-3.2999999999999918E-2</v>
      </c>
      <c r="CE12" s="21">
        <v>0.77690000000000003</v>
      </c>
      <c r="CF12" s="11">
        <v>0.76029999999999998</v>
      </c>
      <c r="CG12" s="13">
        <f t="shared" si="45"/>
        <v>-1.6600000000000059E-2</v>
      </c>
      <c r="CH12" s="21">
        <v>0.78510000000000002</v>
      </c>
      <c r="CI12" s="11">
        <v>0.75209999999999999</v>
      </c>
      <c r="CJ12" s="13">
        <f t="shared" si="46"/>
        <v>-3.3000000000000029E-2</v>
      </c>
      <c r="CK12" s="21">
        <v>0.77690000000000003</v>
      </c>
      <c r="CL12" s="11">
        <v>0.75209999999999999</v>
      </c>
      <c r="CM12" s="13">
        <f t="shared" si="48"/>
        <v>-2.4800000000000044E-2</v>
      </c>
      <c r="CN12" s="21">
        <v>0.77690000000000003</v>
      </c>
      <c r="CO12" s="11">
        <v>0.75209999999999999</v>
      </c>
      <c r="CP12" s="13">
        <f t="shared" si="47"/>
        <v>-2.4800000000000044E-2</v>
      </c>
      <c r="CR12" s="34">
        <f t="shared" si="10"/>
        <v>-3.9896551724137932E-3</v>
      </c>
      <c r="CS12">
        <v>70</v>
      </c>
    </row>
    <row r="13" spans="1:97" x14ac:dyDescent="0.25">
      <c r="A13" s="30" t="s">
        <v>77</v>
      </c>
      <c r="B13" s="15" t="s">
        <v>25</v>
      </c>
      <c r="C13" s="2" t="s">
        <v>20</v>
      </c>
      <c r="D13" s="13">
        <f t="shared" si="0"/>
        <v>2.7799999999999991E-2</v>
      </c>
      <c r="E13" s="21">
        <v>0.26850000000000002</v>
      </c>
      <c r="F13" s="11">
        <v>0.26850000000000002</v>
      </c>
      <c r="G13" s="13">
        <f t="shared" si="1"/>
        <v>0</v>
      </c>
      <c r="H13" s="21">
        <v>0.26850000000000002</v>
      </c>
      <c r="I13" s="11">
        <v>0.26850000000000002</v>
      </c>
      <c r="J13" s="13">
        <f t="shared" si="2"/>
        <v>0</v>
      </c>
      <c r="K13" s="21">
        <v>0.82410000000000005</v>
      </c>
      <c r="L13" s="11">
        <v>0.82410000000000005</v>
      </c>
      <c r="M13" s="13">
        <f t="shared" si="3"/>
        <v>0</v>
      </c>
      <c r="N13" s="21">
        <v>0.43519999999999998</v>
      </c>
      <c r="O13" s="11">
        <v>0.49070000000000003</v>
      </c>
      <c r="P13" s="13">
        <f t="shared" si="4"/>
        <v>5.5500000000000049E-2</v>
      </c>
      <c r="Q13" s="21">
        <v>0.51849999999999996</v>
      </c>
      <c r="R13" s="11">
        <v>0.55559999999999998</v>
      </c>
      <c r="S13" s="13">
        <f t="shared" si="5"/>
        <v>3.7100000000000022E-2</v>
      </c>
      <c r="T13" s="21">
        <v>0.72219999999999995</v>
      </c>
      <c r="U13" s="11">
        <v>0.75929999999999997</v>
      </c>
      <c r="V13" s="13">
        <f t="shared" si="6"/>
        <v>3.7100000000000022E-2</v>
      </c>
      <c r="W13" s="21">
        <v>0.55559999999999998</v>
      </c>
      <c r="X13" s="11">
        <v>0.61109999999999998</v>
      </c>
      <c r="Y13" s="13">
        <f t="shared" si="7"/>
        <v>5.5499999999999994E-2</v>
      </c>
      <c r="Z13" s="21">
        <v>0.78700000000000003</v>
      </c>
      <c r="AA13" s="11">
        <v>0.75929999999999997</v>
      </c>
      <c r="AB13" s="13">
        <f t="shared" si="8"/>
        <v>-2.7700000000000058E-2</v>
      </c>
      <c r="AC13" s="21">
        <v>0.66669999999999996</v>
      </c>
      <c r="AD13" s="11">
        <v>0.68520000000000003</v>
      </c>
      <c r="AE13" s="13">
        <f t="shared" si="17"/>
        <v>1.8500000000000072E-2</v>
      </c>
      <c r="AF13" s="21">
        <v>0.27779999999999999</v>
      </c>
      <c r="AG13" s="11">
        <v>0.25</v>
      </c>
      <c r="AH13" s="13">
        <f t="shared" si="32"/>
        <v>-2.7799999999999991E-2</v>
      </c>
      <c r="AI13" s="21">
        <v>0.25</v>
      </c>
      <c r="AJ13" s="11">
        <v>0.23150000000000001</v>
      </c>
      <c r="AK13" s="13">
        <f t="shared" si="19"/>
        <v>-1.8499999999999989E-2</v>
      </c>
      <c r="AL13" s="21">
        <v>0.83330000000000004</v>
      </c>
      <c r="AM13" s="11">
        <v>0.83330000000000004</v>
      </c>
      <c r="AN13" s="13">
        <f t="shared" si="20"/>
        <v>0</v>
      </c>
      <c r="AO13" s="21">
        <v>0.25929999999999997</v>
      </c>
      <c r="AP13" s="11">
        <v>0.21299999999999999</v>
      </c>
      <c r="AQ13" s="13">
        <f t="shared" si="21"/>
        <v>-4.629999999999998E-2</v>
      </c>
      <c r="AR13" s="21">
        <v>0.77780000000000005</v>
      </c>
      <c r="AS13" s="11">
        <v>0.79630000000000001</v>
      </c>
      <c r="AT13" s="13">
        <f t="shared" si="22"/>
        <v>1.8499999999999961E-2</v>
      </c>
      <c r="AU13" s="21">
        <v>0.56479999999999997</v>
      </c>
      <c r="AV13" s="11">
        <v>0.60189999999999999</v>
      </c>
      <c r="AW13" s="13">
        <f t="shared" si="33"/>
        <v>3.7100000000000022E-2</v>
      </c>
      <c r="AX13" s="21">
        <v>0.59260000000000002</v>
      </c>
      <c r="AY13" s="11">
        <v>0.64810000000000001</v>
      </c>
      <c r="AZ13" s="13">
        <f t="shared" si="34"/>
        <v>5.5499999999999994E-2</v>
      </c>
      <c r="BA13" s="21">
        <v>0.27779999999999999</v>
      </c>
      <c r="BB13" s="11">
        <v>0.21299999999999999</v>
      </c>
      <c r="BC13" s="13">
        <f t="shared" si="35"/>
        <v>-6.4799999999999996E-2</v>
      </c>
      <c r="BD13" s="21">
        <v>0.30559999999999998</v>
      </c>
      <c r="BE13" s="11">
        <v>0.28699999999999998</v>
      </c>
      <c r="BF13" s="13">
        <f t="shared" si="36"/>
        <v>-1.8600000000000005E-2</v>
      </c>
      <c r="BG13" s="21">
        <v>0.25929999999999997</v>
      </c>
      <c r="BH13" s="11">
        <v>0.26850000000000002</v>
      </c>
      <c r="BI13" s="13">
        <f t="shared" si="37"/>
        <v>9.2000000000000415E-3</v>
      </c>
      <c r="BJ13" s="21">
        <v>0.2407</v>
      </c>
      <c r="BK13" s="11">
        <v>0.27779999999999999</v>
      </c>
      <c r="BL13" s="13">
        <f t="shared" si="38"/>
        <v>3.7099999999999994E-2</v>
      </c>
      <c r="BM13" s="21">
        <v>0.21299999999999999</v>
      </c>
      <c r="BN13" s="11">
        <v>0.23150000000000001</v>
      </c>
      <c r="BO13" s="13">
        <f t="shared" si="39"/>
        <v>1.8500000000000016E-2</v>
      </c>
      <c r="BP13" s="21">
        <v>0.27779999999999999</v>
      </c>
      <c r="BQ13" s="11">
        <v>0.29630000000000001</v>
      </c>
      <c r="BR13" s="13">
        <f t="shared" si="40"/>
        <v>1.8500000000000016E-2</v>
      </c>
      <c r="BS13" s="21">
        <v>0.58330000000000004</v>
      </c>
      <c r="BT13" s="11">
        <v>0.56479999999999997</v>
      </c>
      <c r="BU13" s="13">
        <f t="shared" si="41"/>
        <v>-1.8500000000000072E-2</v>
      </c>
      <c r="BV13" s="21">
        <v>0.61109999999999998</v>
      </c>
      <c r="BW13" s="11">
        <v>0.60189999999999999</v>
      </c>
      <c r="BX13" s="13">
        <f t="shared" si="42"/>
        <v>-9.199999999999986E-3</v>
      </c>
      <c r="BY13" s="21">
        <v>0.79630000000000001</v>
      </c>
      <c r="BZ13" s="11">
        <v>0.80559999999999998</v>
      </c>
      <c r="CA13" s="13">
        <f t="shared" si="43"/>
        <v>9.299999999999975E-3</v>
      </c>
      <c r="CB13" s="21">
        <v>0.83330000000000004</v>
      </c>
      <c r="CC13" s="11">
        <v>0.80559999999999998</v>
      </c>
      <c r="CD13" s="13">
        <f t="shared" si="44"/>
        <v>-2.7700000000000058E-2</v>
      </c>
      <c r="CE13" s="21">
        <v>0.75</v>
      </c>
      <c r="CF13" s="11">
        <v>0.75929999999999997</v>
      </c>
      <c r="CG13" s="13">
        <f t="shared" si="45"/>
        <v>9.299999999999975E-3</v>
      </c>
      <c r="CH13" s="21">
        <v>0.73150000000000004</v>
      </c>
      <c r="CI13" s="11">
        <v>0.75929999999999997</v>
      </c>
      <c r="CJ13" s="13">
        <f t="shared" si="46"/>
        <v>2.7799999999999936E-2</v>
      </c>
      <c r="CK13" s="21">
        <v>0.73150000000000004</v>
      </c>
      <c r="CL13" s="11">
        <v>0.75929999999999997</v>
      </c>
      <c r="CM13" s="13">
        <f t="shared" si="48"/>
        <v>2.7799999999999936E-2</v>
      </c>
      <c r="CN13" s="21">
        <v>0.73150000000000004</v>
      </c>
      <c r="CO13" s="11">
        <v>0.76849999999999996</v>
      </c>
      <c r="CP13" s="13">
        <f t="shared" si="47"/>
        <v>3.6999999999999922E-2</v>
      </c>
      <c r="CR13" s="34">
        <f t="shared" si="10"/>
        <v>7.2482758620689668E-3</v>
      </c>
      <c r="CS13">
        <v>106</v>
      </c>
    </row>
    <row r="14" spans="1:97" x14ac:dyDescent="0.25">
      <c r="A14" s="30" t="s">
        <v>78</v>
      </c>
      <c r="B14" s="15" t="s">
        <v>26</v>
      </c>
      <c r="C14" s="2" t="s">
        <v>26</v>
      </c>
      <c r="D14" s="13">
        <f t="shared" si="0"/>
        <v>0</v>
      </c>
      <c r="E14" s="21">
        <v>0.22090000000000001</v>
      </c>
      <c r="F14" s="11">
        <v>0.22700000000000001</v>
      </c>
      <c r="G14" s="13">
        <f t="shared" si="1"/>
        <v>6.0999999999999943E-3</v>
      </c>
      <c r="H14" s="21">
        <v>0.22090000000000001</v>
      </c>
      <c r="I14" s="11">
        <v>0.22090000000000001</v>
      </c>
      <c r="J14" s="13">
        <f t="shared" si="2"/>
        <v>0</v>
      </c>
      <c r="K14" s="21">
        <v>0.84660000000000002</v>
      </c>
      <c r="L14" s="11">
        <v>0.84050000000000002</v>
      </c>
      <c r="M14" s="13">
        <f t="shared" si="3"/>
        <v>-6.0999999999999943E-3</v>
      </c>
      <c r="N14" s="21">
        <v>0.33129999999999998</v>
      </c>
      <c r="O14" s="11">
        <v>0.34360000000000002</v>
      </c>
      <c r="P14" s="13">
        <f t="shared" si="4"/>
        <v>1.2300000000000033E-2</v>
      </c>
      <c r="Q14" s="21">
        <v>0.45400000000000001</v>
      </c>
      <c r="R14" s="11">
        <v>0.53990000000000005</v>
      </c>
      <c r="S14" s="13">
        <f t="shared" si="5"/>
        <v>8.5900000000000032E-2</v>
      </c>
      <c r="T14" s="21">
        <v>0.77910000000000001</v>
      </c>
      <c r="U14" s="11">
        <v>0.74850000000000005</v>
      </c>
      <c r="V14" s="13">
        <f t="shared" si="6"/>
        <v>-3.0599999999999961E-2</v>
      </c>
      <c r="W14" s="21">
        <v>0.53990000000000005</v>
      </c>
      <c r="X14" s="11">
        <v>0.59509999999999996</v>
      </c>
      <c r="Y14" s="13">
        <f t="shared" si="7"/>
        <v>5.5199999999999916E-2</v>
      </c>
      <c r="Z14" s="21">
        <v>0.76690000000000003</v>
      </c>
      <c r="AA14" s="11">
        <v>0.79139999999999999</v>
      </c>
      <c r="AB14" s="13">
        <f t="shared" si="8"/>
        <v>2.4499999999999966E-2</v>
      </c>
      <c r="AC14" s="21">
        <v>0.7117</v>
      </c>
      <c r="AD14" s="11">
        <v>0.73619999999999997</v>
      </c>
      <c r="AE14" s="13">
        <f t="shared" si="17"/>
        <v>2.4499999999999966E-2</v>
      </c>
      <c r="AF14" s="21">
        <v>0.22090000000000001</v>
      </c>
      <c r="AG14" s="11">
        <v>0.22090000000000001</v>
      </c>
      <c r="AH14" s="13">
        <f t="shared" si="32"/>
        <v>0</v>
      </c>
      <c r="AI14" s="21">
        <v>0.2515</v>
      </c>
      <c r="AJ14" s="11">
        <v>0.26989999999999997</v>
      </c>
      <c r="AK14" s="13">
        <f t="shared" si="19"/>
        <v>1.8399999999999972E-2</v>
      </c>
      <c r="AL14" s="21">
        <v>0.84050000000000002</v>
      </c>
      <c r="AM14" s="11">
        <v>0.83440000000000003</v>
      </c>
      <c r="AN14" s="13">
        <f t="shared" si="20"/>
        <v>-6.0999999999999943E-3</v>
      </c>
      <c r="AO14" s="21">
        <v>0.2883</v>
      </c>
      <c r="AP14" s="11">
        <v>0.27610000000000001</v>
      </c>
      <c r="AQ14" s="13">
        <f t="shared" si="21"/>
        <v>-1.2199999999999989E-2</v>
      </c>
      <c r="AR14" s="21">
        <v>0.74229999999999996</v>
      </c>
      <c r="AS14" s="11">
        <v>0.75460000000000005</v>
      </c>
      <c r="AT14" s="13">
        <f t="shared" si="22"/>
        <v>1.2300000000000089E-2</v>
      </c>
      <c r="AU14" s="21">
        <v>0.5706</v>
      </c>
      <c r="AV14" s="11">
        <v>0.61960000000000004</v>
      </c>
      <c r="AW14" s="13">
        <f t="shared" si="33"/>
        <v>4.9000000000000044E-2</v>
      </c>
      <c r="AX14" s="21">
        <v>0.55210000000000004</v>
      </c>
      <c r="AY14" s="11">
        <v>0.59509999999999996</v>
      </c>
      <c r="AZ14" s="13">
        <f t="shared" si="34"/>
        <v>4.2999999999999927E-2</v>
      </c>
      <c r="BA14" s="21">
        <v>0.20860000000000001</v>
      </c>
      <c r="BB14" s="11">
        <v>0.2147</v>
      </c>
      <c r="BC14" s="13">
        <f t="shared" si="35"/>
        <v>6.0999999999999943E-3</v>
      </c>
      <c r="BD14" s="21">
        <v>0.26989999999999997</v>
      </c>
      <c r="BE14" s="11">
        <v>0.26379999999999998</v>
      </c>
      <c r="BF14" s="13">
        <f t="shared" si="36"/>
        <v>-6.0999999999999943E-3</v>
      </c>
      <c r="BG14" s="21">
        <v>0.2147</v>
      </c>
      <c r="BH14" s="11">
        <v>0.22090000000000001</v>
      </c>
      <c r="BI14" s="13">
        <f t="shared" si="37"/>
        <v>6.2000000000000111E-3</v>
      </c>
      <c r="BJ14" s="21">
        <v>0.2331</v>
      </c>
      <c r="BK14" s="11">
        <v>0.2331</v>
      </c>
      <c r="BL14" s="13">
        <f t="shared" si="38"/>
        <v>0</v>
      </c>
      <c r="BM14" s="21">
        <v>0.30059999999999998</v>
      </c>
      <c r="BN14" s="11">
        <v>0.30669999999999997</v>
      </c>
      <c r="BO14" s="13">
        <f t="shared" si="39"/>
        <v>6.0999999999999943E-3</v>
      </c>
      <c r="BP14" s="21">
        <v>0.29449999999999998</v>
      </c>
      <c r="BQ14" s="11">
        <v>0.31900000000000001</v>
      </c>
      <c r="BR14" s="13">
        <f t="shared" si="40"/>
        <v>2.4500000000000022E-2</v>
      </c>
      <c r="BS14" s="21">
        <v>0.47849999999999998</v>
      </c>
      <c r="BT14" s="11">
        <v>0.58279999999999998</v>
      </c>
      <c r="BU14" s="13">
        <f t="shared" si="41"/>
        <v>0.1043</v>
      </c>
      <c r="BV14" s="21">
        <v>0.51529999999999998</v>
      </c>
      <c r="BW14" s="11">
        <v>0.54600000000000004</v>
      </c>
      <c r="BX14" s="13">
        <f t="shared" si="42"/>
        <v>3.0700000000000061E-2</v>
      </c>
      <c r="BY14" s="21">
        <v>0.82820000000000005</v>
      </c>
      <c r="BZ14" s="11">
        <v>0.82210000000000005</v>
      </c>
      <c r="CA14" s="13">
        <f t="shared" si="43"/>
        <v>-6.0999999999999943E-3</v>
      </c>
      <c r="CB14" s="21">
        <v>0.82210000000000005</v>
      </c>
      <c r="CC14" s="11">
        <v>0.81599999999999995</v>
      </c>
      <c r="CD14" s="13">
        <f t="shared" si="44"/>
        <v>-6.1000000000001053E-3</v>
      </c>
      <c r="CE14" s="21">
        <v>0.74850000000000005</v>
      </c>
      <c r="CF14" s="11">
        <v>0.73619999999999997</v>
      </c>
      <c r="CG14" s="13">
        <f t="shared" si="45"/>
        <v>-1.2300000000000089E-2</v>
      </c>
      <c r="CH14" s="21">
        <v>0.73619999999999997</v>
      </c>
      <c r="CI14" s="11">
        <v>0.79749999999999999</v>
      </c>
      <c r="CJ14" s="13">
        <f t="shared" si="46"/>
        <v>6.1300000000000021E-2</v>
      </c>
      <c r="CK14" s="21">
        <v>0.73009999999999997</v>
      </c>
      <c r="CL14" s="11">
        <v>0.79139999999999999</v>
      </c>
      <c r="CM14" s="13">
        <f t="shared" si="48"/>
        <v>6.1300000000000021E-2</v>
      </c>
      <c r="CN14" s="21">
        <v>0.73619999999999997</v>
      </c>
      <c r="CO14" s="11">
        <v>0.76690000000000003</v>
      </c>
      <c r="CP14" s="13">
        <f t="shared" si="47"/>
        <v>3.0700000000000061E-2</v>
      </c>
      <c r="CR14" s="34">
        <f t="shared" si="10"/>
        <v>1.5562068965517239E-2</v>
      </c>
      <c r="CS14">
        <v>104</v>
      </c>
    </row>
    <row r="15" spans="1:97" x14ac:dyDescent="0.25">
      <c r="A15" s="30" t="s">
        <v>79</v>
      </c>
      <c r="B15" s="15" t="s">
        <v>27</v>
      </c>
      <c r="C15" s="2" t="s">
        <v>142</v>
      </c>
      <c r="D15" s="13">
        <f t="shared" si="0"/>
        <v>1.1599999999999999E-2</v>
      </c>
      <c r="E15" s="21">
        <v>0.2457</v>
      </c>
      <c r="F15" s="11">
        <v>0.2457</v>
      </c>
      <c r="G15" s="13">
        <f t="shared" si="1"/>
        <v>0</v>
      </c>
      <c r="H15" s="21">
        <v>0.2457</v>
      </c>
      <c r="I15" s="11">
        <v>0.2457</v>
      </c>
      <c r="J15" s="13">
        <f t="shared" si="2"/>
        <v>0</v>
      </c>
      <c r="K15" s="21">
        <v>0.7399</v>
      </c>
      <c r="L15" s="11">
        <v>0.74860000000000004</v>
      </c>
      <c r="M15" s="13">
        <f t="shared" si="3"/>
        <v>8.700000000000041E-3</v>
      </c>
      <c r="N15" s="21">
        <v>0.36420000000000002</v>
      </c>
      <c r="O15" s="11">
        <v>0.37280000000000002</v>
      </c>
      <c r="P15" s="13">
        <f t="shared" si="4"/>
        <v>8.5999999999999965E-3</v>
      </c>
      <c r="Q15" s="21">
        <v>0.46529999999999999</v>
      </c>
      <c r="R15" s="11">
        <v>0.50580000000000003</v>
      </c>
      <c r="S15" s="13">
        <f t="shared" si="5"/>
        <v>4.0500000000000036E-2</v>
      </c>
      <c r="T15" s="21">
        <v>0.70809999999999995</v>
      </c>
      <c r="U15" s="11">
        <v>0.74280000000000002</v>
      </c>
      <c r="V15" s="13">
        <f t="shared" si="6"/>
        <v>3.4700000000000064E-2</v>
      </c>
      <c r="W15" s="21">
        <v>0.53469999999999995</v>
      </c>
      <c r="X15" s="11">
        <v>0.57230000000000003</v>
      </c>
      <c r="Y15" s="13">
        <f t="shared" si="7"/>
        <v>3.7600000000000078E-2</v>
      </c>
      <c r="Z15" s="21">
        <v>0.65029999999999999</v>
      </c>
      <c r="AA15" s="11">
        <v>0.67920000000000003</v>
      </c>
      <c r="AB15" s="13">
        <f t="shared" si="8"/>
        <v>2.8900000000000037E-2</v>
      </c>
      <c r="AC15" s="21">
        <v>0.65029999999999999</v>
      </c>
      <c r="AD15" s="11">
        <v>0.63870000000000005</v>
      </c>
      <c r="AE15" s="13">
        <f t="shared" si="17"/>
        <v>-1.1599999999999944E-2</v>
      </c>
      <c r="AF15" s="21">
        <v>0.24859999999999999</v>
      </c>
      <c r="AG15" s="11">
        <v>0.2457</v>
      </c>
      <c r="AH15" s="13">
        <f t="shared" si="32"/>
        <v>-2.8999999999999859E-3</v>
      </c>
      <c r="AI15" s="21">
        <v>0.23119999999999999</v>
      </c>
      <c r="AJ15" s="11">
        <v>0.20230000000000001</v>
      </c>
      <c r="AK15" s="13">
        <f t="shared" si="19"/>
        <v>-2.8899999999999981E-2</v>
      </c>
      <c r="AL15" s="21">
        <v>0.73699999999999999</v>
      </c>
      <c r="AM15" s="11">
        <v>0.75719999999999998</v>
      </c>
      <c r="AN15" s="13">
        <f t="shared" si="20"/>
        <v>2.0199999999999996E-2</v>
      </c>
      <c r="AO15" s="21">
        <v>0.2601</v>
      </c>
      <c r="AP15" s="11">
        <v>0.26879999999999998</v>
      </c>
      <c r="AQ15" s="13">
        <f t="shared" si="21"/>
        <v>8.6999999999999855E-3</v>
      </c>
      <c r="AR15" s="21">
        <v>0.67630000000000001</v>
      </c>
      <c r="AS15" s="11">
        <v>0.69359999999999999</v>
      </c>
      <c r="AT15" s="13">
        <f t="shared" si="22"/>
        <v>1.7299999999999982E-2</v>
      </c>
      <c r="AU15" s="21">
        <v>0.50870000000000004</v>
      </c>
      <c r="AV15" s="11">
        <v>0.52600000000000002</v>
      </c>
      <c r="AW15" s="13">
        <f t="shared" si="33"/>
        <v>1.7299999999999982E-2</v>
      </c>
      <c r="AX15" s="21">
        <v>0.51160000000000005</v>
      </c>
      <c r="AY15" s="11">
        <v>0.51729999999999998</v>
      </c>
      <c r="AZ15" s="13">
        <f t="shared" si="34"/>
        <v>5.6999999999999273E-3</v>
      </c>
      <c r="BA15" s="21">
        <v>0.24279999999999999</v>
      </c>
      <c r="BB15" s="11">
        <v>0.22539999999999999</v>
      </c>
      <c r="BC15" s="13">
        <f t="shared" si="35"/>
        <v>-1.7399999999999999E-2</v>
      </c>
      <c r="BD15" s="21">
        <v>0.28029999999999999</v>
      </c>
      <c r="BE15" s="11">
        <v>0.29770000000000002</v>
      </c>
      <c r="BF15" s="13">
        <f t="shared" si="36"/>
        <v>1.7400000000000027E-2</v>
      </c>
      <c r="BG15" s="21">
        <v>0.24859999999999999</v>
      </c>
      <c r="BH15" s="11">
        <v>0.24859999999999999</v>
      </c>
      <c r="BI15" s="13">
        <f t="shared" si="37"/>
        <v>0</v>
      </c>
      <c r="BJ15" s="21">
        <v>0.25430000000000003</v>
      </c>
      <c r="BK15" s="11">
        <v>0.25719999999999998</v>
      </c>
      <c r="BL15" s="13">
        <f t="shared" si="38"/>
        <v>2.8999999999999582E-3</v>
      </c>
      <c r="BM15" s="21">
        <v>0.28029999999999999</v>
      </c>
      <c r="BN15" s="11">
        <v>0.28899999999999998</v>
      </c>
      <c r="BO15" s="13">
        <f t="shared" si="39"/>
        <v>8.6999999999999855E-3</v>
      </c>
      <c r="BP15" s="21">
        <v>0.24859999999999999</v>
      </c>
      <c r="BQ15" s="11">
        <v>0.25140000000000001</v>
      </c>
      <c r="BR15" s="13">
        <f t="shared" si="40"/>
        <v>2.8000000000000247E-3</v>
      </c>
      <c r="BS15" s="21">
        <v>0.52600000000000002</v>
      </c>
      <c r="BT15" s="11">
        <v>0.50580000000000003</v>
      </c>
      <c r="BU15" s="13">
        <f t="shared" si="41"/>
        <v>-2.0199999999999996E-2</v>
      </c>
      <c r="BV15" s="21">
        <v>0.51729999999999998</v>
      </c>
      <c r="BW15" s="11">
        <v>0.56359999999999999</v>
      </c>
      <c r="BX15" s="13">
        <f t="shared" si="42"/>
        <v>4.6300000000000008E-2</v>
      </c>
      <c r="BY15" s="21">
        <v>0.77170000000000005</v>
      </c>
      <c r="BZ15" s="11">
        <v>0.7601</v>
      </c>
      <c r="CA15" s="13">
        <f t="shared" si="43"/>
        <v>-1.1600000000000055E-2</v>
      </c>
      <c r="CB15" s="21">
        <v>0.81210000000000004</v>
      </c>
      <c r="CC15" s="11">
        <v>0.78610000000000002</v>
      </c>
      <c r="CD15" s="13">
        <f t="shared" si="44"/>
        <v>-2.6000000000000023E-2</v>
      </c>
      <c r="CE15" s="21">
        <v>0.67920000000000003</v>
      </c>
      <c r="CF15" s="11">
        <v>0.6734</v>
      </c>
      <c r="CG15" s="13">
        <f t="shared" si="45"/>
        <v>-5.8000000000000274E-3</v>
      </c>
      <c r="CH15" s="21">
        <v>0.69359999999999999</v>
      </c>
      <c r="CI15" s="11">
        <v>0.71970000000000001</v>
      </c>
      <c r="CJ15" s="13">
        <f t="shared" si="46"/>
        <v>2.6100000000000012E-2</v>
      </c>
      <c r="CK15" s="21">
        <v>0.69650000000000001</v>
      </c>
      <c r="CL15" s="11">
        <v>0.71970000000000001</v>
      </c>
      <c r="CM15" s="13">
        <f t="shared" si="48"/>
        <v>2.3199999999999998E-2</v>
      </c>
      <c r="CN15" s="21">
        <v>0.69359999999999999</v>
      </c>
      <c r="CO15" s="11">
        <v>0.71970000000000001</v>
      </c>
      <c r="CP15" s="13">
        <f t="shared" si="47"/>
        <v>2.6100000000000012E-2</v>
      </c>
      <c r="CR15" s="34">
        <f t="shared" si="10"/>
        <v>6.6724137931034521E-3</v>
      </c>
      <c r="CS15">
        <v>96</v>
      </c>
    </row>
    <row r="16" spans="1:97" x14ac:dyDescent="0.25">
      <c r="A16" s="30" t="s">
        <v>80</v>
      </c>
      <c r="B16" s="15" t="s">
        <v>28</v>
      </c>
      <c r="C16" s="2" t="s">
        <v>143</v>
      </c>
      <c r="D16" s="13">
        <f t="shared" si="0"/>
        <v>-1.2300000000000005E-2</v>
      </c>
      <c r="E16" s="21">
        <v>0.23799999999999999</v>
      </c>
      <c r="F16" s="11">
        <v>0.23799999999999999</v>
      </c>
      <c r="G16" s="13">
        <f t="shared" si="1"/>
        <v>0</v>
      </c>
      <c r="H16" s="21">
        <v>0.23799999999999999</v>
      </c>
      <c r="I16" s="11">
        <v>0.2581</v>
      </c>
      <c r="J16" s="13">
        <f t="shared" si="2"/>
        <v>2.0100000000000007E-2</v>
      </c>
      <c r="K16" s="21">
        <v>0.55200000000000005</v>
      </c>
      <c r="L16" s="11">
        <v>0.51839999999999997</v>
      </c>
      <c r="M16" s="13">
        <f t="shared" si="3"/>
        <v>-3.3600000000000074E-2</v>
      </c>
      <c r="N16" s="21">
        <v>0.23799999999999999</v>
      </c>
      <c r="O16" s="11">
        <v>0.2324</v>
      </c>
      <c r="P16" s="13">
        <f t="shared" si="4"/>
        <v>-5.5999999999999939E-3</v>
      </c>
      <c r="Q16" s="21">
        <v>0.3352</v>
      </c>
      <c r="R16" s="11">
        <v>0.37209999999999999</v>
      </c>
      <c r="S16" s="13">
        <f t="shared" si="5"/>
        <v>3.6899999999999988E-2</v>
      </c>
      <c r="T16" s="21">
        <v>0.27600000000000002</v>
      </c>
      <c r="U16" s="11">
        <v>0.26029999999999998</v>
      </c>
      <c r="V16" s="13">
        <f t="shared" si="6"/>
        <v>-1.5700000000000047E-2</v>
      </c>
      <c r="W16" s="21">
        <v>0.24249999999999999</v>
      </c>
      <c r="X16" s="11">
        <v>0.24360000000000001</v>
      </c>
      <c r="Y16" s="13">
        <f t="shared" si="7"/>
        <v>1.1000000000000176E-3</v>
      </c>
      <c r="Z16" s="21">
        <v>0.29389999999999999</v>
      </c>
      <c r="AA16" s="11">
        <v>0.2492</v>
      </c>
      <c r="AB16" s="13">
        <f t="shared" si="8"/>
        <v>-4.469999999999999E-2</v>
      </c>
      <c r="AC16" s="21">
        <v>0.24360000000000001</v>
      </c>
      <c r="AD16" s="11">
        <v>0.25030000000000002</v>
      </c>
      <c r="AE16" s="13">
        <f t="shared" si="17"/>
        <v>6.7000000000000115E-3</v>
      </c>
      <c r="AF16" s="21">
        <v>0.2447</v>
      </c>
      <c r="AG16" s="11">
        <v>0.2369</v>
      </c>
      <c r="AH16" s="13">
        <f t="shared" si="32"/>
        <v>-7.8000000000000014E-3</v>
      </c>
      <c r="AI16" s="21">
        <v>0.27039999999999997</v>
      </c>
      <c r="AJ16" s="11">
        <v>0.26150000000000001</v>
      </c>
      <c r="AK16" s="13">
        <f t="shared" si="19"/>
        <v>-8.8999999999999635E-3</v>
      </c>
      <c r="AL16" s="21">
        <v>0.58099999999999996</v>
      </c>
      <c r="AM16" s="11">
        <v>0.56420000000000003</v>
      </c>
      <c r="AN16" s="13">
        <f t="shared" si="20"/>
        <v>-1.6799999999999926E-2</v>
      </c>
      <c r="AO16" s="21">
        <v>0.27260000000000001</v>
      </c>
      <c r="AP16" s="11">
        <v>0.2626</v>
      </c>
      <c r="AQ16" s="13">
        <f t="shared" si="21"/>
        <v>-1.0000000000000009E-2</v>
      </c>
      <c r="AR16" s="21">
        <v>0.33410000000000001</v>
      </c>
      <c r="AS16" s="11">
        <v>0.3039</v>
      </c>
      <c r="AT16" s="13">
        <f t="shared" si="22"/>
        <v>-3.0200000000000005E-2</v>
      </c>
      <c r="AU16" s="21">
        <v>0.2525</v>
      </c>
      <c r="AV16" s="11">
        <v>0.2492</v>
      </c>
      <c r="AW16" s="13">
        <f t="shared" si="33"/>
        <v>-3.2999999999999974E-3</v>
      </c>
      <c r="AX16" s="21">
        <v>0.23799999999999999</v>
      </c>
      <c r="AY16" s="11">
        <v>0.24360000000000001</v>
      </c>
      <c r="AZ16" s="13">
        <f t="shared" si="34"/>
        <v>5.6000000000000216E-3</v>
      </c>
      <c r="BA16" s="21">
        <v>0.2346</v>
      </c>
      <c r="BB16" s="11">
        <v>0.25590000000000002</v>
      </c>
      <c r="BC16" s="13">
        <f t="shared" si="35"/>
        <v>2.1300000000000013E-2</v>
      </c>
      <c r="BD16" s="21">
        <v>0.24690000000000001</v>
      </c>
      <c r="BE16" s="11">
        <v>0.25140000000000001</v>
      </c>
      <c r="BF16" s="13">
        <f t="shared" si="36"/>
        <v>4.500000000000004E-3</v>
      </c>
      <c r="BG16" s="21">
        <v>0.23799999999999999</v>
      </c>
      <c r="BH16" s="11">
        <v>0.23799999999999999</v>
      </c>
      <c r="BI16" s="13">
        <f t="shared" si="37"/>
        <v>0</v>
      </c>
      <c r="BJ16" s="21">
        <v>0.2447</v>
      </c>
      <c r="BK16" s="11">
        <v>0.2492</v>
      </c>
      <c r="BL16" s="13">
        <f t="shared" si="38"/>
        <v>4.500000000000004E-3</v>
      </c>
      <c r="BM16" s="21">
        <v>0.24690000000000001</v>
      </c>
      <c r="BN16" s="11">
        <v>0.25469999999999998</v>
      </c>
      <c r="BO16" s="13">
        <f t="shared" si="39"/>
        <v>7.7999999999999736E-3</v>
      </c>
      <c r="BP16" s="21">
        <v>0.24360000000000001</v>
      </c>
      <c r="BQ16" s="11">
        <v>0.24690000000000001</v>
      </c>
      <c r="BR16" s="13">
        <f t="shared" si="40"/>
        <v>3.2999999999999974E-3</v>
      </c>
      <c r="BS16" s="21">
        <v>0.23799999999999999</v>
      </c>
      <c r="BT16" s="11">
        <v>0.23799999999999999</v>
      </c>
      <c r="BU16" s="13">
        <f t="shared" si="41"/>
        <v>0</v>
      </c>
      <c r="BV16" s="21">
        <v>0.23799999999999999</v>
      </c>
      <c r="BW16" s="11">
        <v>0.2369</v>
      </c>
      <c r="BX16" s="13">
        <f t="shared" si="42"/>
        <v>-1.0999999999999899E-3</v>
      </c>
      <c r="BY16" s="21">
        <v>0.42120000000000002</v>
      </c>
      <c r="BZ16" s="11">
        <v>0.41899999999999998</v>
      </c>
      <c r="CA16" s="13">
        <f t="shared" si="43"/>
        <v>-2.2000000000000353E-3</v>
      </c>
      <c r="CB16" s="21">
        <v>0.3039</v>
      </c>
      <c r="CC16" s="11">
        <v>0.29609999999999997</v>
      </c>
      <c r="CD16" s="13">
        <f t="shared" si="44"/>
        <v>-7.8000000000000291E-3</v>
      </c>
      <c r="CE16" s="21">
        <v>0.248</v>
      </c>
      <c r="CF16" s="11">
        <v>0.24129999999999999</v>
      </c>
      <c r="CG16" s="13">
        <f t="shared" si="45"/>
        <v>-6.7000000000000115E-3</v>
      </c>
      <c r="CH16" s="21">
        <v>0.28270000000000001</v>
      </c>
      <c r="CI16" s="11">
        <v>0.29160000000000003</v>
      </c>
      <c r="CJ16" s="13">
        <f t="shared" si="46"/>
        <v>8.900000000000019E-3</v>
      </c>
      <c r="CK16" s="21">
        <v>0.29270000000000002</v>
      </c>
      <c r="CL16" s="11">
        <v>0.29499999999999998</v>
      </c>
      <c r="CM16" s="13">
        <f t="shared" si="48"/>
        <v>2.2999999999999687E-3</v>
      </c>
      <c r="CN16" s="21">
        <v>0.29499999999999998</v>
      </c>
      <c r="CO16" s="11">
        <v>0.28939999999999999</v>
      </c>
      <c r="CP16" s="13">
        <f t="shared" si="47"/>
        <v>-5.5999999999999939E-3</v>
      </c>
      <c r="CR16" s="34">
        <f t="shared" si="10"/>
        <v>-2.8724137931034495E-3</v>
      </c>
      <c r="CS16">
        <v>321</v>
      </c>
    </row>
    <row r="17" spans="1:97" x14ac:dyDescent="0.25">
      <c r="A17" s="30" t="s">
        <v>81</v>
      </c>
      <c r="B17" s="15" t="s">
        <v>29</v>
      </c>
      <c r="C17" s="2" t="s">
        <v>29</v>
      </c>
      <c r="D17" s="13">
        <f t="shared" si="0"/>
        <v>0</v>
      </c>
      <c r="E17" s="21">
        <v>0.18970000000000001</v>
      </c>
      <c r="F17" s="11">
        <v>0.1865</v>
      </c>
      <c r="G17" s="13">
        <f t="shared" si="1"/>
        <v>-3.2000000000000084E-3</v>
      </c>
      <c r="H17" s="21">
        <v>0.18970000000000001</v>
      </c>
      <c r="I17" s="11">
        <v>0.1865</v>
      </c>
      <c r="J17" s="13">
        <f t="shared" si="2"/>
        <v>-3.2000000000000084E-3</v>
      </c>
      <c r="K17" s="21">
        <v>0.72670000000000001</v>
      </c>
      <c r="L17" s="11">
        <v>0.74280000000000002</v>
      </c>
      <c r="M17" s="13">
        <f t="shared" si="3"/>
        <v>1.6100000000000003E-2</v>
      </c>
      <c r="N17" s="21">
        <v>0.41799999999999998</v>
      </c>
      <c r="O17" s="11">
        <v>0.4405</v>
      </c>
      <c r="P17" s="13">
        <f t="shared" si="4"/>
        <v>2.250000000000002E-2</v>
      </c>
      <c r="Q17" s="21">
        <v>0.52090000000000003</v>
      </c>
      <c r="R17" s="11">
        <v>0.58520000000000005</v>
      </c>
      <c r="S17" s="13">
        <f t="shared" si="5"/>
        <v>6.4300000000000024E-2</v>
      </c>
      <c r="T17" s="21">
        <v>0.70740000000000003</v>
      </c>
      <c r="U17" s="11">
        <v>0.72030000000000005</v>
      </c>
      <c r="V17" s="13">
        <f t="shared" si="6"/>
        <v>1.2900000000000023E-2</v>
      </c>
      <c r="W17" s="21">
        <v>0.5595</v>
      </c>
      <c r="X17" s="11">
        <v>0.58520000000000005</v>
      </c>
      <c r="Y17" s="13">
        <f t="shared" si="7"/>
        <v>2.5700000000000056E-2</v>
      </c>
      <c r="Z17" s="21">
        <v>0.66559999999999997</v>
      </c>
      <c r="AA17" s="11">
        <v>0.66559999999999997</v>
      </c>
      <c r="AB17" s="13">
        <f t="shared" si="8"/>
        <v>0</v>
      </c>
      <c r="AC17" s="21">
        <v>0.65269999999999995</v>
      </c>
      <c r="AD17" s="11">
        <v>0.64629999999999999</v>
      </c>
      <c r="AE17" s="13">
        <f t="shared" si="17"/>
        <v>-6.3999999999999613E-3</v>
      </c>
      <c r="AF17" s="21">
        <v>0.19289999999999999</v>
      </c>
      <c r="AG17" s="11">
        <v>0.18329999999999999</v>
      </c>
      <c r="AH17" s="13">
        <f t="shared" si="32"/>
        <v>-9.5999999999999974E-3</v>
      </c>
      <c r="AI17" s="21">
        <v>0.27010000000000001</v>
      </c>
      <c r="AJ17" s="11">
        <v>0.2379</v>
      </c>
      <c r="AK17" s="13">
        <f t="shared" si="19"/>
        <v>-3.2200000000000006E-2</v>
      </c>
      <c r="AL17" s="21">
        <v>0.72030000000000005</v>
      </c>
      <c r="AM17" s="11">
        <v>0.73309999999999997</v>
      </c>
      <c r="AN17" s="13">
        <f t="shared" si="20"/>
        <v>1.2799999999999923E-2</v>
      </c>
      <c r="AO17" s="21">
        <v>0.2026</v>
      </c>
      <c r="AP17" s="11">
        <v>0.1704</v>
      </c>
      <c r="AQ17" s="13">
        <f t="shared" si="21"/>
        <v>-3.2200000000000006E-2</v>
      </c>
      <c r="AR17" s="21">
        <v>0.70420000000000005</v>
      </c>
      <c r="AS17" s="11">
        <v>0.74919999999999998</v>
      </c>
      <c r="AT17" s="13">
        <f t="shared" si="22"/>
        <v>4.4999999999999929E-2</v>
      </c>
      <c r="AU17" s="21">
        <v>0.58840000000000003</v>
      </c>
      <c r="AV17" s="11">
        <v>0.60450000000000004</v>
      </c>
      <c r="AW17" s="13">
        <f t="shared" si="33"/>
        <v>1.6100000000000003E-2</v>
      </c>
      <c r="AX17" s="21">
        <v>0.60450000000000004</v>
      </c>
      <c r="AY17" s="11">
        <v>0.64949999999999997</v>
      </c>
      <c r="AZ17" s="13">
        <f t="shared" si="34"/>
        <v>4.4999999999999929E-2</v>
      </c>
      <c r="BA17" s="21">
        <v>0.1961</v>
      </c>
      <c r="BB17" s="11">
        <v>0.2122</v>
      </c>
      <c r="BC17" s="13">
        <f t="shared" si="35"/>
        <v>1.6100000000000003E-2</v>
      </c>
      <c r="BD17" s="21">
        <v>0.26050000000000001</v>
      </c>
      <c r="BE17" s="11">
        <v>0.26050000000000001</v>
      </c>
      <c r="BF17" s="13">
        <f t="shared" si="36"/>
        <v>0</v>
      </c>
      <c r="BG17" s="21">
        <v>0.1865</v>
      </c>
      <c r="BH17" s="11">
        <v>0.1865</v>
      </c>
      <c r="BI17" s="13">
        <f t="shared" si="37"/>
        <v>0</v>
      </c>
      <c r="BJ17" s="21">
        <v>0.20580000000000001</v>
      </c>
      <c r="BK17" s="11">
        <v>0.2026</v>
      </c>
      <c r="BL17" s="13">
        <f t="shared" si="38"/>
        <v>-3.2000000000000084E-3</v>
      </c>
      <c r="BM17" s="21">
        <v>0.31190000000000001</v>
      </c>
      <c r="BN17" s="11">
        <v>0.31509999999999999</v>
      </c>
      <c r="BO17" s="13">
        <f t="shared" si="39"/>
        <v>3.1999999999999806E-3</v>
      </c>
      <c r="BP17" s="21">
        <v>0.254</v>
      </c>
      <c r="BQ17" s="11">
        <v>0.27329999999999999</v>
      </c>
      <c r="BR17" s="13">
        <f t="shared" si="40"/>
        <v>1.9299999999999984E-2</v>
      </c>
      <c r="BS17" s="21">
        <v>0.46949999999999997</v>
      </c>
      <c r="BT17" s="11">
        <v>0.53380000000000005</v>
      </c>
      <c r="BU17" s="13">
        <f t="shared" si="41"/>
        <v>6.4300000000000079E-2</v>
      </c>
      <c r="BV17" s="21">
        <v>0.49519999999999997</v>
      </c>
      <c r="BW17" s="11">
        <v>0.5595</v>
      </c>
      <c r="BX17" s="13">
        <f t="shared" si="42"/>
        <v>6.4300000000000024E-2</v>
      </c>
      <c r="BY17" s="21">
        <v>0.73629999999999995</v>
      </c>
      <c r="BZ17" s="11">
        <v>0.746</v>
      </c>
      <c r="CA17" s="13">
        <f t="shared" si="43"/>
        <v>9.7000000000000419E-3</v>
      </c>
      <c r="CB17" s="21">
        <v>0.78139999999999998</v>
      </c>
      <c r="CC17" s="11">
        <v>0.75560000000000005</v>
      </c>
      <c r="CD17" s="13">
        <f t="shared" si="44"/>
        <v>-2.5799999999999934E-2</v>
      </c>
      <c r="CE17" s="21">
        <v>0.66879999999999995</v>
      </c>
      <c r="CF17" s="11">
        <v>0.68489999999999995</v>
      </c>
      <c r="CG17" s="13">
        <f t="shared" si="45"/>
        <v>1.6100000000000003E-2</v>
      </c>
      <c r="CH17" s="21">
        <v>0.67520000000000002</v>
      </c>
      <c r="CI17" s="11">
        <v>0.68489999999999995</v>
      </c>
      <c r="CJ17" s="13">
        <f t="shared" si="46"/>
        <v>9.6999999999999309E-3</v>
      </c>
      <c r="CK17" s="21">
        <v>0.67200000000000004</v>
      </c>
      <c r="CL17" s="11">
        <v>0.68169999999999997</v>
      </c>
      <c r="CM17" s="13">
        <f t="shared" si="48"/>
        <v>9.6999999999999309E-3</v>
      </c>
      <c r="CN17" s="21">
        <v>0.67200000000000004</v>
      </c>
      <c r="CO17" s="11">
        <v>0.66879999999999995</v>
      </c>
      <c r="CP17" s="13">
        <f t="shared" si="47"/>
        <v>-3.2000000000000917E-3</v>
      </c>
      <c r="CR17" s="34">
        <f t="shared" si="10"/>
        <v>1.1217241379310348E-2</v>
      </c>
      <c r="CS17">
        <v>80</v>
      </c>
    </row>
    <row r="18" spans="1:97" x14ac:dyDescent="0.25">
      <c r="A18" s="30" t="s">
        <v>82</v>
      </c>
      <c r="B18" s="15" t="s">
        <v>30</v>
      </c>
      <c r="C18" s="2" t="s">
        <v>144</v>
      </c>
      <c r="D18" s="13">
        <f t="shared" si="0"/>
        <v>-9.2000000000000137E-3</v>
      </c>
      <c r="E18" s="21">
        <v>0.216</v>
      </c>
      <c r="F18" s="11">
        <v>0.216</v>
      </c>
      <c r="G18" s="13">
        <f t="shared" si="1"/>
        <v>0</v>
      </c>
      <c r="H18" s="21">
        <v>0.216</v>
      </c>
      <c r="I18" s="11">
        <v>0.21909999999999999</v>
      </c>
      <c r="J18" s="13">
        <f t="shared" si="2"/>
        <v>3.0999999999999917E-3</v>
      </c>
      <c r="K18" s="21">
        <v>0.75309999999999999</v>
      </c>
      <c r="L18" s="11">
        <v>0.75929999999999997</v>
      </c>
      <c r="M18" s="13">
        <f t="shared" si="3"/>
        <v>6.1999999999999833E-3</v>
      </c>
      <c r="N18" s="21">
        <v>0.44140000000000001</v>
      </c>
      <c r="O18" s="11">
        <v>0.50309999999999999</v>
      </c>
      <c r="P18" s="13">
        <f t="shared" si="4"/>
        <v>6.1699999999999977E-2</v>
      </c>
      <c r="Q18" s="21">
        <v>0.53090000000000004</v>
      </c>
      <c r="R18" s="11">
        <v>0.57410000000000005</v>
      </c>
      <c r="S18" s="13">
        <f t="shared" si="5"/>
        <v>4.3200000000000016E-2</v>
      </c>
      <c r="T18" s="21">
        <v>0.73770000000000002</v>
      </c>
      <c r="U18" s="11">
        <v>0.73460000000000003</v>
      </c>
      <c r="V18" s="13">
        <f t="shared" si="6"/>
        <v>-3.0999999999999917E-3</v>
      </c>
      <c r="W18" s="21">
        <v>0.58330000000000004</v>
      </c>
      <c r="X18" s="11">
        <v>0.61109999999999998</v>
      </c>
      <c r="Y18" s="13">
        <f t="shared" si="7"/>
        <v>2.7799999999999936E-2</v>
      </c>
      <c r="Z18" s="21">
        <v>0.67279999999999995</v>
      </c>
      <c r="AA18" s="11">
        <v>0.66979999999999995</v>
      </c>
      <c r="AB18" s="13">
        <f t="shared" si="8"/>
        <v>-3.0000000000000027E-3</v>
      </c>
      <c r="AC18" s="21">
        <v>0.61729999999999996</v>
      </c>
      <c r="AD18" s="11">
        <v>0.62039999999999995</v>
      </c>
      <c r="AE18" s="13">
        <f t="shared" si="17"/>
        <v>3.0999999999999917E-3</v>
      </c>
      <c r="AF18" s="21">
        <v>0.2253</v>
      </c>
      <c r="AG18" s="11">
        <v>0.2099</v>
      </c>
      <c r="AH18" s="13">
        <f t="shared" si="32"/>
        <v>-1.5399999999999997E-2</v>
      </c>
      <c r="AI18" s="21">
        <v>0.26850000000000002</v>
      </c>
      <c r="AJ18" s="11">
        <v>0.22220000000000001</v>
      </c>
      <c r="AK18" s="13">
        <f t="shared" si="19"/>
        <v>-4.6300000000000008E-2</v>
      </c>
      <c r="AL18" s="21">
        <v>0.78400000000000003</v>
      </c>
      <c r="AM18" s="11">
        <v>0.79010000000000002</v>
      </c>
      <c r="AN18" s="13">
        <f t="shared" si="20"/>
        <v>6.0999999999999943E-3</v>
      </c>
      <c r="AO18" s="21">
        <v>0.24379999999999999</v>
      </c>
      <c r="AP18" s="11">
        <v>0.23769999999999999</v>
      </c>
      <c r="AQ18" s="13">
        <f t="shared" si="21"/>
        <v>-6.0999999999999943E-3</v>
      </c>
      <c r="AR18" s="21">
        <v>0.68210000000000004</v>
      </c>
      <c r="AS18" s="11">
        <v>0.72529999999999994</v>
      </c>
      <c r="AT18" s="13">
        <f t="shared" si="22"/>
        <v>4.3199999999999905E-2</v>
      </c>
      <c r="AU18" s="21">
        <v>0.58020000000000005</v>
      </c>
      <c r="AV18" s="11">
        <v>0.58640000000000003</v>
      </c>
      <c r="AW18" s="13">
        <f t="shared" si="33"/>
        <v>6.1999999999999833E-3</v>
      </c>
      <c r="AX18" s="21">
        <v>0.58640000000000003</v>
      </c>
      <c r="AY18" s="11">
        <v>0.59570000000000001</v>
      </c>
      <c r="AZ18" s="13">
        <f t="shared" si="34"/>
        <v>9.299999999999975E-3</v>
      </c>
      <c r="BA18" s="21">
        <v>0.19750000000000001</v>
      </c>
      <c r="BB18" s="11">
        <v>0.23150000000000001</v>
      </c>
      <c r="BC18" s="13">
        <f t="shared" si="35"/>
        <v>3.4000000000000002E-2</v>
      </c>
      <c r="BD18" s="21">
        <v>0.25619999999999998</v>
      </c>
      <c r="BE18" s="11">
        <v>0.26850000000000002</v>
      </c>
      <c r="BF18" s="13">
        <f t="shared" si="36"/>
        <v>1.2300000000000033E-2</v>
      </c>
      <c r="BG18" s="21">
        <v>0.216</v>
      </c>
      <c r="BH18" s="11">
        <v>0.216</v>
      </c>
      <c r="BI18" s="13">
        <f t="shared" si="37"/>
        <v>0</v>
      </c>
      <c r="BJ18" s="21">
        <v>0.2346</v>
      </c>
      <c r="BK18" s="11">
        <v>0.22839999999999999</v>
      </c>
      <c r="BL18" s="13">
        <f t="shared" si="38"/>
        <v>-6.2000000000000111E-3</v>
      </c>
      <c r="BM18" s="21">
        <v>0.30559999999999998</v>
      </c>
      <c r="BN18" s="11">
        <v>0.2994</v>
      </c>
      <c r="BO18" s="13">
        <f t="shared" si="39"/>
        <v>-6.1999999999999833E-3</v>
      </c>
      <c r="BP18" s="21">
        <v>0.27779999999999999</v>
      </c>
      <c r="BQ18" s="11">
        <v>0.28399999999999997</v>
      </c>
      <c r="BR18" s="13">
        <f t="shared" si="40"/>
        <v>6.1999999999999833E-3</v>
      </c>
      <c r="BS18" s="21">
        <v>0.54010000000000002</v>
      </c>
      <c r="BT18" s="11">
        <v>0.55559999999999998</v>
      </c>
      <c r="BU18" s="13">
        <f t="shared" si="41"/>
        <v>1.5499999999999958E-2</v>
      </c>
      <c r="BV18" s="21">
        <v>0.52470000000000006</v>
      </c>
      <c r="BW18" s="11">
        <v>0.56169999999999998</v>
      </c>
      <c r="BX18" s="13">
        <f t="shared" si="42"/>
        <v>3.6999999999999922E-2</v>
      </c>
      <c r="BY18" s="21">
        <v>0.82720000000000005</v>
      </c>
      <c r="BZ18" s="11">
        <v>0.78700000000000003</v>
      </c>
      <c r="CA18" s="13">
        <f t="shared" si="43"/>
        <v>-4.0200000000000014E-2</v>
      </c>
      <c r="CB18" s="21">
        <v>0.83640000000000003</v>
      </c>
      <c r="CC18" s="11">
        <v>0.78400000000000003</v>
      </c>
      <c r="CD18" s="13">
        <f t="shared" si="44"/>
        <v>-5.2400000000000002E-2</v>
      </c>
      <c r="CE18" s="21">
        <v>0.68520000000000003</v>
      </c>
      <c r="CF18" s="11">
        <v>0.67279999999999995</v>
      </c>
      <c r="CG18" s="13">
        <f t="shared" si="45"/>
        <v>-1.2400000000000078E-2</v>
      </c>
      <c r="CH18" s="21">
        <v>0.73460000000000003</v>
      </c>
      <c r="CI18" s="11">
        <v>0.75309999999999999</v>
      </c>
      <c r="CJ18" s="13">
        <f t="shared" si="46"/>
        <v>1.8499999999999961E-2</v>
      </c>
      <c r="CK18" s="21">
        <v>0.73460000000000003</v>
      </c>
      <c r="CL18" s="11">
        <v>0.75309999999999999</v>
      </c>
      <c r="CM18" s="13">
        <f t="shared" si="48"/>
        <v>1.8499999999999961E-2</v>
      </c>
      <c r="CN18" s="21">
        <v>0.73460000000000003</v>
      </c>
      <c r="CO18" s="11">
        <v>0.75309999999999999</v>
      </c>
      <c r="CP18" s="13">
        <f t="shared" si="47"/>
        <v>1.8499999999999961E-2</v>
      </c>
      <c r="CR18" s="34">
        <f t="shared" si="10"/>
        <v>3.9448275862068814E-3</v>
      </c>
      <c r="CS18">
        <v>89</v>
      </c>
    </row>
    <row r="19" spans="1:97" x14ac:dyDescent="0.25">
      <c r="A19" s="30" t="s">
        <v>83</v>
      </c>
      <c r="B19" s="15" t="s">
        <v>31</v>
      </c>
      <c r="C19" s="2" t="s">
        <v>31</v>
      </c>
      <c r="D19" s="13">
        <f t="shared" si="0"/>
        <v>0</v>
      </c>
      <c r="E19" s="21">
        <v>0.24579999999999999</v>
      </c>
      <c r="F19" s="11">
        <v>0.24640000000000001</v>
      </c>
      <c r="G19" s="13">
        <f t="shared" si="1"/>
        <v>6.0000000000001719E-4</v>
      </c>
      <c r="H19" s="21">
        <v>0.24579999999999999</v>
      </c>
      <c r="I19" s="11">
        <v>0.2445</v>
      </c>
      <c r="J19" s="13">
        <f t="shared" si="2"/>
        <v>-1.2999999999999956E-3</v>
      </c>
      <c r="K19" s="21">
        <v>0.51300000000000001</v>
      </c>
      <c r="L19" s="11">
        <v>0.50519999999999998</v>
      </c>
      <c r="M19" s="13">
        <f t="shared" si="3"/>
        <v>-7.8000000000000291E-3</v>
      </c>
      <c r="N19" s="21">
        <v>0.29599999999999999</v>
      </c>
      <c r="O19" s="11">
        <v>0.29139999999999999</v>
      </c>
      <c r="P19" s="13">
        <f t="shared" si="4"/>
        <v>-4.599999999999993E-3</v>
      </c>
      <c r="Q19" s="21">
        <v>0.36830000000000002</v>
      </c>
      <c r="R19" s="11">
        <v>0.3664</v>
      </c>
      <c r="S19" s="13">
        <f t="shared" si="5"/>
        <v>-1.9000000000000128E-3</v>
      </c>
      <c r="T19" s="21">
        <v>0.4889</v>
      </c>
      <c r="U19" s="11">
        <v>0.49220000000000003</v>
      </c>
      <c r="V19" s="13">
        <f t="shared" si="6"/>
        <v>3.3000000000000251E-3</v>
      </c>
      <c r="W19" s="21">
        <v>0.37740000000000001</v>
      </c>
      <c r="X19" s="11">
        <v>0.36049999999999999</v>
      </c>
      <c r="Y19" s="13">
        <f t="shared" si="7"/>
        <v>-1.6900000000000026E-2</v>
      </c>
      <c r="Z19" s="21">
        <v>0.43809999999999999</v>
      </c>
      <c r="AA19" s="11">
        <v>0.42049999999999998</v>
      </c>
      <c r="AB19" s="13">
        <f t="shared" si="8"/>
        <v>-1.7600000000000005E-2</v>
      </c>
      <c r="AC19" s="21">
        <v>0.42830000000000001</v>
      </c>
      <c r="AD19" s="11">
        <v>0.42759999999999998</v>
      </c>
      <c r="AE19" s="13">
        <f t="shared" si="17"/>
        <v>-7.0000000000003393E-4</v>
      </c>
      <c r="AF19" s="21">
        <v>0.24379999999999999</v>
      </c>
      <c r="AG19" s="11">
        <v>0.24709999999999999</v>
      </c>
      <c r="AH19" s="13">
        <f t="shared" si="32"/>
        <v>3.2999999999999974E-3</v>
      </c>
      <c r="AI19" s="21">
        <v>0.26269999999999999</v>
      </c>
      <c r="AJ19" s="11">
        <v>0.25359999999999999</v>
      </c>
      <c r="AK19" s="13">
        <f t="shared" si="19"/>
        <v>-9.099999999999997E-3</v>
      </c>
      <c r="AL19" s="21">
        <v>0.51759999999999995</v>
      </c>
      <c r="AM19" s="11">
        <v>0.5222</v>
      </c>
      <c r="AN19" s="13">
        <f t="shared" si="20"/>
        <v>4.6000000000000485E-3</v>
      </c>
      <c r="AO19" s="21">
        <v>0.23599999999999999</v>
      </c>
      <c r="AP19" s="11">
        <v>0.24709999999999999</v>
      </c>
      <c r="AQ19" s="13">
        <f t="shared" si="21"/>
        <v>1.1099999999999999E-2</v>
      </c>
      <c r="AR19" s="21">
        <v>0.49409999999999998</v>
      </c>
      <c r="AS19" s="11">
        <v>0.49349999999999999</v>
      </c>
      <c r="AT19" s="13">
        <f t="shared" si="22"/>
        <v>-5.9999999999998943E-4</v>
      </c>
      <c r="AU19" s="21">
        <v>0.34029999999999999</v>
      </c>
      <c r="AV19" s="11">
        <v>0.34350000000000003</v>
      </c>
      <c r="AW19" s="13">
        <f t="shared" si="33"/>
        <v>3.2000000000000361E-3</v>
      </c>
      <c r="AX19" s="21">
        <v>0.36380000000000001</v>
      </c>
      <c r="AY19" s="11">
        <v>0.36899999999999999</v>
      </c>
      <c r="AZ19" s="13">
        <f t="shared" si="34"/>
        <v>5.1999999999999824E-3</v>
      </c>
      <c r="BA19" s="21">
        <v>0.22559999999999999</v>
      </c>
      <c r="BB19" s="11">
        <v>0.2392</v>
      </c>
      <c r="BC19" s="13">
        <f t="shared" si="35"/>
        <v>1.3600000000000001E-2</v>
      </c>
      <c r="BD19" s="21">
        <v>0.24049999999999999</v>
      </c>
      <c r="BE19" s="11">
        <v>0.23599999999999999</v>
      </c>
      <c r="BF19" s="13">
        <f t="shared" si="36"/>
        <v>-4.500000000000004E-3</v>
      </c>
      <c r="BG19" s="21">
        <v>0.24579999999999999</v>
      </c>
      <c r="BH19" s="11">
        <v>0.24579999999999999</v>
      </c>
      <c r="BI19" s="13">
        <f t="shared" si="37"/>
        <v>0</v>
      </c>
      <c r="BJ19" s="21">
        <v>0.2419</v>
      </c>
      <c r="BK19" s="11">
        <v>0.251</v>
      </c>
      <c r="BL19" s="13">
        <f t="shared" si="38"/>
        <v>9.099999999999997E-3</v>
      </c>
      <c r="BM19" s="21">
        <v>0.28029999999999999</v>
      </c>
      <c r="BN19" s="11">
        <v>0.2757</v>
      </c>
      <c r="BO19" s="13">
        <f t="shared" si="39"/>
        <v>-4.599999999999993E-3</v>
      </c>
      <c r="BP19" s="21">
        <v>0.24510000000000001</v>
      </c>
      <c r="BQ19" s="11">
        <v>0.25230000000000002</v>
      </c>
      <c r="BR19" s="13">
        <f t="shared" si="40"/>
        <v>7.2000000000000119E-3</v>
      </c>
      <c r="BS19" s="21">
        <v>0.36109999999999998</v>
      </c>
      <c r="BT19" s="11">
        <v>0.36899999999999999</v>
      </c>
      <c r="BU19" s="13">
        <f t="shared" si="41"/>
        <v>7.9000000000000181E-3</v>
      </c>
      <c r="BV19" s="21">
        <v>0.3533</v>
      </c>
      <c r="BW19" s="11">
        <v>0.35199999999999998</v>
      </c>
      <c r="BX19" s="13">
        <f t="shared" si="42"/>
        <v>-1.3000000000000234E-3</v>
      </c>
      <c r="BY19" s="21">
        <v>0.51759999999999995</v>
      </c>
      <c r="BZ19" s="11">
        <v>0.50260000000000005</v>
      </c>
      <c r="CA19" s="13">
        <f t="shared" si="43"/>
        <v>-1.4999999999999902E-2</v>
      </c>
      <c r="CB19" s="21">
        <v>0.53590000000000004</v>
      </c>
      <c r="CC19" s="11">
        <v>0.5202</v>
      </c>
      <c r="CD19" s="13">
        <f t="shared" si="44"/>
        <v>-1.5700000000000047E-2</v>
      </c>
      <c r="CE19" s="21">
        <v>0.43609999999999999</v>
      </c>
      <c r="CF19" s="11">
        <v>0.4289</v>
      </c>
      <c r="CG19" s="13">
        <f t="shared" si="45"/>
        <v>-7.1999999999999842E-3</v>
      </c>
      <c r="CH19" s="21">
        <v>0.46479999999999999</v>
      </c>
      <c r="CI19" s="11">
        <v>0.4511</v>
      </c>
      <c r="CJ19" s="13">
        <f t="shared" si="46"/>
        <v>-1.369999999999999E-2</v>
      </c>
      <c r="CK19" s="21">
        <v>0.46679999999999999</v>
      </c>
      <c r="CL19" s="11">
        <v>0.45179999999999998</v>
      </c>
      <c r="CM19" s="13">
        <f t="shared" si="48"/>
        <v>-1.5000000000000013E-2</v>
      </c>
      <c r="CN19" s="21">
        <v>0.45829999999999999</v>
      </c>
      <c r="CO19" s="11">
        <v>0.44590000000000002</v>
      </c>
      <c r="CP19" s="13">
        <f t="shared" si="47"/>
        <v>-1.2399999999999967E-2</v>
      </c>
      <c r="CR19" s="34">
        <f t="shared" si="10"/>
        <v>-1.6862068965517213E-3</v>
      </c>
      <c r="CS19">
        <v>835</v>
      </c>
    </row>
    <row r="20" spans="1:97" x14ac:dyDescent="0.25">
      <c r="A20" s="30" t="s">
        <v>84</v>
      </c>
      <c r="B20" s="15" t="s">
        <v>32</v>
      </c>
      <c r="C20" s="2" t="s">
        <v>145</v>
      </c>
      <c r="D20" s="13">
        <f t="shared" si="0"/>
        <v>1.1699999999999988E-2</v>
      </c>
      <c r="E20" s="21">
        <v>0.3216</v>
      </c>
      <c r="F20" s="11">
        <v>0.32750000000000001</v>
      </c>
      <c r="G20" s="13">
        <f t="shared" si="1"/>
        <v>5.9000000000000163E-3</v>
      </c>
      <c r="H20" s="21">
        <v>0.3216</v>
      </c>
      <c r="I20" s="11">
        <v>0.31580000000000003</v>
      </c>
      <c r="J20" s="13">
        <f t="shared" si="2"/>
        <v>-5.7999999999999718E-3</v>
      </c>
      <c r="K20" s="21">
        <v>0.78949999999999998</v>
      </c>
      <c r="L20" s="11">
        <v>0.83040000000000003</v>
      </c>
      <c r="M20" s="13">
        <f t="shared" si="3"/>
        <v>4.0900000000000047E-2</v>
      </c>
      <c r="N20" s="21">
        <v>0.52049999999999996</v>
      </c>
      <c r="O20" s="11">
        <v>0.64910000000000001</v>
      </c>
      <c r="P20" s="13">
        <f t="shared" si="4"/>
        <v>0.12860000000000005</v>
      </c>
      <c r="Q20" s="21">
        <v>0.58479999999999999</v>
      </c>
      <c r="R20" s="11">
        <v>0.73099999999999998</v>
      </c>
      <c r="S20" s="13">
        <f t="shared" si="5"/>
        <v>0.1462</v>
      </c>
      <c r="T20" s="21">
        <v>0.83040000000000003</v>
      </c>
      <c r="U20" s="11">
        <v>0.84799999999999998</v>
      </c>
      <c r="V20" s="13">
        <f t="shared" si="6"/>
        <v>1.7599999999999949E-2</v>
      </c>
      <c r="W20" s="21">
        <v>0.63160000000000005</v>
      </c>
      <c r="X20" s="11">
        <v>0.72509999999999997</v>
      </c>
      <c r="Y20" s="13">
        <f t="shared" si="7"/>
        <v>9.3499999999999917E-2</v>
      </c>
      <c r="Z20" s="21">
        <v>0.79530000000000001</v>
      </c>
      <c r="AA20" s="11">
        <v>0.78949999999999998</v>
      </c>
      <c r="AB20" s="13">
        <f t="shared" si="8"/>
        <v>-5.8000000000000274E-3</v>
      </c>
      <c r="AC20" s="21">
        <v>0.70179999999999998</v>
      </c>
      <c r="AD20" s="11">
        <v>0.77780000000000005</v>
      </c>
      <c r="AE20" s="13">
        <f t="shared" si="17"/>
        <v>7.6000000000000068E-2</v>
      </c>
      <c r="AF20" s="21">
        <v>0.32750000000000001</v>
      </c>
      <c r="AG20" s="11">
        <v>0.33329999999999999</v>
      </c>
      <c r="AH20" s="13">
        <f t="shared" si="32"/>
        <v>5.7999999999999718E-3</v>
      </c>
      <c r="AI20" s="21">
        <v>0.26900000000000002</v>
      </c>
      <c r="AJ20" s="11">
        <v>0.26900000000000002</v>
      </c>
      <c r="AK20" s="13">
        <f t="shared" si="19"/>
        <v>0</v>
      </c>
      <c r="AL20" s="21">
        <v>0.8246</v>
      </c>
      <c r="AM20" s="11">
        <v>0.84799999999999998</v>
      </c>
      <c r="AN20" s="13">
        <f t="shared" si="20"/>
        <v>2.3399999999999976E-2</v>
      </c>
      <c r="AO20" s="21">
        <v>0.26319999999999999</v>
      </c>
      <c r="AP20" s="11">
        <v>0.28070000000000001</v>
      </c>
      <c r="AQ20" s="13">
        <f t="shared" si="21"/>
        <v>1.7500000000000016E-2</v>
      </c>
      <c r="AR20" s="21">
        <v>0.80120000000000002</v>
      </c>
      <c r="AS20" s="11">
        <v>0.86550000000000005</v>
      </c>
      <c r="AT20" s="13">
        <f t="shared" si="22"/>
        <v>6.4300000000000024E-2</v>
      </c>
      <c r="AU20" s="21">
        <v>0.70179999999999998</v>
      </c>
      <c r="AV20" s="11">
        <v>0.7661</v>
      </c>
      <c r="AW20" s="13">
        <f t="shared" si="33"/>
        <v>6.4300000000000024E-2</v>
      </c>
      <c r="AX20" s="21">
        <v>0.6784</v>
      </c>
      <c r="AY20" s="11">
        <v>0.74850000000000005</v>
      </c>
      <c r="AZ20" s="13">
        <f t="shared" si="34"/>
        <v>7.0100000000000051E-2</v>
      </c>
      <c r="BA20" s="21">
        <v>0.31580000000000003</v>
      </c>
      <c r="BB20" s="11">
        <v>0.30990000000000001</v>
      </c>
      <c r="BC20" s="13">
        <f t="shared" si="35"/>
        <v>-5.9000000000000163E-3</v>
      </c>
      <c r="BD20" s="21">
        <v>0.31580000000000003</v>
      </c>
      <c r="BE20" s="11">
        <v>0.28070000000000001</v>
      </c>
      <c r="BF20" s="13">
        <f t="shared" si="36"/>
        <v>-3.510000000000002E-2</v>
      </c>
      <c r="BG20" s="21">
        <v>0.33329999999999999</v>
      </c>
      <c r="BH20" s="11">
        <v>0.3216</v>
      </c>
      <c r="BI20" s="13">
        <f t="shared" si="37"/>
        <v>-1.1699999999999988E-2</v>
      </c>
      <c r="BJ20" s="21">
        <v>0.35670000000000002</v>
      </c>
      <c r="BK20" s="11">
        <v>0.36840000000000001</v>
      </c>
      <c r="BL20" s="13">
        <f t="shared" si="38"/>
        <v>1.1699999999999988E-2</v>
      </c>
      <c r="BM20" s="21">
        <v>0.29239999999999999</v>
      </c>
      <c r="BN20" s="11">
        <v>0.28649999999999998</v>
      </c>
      <c r="BO20" s="13">
        <f t="shared" si="39"/>
        <v>-5.9000000000000163E-3</v>
      </c>
      <c r="BP20" s="21">
        <v>0.23980000000000001</v>
      </c>
      <c r="BQ20" s="11">
        <v>0.26900000000000002</v>
      </c>
      <c r="BR20" s="13">
        <f t="shared" si="40"/>
        <v>2.9200000000000004E-2</v>
      </c>
      <c r="BS20" s="21">
        <v>0.57889999999999997</v>
      </c>
      <c r="BT20" s="11">
        <v>0.64910000000000001</v>
      </c>
      <c r="BU20" s="13">
        <f t="shared" si="41"/>
        <v>7.020000000000004E-2</v>
      </c>
      <c r="BV20" s="21">
        <v>0.59060000000000001</v>
      </c>
      <c r="BW20" s="11">
        <v>0.64910000000000001</v>
      </c>
      <c r="BX20" s="13">
        <f t="shared" si="42"/>
        <v>5.8499999999999996E-2</v>
      </c>
      <c r="BY20" s="21">
        <v>0.83040000000000003</v>
      </c>
      <c r="BZ20" s="11">
        <v>0.8538</v>
      </c>
      <c r="CA20" s="13">
        <f t="shared" si="43"/>
        <v>2.3399999999999976E-2</v>
      </c>
      <c r="CB20" s="21">
        <v>0.85960000000000003</v>
      </c>
      <c r="CC20" s="11">
        <v>0.85960000000000003</v>
      </c>
      <c r="CD20" s="13">
        <f t="shared" si="44"/>
        <v>0</v>
      </c>
      <c r="CE20" s="21">
        <v>0.80120000000000002</v>
      </c>
      <c r="CF20" s="11">
        <v>0.78949999999999998</v>
      </c>
      <c r="CG20" s="13">
        <f t="shared" si="45"/>
        <v>-1.1700000000000044E-2</v>
      </c>
      <c r="CH20" s="21">
        <v>0.80700000000000005</v>
      </c>
      <c r="CI20" s="11">
        <v>0.83630000000000004</v>
      </c>
      <c r="CJ20" s="13">
        <f t="shared" si="46"/>
        <v>2.9299999999999993E-2</v>
      </c>
      <c r="CK20" s="21">
        <v>0.80700000000000005</v>
      </c>
      <c r="CL20" s="11">
        <v>0.83630000000000004</v>
      </c>
      <c r="CM20" s="13">
        <f t="shared" si="48"/>
        <v>2.9299999999999993E-2</v>
      </c>
      <c r="CN20" s="21">
        <v>0.79530000000000001</v>
      </c>
      <c r="CO20" s="11">
        <v>0.83630000000000004</v>
      </c>
      <c r="CP20" s="13">
        <f t="shared" si="47"/>
        <v>4.1000000000000036E-2</v>
      </c>
      <c r="CR20" s="34">
        <f t="shared" si="10"/>
        <v>3.0237931034482756E-2</v>
      </c>
      <c r="CS20">
        <v>66</v>
      </c>
    </row>
    <row r="21" spans="1:97" x14ac:dyDescent="0.25">
      <c r="A21" s="30" t="s">
        <v>85</v>
      </c>
      <c r="B21" s="15" t="s">
        <v>33</v>
      </c>
      <c r="C21" s="2" t="s">
        <v>61</v>
      </c>
      <c r="D21" s="13">
        <f t="shared" si="0"/>
        <v>-1.0000000000000009E-2</v>
      </c>
      <c r="E21" s="21">
        <v>0.3</v>
      </c>
      <c r="F21" s="11">
        <v>0.3</v>
      </c>
      <c r="G21" s="13">
        <f t="shared" si="1"/>
        <v>0</v>
      </c>
      <c r="H21" s="21">
        <v>0.3</v>
      </c>
      <c r="I21" s="11">
        <v>0.3</v>
      </c>
      <c r="J21" s="13">
        <f t="shared" si="2"/>
        <v>0</v>
      </c>
      <c r="K21" s="21">
        <v>0.74</v>
      </c>
      <c r="L21" s="11">
        <v>0.69</v>
      </c>
      <c r="M21" s="13">
        <f t="shared" si="3"/>
        <v>-5.0000000000000044E-2</v>
      </c>
      <c r="N21" s="21">
        <v>0.34</v>
      </c>
      <c r="O21" s="11">
        <v>0.39</v>
      </c>
      <c r="P21" s="13">
        <f t="shared" si="4"/>
        <v>4.9999999999999989E-2</v>
      </c>
      <c r="Q21" s="21">
        <v>0.45</v>
      </c>
      <c r="R21" s="11">
        <v>0.44</v>
      </c>
      <c r="S21" s="13">
        <f t="shared" si="5"/>
        <v>-1.0000000000000009E-2</v>
      </c>
      <c r="T21" s="21">
        <v>0.59</v>
      </c>
      <c r="U21" s="11">
        <v>0.63</v>
      </c>
      <c r="V21" s="13">
        <f t="shared" si="6"/>
        <v>4.0000000000000036E-2</v>
      </c>
      <c r="W21" s="21">
        <v>0.48</v>
      </c>
      <c r="X21" s="11">
        <v>0.5</v>
      </c>
      <c r="Y21" s="13">
        <f t="shared" si="7"/>
        <v>2.0000000000000018E-2</v>
      </c>
      <c r="Z21" s="21">
        <v>0.66</v>
      </c>
      <c r="AA21" s="11">
        <v>0.66</v>
      </c>
      <c r="AB21" s="13">
        <f t="shared" si="8"/>
        <v>0</v>
      </c>
      <c r="AC21" s="21">
        <v>0.54</v>
      </c>
      <c r="AD21" s="11">
        <v>0.59</v>
      </c>
      <c r="AE21" s="13">
        <f t="shared" si="17"/>
        <v>4.9999999999999933E-2</v>
      </c>
      <c r="AF21" s="21">
        <v>0.3</v>
      </c>
      <c r="AG21" s="11">
        <v>0.3</v>
      </c>
      <c r="AH21" s="13">
        <f t="shared" si="32"/>
        <v>0</v>
      </c>
      <c r="AI21" s="21">
        <v>0.22</v>
      </c>
      <c r="AJ21" s="11">
        <v>0.25</v>
      </c>
      <c r="AK21" s="13">
        <f t="shared" si="19"/>
        <v>0.03</v>
      </c>
      <c r="AL21" s="21">
        <v>0.77</v>
      </c>
      <c r="AM21" s="11">
        <v>0.76</v>
      </c>
      <c r="AN21" s="13">
        <f t="shared" si="20"/>
        <v>-1.0000000000000009E-2</v>
      </c>
      <c r="AO21" s="21">
        <v>0.25</v>
      </c>
      <c r="AP21" s="11">
        <v>0.28999999999999998</v>
      </c>
      <c r="AQ21" s="13">
        <f t="shared" si="21"/>
        <v>3.999999999999998E-2</v>
      </c>
      <c r="AR21" s="21">
        <v>0.6</v>
      </c>
      <c r="AS21" s="11">
        <v>0.62</v>
      </c>
      <c r="AT21" s="13">
        <f t="shared" si="22"/>
        <v>2.0000000000000018E-2</v>
      </c>
      <c r="AU21" s="21">
        <v>0.53</v>
      </c>
      <c r="AV21" s="11">
        <v>0.53</v>
      </c>
      <c r="AW21" s="13">
        <f t="shared" si="33"/>
        <v>0</v>
      </c>
      <c r="AX21" s="21">
        <v>0.5</v>
      </c>
      <c r="AY21" s="11">
        <v>0.56999999999999995</v>
      </c>
      <c r="AZ21" s="13">
        <f t="shared" si="34"/>
        <v>6.9999999999999951E-2</v>
      </c>
      <c r="BA21" s="21">
        <v>0.3</v>
      </c>
      <c r="BB21" s="11">
        <v>0.21</v>
      </c>
      <c r="BC21" s="13">
        <f t="shared" si="35"/>
        <v>-0.09</v>
      </c>
      <c r="BD21" s="21">
        <v>0.26</v>
      </c>
      <c r="BE21" s="11">
        <v>0.28999999999999998</v>
      </c>
      <c r="BF21" s="13">
        <f t="shared" si="36"/>
        <v>2.9999999999999971E-2</v>
      </c>
      <c r="BG21" s="21">
        <v>0.3</v>
      </c>
      <c r="BH21" s="11">
        <v>0.3</v>
      </c>
      <c r="BI21" s="13">
        <f t="shared" si="37"/>
        <v>0</v>
      </c>
      <c r="BJ21" s="21">
        <v>0.26</v>
      </c>
      <c r="BK21" s="11">
        <v>0.23</v>
      </c>
      <c r="BL21" s="13">
        <f t="shared" si="38"/>
        <v>-0.03</v>
      </c>
      <c r="BM21" s="21">
        <v>0.23</v>
      </c>
      <c r="BN21" s="11">
        <v>0.23</v>
      </c>
      <c r="BO21" s="13">
        <f t="shared" si="39"/>
        <v>0</v>
      </c>
      <c r="BP21" s="21">
        <v>0.25</v>
      </c>
      <c r="BQ21" s="11">
        <v>0.27</v>
      </c>
      <c r="BR21" s="13">
        <f t="shared" si="40"/>
        <v>2.0000000000000018E-2</v>
      </c>
      <c r="BS21" s="21">
        <v>0.53</v>
      </c>
      <c r="BT21" s="11">
        <v>0.54</v>
      </c>
      <c r="BU21" s="13">
        <f t="shared" si="41"/>
        <v>1.0000000000000009E-2</v>
      </c>
      <c r="BV21" s="21">
        <v>0.52</v>
      </c>
      <c r="BW21" s="11">
        <v>0.53</v>
      </c>
      <c r="BX21" s="13">
        <f t="shared" si="42"/>
        <v>1.0000000000000009E-2</v>
      </c>
      <c r="BY21" s="21">
        <v>0.78</v>
      </c>
      <c r="BZ21" s="11">
        <v>0.72</v>
      </c>
      <c r="CA21" s="13">
        <f t="shared" si="43"/>
        <v>-6.0000000000000053E-2</v>
      </c>
      <c r="CB21" s="21">
        <v>0.75</v>
      </c>
      <c r="CC21" s="11">
        <v>0.73</v>
      </c>
      <c r="CD21" s="13">
        <f t="shared" si="44"/>
        <v>-2.0000000000000018E-2</v>
      </c>
      <c r="CE21" s="21">
        <v>0.61</v>
      </c>
      <c r="CF21" s="11">
        <v>0.61</v>
      </c>
      <c r="CG21" s="13">
        <f t="shared" si="45"/>
        <v>0</v>
      </c>
      <c r="CH21" s="21">
        <v>0.59</v>
      </c>
      <c r="CI21" s="11">
        <v>0.59</v>
      </c>
      <c r="CJ21" s="13">
        <f t="shared" si="46"/>
        <v>0</v>
      </c>
      <c r="CK21" s="21">
        <v>0.6</v>
      </c>
      <c r="CL21" s="11">
        <v>0.6</v>
      </c>
      <c r="CM21" s="13">
        <f t="shared" si="48"/>
        <v>0</v>
      </c>
      <c r="CN21" s="21">
        <v>0.59</v>
      </c>
      <c r="CO21" s="11">
        <v>0.57999999999999996</v>
      </c>
      <c r="CP21" s="13">
        <f t="shared" si="47"/>
        <v>-1.0000000000000009E-2</v>
      </c>
      <c r="CR21" s="34">
        <f t="shared" si="10"/>
        <v>4.1965517241379239E-3</v>
      </c>
      <c r="CS21">
        <v>157</v>
      </c>
    </row>
    <row r="22" spans="1:97" x14ac:dyDescent="0.25">
      <c r="A22" s="30" t="s">
        <v>86</v>
      </c>
      <c r="B22" s="15" t="s">
        <v>34</v>
      </c>
      <c r="C22" s="2" t="s">
        <v>146</v>
      </c>
      <c r="D22" s="13">
        <f t="shared" si="0"/>
        <v>3.6999999999999811E-3</v>
      </c>
      <c r="E22" s="21">
        <v>0.20749999999999999</v>
      </c>
      <c r="F22" s="11">
        <v>0.20749999999999999</v>
      </c>
      <c r="G22" s="13">
        <f t="shared" si="1"/>
        <v>0</v>
      </c>
      <c r="H22" s="21">
        <v>0.20749999999999999</v>
      </c>
      <c r="I22" s="11">
        <v>0.20749999999999999</v>
      </c>
      <c r="J22" s="13">
        <f t="shared" si="2"/>
        <v>0</v>
      </c>
      <c r="K22" s="21">
        <v>0.76600000000000001</v>
      </c>
      <c r="L22" s="11">
        <v>0.78490000000000004</v>
      </c>
      <c r="M22" s="13">
        <f t="shared" si="3"/>
        <v>1.8900000000000028E-2</v>
      </c>
      <c r="N22" s="21">
        <v>0.36599999999999999</v>
      </c>
      <c r="O22" s="11">
        <v>0.40749999999999997</v>
      </c>
      <c r="P22" s="13">
        <f t="shared" si="4"/>
        <v>4.1499999999999981E-2</v>
      </c>
      <c r="Q22" s="21">
        <v>0.47549999999999998</v>
      </c>
      <c r="R22" s="11">
        <v>0.53580000000000005</v>
      </c>
      <c r="S22" s="13">
        <f t="shared" si="5"/>
        <v>6.0300000000000076E-2</v>
      </c>
      <c r="T22" s="21">
        <v>0.72829999999999995</v>
      </c>
      <c r="U22" s="11">
        <v>0.75090000000000001</v>
      </c>
      <c r="V22" s="13">
        <f t="shared" si="6"/>
        <v>2.2600000000000064E-2</v>
      </c>
      <c r="W22" s="21">
        <v>0.56599999999999995</v>
      </c>
      <c r="X22" s="11">
        <v>0.56599999999999995</v>
      </c>
      <c r="Y22" s="13">
        <f t="shared" si="7"/>
        <v>0</v>
      </c>
      <c r="Z22" s="21">
        <v>0.67169999999999996</v>
      </c>
      <c r="AA22" s="11">
        <v>0.71699999999999997</v>
      </c>
      <c r="AB22" s="13">
        <f t="shared" si="8"/>
        <v>4.5300000000000007E-2</v>
      </c>
      <c r="AC22" s="21">
        <v>0.61890000000000001</v>
      </c>
      <c r="AD22" s="11">
        <v>0.65280000000000005</v>
      </c>
      <c r="AE22" s="13">
        <f t="shared" si="17"/>
        <v>3.3900000000000041E-2</v>
      </c>
      <c r="AF22" s="21">
        <v>0.20380000000000001</v>
      </c>
      <c r="AG22" s="11">
        <v>0.20380000000000001</v>
      </c>
      <c r="AH22" s="13">
        <f t="shared" si="32"/>
        <v>0</v>
      </c>
      <c r="AI22" s="21">
        <v>0.26790000000000003</v>
      </c>
      <c r="AJ22" s="11">
        <v>0.27550000000000002</v>
      </c>
      <c r="AK22" s="13">
        <f t="shared" si="19"/>
        <v>7.5999999999999956E-3</v>
      </c>
      <c r="AL22" s="21">
        <v>0.77739999999999998</v>
      </c>
      <c r="AM22" s="11">
        <v>0.78869999999999996</v>
      </c>
      <c r="AN22" s="13">
        <f t="shared" si="20"/>
        <v>1.1299999999999977E-2</v>
      </c>
      <c r="AO22" s="21">
        <v>0.29809999999999998</v>
      </c>
      <c r="AP22" s="11">
        <v>0.2792</v>
      </c>
      <c r="AQ22" s="13">
        <f t="shared" si="21"/>
        <v>-1.8899999999999972E-2</v>
      </c>
      <c r="AR22" s="21">
        <v>0.68300000000000005</v>
      </c>
      <c r="AS22" s="11">
        <v>0.75090000000000001</v>
      </c>
      <c r="AT22" s="13">
        <f t="shared" si="22"/>
        <v>6.789999999999996E-2</v>
      </c>
      <c r="AU22" s="21">
        <v>0.58109999999999995</v>
      </c>
      <c r="AV22" s="11">
        <v>0.58109999999999995</v>
      </c>
      <c r="AW22" s="13">
        <f t="shared" si="33"/>
        <v>0</v>
      </c>
      <c r="AX22" s="21">
        <v>0.49809999999999999</v>
      </c>
      <c r="AY22" s="11">
        <v>0.56230000000000002</v>
      </c>
      <c r="AZ22" s="13">
        <f t="shared" si="34"/>
        <v>6.4200000000000035E-2</v>
      </c>
      <c r="BA22" s="21">
        <v>0.22639999999999999</v>
      </c>
      <c r="BB22" s="11">
        <v>0.29430000000000001</v>
      </c>
      <c r="BC22" s="13">
        <f t="shared" si="35"/>
        <v>6.7900000000000016E-2</v>
      </c>
      <c r="BD22" s="21">
        <v>0.23400000000000001</v>
      </c>
      <c r="BE22" s="11">
        <v>0.23769999999999999</v>
      </c>
      <c r="BF22" s="13">
        <f t="shared" si="36"/>
        <v>3.6999999999999811E-3</v>
      </c>
      <c r="BG22" s="21">
        <v>0.21890000000000001</v>
      </c>
      <c r="BH22" s="11">
        <v>0.21129999999999999</v>
      </c>
      <c r="BI22" s="13">
        <f t="shared" si="37"/>
        <v>-7.6000000000000234E-3</v>
      </c>
      <c r="BJ22" s="21">
        <v>0.20749999999999999</v>
      </c>
      <c r="BK22" s="11">
        <v>0.19620000000000001</v>
      </c>
      <c r="BL22" s="13">
        <f t="shared" si="38"/>
        <v>-1.1299999999999977E-2</v>
      </c>
      <c r="BM22" s="21">
        <v>0.21510000000000001</v>
      </c>
      <c r="BN22" s="11">
        <v>0.22639999999999999</v>
      </c>
      <c r="BO22" s="13">
        <f t="shared" si="39"/>
        <v>1.1299999999999977E-2</v>
      </c>
      <c r="BP22" s="21">
        <v>0.2717</v>
      </c>
      <c r="BQ22" s="11">
        <v>0.29060000000000002</v>
      </c>
      <c r="BR22" s="13">
        <f t="shared" si="40"/>
        <v>1.8900000000000028E-2</v>
      </c>
      <c r="BS22" s="21">
        <v>0.50190000000000001</v>
      </c>
      <c r="BT22" s="11">
        <v>0.56979999999999997</v>
      </c>
      <c r="BU22" s="13">
        <f t="shared" si="41"/>
        <v>6.789999999999996E-2</v>
      </c>
      <c r="BV22" s="21">
        <v>0.53959999999999997</v>
      </c>
      <c r="BW22" s="11">
        <v>0.58489999999999998</v>
      </c>
      <c r="BX22" s="13">
        <f t="shared" si="42"/>
        <v>4.5300000000000007E-2</v>
      </c>
      <c r="BY22" s="21">
        <v>0.78110000000000002</v>
      </c>
      <c r="BZ22" s="11">
        <v>0.8075</v>
      </c>
      <c r="CA22" s="13">
        <f t="shared" si="43"/>
        <v>2.6399999999999979E-2</v>
      </c>
      <c r="CB22" s="21">
        <v>0.77359999999999995</v>
      </c>
      <c r="CC22" s="11">
        <v>0.8075</v>
      </c>
      <c r="CD22" s="13">
        <f t="shared" si="44"/>
        <v>3.3900000000000041E-2</v>
      </c>
      <c r="CE22" s="21">
        <v>0.69059999999999999</v>
      </c>
      <c r="CF22" s="11">
        <v>0.68300000000000005</v>
      </c>
      <c r="CG22" s="13">
        <f t="shared" si="45"/>
        <v>-7.5999999999999401E-3</v>
      </c>
      <c r="CH22" s="21">
        <v>0.65659999999999996</v>
      </c>
      <c r="CI22" s="11">
        <v>0.70189999999999997</v>
      </c>
      <c r="CJ22" s="13">
        <f t="shared" si="46"/>
        <v>4.5300000000000007E-2</v>
      </c>
      <c r="CK22" s="21">
        <v>0.65280000000000005</v>
      </c>
      <c r="CL22" s="11">
        <v>0.69059999999999999</v>
      </c>
      <c r="CM22" s="13">
        <f t="shared" si="48"/>
        <v>3.7799999999999945E-2</v>
      </c>
      <c r="CN22" s="21">
        <v>0.64529999999999998</v>
      </c>
      <c r="CO22" s="11">
        <v>0.70940000000000003</v>
      </c>
      <c r="CP22" s="13">
        <f t="shared" si="47"/>
        <v>6.4100000000000046E-2</v>
      </c>
      <c r="CR22" s="34">
        <f t="shared" si="10"/>
        <v>2.05896551724138E-2</v>
      </c>
      <c r="CS22">
        <v>66</v>
      </c>
    </row>
    <row r="23" spans="1:97" x14ac:dyDescent="0.25">
      <c r="A23" s="30" t="s">
        <v>87</v>
      </c>
      <c r="B23" s="15" t="s">
        <v>35</v>
      </c>
      <c r="C23" s="2" t="s">
        <v>147</v>
      </c>
      <c r="D23" s="13">
        <f t="shared" si="0"/>
        <v>1.7399999999999999E-2</v>
      </c>
      <c r="E23" s="21">
        <v>0.20810000000000001</v>
      </c>
      <c r="F23" s="11">
        <v>0.20810000000000001</v>
      </c>
      <c r="G23" s="13">
        <f t="shared" si="1"/>
        <v>0</v>
      </c>
      <c r="H23" s="21">
        <v>0.20810000000000001</v>
      </c>
      <c r="I23" s="11">
        <v>0.23699999999999999</v>
      </c>
      <c r="J23" s="13">
        <f t="shared" si="2"/>
        <v>2.8899999999999981E-2</v>
      </c>
      <c r="K23" s="21">
        <v>0.6532</v>
      </c>
      <c r="L23" s="11">
        <v>0.70520000000000005</v>
      </c>
      <c r="M23" s="13">
        <f t="shared" si="3"/>
        <v>5.2000000000000046E-2</v>
      </c>
      <c r="N23" s="21">
        <v>0.32950000000000002</v>
      </c>
      <c r="O23" s="11">
        <v>0.36990000000000001</v>
      </c>
      <c r="P23" s="13">
        <f t="shared" si="4"/>
        <v>4.0399999999999991E-2</v>
      </c>
      <c r="Q23" s="21">
        <v>0.37569999999999998</v>
      </c>
      <c r="R23" s="11">
        <v>0.48549999999999999</v>
      </c>
      <c r="S23" s="13">
        <f t="shared" si="5"/>
        <v>0.10980000000000001</v>
      </c>
      <c r="T23" s="21">
        <v>0.62429999999999997</v>
      </c>
      <c r="U23" s="11">
        <v>0.6532</v>
      </c>
      <c r="V23" s="13">
        <f t="shared" si="6"/>
        <v>2.8900000000000037E-2</v>
      </c>
      <c r="W23" s="21">
        <v>0.55489999999999995</v>
      </c>
      <c r="X23" s="11">
        <v>0.62429999999999997</v>
      </c>
      <c r="Y23" s="13">
        <f t="shared" si="7"/>
        <v>6.9400000000000017E-2</v>
      </c>
      <c r="Z23" s="21">
        <v>0.67049999999999998</v>
      </c>
      <c r="AA23" s="11">
        <v>0.65900000000000003</v>
      </c>
      <c r="AB23" s="13">
        <f t="shared" si="8"/>
        <v>-1.1499999999999955E-2</v>
      </c>
      <c r="AC23" s="21">
        <v>0.61850000000000005</v>
      </c>
      <c r="AD23" s="11">
        <v>0.63009999999999999</v>
      </c>
      <c r="AE23" s="13">
        <f t="shared" si="17"/>
        <v>1.1599999999999944E-2</v>
      </c>
      <c r="AF23" s="21">
        <v>0.22539999999999999</v>
      </c>
      <c r="AG23" s="11">
        <v>0.20810000000000001</v>
      </c>
      <c r="AH23" s="13">
        <f t="shared" si="32"/>
        <v>-1.7299999999999982E-2</v>
      </c>
      <c r="AI23" s="21">
        <v>0.25430000000000003</v>
      </c>
      <c r="AJ23" s="11">
        <v>0.24859999999999999</v>
      </c>
      <c r="AK23" s="13">
        <f t="shared" si="19"/>
        <v>-5.7000000000000384E-3</v>
      </c>
      <c r="AL23" s="21">
        <v>0.65900000000000003</v>
      </c>
      <c r="AM23" s="11">
        <v>0.69940000000000002</v>
      </c>
      <c r="AN23" s="13">
        <f t="shared" si="20"/>
        <v>4.0399999999999991E-2</v>
      </c>
      <c r="AO23" s="21">
        <v>0.19650000000000001</v>
      </c>
      <c r="AP23" s="11">
        <v>0.24859999999999999</v>
      </c>
      <c r="AQ23" s="13">
        <f t="shared" si="21"/>
        <v>5.209999999999998E-2</v>
      </c>
      <c r="AR23" s="21">
        <v>0.6532</v>
      </c>
      <c r="AS23" s="11">
        <v>0.68789999999999996</v>
      </c>
      <c r="AT23" s="13">
        <f t="shared" si="22"/>
        <v>3.4699999999999953E-2</v>
      </c>
      <c r="AU23" s="21">
        <v>0.4335</v>
      </c>
      <c r="AV23" s="11">
        <v>0.49130000000000001</v>
      </c>
      <c r="AW23" s="13">
        <f t="shared" si="33"/>
        <v>5.7800000000000018E-2</v>
      </c>
      <c r="AX23" s="21">
        <v>0.49130000000000001</v>
      </c>
      <c r="AY23" s="11">
        <v>0.56069999999999998</v>
      </c>
      <c r="AZ23" s="13">
        <f t="shared" si="34"/>
        <v>6.9399999999999962E-2</v>
      </c>
      <c r="BA23" s="21">
        <v>0.21390000000000001</v>
      </c>
      <c r="BB23" s="11">
        <v>0.28320000000000001</v>
      </c>
      <c r="BC23" s="13">
        <f t="shared" si="35"/>
        <v>6.93E-2</v>
      </c>
      <c r="BD23" s="21">
        <v>0.23699999999999999</v>
      </c>
      <c r="BE23" s="11">
        <v>0.20230000000000001</v>
      </c>
      <c r="BF23" s="13">
        <f t="shared" si="36"/>
        <v>-3.4699999999999981E-2</v>
      </c>
      <c r="BG23" s="21">
        <v>0.21390000000000001</v>
      </c>
      <c r="BH23" s="11">
        <v>0.20810000000000001</v>
      </c>
      <c r="BI23" s="13">
        <f t="shared" si="37"/>
        <v>-5.7999999999999996E-3</v>
      </c>
      <c r="BJ23" s="21">
        <v>0.1792</v>
      </c>
      <c r="BK23" s="11">
        <v>0.19650000000000001</v>
      </c>
      <c r="BL23" s="13">
        <f t="shared" si="38"/>
        <v>1.730000000000001E-2</v>
      </c>
      <c r="BM23" s="21">
        <v>0.24279999999999999</v>
      </c>
      <c r="BN23" s="11">
        <v>0.2601</v>
      </c>
      <c r="BO23" s="13">
        <f t="shared" si="39"/>
        <v>1.730000000000001E-2</v>
      </c>
      <c r="BP23" s="21">
        <v>0.21390000000000001</v>
      </c>
      <c r="BQ23" s="11">
        <v>0.23119999999999999</v>
      </c>
      <c r="BR23" s="13">
        <f t="shared" si="40"/>
        <v>1.7299999999999982E-2</v>
      </c>
      <c r="BS23" s="21">
        <v>0.4451</v>
      </c>
      <c r="BT23" s="11">
        <v>0.46820000000000001</v>
      </c>
      <c r="BU23" s="13">
        <f t="shared" si="41"/>
        <v>2.3100000000000009E-2</v>
      </c>
      <c r="BV23" s="21">
        <v>0.49709999999999999</v>
      </c>
      <c r="BW23" s="11">
        <v>0.51449999999999996</v>
      </c>
      <c r="BX23" s="13">
        <f t="shared" si="42"/>
        <v>1.7399999999999971E-2</v>
      </c>
      <c r="BY23" s="21">
        <v>0.67630000000000001</v>
      </c>
      <c r="BZ23" s="11">
        <v>0.70520000000000005</v>
      </c>
      <c r="CA23" s="13">
        <f t="shared" si="43"/>
        <v>2.8900000000000037E-2</v>
      </c>
      <c r="CB23" s="21">
        <v>0.68789999999999996</v>
      </c>
      <c r="CC23" s="11">
        <v>0.71099999999999997</v>
      </c>
      <c r="CD23" s="13">
        <f t="shared" si="44"/>
        <v>2.3100000000000009E-2</v>
      </c>
      <c r="CE23" s="21">
        <v>0.64159999999999995</v>
      </c>
      <c r="CF23" s="11">
        <v>0.65900000000000003</v>
      </c>
      <c r="CG23" s="13">
        <f t="shared" si="45"/>
        <v>1.7400000000000082E-2</v>
      </c>
      <c r="CH23" s="21">
        <v>0.5665</v>
      </c>
      <c r="CI23" s="11">
        <v>0.62429999999999997</v>
      </c>
      <c r="CJ23" s="13">
        <f t="shared" si="46"/>
        <v>5.7799999999999963E-2</v>
      </c>
      <c r="CK23" s="21">
        <v>0.5665</v>
      </c>
      <c r="CL23" s="11">
        <v>0.6069</v>
      </c>
      <c r="CM23" s="13">
        <f t="shared" si="48"/>
        <v>4.0399999999999991E-2</v>
      </c>
      <c r="CN23" s="21">
        <v>0.5665</v>
      </c>
      <c r="CO23" s="11">
        <v>0.63009999999999999</v>
      </c>
      <c r="CP23" s="13">
        <f t="shared" si="47"/>
        <v>6.359999999999999E-2</v>
      </c>
      <c r="CR23" s="34">
        <f t="shared" si="10"/>
        <v>2.6641379310344833E-2</v>
      </c>
      <c r="CS23">
        <v>179</v>
      </c>
    </row>
    <row r="24" spans="1:97" x14ac:dyDescent="0.25">
      <c r="A24" s="30" t="s">
        <v>88</v>
      </c>
      <c r="B24" s="15" t="s">
        <v>36</v>
      </c>
      <c r="C24" s="2" t="s">
        <v>36</v>
      </c>
      <c r="D24" s="13">
        <f t="shared" si="0"/>
        <v>0</v>
      </c>
      <c r="E24" s="21">
        <v>0.18</v>
      </c>
      <c r="F24" s="11">
        <v>0.18</v>
      </c>
      <c r="G24" s="13">
        <f t="shared" si="1"/>
        <v>0</v>
      </c>
      <c r="H24" s="21">
        <v>0.18</v>
      </c>
      <c r="I24" s="11">
        <v>0.24</v>
      </c>
      <c r="J24" s="13">
        <f t="shared" si="2"/>
        <v>0.06</v>
      </c>
      <c r="K24" s="21">
        <v>0.35</v>
      </c>
      <c r="L24" s="11">
        <v>0.46</v>
      </c>
      <c r="M24" s="13">
        <f t="shared" si="3"/>
        <v>0.11000000000000004</v>
      </c>
      <c r="N24" s="21">
        <v>0.31</v>
      </c>
      <c r="O24" s="11">
        <v>0.39</v>
      </c>
      <c r="P24" s="13">
        <f t="shared" si="4"/>
        <v>8.0000000000000016E-2</v>
      </c>
      <c r="Q24" s="21">
        <v>0.3</v>
      </c>
      <c r="R24" s="11">
        <v>0.31</v>
      </c>
      <c r="S24" s="13">
        <f t="shared" si="5"/>
        <v>1.0000000000000009E-2</v>
      </c>
      <c r="T24" s="21">
        <v>0.27</v>
      </c>
      <c r="U24" s="11">
        <v>0.38</v>
      </c>
      <c r="V24" s="13">
        <f t="shared" si="6"/>
        <v>0.10999999999999999</v>
      </c>
      <c r="W24" s="21">
        <v>0.31</v>
      </c>
      <c r="X24" s="11">
        <v>0.36</v>
      </c>
      <c r="Y24" s="13">
        <f t="shared" si="7"/>
        <v>4.9999999999999989E-2</v>
      </c>
      <c r="Z24" s="21">
        <v>0.22</v>
      </c>
      <c r="AA24" s="11">
        <v>0.33</v>
      </c>
      <c r="AB24" s="13">
        <f t="shared" si="8"/>
        <v>0.11000000000000001</v>
      </c>
      <c r="AC24" s="21">
        <v>0.28000000000000003</v>
      </c>
      <c r="AD24" s="11">
        <v>0.38</v>
      </c>
      <c r="AE24" s="13">
        <f t="shared" si="17"/>
        <v>9.9999999999999978E-2</v>
      </c>
      <c r="AF24" s="21">
        <v>0.19</v>
      </c>
      <c r="AG24" s="11">
        <v>0.2</v>
      </c>
      <c r="AH24" s="13">
        <f t="shared" si="32"/>
        <v>1.0000000000000009E-2</v>
      </c>
      <c r="AI24" s="21">
        <v>0.19</v>
      </c>
      <c r="AJ24" s="11">
        <v>0.23</v>
      </c>
      <c r="AK24" s="13">
        <f t="shared" si="19"/>
        <v>4.0000000000000008E-2</v>
      </c>
      <c r="AL24" s="21">
        <v>0.39</v>
      </c>
      <c r="AM24" s="11">
        <v>0.43</v>
      </c>
      <c r="AN24" s="13">
        <f t="shared" si="20"/>
        <v>3.999999999999998E-2</v>
      </c>
      <c r="AO24" s="21">
        <v>0.28000000000000003</v>
      </c>
      <c r="AP24" s="11">
        <v>0.31</v>
      </c>
      <c r="AQ24" s="13">
        <f t="shared" si="21"/>
        <v>2.9999999999999971E-2</v>
      </c>
      <c r="AR24" s="21">
        <v>0.41</v>
      </c>
      <c r="AS24" s="11">
        <v>0.37</v>
      </c>
      <c r="AT24" s="13">
        <f t="shared" si="22"/>
        <v>-3.999999999999998E-2</v>
      </c>
      <c r="AU24" s="21">
        <v>0.3</v>
      </c>
      <c r="AV24" s="11">
        <v>0.3</v>
      </c>
      <c r="AW24" s="13">
        <f t="shared" si="33"/>
        <v>0</v>
      </c>
      <c r="AX24" s="21">
        <v>0.24</v>
      </c>
      <c r="AY24" s="11">
        <v>0.28000000000000003</v>
      </c>
      <c r="AZ24" s="13">
        <f t="shared" si="34"/>
        <v>4.0000000000000036E-2</v>
      </c>
      <c r="BA24" s="21">
        <v>0.28000000000000003</v>
      </c>
      <c r="BB24" s="11">
        <v>0.3</v>
      </c>
      <c r="BC24" s="13">
        <f t="shared" si="35"/>
        <v>1.9999999999999962E-2</v>
      </c>
      <c r="BD24" s="21">
        <v>0.31</v>
      </c>
      <c r="BE24" s="11">
        <v>0.28999999999999998</v>
      </c>
      <c r="BF24" s="13">
        <f t="shared" si="36"/>
        <v>-2.0000000000000018E-2</v>
      </c>
      <c r="BG24" s="21">
        <v>0.18</v>
      </c>
      <c r="BH24" s="11">
        <v>0.18</v>
      </c>
      <c r="BI24" s="13">
        <f t="shared" si="37"/>
        <v>0</v>
      </c>
      <c r="BJ24" s="21">
        <v>0.24</v>
      </c>
      <c r="BK24" s="11">
        <v>0.18</v>
      </c>
      <c r="BL24" s="13">
        <f t="shared" si="38"/>
        <v>-0.06</v>
      </c>
      <c r="BM24" s="21">
        <v>0.33</v>
      </c>
      <c r="BN24" s="11">
        <v>0.32</v>
      </c>
      <c r="BO24" s="13">
        <f t="shared" si="39"/>
        <v>-1.0000000000000009E-2</v>
      </c>
      <c r="BP24" s="21">
        <v>0.33</v>
      </c>
      <c r="BQ24" s="11">
        <v>0.28999999999999998</v>
      </c>
      <c r="BR24" s="13">
        <f t="shared" si="40"/>
        <v>-4.0000000000000036E-2</v>
      </c>
      <c r="BS24" s="21">
        <v>0.26</v>
      </c>
      <c r="BT24" s="11">
        <v>0.34</v>
      </c>
      <c r="BU24" s="13">
        <f t="shared" si="41"/>
        <v>8.0000000000000016E-2</v>
      </c>
      <c r="BV24" s="21">
        <v>0.32</v>
      </c>
      <c r="BW24" s="11">
        <v>0.33</v>
      </c>
      <c r="BX24" s="13">
        <f t="shared" si="42"/>
        <v>1.0000000000000009E-2</v>
      </c>
      <c r="BY24" s="21">
        <v>0.47</v>
      </c>
      <c r="BZ24" s="11">
        <v>0.54</v>
      </c>
      <c r="CA24" s="13">
        <f t="shared" si="43"/>
        <v>7.0000000000000062E-2</v>
      </c>
      <c r="CB24" s="21">
        <v>0.42</v>
      </c>
      <c r="CC24" s="11">
        <v>0.52</v>
      </c>
      <c r="CD24" s="13">
        <f t="shared" si="44"/>
        <v>0.10000000000000003</v>
      </c>
      <c r="CE24" s="21">
        <v>0.26</v>
      </c>
      <c r="CF24" s="11">
        <v>0.37</v>
      </c>
      <c r="CG24" s="13">
        <f t="shared" si="45"/>
        <v>0.10999999999999999</v>
      </c>
      <c r="CH24" s="21">
        <v>0.37</v>
      </c>
      <c r="CI24" s="11">
        <v>0.38</v>
      </c>
      <c r="CJ24" s="13">
        <f t="shared" si="46"/>
        <v>1.0000000000000009E-2</v>
      </c>
      <c r="CK24" s="21">
        <v>0.36</v>
      </c>
      <c r="CL24" s="11">
        <v>0.37</v>
      </c>
      <c r="CM24" s="13">
        <f t="shared" si="48"/>
        <v>1.0000000000000009E-2</v>
      </c>
      <c r="CN24" s="21">
        <v>0.4</v>
      </c>
      <c r="CO24" s="11">
        <v>0.4</v>
      </c>
      <c r="CP24" s="13">
        <f t="shared" si="47"/>
        <v>0</v>
      </c>
      <c r="CR24" s="34">
        <f t="shared" si="10"/>
        <v>3.5427586206896552E-2</v>
      </c>
      <c r="CS24">
        <v>112</v>
      </c>
    </row>
    <row r="25" spans="1:97" x14ac:dyDescent="0.25">
      <c r="A25" s="30" t="s">
        <v>89</v>
      </c>
      <c r="B25" s="15" t="s">
        <v>37</v>
      </c>
      <c r="C25" s="2" t="s">
        <v>148</v>
      </c>
      <c r="D25" s="13">
        <f t="shared" si="0"/>
        <v>-4.500000000000004E-3</v>
      </c>
      <c r="E25" s="21">
        <v>0.31390000000000001</v>
      </c>
      <c r="F25" s="11">
        <v>0.31390000000000001</v>
      </c>
      <c r="G25" s="13">
        <f t="shared" si="1"/>
        <v>0</v>
      </c>
      <c r="H25" s="21">
        <v>0.31390000000000001</v>
      </c>
      <c r="I25" s="11">
        <v>0.33629999999999999</v>
      </c>
      <c r="J25" s="13">
        <f t="shared" si="2"/>
        <v>2.2399999999999975E-2</v>
      </c>
      <c r="K25" s="21">
        <v>0.67259999999999998</v>
      </c>
      <c r="L25" s="11">
        <v>0.66820000000000002</v>
      </c>
      <c r="M25" s="13">
        <f t="shared" si="3"/>
        <v>-4.3999999999999595E-3</v>
      </c>
      <c r="N25" s="21">
        <v>0.43049999999999999</v>
      </c>
      <c r="O25" s="11">
        <v>0.46189999999999998</v>
      </c>
      <c r="P25" s="13">
        <f t="shared" si="4"/>
        <v>3.1399999999999983E-2</v>
      </c>
      <c r="Q25" s="21">
        <v>0.52910000000000001</v>
      </c>
      <c r="R25" s="11">
        <v>0.58740000000000003</v>
      </c>
      <c r="S25" s="13">
        <f t="shared" si="5"/>
        <v>5.8300000000000018E-2</v>
      </c>
      <c r="T25" s="21">
        <v>0.65469999999999995</v>
      </c>
      <c r="U25" s="11">
        <v>0.67259999999999998</v>
      </c>
      <c r="V25" s="13">
        <f t="shared" si="6"/>
        <v>1.7900000000000027E-2</v>
      </c>
      <c r="W25" s="21">
        <v>0.59640000000000004</v>
      </c>
      <c r="X25" s="11">
        <v>0.60540000000000005</v>
      </c>
      <c r="Y25" s="13">
        <f t="shared" si="7"/>
        <v>9.000000000000008E-3</v>
      </c>
      <c r="Z25" s="21">
        <v>0.64570000000000005</v>
      </c>
      <c r="AA25" s="11">
        <v>0.63229999999999997</v>
      </c>
      <c r="AB25" s="13">
        <f t="shared" si="8"/>
        <v>-1.3400000000000079E-2</v>
      </c>
      <c r="AC25" s="21">
        <v>0.61880000000000002</v>
      </c>
      <c r="AD25" s="11">
        <v>0.61429999999999996</v>
      </c>
      <c r="AE25" s="13">
        <f t="shared" si="17"/>
        <v>-4.5000000000000595E-3</v>
      </c>
      <c r="AF25" s="21">
        <v>0.31840000000000002</v>
      </c>
      <c r="AG25" s="11">
        <v>0.32740000000000002</v>
      </c>
      <c r="AH25" s="13">
        <f t="shared" si="32"/>
        <v>9.000000000000008E-3</v>
      </c>
      <c r="AI25" s="21">
        <v>0.1749</v>
      </c>
      <c r="AJ25" s="11">
        <v>0.1704</v>
      </c>
      <c r="AK25" s="13">
        <f t="shared" si="19"/>
        <v>-4.500000000000004E-3</v>
      </c>
      <c r="AL25" s="21">
        <v>0.70399999999999996</v>
      </c>
      <c r="AM25" s="11">
        <v>0.71299999999999997</v>
      </c>
      <c r="AN25" s="13">
        <f t="shared" si="20"/>
        <v>9.000000000000008E-3</v>
      </c>
      <c r="AO25" s="21">
        <v>0.24660000000000001</v>
      </c>
      <c r="AP25" s="11">
        <v>0.23319999999999999</v>
      </c>
      <c r="AQ25" s="13">
        <f t="shared" si="21"/>
        <v>-1.3400000000000023E-2</v>
      </c>
      <c r="AR25" s="21">
        <v>0.69059999999999999</v>
      </c>
      <c r="AS25" s="11">
        <v>0.71750000000000003</v>
      </c>
      <c r="AT25" s="13">
        <f t="shared" si="22"/>
        <v>2.6900000000000035E-2</v>
      </c>
      <c r="AU25" s="21">
        <v>0.56950000000000001</v>
      </c>
      <c r="AV25" s="11">
        <v>0.54710000000000003</v>
      </c>
      <c r="AW25" s="13">
        <f t="shared" si="33"/>
        <v>-2.2399999999999975E-2</v>
      </c>
      <c r="AX25" s="21">
        <v>0.56499999999999995</v>
      </c>
      <c r="AY25" s="11">
        <v>0.52470000000000006</v>
      </c>
      <c r="AZ25" s="13">
        <f t="shared" si="34"/>
        <v>-4.0299999999999891E-2</v>
      </c>
      <c r="BA25" s="21">
        <v>0.2601</v>
      </c>
      <c r="BB25" s="11">
        <v>0.22420000000000001</v>
      </c>
      <c r="BC25" s="13">
        <f t="shared" si="35"/>
        <v>-3.5899999999999987E-2</v>
      </c>
      <c r="BD25" s="21">
        <v>0.30940000000000001</v>
      </c>
      <c r="BE25" s="11">
        <v>0.31390000000000001</v>
      </c>
      <c r="BF25" s="13">
        <f t="shared" si="36"/>
        <v>4.500000000000004E-3</v>
      </c>
      <c r="BG25" s="21">
        <v>0.31390000000000001</v>
      </c>
      <c r="BH25" s="11">
        <v>0.31390000000000001</v>
      </c>
      <c r="BI25" s="13">
        <f t="shared" si="37"/>
        <v>0</v>
      </c>
      <c r="BJ25" s="21">
        <v>0.2601</v>
      </c>
      <c r="BK25" s="11">
        <v>0.2422</v>
      </c>
      <c r="BL25" s="13">
        <f t="shared" si="38"/>
        <v>-1.7899999999999999E-2</v>
      </c>
      <c r="BM25" s="21">
        <v>0.20630000000000001</v>
      </c>
      <c r="BN25" s="11">
        <v>0.2152</v>
      </c>
      <c r="BO25" s="13">
        <f t="shared" si="39"/>
        <v>8.8999999999999913E-3</v>
      </c>
      <c r="BP25" s="21">
        <v>0.36770000000000003</v>
      </c>
      <c r="BQ25" s="11">
        <v>0.38569999999999999</v>
      </c>
      <c r="BR25" s="13">
        <f t="shared" si="40"/>
        <v>1.799999999999996E-2</v>
      </c>
      <c r="BS25" s="21">
        <v>0.54259999999999997</v>
      </c>
      <c r="BT25" s="11">
        <v>0.55159999999999998</v>
      </c>
      <c r="BU25" s="13">
        <f t="shared" si="41"/>
        <v>9.000000000000008E-3</v>
      </c>
      <c r="BV25" s="21">
        <v>0.51570000000000005</v>
      </c>
      <c r="BW25" s="11">
        <v>0.5202</v>
      </c>
      <c r="BX25" s="13">
        <f t="shared" si="42"/>
        <v>4.4999999999999485E-3</v>
      </c>
      <c r="BY25" s="21">
        <v>0.78029999999999999</v>
      </c>
      <c r="BZ25" s="11">
        <v>0.73540000000000005</v>
      </c>
      <c r="CA25" s="13">
        <f t="shared" si="43"/>
        <v>-4.489999999999994E-2</v>
      </c>
      <c r="CB25" s="21">
        <v>0.76680000000000004</v>
      </c>
      <c r="CC25" s="11">
        <v>0.72650000000000003</v>
      </c>
      <c r="CD25" s="13">
        <f t="shared" si="44"/>
        <v>-4.0300000000000002E-2</v>
      </c>
      <c r="CE25" s="21">
        <v>0.64570000000000005</v>
      </c>
      <c r="CF25" s="11">
        <v>0.63229999999999997</v>
      </c>
      <c r="CG25" s="13">
        <f t="shared" si="45"/>
        <v>-1.3400000000000079E-2</v>
      </c>
      <c r="CH25" s="21">
        <v>0.66369999999999996</v>
      </c>
      <c r="CI25" s="11">
        <v>0.63680000000000003</v>
      </c>
      <c r="CJ25" s="13">
        <f t="shared" si="46"/>
        <v>-2.6899999999999924E-2</v>
      </c>
      <c r="CK25" s="21">
        <v>0.65920000000000001</v>
      </c>
      <c r="CL25" s="11">
        <v>0.63229999999999997</v>
      </c>
      <c r="CM25" s="13">
        <f t="shared" si="48"/>
        <v>-2.6900000000000035E-2</v>
      </c>
      <c r="CN25" s="21">
        <v>0.66369999999999996</v>
      </c>
      <c r="CO25" s="11">
        <v>0.6502</v>
      </c>
      <c r="CP25" s="13">
        <f t="shared" si="47"/>
        <v>-1.3499999999999956E-2</v>
      </c>
      <c r="CR25" s="34">
        <f t="shared" si="10"/>
        <v>-1.0689655172413802E-3</v>
      </c>
      <c r="CS25">
        <v>78</v>
      </c>
    </row>
    <row r="26" spans="1:97" x14ac:dyDescent="0.25">
      <c r="A26" s="30" t="s">
        <v>90</v>
      </c>
      <c r="B26" s="15" t="s">
        <v>38</v>
      </c>
      <c r="C26" s="2" t="s">
        <v>38</v>
      </c>
      <c r="D26" s="13">
        <f t="shared" si="0"/>
        <v>0</v>
      </c>
      <c r="E26" s="21">
        <v>0.17480000000000001</v>
      </c>
      <c r="F26" s="11">
        <v>0.17480000000000001</v>
      </c>
      <c r="G26" s="13">
        <f t="shared" si="1"/>
        <v>0</v>
      </c>
      <c r="H26" s="21">
        <v>0.17480000000000001</v>
      </c>
      <c r="I26" s="11">
        <v>0.1845</v>
      </c>
      <c r="J26" s="13">
        <f t="shared" si="2"/>
        <v>9.6999999999999864E-3</v>
      </c>
      <c r="K26" s="21">
        <v>0.80579999999999996</v>
      </c>
      <c r="L26" s="11">
        <v>0.80579999999999996</v>
      </c>
      <c r="M26" s="13">
        <f t="shared" si="3"/>
        <v>0</v>
      </c>
      <c r="N26" s="21">
        <v>0.42720000000000002</v>
      </c>
      <c r="O26" s="11">
        <v>0.52429999999999999</v>
      </c>
      <c r="P26" s="13">
        <f t="shared" si="4"/>
        <v>9.7099999999999964E-2</v>
      </c>
      <c r="Q26" s="21">
        <v>0.54369999999999996</v>
      </c>
      <c r="R26" s="11">
        <v>0.60189999999999999</v>
      </c>
      <c r="S26" s="13">
        <f t="shared" si="5"/>
        <v>5.8200000000000029E-2</v>
      </c>
      <c r="T26" s="21">
        <v>0.84470000000000001</v>
      </c>
      <c r="U26" s="11">
        <v>0.83499999999999996</v>
      </c>
      <c r="V26" s="13">
        <f t="shared" si="6"/>
        <v>-9.7000000000000419E-3</v>
      </c>
      <c r="W26" s="21">
        <v>0.66020000000000001</v>
      </c>
      <c r="X26" s="11">
        <v>0.7087</v>
      </c>
      <c r="Y26" s="13">
        <f t="shared" si="7"/>
        <v>4.8499999999999988E-2</v>
      </c>
      <c r="Z26" s="21">
        <v>0.8155</v>
      </c>
      <c r="AA26" s="11">
        <v>0.75729999999999997</v>
      </c>
      <c r="AB26" s="13">
        <f t="shared" si="8"/>
        <v>-5.8200000000000029E-2</v>
      </c>
      <c r="AC26" s="21">
        <v>0.78639999999999999</v>
      </c>
      <c r="AD26" s="11">
        <v>0.76700000000000002</v>
      </c>
      <c r="AE26" s="13">
        <f t="shared" si="17"/>
        <v>-1.9399999999999973E-2</v>
      </c>
      <c r="AF26" s="21">
        <v>0.17480000000000001</v>
      </c>
      <c r="AG26" s="11">
        <v>0.17480000000000001</v>
      </c>
      <c r="AH26" s="13">
        <f t="shared" si="32"/>
        <v>0</v>
      </c>
      <c r="AI26" s="21">
        <v>0.30099999999999999</v>
      </c>
      <c r="AJ26" s="11">
        <v>0.19420000000000001</v>
      </c>
      <c r="AK26" s="13">
        <f t="shared" si="19"/>
        <v>-0.10679999999999998</v>
      </c>
      <c r="AL26" s="21">
        <v>0.84470000000000001</v>
      </c>
      <c r="AM26" s="11">
        <v>0.84470000000000001</v>
      </c>
      <c r="AN26" s="13">
        <f t="shared" si="20"/>
        <v>0</v>
      </c>
      <c r="AO26" s="21">
        <v>0.17480000000000001</v>
      </c>
      <c r="AP26" s="11">
        <v>0.2039</v>
      </c>
      <c r="AQ26" s="13">
        <f t="shared" si="21"/>
        <v>2.9099999999999987E-2</v>
      </c>
      <c r="AR26" s="21">
        <v>0.78639999999999999</v>
      </c>
      <c r="AS26" s="11">
        <v>0.77669999999999995</v>
      </c>
      <c r="AT26" s="13">
        <f t="shared" si="22"/>
        <v>-9.7000000000000419E-3</v>
      </c>
      <c r="AU26" s="21">
        <v>0.63109999999999999</v>
      </c>
      <c r="AV26" s="11">
        <v>0.63109999999999999</v>
      </c>
      <c r="AW26" s="13">
        <f t="shared" si="33"/>
        <v>0</v>
      </c>
      <c r="AX26" s="21">
        <v>0.63109999999999999</v>
      </c>
      <c r="AY26" s="11">
        <v>0.64080000000000004</v>
      </c>
      <c r="AZ26" s="13">
        <f t="shared" si="34"/>
        <v>9.7000000000000419E-3</v>
      </c>
      <c r="BA26" s="21">
        <v>0.21360000000000001</v>
      </c>
      <c r="BB26" s="11">
        <v>0.2233</v>
      </c>
      <c r="BC26" s="13">
        <f t="shared" si="35"/>
        <v>9.6999999999999864E-3</v>
      </c>
      <c r="BD26" s="21">
        <v>0.2039</v>
      </c>
      <c r="BE26" s="11">
        <v>0.25240000000000001</v>
      </c>
      <c r="BF26" s="13">
        <f t="shared" si="36"/>
        <v>4.8500000000000015E-2</v>
      </c>
      <c r="BG26" s="21">
        <v>0.17480000000000001</v>
      </c>
      <c r="BH26" s="11">
        <v>0.17480000000000001</v>
      </c>
      <c r="BI26" s="13">
        <f t="shared" si="37"/>
        <v>0</v>
      </c>
      <c r="BJ26" s="21">
        <v>0.2427</v>
      </c>
      <c r="BK26" s="11">
        <v>0.2427</v>
      </c>
      <c r="BL26" s="13">
        <f t="shared" si="38"/>
        <v>0</v>
      </c>
      <c r="BM26" s="21">
        <v>0.19420000000000001</v>
      </c>
      <c r="BN26" s="11">
        <v>0.19420000000000001</v>
      </c>
      <c r="BO26" s="13">
        <f t="shared" si="39"/>
        <v>0</v>
      </c>
      <c r="BP26" s="21">
        <v>0.23300000000000001</v>
      </c>
      <c r="BQ26" s="11">
        <v>0.2427</v>
      </c>
      <c r="BR26" s="13">
        <f t="shared" si="40"/>
        <v>9.6999999999999864E-3</v>
      </c>
      <c r="BS26" s="21">
        <v>0.58250000000000002</v>
      </c>
      <c r="BT26" s="11">
        <v>0.65049999999999997</v>
      </c>
      <c r="BU26" s="13">
        <f t="shared" si="41"/>
        <v>6.7999999999999949E-2</v>
      </c>
      <c r="BV26" s="21">
        <v>0.63109999999999999</v>
      </c>
      <c r="BW26" s="11">
        <v>0.66990000000000005</v>
      </c>
      <c r="BX26" s="13">
        <f t="shared" si="42"/>
        <v>3.8800000000000057E-2</v>
      </c>
      <c r="BY26" s="21">
        <v>0.89319999999999999</v>
      </c>
      <c r="BZ26" s="11">
        <v>0.87380000000000002</v>
      </c>
      <c r="CA26" s="13">
        <f t="shared" si="43"/>
        <v>-1.9399999999999973E-2</v>
      </c>
      <c r="CB26" s="21">
        <v>0.88349999999999995</v>
      </c>
      <c r="CC26" s="11">
        <v>0.86409999999999998</v>
      </c>
      <c r="CD26" s="13">
        <f t="shared" si="44"/>
        <v>-1.9399999999999973E-2</v>
      </c>
      <c r="CE26" s="21">
        <v>0.82520000000000004</v>
      </c>
      <c r="CF26" s="11">
        <v>0.7379</v>
      </c>
      <c r="CG26" s="13">
        <f t="shared" si="45"/>
        <v>-8.7300000000000044E-2</v>
      </c>
      <c r="CH26" s="21">
        <v>0.78639999999999999</v>
      </c>
      <c r="CI26" s="11">
        <v>0.79610000000000003</v>
      </c>
      <c r="CJ26" s="13">
        <f t="shared" si="46"/>
        <v>9.7000000000000419E-3</v>
      </c>
      <c r="CK26" s="21">
        <v>0.79610000000000003</v>
      </c>
      <c r="CL26" s="11">
        <v>0.80579999999999996</v>
      </c>
      <c r="CM26" s="13">
        <f t="shared" si="48"/>
        <v>9.6999999999999309E-3</v>
      </c>
      <c r="CN26" s="21">
        <v>0.79610000000000003</v>
      </c>
      <c r="CO26" s="11">
        <v>0.80579999999999996</v>
      </c>
      <c r="CP26" s="13">
        <f t="shared" si="47"/>
        <v>9.6999999999999309E-3</v>
      </c>
      <c r="CR26" s="34">
        <f t="shared" si="10"/>
        <v>3.1931034482758597E-3</v>
      </c>
      <c r="CS26">
        <v>70</v>
      </c>
    </row>
    <row r="27" spans="1:97" x14ac:dyDescent="0.25">
      <c r="A27" s="30" t="s">
        <v>91</v>
      </c>
      <c r="B27" s="15" t="s">
        <v>20</v>
      </c>
      <c r="C27" s="2" t="s">
        <v>149</v>
      </c>
      <c r="D27" s="13">
        <f t="shared" si="0"/>
        <v>8.5000000000000075E-3</v>
      </c>
      <c r="E27" s="21">
        <v>0.29060000000000002</v>
      </c>
      <c r="F27" s="11">
        <v>0.2949</v>
      </c>
      <c r="G27" s="13">
        <f t="shared" si="1"/>
        <v>4.2999999999999705E-3</v>
      </c>
      <c r="H27" s="21">
        <v>0.29060000000000002</v>
      </c>
      <c r="I27" s="11">
        <v>0.28210000000000002</v>
      </c>
      <c r="J27" s="13">
        <f t="shared" si="2"/>
        <v>-8.5000000000000075E-3</v>
      </c>
      <c r="K27" s="21">
        <v>0.85899999999999999</v>
      </c>
      <c r="L27" s="11">
        <v>0.88029999999999997</v>
      </c>
      <c r="M27" s="13">
        <f t="shared" si="3"/>
        <v>2.1299999999999986E-2</v>
      </c>
      <c r="N27" s="21">
        <v>0.52139999999999997</v>
      </c>
      <c r="O27" s="11">
        <v>0.57689999999999997</v>
      </c>
      <c r="P27" s="13">
        <f t="shared" si="4"/>
        <v>5.5499999999999994E-2</v>
      </c>
      <c r="Q27" s="21">
        <v>0.67520000000000002</v>
      </c>
      <c r="R27" s="11">
        <v>0.73929999999999996</v>
      </c>
      <c r="S27" s="13">
        <f t="shared" si="5"/>
        <v>6.4099999999999935E-2</v>
      </c>
      <c r="T27" s="21">
        <v>0.86750000000000005</v>
      </c>
      <c r="U27" s="11">
        <v>0.88460000000000005</v>
      </c>
      <c r="V27" s="13">
        <f t="shared" si="6"/>
        <v>1.7100000000000004E-2</v>
      </c>
      <c r="W27" s="21">
        <v>0.76919999999999999</v>
      </c>
      <c r="X27" s="11">
        <v>0.79059999999999997</v>
      </c>
      <c r="Y27" s="13">
        <f t="shared" si="7"/>
        <v>2.1399999999999975E-2</v>
      </c>
      <c r="Z27" s="21">
        <v>0.83760000000000001</v>
      </c>
      <c r="AA27" s="11">
        <v>0.86319999999999997</v>
      </c>
      <c r="AB27" s="13">
        <f t="shared" si="8"/>
        <v>2.5599999999999956E-2</v>
      </c>
      <c r="AC27" s="21">
        <v>0.81620000000000004</v>
      </c>
      <c r="AD27" s="11">
        <v>0.84619999999999995</v>
      </c>
      <c r="AE27" s="13">
        <f t="shared" si="17"/>
        <v>2.9999999999999916E-2</v>
      </c>
      <c r="AF27" s="21">
        <v>0.2949</v>
      </c>
      <c r="AG27" s="11">
        <v>0.2949</v>
      </c>
      <c r="AH27" s="13">
        <f t="shared" si="32"/>
        <v>0</v>
      </c>
      <c r="AI27" s="21">
        <v>0.21790000000000001</v>
      </c>
      <c r="AJ27" s="11">
        <v>0.23499999999999999</v>
      </c>
      <c r="AK27" s="13">
        <f t="shared" si="19"/>
        <v>1.7099999999999976E-2</v>
      </c>
      <c r="AL27" s="21">
        <v>0.9103</v>
      </c>
      <c r="AM27" s="11">
        <v>0.91449999999999998</v>
      </c>
      <c r="AN27" s="13">
        <f t="shared" si="20"/>
        <v>4.1999999999999815E-3</v>
      </c>
      <c r="AO27" s="21">
        <v>0.2051</v>
      </c>
      <c r="AP27" s="11">
        <v>0.26919999999999999</v>
      </c>
      <c r="AQ27" s="13">
        <f t="shared" si="21"/>
        <v>6.409999999999999E-2</v>
      </c>
      <c r="AR27" s="21">
        <v>0.86750000000000005</v>
      </c>
      <c r="AS27" s="11">
        <v>0.88460000000000005</v>
      </c>
      <c r="AT27" s="13">
        <f t="shared" si="22"/>
        <v>1.7100000000000004E-2</v>
      </c>
      <c r="AU27" s="21">
        <v>0.71789999999999998</v>
      </c>
      <c r="AV27" s="11">
        <v>0.73080000000000001</v>
      </c>
      <c r="AW27" s="13">
        <f t="shared" si="33"/>
        <v>1.2900000000000023E-2</v>
      </c>
      <c r="AX27" s="21">
        <v>0.71789999999999998</v>
      </c>
      <c r="AY27" s="11">
        <v>0.75209999999999999</v>
      </c>
      <c r="AZ27" s="13">
        <f t="shared" si="34"/>
        <v>3.4200000000000008E-2</v>
      </c>
      <c r="BA27" s="21">
        <v>0.2863</v>
      </c>
      <c r="BB27" s="11">
        <v>0.2949</v>
      </c>
      <c r="BC27" s="13">
        <f t="shared" si="35"/>
        <v>8.5999999999999965E-3</v>
      </c>
      <c r="BD27" s="21">
        <v>0.24790000000000001</v>
      </c>
      <c r="BE27" s="11">
        <v>0.22650000000000001</v>
      </c>
      <c r="BF27" s="13">
        <f t="shared" si="36"/>
        <v>-2.1400000000000002E-2</v>
      </c>
      <c r="BG27" s="21">
        <v>0.29060000000000002</v>
      </c>
      <c r="BH27" s="11">
        <v>0.29060000000000002</v>
      </c>
      <c r="BI27" s="13">
        <f t="shared" si="37"/>
        <v>0</v>
      </c>
      <c r="BJ27" s="21">
        <v>0.26500000000000001</v>
      </c>
      <c r="BK27" s="11">
        <v>0.27350000000000002</v>
      </c>
      <c r="BL27" s="13">
        <f t="shared" si="38"/>
        <v>8.5000000000000075E-3</v>
      </c>
      <c r="BM27" s="21">
        <v>0.23499999999999999</v>
      </c>
      <c r="BN27" s="11">
        <v>0.24790000000000001</v>
      </c>
      <c r="BO27" s="13">
        <f t="shared" si="39"/>
        <v>1.2900000000000023E-2</v>
      </c>
      <c r="BP27" s="21">
        <v>0.23930000000000001</v>
      </c>
      <c r="BQ27" s="11">
        <v>0.23930000000000001</v>
      </c>
      <c r="BR27" s="13">
        <f t="shared" si="40"/>
        <v>0</v>
      </c>
      <c r="BS27" s="21">
        <v>0.73499999999999999</v>
      </c>
      <c r="BT27" s="11">
        <v>0.71789999999999998</v>
      </c>
      <c r="BU27" s="13">
        <f t="shared" si="41"/>
        <v>-1.7100000000000004E-2</v>
      </c>
      <c r="BV27" s="21">
        <v>0.76070000000000004</v>
      </c>
      <c r="BW27" s="11">
        <v>0.73080000000000001</v>
      </c>
      <c r="BX27" s="13">
        <f t="shared" si="42"/>
        <v>-2.9900000000000038E-2</v>
      </c>
      <c r="BY27" s="21">
        <v>0.92310000000000003</v>
      </c>
      <c r="BZ27" s="11">
        <v>0.91879999999999995</v>
      </c>
      <c r="CA27" s="13">
        <f t="shared" si="43"/>
        <v>-4.3000000000000815E-3</v>
      </c>
      <c r="CB27" s="21">
        <v>0.9274</v>
      </c>
      <c r="CC27" s="11">
        <v>0.91879999999999995</v>
      </c>
      <c r="CD27" s="13">
        <f t="shared" si="44"/>
        <v>-8.600000000000052E-3</v>
      </c>
      <c r="CE27" s="21">
        <v>0.83760000000000001</v>
      </c>
      <c r="CF27" s="11">
        <v>0.85899999999999999</v>
      </c>
      <c r="CG27" s="13">
        <f t="shared" si="45"/>
        <v>2.1399999999999975E-2</v>
      </c>
      <c r="CH27" s="21">
        <v>0.80769999999999997</v>
      </c>
      <c r="CI27" s="11">
        <v>0.84619999999999995</v>
      </c>
      <c r="CJ27" s="13">
        <f t="shared" si="46"/>
        <v>3.8499999999999979E-2</v>
      </c>
      <c r="CK27" s="21">
        <v>0.80769999999999997</v>
      </c>
      <c r="CL27" s="11">
        <v>0.84189999999999998</v>
      </c>
      <c r="CM27" s="13">
        <f t="shared" si="48"/>
        <v>3.4200000000000008E-2</v>
      </c>
      <c r="CN27" s="21">
        <v>0.81200000000000006</v>
      </c>
      <c r="CO27" s="11">
        <v>0.85040000000000004</v>
      </c>
      <c r="CP27" s="13">
        <f t="shared" si="47"/>
        <v>3.839999999999999E-2</v>
      </c>
      <c r="CR27" s="34">
        <f t="shared" si="10"/>
        <v>1.2379310344827572E-2</v>
      </c>
      <c r="CS27">
        <v>141</v>
      </c>
    </row>
    <row r="28" spans="1:97" x14ac:dyDescent="0.25">
      <c r="A28" s="30" t="s">
        <v>92</v>
      </c>
      <c r="B28" s="15" t="s">
        <v>39</v>
      </c>
      <c r="C28" s="2" t="s">
        <v>55</v>
      </c>
      <c r="D28" s="13">
        <f t="shared" si="0"/>
        <v>-1.0000000000000009E-2</v>
      </c>
      <c r="E28" s="21">
        <v>0.31</v>
      </c>
      <c r="F28" s="11">
        <v>0.31</v>
      </c>
      <c r="G28" s="13">
        <f t="shared" si="1"/>
        <v>0</v>
      </c>
      <c r="H28" s="21">
        <v>0.31</v>
      </c>
      <c r="I28" s="11">
        <v>0.31</v>
      </c>
      <c r="J28" s="13">
        <f t="shared" si="2"/>
        <v>0</v>
      </c>
      <c r="K28" s="21">
        <v>0.75</v>
      </c>
      <c r="L28" s="11">
        <v>0.78</v>
      </c>
      <c r="M28" s="13">
        <f t="shared" si="3"/>
        <v>3.0000000000000027E-2</v>
      </c>
      <c r="N28" s="21">
        <v>0.43</v>
      </c>
      <c r="O28" s="11">
        <v>0.51</v>
      </c>
      <c r="P28" s="13">
        <f t="shared" si="4"/>
        <v>8.0000000000000016E-2</v>
      </c>
      <c r="Q28" s="21">
        <v>0.47</v>
      </c>
      <c r="R28" s="11">
        <v>0.64</v>
      </c>
      <c r="S28" s="13">
        <f t="shared" si="5"/>
        <v>0.17000000000000004</v>
      </c>
      <c r="T28" s="21">
        <v>0.85</v>
      </c>
      <c r="U28" s="11">
        <v>0.86</v>
      </c>
      <c r="V28" s="13">
        <f t="shared" si="6"/>
        <v>1.0000000000000009E-2</v>
      </c>
      <c r="W28" s="21">
        <v>0.62</v>
      </c>
      <c r="X28" s="11">
        <v>0.67</v>
      </c>
      <c r="Y28" s="13">
        <f t="shared" si="7"/>
        <v>5.0000000000000044E-2</v>
      </c>
      <c r="Z28" s="21">
        <v>0.67</v>
      </c>
      <c r="AA28" s="11">
        <v>0.69</v>
      </c>
      <c r="AB28" s="13">
        <f t="shared" si="8"/>
        <v>1.9999999999999907E-2</v>
      </c>
      <c r="AC28" s="21">
        <v>0.66</v>
      </c>
      <c r="AD28" s="11">
        <v>0.74</v>
      </c>
      <c r="AE28" s="13">
        <f t="shared" si="17"/>
        <v>7.999999999999996E-2</v>
      </c>
      <c r="AF28" s="21">
        <v>0.3</v>
      </c>
      <c r="AG28" s="11">
        <v>0.28999999999999998</v>
      </c>
      <c r="AH28" s="13">
        <f t="shared" si="32"/>
        <v>-1.0000000000000009E-2</v>
      </c>
      <c r="AI28" s="21">
        <v>0.28999999999999998</v>
      </c>
      <c r="AJ28" s="11">
        <v>0.22</v>
      </c>
      <c r="AK28" s="13">
        <f t="shared" si="19"/>
        <v>-6.9999999999999979E-2</v>
      </c>
      <c r="AL28" s="21">
        <v>0.77</v>
      </c>
      <c r="AM28" s="11">
        <v>0.81</v>
      </c>
      <c r="AN28" s="13">
        <f t="shared" si="20"/>
        <v>4.0000000000000036E-2</v>
      </c>
      <c r="AO28" s="21">
        <v>0.32</v>
      </c>
      <c r="AP28" s="11">
        <v>0.3</v>
      </c>
      <c r="AQ28" s="13">
        <f t="shared" si="21"/>
        <v>-2.0000000000000018E-2</v>
      </c>
      <c r="AR28" s="21">
        <v>0.71</v>
      </c>
      <c r="AS28" s="11">
        <v>0.8</v>
      </c>
      <c r="AT28" s="13">
        <f t="shared" si="22"/>
        <v>9.000000000000008E-2</v>
      </c>
      <c r="AU28" s="21">
        <v>0.55000000000000004</v>
      </c>
      <c r="AV28" s="11">
        <v>0.6</v>
      </c>
      <c r="AW28" s="13">
        <f t="shared" si="33"/>
        <v>4.9999999999999933E-2</v>
      </c>
      <c r="AX28" s="21">
        <v>0.52</v>
      </c>
      <c r="AY28" s="11">
        <v>0.62</v>
      </c>
      <c r="AZ28" s="13">
        <f t="shared" si="34"/>
        <v>9.9999999999999978E-2</v>
      </c>
      <c r="BA28" s="21">
        <v>0.34</v>
      </c>
      <c r="BB28" s="11">
        <v>0.28000000000000003</v>
      </c>
      <c r="BC28" s="13">
        <f t="shared" si="35"/>
        <v>-0.06</v>
      </c>
      <c r="BD28" s="21">
        <v>0.23</v>
      </c>
      <c r="BE28" s="11">
        <v>0.22</v>
      </c>
      <c r="BF28" s="13">
        <f t="shared" si="36"/>
        <v>-1.0000000000000009E-2</v>
      </c>
      <c r="BG28" s="21">
        <v>0.3</v>
      </c>
      <c r="BH28" s="11">
        <v>0.28999999999999998</v>
      </c>
      <c r="BI28" s="13">
        <f t="shared" si="37"/>
        <v>-1.0000000000000009E-2</v>
      </c>
      <c r="BJ28" s="21">
        <v>0.25</v>
      </c>
      <c r="BK28" s="11">
        <v>0.3</v>
      </c>
      <c r="BL28" s="13">
        <f t="shared" si="38"/>
        <v>4.9999999999999989E-2</v>
      </c>
      <c r="BM28" s="21">
        <v>0.25</v>
      </c>
      <c r="BN28" s="11">
        <v>0.23</v>
      </c>
      <c r="BO28" s="13">
        <f t="shared" si="39"/>
        <v>-1.999999999999999E-2</v>
      </c>
      <c r="BP28" s="21">
        <v>0.28999999999999998</v>
      </c>
      <c r="BQ28" s="11">
        <v>0.27</v>
      </c>
      <c r="BR28" s="13">
        <f t="shared" si="40"/>
        <v>-1.9999999999999962E-2</v>
      </c>
      <c r="BS28" s="21">
        <v>0.5</v>
      </c>
      <c r="BT28" s="11">
        <v>0.63</v>
      </c>
      <c r="BU28" s="13">
        <f t="shared" si="41"/>
        <v>0.13</v>
      </c>
      <c r="BV28" s="21">
        <v>0.51</v>
      </c>
      <c r="BW28" s="11">
        <v>0.61</v>
      </c>
      <c r="BX28" s="13">
        <f t="shared" si="42"/>
        <v>9.9999999999999978E-2</v>
      </c>
      <c r="BY28" s="21">
        <v>0.84</v>
      </c>
      <c r="BZ28" s="11">
        <v>0.87</v>
      </c>
      <c r="CA28" s="13">
        <f t="shared" si="43"/>
        <v>3.0000000000000027E-2</v>
      </c>
      <c r="CB28" s="21">
        <v>0.87</v>
      </c>
      <c r="CC28" s="11">
        <v>0.89</v>
      </c>
      <c r="CD28" s="13">
        <f t="shared" si="44"/>
        <v>2.0000000000000018E-2</v>
      </c>
      <c r="CE28" s="21">
        <v>0.69</v>
      </c>
      <c r="CF28" s="11">
        <v>0.76</v>
      </c>
      <c r="CG28" s="13">
        <f t="shared" si="45"/>
        <v>7.0000000000000062E-2</v>
      </c>
      <c r="CH28" s="21">
        <v>0.7</v>
      </c>
      <c r="CI28" s="11">
        <v>0.77</v>
      </c>
      <c r="CJ28" s="13">
        <f t="shared" si="46"/>
        <v>7.0000000000000062E-2</v>
      </c>
      <c r="CK28" s="21">
        <v>0.69</v>
      </c>
      <c r="CL28" s="11">
        <v>0.79</v>
      </c>
      <c r="CM28" s="13">
        <f t="shared" si="48"/>
        <v>0.10000000000000009</v>
      </c>
      <c r="CN28" s="21">
        <v>0.69</v>
      </c>
      <c r="CO28" s="11">
        <v>0.78</v>
      </c>
      <c r="CP28" s="13">
        <f t="shared" si="47"/>
        <v>9.000000000000008E-2</v>
      </c>
      <c r="CR28" s="34">
        <f t="shared" si="10"/>
        <v>3.0982758620689662E-2</v>
      </c>
      <c r="CS28">
        <v>80</v>
      </c>
    </row>
    <row r="29" spans="1:97" x14ac:dyDescent="0.25">
      <c r="A29" s="30" t="s">
        <v>93</v>
      </c>
      <c r="B29" s="15" t="s">
        <v>40</v>
      </c>
      <c r="C29" s="2" t="s">
        <v>150</v>
      </c>
      <c r="D29" s="13">
        <f t="shared" si="0"/>
        <v>-2.5000000000000022E-3</v>
      </c>
      <c r="E29" s="21">
        <v>0.23369999999999999</v>
      </c>
      <c r="F29" s="11">
        <v>0.23369999999999999</v>
      </c>
      <c r="G29" s="13">
        <f t="shared" si="1"/>
        <v>0</v>
      </c>
      <c r="H29" s="21">
        <v>0.23369999999999999</v>
      </c>
      <c r="I29" s="11">
        <v>0.2414</v>
      </c>
      <c r="J29" s="13">
        <f t="shared" si="2"/>
        <v>7.7000000000000124E-3</v>
      </c>
      <c r="K29" s="21">
        <v>0.83779999999999999</v>
      </c>
      <c r="L29" s="11">
        <v>0.88119999999999998</v>
      </c>
      <c r="M29" s="13">
        <f t="shared" si="3"/>
        <v>4.3399999999999994E-2</v>
      </c>
      <c r="N29" s="21">
        <v>0.47770000000000001</v>
      </c>
      <c r="O29" s="11">
        <v>0.65010000000000001</v>
      </c>
      <c r="P29" s="13">
        <f t="shared" si="4"/>
        <v>0.1724</v>
      </c>
      <c r="Q29" s="21">
        <v>0.60540000000000005</v>
      </c>
      <c r="R29" s="11">
        <v>0.76370000000000005</v>
      </c>
      <c r="S29" s="13">
        <f t="shared" si="5"/>
        <v>0.1583</v>
      </c>
      <c r="T29" s="21">
        <v>0.82499999999999996</v>
      </c>
      <c r="U29" s="11">
        <v>0.84930000000000005</v>
      </c>
      <c r="V29" s="13">
        <f t="shared" si="6"/>
        <v>2.4300000000000099E-2</v>
      </c>
      <c r="W29" s="21">
        <v>0.62839999999999996</v>
      </c>
      <c r="X29" s="11">
        <v>0.73560000000000003</v>
      </c>
      <c r="Y29" s="13">
        <f t="shared" si="7"/>
        <v>0.10720000000000007</v>
      </c>
      <c r="Z29" s="21">
        <v>0.72540000000000004</v>
      </c>
      <c r="AA29" s="11">
        <v>0.81479999999999997</v>
      </c>
      <c r="AB29" s="13">
        <f t="shared" si="8"/>
        <v>8.9399999999999924E-2</v>
      </c>
      <c r="AC29" s="21">
        <v>0.77010000000000001</v>
      </c>
      <c r="AD29" s="11">
        <v>0.83140000000000003</v>
      </c>
      <c r="AE29" s="13">
        <f t="shared" si="17"/>
        <v>6.1300000000000021E-2</v>
      </c>
      <c r="AF29" s="21">
        <v>0.24390000000000001</v>
      </c>
      <c r="AG29" s="11">
        <v>0.23630000000000001</v>
      </c>
      <c r="AH29" s="13">
        <f t="shared" si="32"/>
        <v>-7.5999999999999956E-3</v>
      </c>
      <c r="AI29" s="21">
        <v>0.21199999999999999</v>
      </c>
      <c r="AJ29" s="11">
        <v>0.2248</v>
      </c>
      <c r="AK29" s="13">
        <f t="shared" si="19"/>
        <v>1.2800000000000006E-2</v>
      </c>
      <c r="AL29" s="21">
        <v>0.83650000000000002</v>
      </c>
      <c r="AM29" s="11">
        <v>0.87990000000000002</v>
      </c>
      <c r="AN29" s="13">
        <f t="shared" si="20"/>
        <v>4.3399999999999994E-2</v>
      </c>
      <c r="AO29" s="21">
        <v>0.2989</v>
      </c>
      <c r="AP29" s="11">
        <v>0.31669999999999998</v>
      </c>
      <c r="AQ29" s="13">
        <f t="shared" si="21"/>
        <v>1.7799999999999983E-2</v>
      </c>
      <c r="AR29" s="21">
        <v>0.81610000000000005</v>
      </c>
      <c r="AS29" s="11">
        <v>0.87229999999999996</v>
      </c>
      <c r="AT29" s="13">
        <f t="shared" si="22"/>
        <v>5.6199999999999917E-2</v>
      </c>
      <c r="AU29" s="21">
        <v>0.68200000000000005</v>
      </c>
      <c r="AV29" s="11">
        <v>0.72030000000000005</v>
      </c>
      <c r="AW29" s="13">
        <f t="shared" si="33"/>
        <v>3.8300000000000001E-2</v>
      </c>
      <c r="AX29" s="21">
        <v>0.67430000000000001</v>
      </c>
      <c r="AY29" s="11">
        <v>0.72670000000000001</v>
      </c>
      <c r="AZ29" s="13">
        <f t="shared" si="34"/>
        <v>5.2400000000000002E-2</v>
      </c>
      <c r="BA29" s="21">
        <v>0.26950000000000002</v>
      </c>
      <c r="BB29" s="11">
        <v>0.23749999999999999</v>
      </c>
      <c r="BC29" s="13">
        <f t="shared" si="35"/>
        <v>-3.2000000000000028E-2</v>
      </c>
      <c r="BD29" s="21">
        <v>0.27329999999999999</v>
      </c>
      <c r="BE29" s="11">
        <v>0.28989999999999999</v>
      </c>
      <c r="BF29" s="13">
        <f t="shared" si="36"/>
        <v>1.6600000000000004E-2</v>
      </c>
      <c r="BG29" s="21">
        <v>0.23499999999999999</v>
      </c>
      <c r="BH29" s="11">
        <v>0.23749999999999999</v>
      </c>
      <c r="BI29" s="13">
        <f t="shared" si="37"/>
        <v>2.5000000000000022E-3</v>
      </c>
      <c r="BJ29" s="21">
        <v>0.26819999999999999</v>
      </c>
      <c r="BK29" s="11">
        <v>0.26690000000000003</v>
      </c>
      <c r="BL29" s="13">
        <f t="shared" si="38"/>
        <v>-1.2999999999999678E-3</v>
      </c>
      <c r="BM29" s="21">
        <v>0.2631</v>
      </c>
      <c r="BN29" s="11">
        <v>0.27329999999999999</v>
      </c>
      <c r="BO29" s="13">
        <f t="shared" si="39"/>
        <v>1.0199999999999987E-2</v>
      </c>
      <c r="BP29" s="21">
        <v>0.2465</v>
      </c>
      <c r="BQ29" s="11">
        <v>0.25540000000000002</v>
      </c>
      <c r="BR29" s="13">
        <f t="shared" si="40"/>
        <v>8.900000000000019E-3</v>
      </c>
      <c r="BS29" s="21">
        <v>0.54920000000000002</v>
      </c>
      <c r="BT29" s="11">
        <v>0.68969999999999998</v>
      </c>
      <c r="BU29" s="13">
        <f t="shared" si="41"/>
        <v>0.14049999999999996</v>
      </c>
      <c r="BV29" s="21">
        <v>0.55559999999999998</v>
      </c>
      <c r="BW29" s="11">
        <v>0.71140000000000003</v>
      </c>
      <c r="BX29" s="13">
        <f t="shared" si="42"/>
        <v>0.15580000000000005</v>
      </c>
      <c r="BY29" s="21">
        <v>0.85440000000000005</v>
      </c>
      <c r="BZ29" s="11">
        <v>0.8851</v>
      </c>
      <c r="CA29" s="13">
        <f t="shared" si="43"/>
        <v>3.069999999999995E-2</v>
      </c>
      <c r="CB29" s="21">
        <v>0.86209999999999998</v>
      </c>
      <c r="CC29" s="11">
        <v>0.8851</v>
      </c>
      <c r="CD29" s="13">
        <f t="shared" si="44"/>
        <v>2.300000000000002E-2</v>
      </c>
      <c r="CE29" s="21">
        <v>0.73050000000000004</v>
      </c>
      <c r="CF29" s="11">
        <v>0.81100000000000005</v>
      </c>
      <c r="CG29" s="13">
        <f t="shared" si="45"/>
        <v>8.0500000000000016E-2</v>
      </c>
      <c r="CH29" s="21">
        <v>0.81100000000000005</v>
      </c>
      <c r="CI29" s="11">
        <v>0.83779999999999999</v>
      </c>
      <c r="CJ29" s="13">
        <f t="shared" si="46"/>
        <v>2.6799999999999935E-2</v>
      </c>
      <c r="CK29" s="21">
        <v>0.81100000000000005</v>
      </c>
      <c r="CL29" s="11">
        <v>0.83650000000000002</v>
      </c>
      <c r="CM29" s="13">
        <f t="shared" si="48"/>
        <v>2.5499999999999967E-2</v>
      </c>
      <c r="CN29" s="21">
        <v>0.81740000000000002</v>
      </c>
      <c r="CO29" s="11">
        <v>0.83520000000000005</v>
      </c>
      <c r="CP29" s="13">
        <f t="shared" si="47"/>
        <v>1.7800000000000038E-2</v>
      </c>
      <c r="CR29" s="34">
        <f t="shared" si="10"/>
        <v>4.4834482758620682E-2</v>
      </c>
      <c r="CS29">
        <v>85</v>
      </c>
    </row>
    <row r="30" spans="1:97" x14ac:dyDescent="0.25">
      <c r="A30" s="30" t="s">
        <v>94</v>
      </c>
      <c r="B30" s="15" t="s">
        <v>30</v>
      </c>
      <c r="C30" s="2" t="s">
        <v>47</v>
      </c>
      <c r="D30" s="13">
        <f t="shared" si="0"/>
        <v>-9.8000000000000032E-3</v>
      </c>
      <c r="E30" s="21">
        <v>0.2157</v>
      </c>
      <c r="F30" s="11">
        <v>0.219</v>
      </c>
      <c r="G30" s="13">
        <f t="shared" si="1"/>
        <v>3.2999999999999974E-3</v>
      </c>
      <c r="H30" s="21">
        <v>0.2157</v>
      </c>
      <c r="I30" s="11">
        <v>0.22220000000000001</v>
      </c>
      <c r="J30" s="13">
        <f t="shared" si="2"/>
        <v>6.5000000000000058E-3</v>
      </c>
      <c r="K30" s="21">
        <v>0.75160000000000005</v>
      </c>
      <c r="L30" s="11">
        <v>0.76139999999999997</v>
      </c>
      <c r="M30" s="13">
        <f t="shared" si="3"/>
        <v>9.7999999999999199E-3</v>
      </c>
      <c r="N30" s="21">
        <v>0.43790000000000001</v>
      </c>
      <c r="O30" s="11">
        <v>0.45750000000000002</v>
      </c>
      <c r="P30" s="13">
        <f t="shared" si="4"/>
        <v>1.9600000000000006E-2</v>
      </c>
      <c r="Q30" s="21">
        <v>0.56540000000000001</v>
      </c>
      <c r="R30" s="11">
        <v>0.60129999999999995</v>
      </c>
      <c r="S30" s="13">
        <f t="shared" si="5"/>
        <v>3.5899999999999932E-2</v>
      </c>
      <c r="T30" s="21">
        <v>0.76139999999999997</v>
      </c>
      <c r="U30" s="11">
        <v>0.79410000000000003</v>
      </c>
      <c r="V30" s="13">
        <f t="shared" si="6"/>
        <v>3.2700000000000062E-2</v>
      </c>
      <c r="W30" s="21">
        <v>0.57189999999999996</v>
      </c>
      <c r="X30" s="11">
        <v>0.54579999999999995</v>
      </c>
      <c r="Y30" s="13">
        <f t="shared" si="7"/>
        <v>-2.6100000000000012E-2</v>
      </c>
      <c r="Z30" s="21">
        <v>0.67320000000000002</v>
      </c>
      <c r="AA30" s="11">
        <v>0.69930000000000003</v>
      </c>
      <c r="AB30" s="13">
        <f t="shared" si="8"/>
        <v>2.6100000000000012E-2</v>
      </c>
      <c r="AC30" s="21">
        <v>0.66010000000000002</v>
      </c>
      <c r="AD30" s="11">
        <v>0.65690000000000004</v>
      </c>
      <c r="AE30" s="13">
        <f t="shared" si="17"/>
        <v>-3.1999999999999806E-3</v>
      </c>
      <c r="AF30" s="21">
        <v>0.219</v>
      </c>
      <c r="AG30" s="11">
        <v>0.2288</v>
      </c>
      <c r="AH30" s="13">
        <f t="shared" si="32"/>
        <v>9.8000000000000032E-3</v>
      </c>
      <c r="AI30" s="21">
        <v>0.26140000000000002</v>
      </c>
      <c r="AJ30" s="11">
        <v>0.23860000000000001</v>
      </c>
      <c r="AK30" s="13">
        <f t="shared" si="19"/>
        <v>-2.2800000000000015E-2</v>
      </c>
      <c r="AL30" s="21">
        <v>0.73529999999999995</v>
      </c>
      <c r="AM30" s="11">
        <v>0.76139999999999997</v>
      </c>
      <c r="AN30" s="13">
        <f t="shared" si="20"/>
        <v>2.6100000000000012E-2</v>
      </c>
      <c r="AO30" s="21">
        <v>0.2288</v>
      </c>
      <c r="AP30" s="11">
        <v>0.25490000000000002</v>
      </c>
      <c r="AQ30" s="13">
        <f t="shared" si="21"/>
        <v>2.6100000000000012E-2</v>
      </c>
      <c r="AR30" s="21">
        <v>0.75819999999999999</v>
      </c>
      <c r="AS30" s="11">
        <v>0.7712</v>
      </c>
      <c r="AT30" s="13">
        <f t="shared" si="22"/>
        <v>1.3000000000000012E-2</v>
      </c>
      <c r="AU30" s="21">
        <v>0.55230000000000001</v>
      </c>
      <c r="AV30" s="11">
        <v>0.56210000000000004</v>
      </c>
      <c r="AW30" s="13">
        <f t="shared" si="33"/>
        <v>9.8000000000000309E-3</v>
      </c>
      <c r="AX30" s="21">
        <v>0.54900000000000004</v>
      </c>
      <c r="AY30" s="11">
        <v>0.57189999999999996</v>
      </c>
      <c r="AZ30" s="13">
        <f t="shared" si="34"/>
        <v>2.289999999999992E-2</v>
      </c>
      <c r="BA30" s="21">
        <v>0.24840000000000001</v>
      </c>
      <c r="BB30" s="11">
        <v>0.23200000000000001</v>
      </c>
      <c r="BC30" s="13">
        <f t="shared" si="35"/>
        <v>-1.6399999999999998E-2</v>
      </c>
      <c r="BD30" s="21">
        <v>0.25159999999999999</v>
      </c>
      <c r="BE30" s="11">
        <v>0.23530000000000001</v>
      </c>
      <c r="BF30" s="13">
        <f t="shared" si="36"/>
        <v>-1.6299999999999981E-2</v>
      </c>
      <c r="BG30" s="21">
        <v>0.22550000000000001</v>
      </c>
      <c r="BH30" s="11">
        <v>0.22550000000000001</v>
      </c>
      <c r="BI30" s="13">
        <f t="shared" si="37"/>
        <v>0</v>
      </c>
      <c r="BJ30" s="21">
        <v>0.24179999999999999</v>
      </c>
      <c r="BK30" s="11">
        <v>0.2288</v>
      </c>
      <c r="BL30" s="13">
        <f t="shared" si="38"/>
        <v>-1.2999999999999984E-2</v>
      </c>
      <c r="BM30" s="21">
        <v>0.25490000000000002</v>
      </c>
      <c r="BN30" s="11">
        <v>0.25490000000000002</v>
      </c>
      <c r="BO30" s="13">
        <f t="shared" si="39"/>
        <v>0</v>
      </c>
      <c r="BP30" s="21">
        <v>0.23200000000000001</v>
      </c>
      <c r="BQ30" s="11">
        <v>0.24510000000000001</v>
      </c>
      <c r="BR30" s="13">
        <f t="shared" si="40"/>
        <v>1.3100000000000001E-2</v>
      </c>
      <c r="BS30" s="21">
        <v>0.58499999999999996</v>
      </c>
      <c r="BT30" s="11">
        <v>0.58169999999999999</v>
      </c>
      <c r="BU30" s="13">
        <f t="shared" si="41"/>
        <v>-3.2999999999999696E-3</v>
      </c>
      <c r="BV30" s="21">
        <v>0.61760000000000004</v>
      </c>
      <c r="BW30" s="11">
        <v>0.60460000000000003</v>
      </c>
      <c r="BX30" s="13">
        <f t="shared" si="42"/>
        <v>-1.3000000000000012E-2</v>
      </c>
      <c r="BY30" s="21">
        <v>0.7843</v>
      </c>
      <c r="BZ30" s="11">
        <v>0.81369999999999998</v>
      </c>
      <c r="CA30" s="13">
        <f t="shared" si="43"/>
        <v>2.9399999999999982E-2</v>
      </c>
      <c r="CB30" s="21">
        <v>0.80389999999999995</v>
      </c>
      <c r="CC30" s="11">
        <v>0.7974</v>
      </c>
      <c r="CD30" s="13">
        <f t="shared" si="44"/>
        <v>-6.4999999999999503E-3</v>
      </c>
      <c r="CE30" s="21">
        <v>0.6895</v>
      </c>
      <c r="CF30" s="11">
        <v>0.70920000000000005</v>
      </c>
      <c r="CG30" s="13">
        <f t="shared" si="45"/>
        <v>1.9700000000000051E-2</v>
      </c>
      <c r="CH30" s="21">
        <v>0.70589999999999997</v>
      </c>
      <c r="CI30" s="11">
        <v>0.7288</v>
      </c>
      <c r="CJ30" s="13">
        <f t="shared" si="46"/>
        <v>2.2900000000000031E-2</v>
      </c>
      <c r="CK30" s="21">
        <v>0.71240000000000003</v>
      </c>
      <c r="CL30" s="11">
        <v>0.73529999999999995</v>
      </c>
      <c r="CM30" s="13">
        <f t="shared" si="48"/>
        <v>2.289999999999992E-2</v>
      </c>
      <c r="CN30" s="21">
        <v>0.69610000000000005</v>
      </c>
      <c r="CO30" s="11">
        <v>0.73529999999999995</v>
      </c>
      <c r="CP30" s="13">
        <f t="shared" si="47"/>
        <v>3.9199999999999902E-2</v>
      </c>
      <c r="CR30" s="34">
        <f t="shared" si="10"/>
        <v>5.8931034482758637E-3</v>
      </c>
      <c r="CS30">
        <v>92</v>
      </c>
    </row>
    <row r="31" spans="1:97" x14ac:dyDescent="0.25">
      <c r="A31" s="30" t="s">
        <v>95</v>
      </c>
      <c r="B31" s="15" t="s">
        <v>41</v>
      </c>
      <c r="C31" s="2" t="s">
        <v>151</v>
      </c>
      <c r="D31" s="13">
        <f t="shared" si="0"/>
        <v>-7.0999999999999952E-3</v>
      </c>
      <c r="E31" s="21">
        <v>0.23050000000000001</v>
      </c>
      <c r="F31" s="11">
        <v>0.23400000000000001</v>
      </c>
      <c r="G31" s="13">
        <f t="shared" si="1"/>
        <v>3.5000000000000031E-3</v>
      </c>
      <c r="H31" s="21">
        <v>0.23050000000000001</v>
      </c>
      <c r="I31" s="11">
        <v>0.22700000000000001</v>
      </c>
      <c r="J31" s="13">
        <f t="shared" si="2"/>
        <v>-3.5000000000000031E-3</v>
      </c>
      <c r="K31" s="21">
        <v>0.56030000000000002</v>
      </c>
      <c r="L31" s="11">
        <v>0.57089999999999996</v>
      </c>
      <c r="M31" s="13">
        <f t="shared" si="3"/>
        <v>1.0599999999999943E-2</v>
      </c>
      <c r="N31" s="21">
        <v>0.27300000000000002</v>
      </c>
      <c r="O31" s="11">
        <v>0.2908</v>
      </c>
      <c r="P31" s="13">
        <f t="shared" si="4"/>
        <v>1.7799999999999983E-2</v>
      </c>
      <c r="Q31" s="21">
        <v>0.35820000000000002</v>
      </c>
      <c r="R31" s="11">
        <v>0.37940000000000002</v>
      </c>
      <c r="S31" s="13">
        <f t="shared" si="5"/>
        <v>2.1199999999999997E-2</v>
      </c>
      <c r="T31" s="21">
        <v>0.48230000000000001</v>
      </c>
      <c r="U31" s="11">
        <v>0.48580000000000001</v>
      </c>
      <c r="V31" s="13">
        <f t="shared" si="6"/>
        <v>3.5000000000000031E-3</v>
      </c>
      <c r="W31" s="21">
        <v>0.38650000000000001</v>
      </c>
      <c r="X31" s="11">
        <v>0.3972</v>
      </c>
      <c r="Y31" s="13">
        <f t="shared" si="7"/>
        <v>1.0699999999999987E-2</v>
      </c>
      <c r="Z31" s="21">
        <v>0.46100000000000002</v>
      </c>
      <c r="AA31" s="11">
        <v>0.51770000000000005</v>
      </c>
      <c r="AB31" s="13">
        <f t="shared" si="8"/>
        <v>5.6700000000000028E-2</v>
      </c>
      <c r="AC31" s="21">
        <v>0.43619999999999998</v>
      </c>
      <c r="AD31" s="11">
        <v>0.47160000000000002</v>
      </c>
      <c r="AE31" s="13">
        <f t="shared" si="17"/>
        <v>3.5400000000000043E-2</v>
      </c>
      <c r="AF31" s="21">
        <v>0.22339999999999999</v>
      </c>
      <c r="AG31" s="11">
        <v>0.22700000000000001</v>
      </c>
      <c r="AH31" s="13">
        <f t="shared" si="32"/>
        <v>3.6000000000000199E-3</v>
      </c>
      <c r="AI31" s="21">
        <v>0.24110000000000001</v>
      </c>
      <c r="AJ31" s="11">
        <v>0.23050000000000001</v>
      </c>
      <c r="AK31" s="13">
        <f t="shared" si="19"/>
        <v>-1.0599999999999998E-2</v>
      </c>
      <c r="AL31" s="21">
        <v>0.54610000000000003</v>
      </c>
      <c r="AM31" s="11">
        <v>0.58160000000000001</v>
      </c>
      <c r="AN31" s="13">
        <f t="shared" si="20"/>
        <v>3.5499999999999976E-2</v>
      </c>
      <c r="AO31" s="21">
        <v>0.28370000000000001</v>
      </c>
      <c r="AP31" s="11">
        <v>0.29430000000000001</v>
      </c>
      <c r="AQ31" s="13">
        <f t="shared" si="21"/>
        <v>1.0599999999999998E-2</v>
      </c>
      <c r="AR31" s="21">
        <v>0.5071</v>
      </c>
      <c r="AS31" s="11">
        <v>0.53190000000000004</v>
      </c>
      <c r="AT31" s="13">
        <f t="shared" si="22"/>
        <v>2.4800000000000044E-2</v>
      </c>
      <c r="AU31" s="21">
        <v>0.33689999999999998</v>
      </c>
      <c r="AV31" s="11">
        <v>0.36880000000000002</v>
      </c>
      <c r="AW31" s="13">
        <f t="shared" si="33"/>
        <v>3.1900000000000039E-2</v>
      </c>
      <c r="AX31" s="21">
        <v>0.36170000000000002</v>
      </c>
      <c r="AY31" s="11">
        <v>0.3972</v>
      </c>
      <c r="AZ31" s="13">
        <f t="shared" si="34"/>
        <v>3.5499999999999976E-2</v>
      </c>
      <c r="BA31" s="21">
        <v>0.21629999999999999</v>
      </c>
      <c r="BB31" s="11">
        <v>0.2447</v>
      </c>
      <c r="BC31" s="13">
        <f t="shared" si="35"/>
        <v>2.8400000000000009E-2</v>
      </c>
      <c r="BD31" s="21">
        <v>0.24110000000000001</v>
      </c>
      <c r="BE31" s="11">
        <v>0.25890000000000002</v>
      </c>
      <c r="BF31" s="13">
        <f t="shared" si="36"/>
        <v>1.780000000000001E-2</v>
      </c>
      <c r="BG31" s="21">
        <v>0.23400000000000001</v>
      </c>
      <c r="BH31" s="11">
        <v>0.23400000000000001</v>
      </c>
      <c r="BI31" s="13">
        <f t="shared" si="37"/>
        <v>0</v>
      </c>
      <c r="BJ31" s="21">
        <v>0.25530000000000003</v>
      </c>
      <c r="BK31" s="11">
        <v>0.2908</v>
      </c>
      <c r="BL31" s="13">
        <f t="shared" si="38"/>
        <v>3.5499999999999976E-2</v>
      </c>
      <c r="BM31" s="21">
        <v>0.26950000000000002</v>
      </c>
      <c r="BN31" s="11">
        <v>0.25890000000000002</v>
      </c>
      <c r="BO31" s="13">
        <f t="shared" si="39"/>
        <v>-1.0599999999999998E-2</v>
      </c>
      <c r="BP31" s="21">
        <v>0.25530000000000003</v>
      </c>
      <c r="BQ31" s="11">
        <v>0.2447</v>
      </c>
      <c r="BR31" s="13">
        <f t="shared" si="40"/>
        <v>-1.0600000000000026E-2</v>
      </c>
      <c r="BS31" s="21">
        <v>0.31909999999999999</v>
      </c>
      <c r="BT31" s="11">
        <v>0.35110000000000002</v>
      </c>
      <c r="BU31" s="13">
        <f t="shared" si="41"/>
        <v>3.2000000000000028E-2</v>
      </c>
      <c r="BV31" s="21">
        <v>0.37590000000000001</v>
      </c>
      <c r="BW31" s="11">
        <v>0.37590000000000001</v>
      </c>
      <c r="BX31" s="13">
        <f t="shared" si="42"/>
        <v>0</v>
      </c>
      <c r="BY31" s="21">
        <v>0.54959999999999998</v>
      </c>
      <c r="BZ31" s="11">
        <v>0.57450000000000001</v>
      </c>
      <c r="CA31" s="13">
        <f t="shared" si="43"/>
        <v>2.4900000000000033E-2</v>
      </c>
      <c r="CB31" s="21">
        <v>0.54259999999999997</v>
      </c>
      <c r="CC31" s="11">
        <v>0.55669999999999997</v>
      </c>
      <c r="CD31" s="13">
        <f t="shared" si="44"/>
        <v>1.4100000000000001E-2</v>
      </c>
      <c r="CE31" s="21">
        <v>0.46810000000000002</v>
      </c>
      <c r="CF31" s="11">
        <v>0.51419999999999999</v>
      </c>
      <c r="CG31" s="13">
        <f t="shared" si="45"/>
        <v>4.6099999999999974E-2</v>
      </c>
      <c r="CH31" s="21">
        <v>0.42909999999999998</v>
      </c>
      <c r="CI31" s="11">
        <v>0.44330000000000003</v>
      </c>
      <c r="CJ31" s="13">
        <f t="shared" si="46"/>
        <v>1.4200000000000046E-2</v>
      </c>
      <c r="CK31" s="21">
        <v>0.42909999999999998</v>
      </c>
      <c r="CL31" s="11">
        <v>0.45040000000000002</v>
      </c>
      <c r="CM31" s="13">
        <f t="shared" si="48"/>
        <v>2.1300000000000041E-2</v>
      </c>
      <c r="CN31" s="21">
        <v>0.43619999999999998</v>
      </c>
      <c r="CO31" s="11">
        <v>0.44679999999999997</v>
      </c>
      <c r="CP31" s="13">
        <f t="shared" si="47"/>
        <v>1.0599999999999998E-2</v>
      </c>
      <c r="CR31" s="34">
        <f t="shared" si="10"/>
        <v>1.5444827586206895E-2</v>
      </c>
      <c r="CS31">
        <v>244</v>
      </c>
    </row>
    <row r="32" spans="1:97" x14ac:dyDescent="0.25">
      <c r="A32" s="30" t="s">
        <v>96</v>
      </c>
      <c r="B32" s="15" t="s">
        <v>42</v>
      </c>
      <c r="C32" s="2" t="s">
        <v>152</v>
      </c>
      <c r="D32" s="13">
        <f t="shared" si="0"/>
        <v>3.6999999999999811E-3</v>
      </c>
      <c r="E32" s="21">
        <v>0.19489999999999999</v>
      </c>
      <c r="F32" s="11">
        <v>0.1875</v>
      </c>
      <c r="G32" s="13">
        <f t="shared" si="1"/>
        <v>-7.3999999999999899E-3</v>
      </c>
      <c r="H32" s="21">
        <v>0.19489999999999999</v>
      </c>
      <c r="I32" s="11">
        <v>0.18379999999999999</v>
      </c>
      <c r="J32" s="13">
        <f t="shared" si="2"/>
        <v>-1.1099999999999999E-2</v>
      </c>
      <c r="K32" s="21">
        <v>0.6875</v>
      </c>
      <c r="L32" s="11">
        <v>0.68010000000000004</v>
      </c>
      <c r="M32" s="13">
        <f t="shared" si="3"/>
        <v>-7.3999999999999622E-3</v>
      </c>
      <c r="N32" s="21">
        <v>0.38600000000000001</v>
      </c>
      <c r="O32" s="11">
        <v>0.34560000000000002</v>
      </c>
      <c r="P32" s="13">
        <f t="shared" si="4"/>
        <v>-4.0399999999999991E-2</v>
      </c>
      <c r="Q32" s="21">
        <v>0.55149999999999999</v>
      </c>
      <c r="R32" s="11">
        <v>0.56989999999999996</v>
      </c>
      <c r="S32" s="13">
        <f t="shared" si="5"/>
        <v>1.8399999999999972E-2</v>
      </c>
      <c r="T32" s="21">
        <v>0.71689999999999998</v>
      </c>
      <c r="U32" s="11">
        <v>0.70960000000000001</v>
      </c>
      <c r="V32" s="13">
        <f t="shared" si="6"/>
        <v>-7.2999999999999732E-3</v>
      </c>
      <c r="W32" s="21">
        <v>0.48899999999999999</v>
      </c>
      <c r="X32" s="11">
        <v>0.43009999999999998</v>
      </c>
      <c r="Y32" s="13">
        <f t="shared" si="7"/>
        <v>-5.8900000000000008E-2</v>
      </c>
      <c r="Z32" s="21">
        <v>0.60660000000000003</v>
      </c>
      <c r="AA32" s="11">
        <v>0.59930000000000005</v>
      </c>
      <c r="AB32" s="13">
        <f t="shared" si="8"/>
        <v>-7.2999999999999732E-3</v>
      </c>
      <c r="AC32" s="21">
        <v>0.56620000000000004</v>
      </c>
      <c r="AD32" s="11">
        <v>0.55510000000000004</v>
      </c>
      <c r="AE32" s="13">
        <f t="shared" si="17"/>
        <v>-1.1099999999999999E-2</v>
      </c>
      <c r="AF32" s="21">
        <v>0.18379999999999999</v>
      </c>
      <c r="AG32" s="11">
        <v>0.18379999999999999</v>
      </c>
      <c r="AH32" s="13">
        <f t="shared" si="32"/>
        <v>0</v>
      </c>
      <c r="AI32" s="21">
        <v>0.25740000000000002</v>
      </c>
      <c r="AJ32" s="11">
        <v>0.23899999999999999</v>
      </c>
      <c r="AK32" s="13">
        <f t="shared" si="19"/>
        <v>-1.8400000000000027E-2</v>
      </c>
      <c r="AL32" s="21">
        <v>0.70960000000000001</v>
      </c>
      <c r="AM32" s="11">
        <v>0.72060000000000002</v>
      </c>
      <c r="AN32" s="13">
        <f t="shared" si="20"/>
        <v>1.100000000000001E-2</v>
      </c>
      <c r="AO32" s="21">
        <v>0.19850000000000001</v>
      </c>
      <c r="AP32" s="11">
        <v>0.17649999999999999</v>
      </c>
      <c r="AQ32" s="13">
        <f t="shared" si="21"/>
        <v>-2.200000000000002E-2</v>
      </c>
      <c r="AR32" s="21">
        <v>0.71319999999999995</v>
      </c>
      <c r="AS32" s="11">
        <v>0.73160000000000003</v>
      </c>
      <c r="AT32" s="13">
        <f t="shared" si="22"/>
        <v>1.8400000000000083E-2</v>
      </c>
      <c r="AU32" s="21">
        <v>0.4632</v>
      </c>
      <c r="AV32" s="11">
        <v>0.48159999999999997</v>
      </c>
      <c r="AW32" s="13">
        <f t="shared" si="33"/>
        <v>1.8399999999999972E-2</v>
      </c>
      <c r="AX32" s="21">
        <v>0.47789999999999999</v>
      </c>
      <c r="AY32" s="11">
        <v>0.50370000000000004</v>
      </c>
      <c r="AZ32" s="13">
        <f t="shared" si="34"/>
        <v>2.5800000000000045E-2</v>
      </c>
      <c r="BA32" s="21">
        <v>0.26100000000000001</v>
      </c>
      <c r="BB32" s="11">
        <v>0.35659999999999997</v>
      </c>
      <c r="BC32" s="13">
        <f t="shared" si="35"/>
        <v>9.5599999999999963E-2</v>
      </c>
      <c r="BD32" s="21">
        <v>0.20219999999999999</v>
      </c>
      <c r="BE32" s="11">
        <v>0.2243</v>
      </c>
      <c r="BF32" s="13">
        <f t="shared" si="36"/>
        <v>2.2100000000000009E-2</v>
      </c>
      <c r="BG32" s="21">
        <v>0.18379999999999999</v>
      </c>
      <c r="BH32" s="11">
        <v>0.18379999999999999</v>
      </c>
      <c r="BI32" s="13">
        <f t="shared" si="37"/>
        <v>0</v>
      </c>
      <c r="BJ32" s="21">
        <v>0.18379999999999999</v>
      </c>
      <c r="BK32" s="11">
        <v>0.22789999999999999</v>
      </c>
      <c r="BL32" s="13">
        <f t="shared" si="38"/>
        <v>4.41E-2</v>
      </c>
      <c r="BM32" s="21">
        <v>0.19489999999999999</v>
      </c>
      <c r="BN32" s="11">
        <v>0.17280000000000001</v>
      </c>
      <c r="BO32" s="13">
        <f t="shared" si="39"/>
        <v>-2.2099999999999981E-2</v>
      </c>
      <c r="BP32" s="21">
        <v>0.19850000000000001</v>
      </c>
      <c r="BQ32" s="11">
        <v>0.18379999999999999</v>
      </c>
      <c r="BR32" s="13">
        <f t="shared" si="40"/>
        <v>-1.4700000000000019E-2</v>
      </c>
      <c r="BS32" s="21">
        <v>0.37869999999999998</v>
      </c>
      <c r="BT32" s="11">
        <v>0.38240000000000002</v>
      </c>
      <c r="BU32" s="13">
        <f t="shared" si="41"/>
        <v>3.7000000000000366E-3</v>
      </c>
      <c r="BV32" s="21">
        <v>0.42649999999999999</v>
      </c>
      <c r="BW32" s="11">
        <v>0.45590000000000003</v>
      </c>
      <c r="BX32" s="13">
        <f t="shared" si="42"/>
        <v>2.9400000000000037E-2</v>
      </c>
      <c r="BY32" s="21">
        <v>0.78680000000000005</v>
      </c>
      <c r="BZ32" s="11">
        <v>0.75370000000000004</v>
      </c>
      <c r="CA32" s="13">
        <f t="shared" si="43"/>
        <v>-3.3100000000000018E-2</v>
      </c>
      <c r="CB32" s="21">
        <v>0.77210000000000001</v>
      </c>
      <c r="CC32" s="11">
        <v>0.77569999999999995</v>
      </c>
      <c r="CD32" s="13">
        <f t="shared" si="44"/>
        <v>3.5999999999999366E-3</v>
      </c>
      <c r="CE32" s="21">
        <v>0.62129999999999996</v>
      </c>
      <c r="CF32" s="11">
        <v>0.57720000000000005</v>
      </c>
      <c r="CG32" s="13">
        <f t="shared" si="45"/>
        <v>-4.4099999999999917E-2</v>
      </c>
      <c r="CH32" s="21">
        <v>0.63600000000000001</v>
      </c>
      <c r="CI32" s="11">
        <v>0.63239999999999996</v>
      </c>
      <c r="CJ32" s="13">
        <f t="shared" si="46"/>
        <v>-3.6000000000000476E-3</v>
      </c>
      <c r="CK32" s="21">
        <v>0.65069999999999995</v>
      </c>
      <c r="CL32" s="11">
        <v>0.63970000000000005</v>
      </c>
      <c r="CM32" s="13">
        <f t="shared" si="48"/>
        <v>-1.0999999999999899E-2</v>
      </c>
      <c r="CN32" s="21">
        <v>0.61399999999999999</v>
      </c>
      <c r="CO32" s="11">
        <v>0.61760000000000004</v>
      </c>
      <c r="CP32" s="13">
        <f t="shared" si="47"/>
        <v>3.6000000000000476E-3</v>
      </c>
      <c r="CR32" s="34">
        <f t="shared" si="10"/>
        <v>-6.2758620689654576E-4</v>
      </c>
      <c r="CS32">
        <v>654</v>
      </c>
    </row>
    <row r="33" spans="1:97" x14ac:dyDescent="0.25">
      <c r="A33" s="30" t="s">
        <v>97</v>
      </c>
      <c r="B33" s="15" t="s">
        <v>43</v>
      </c>
      <c r="C33" s="2" t="s">
        <v>43</v>
      </c>
      <c r="D33" s="13">
        <f t="shared" si="0"/>
        <v>0</v>
      </c>
      <c r="E33" s="21">
        <v>0.28310000000000002</v>
      </c>
      <c r="F33" s="11">
        <v>0.28310000000000002</v>
      </c>
      <c r="G33" s="13">
        <f t="shared" si="1"/>
        <v>0</v>
      </c>
      <c r="H33" s="21">
        <v>0.28310000000000002</v>
      </c>
      <c r="I33" s="11">
        <v>0.24099999999999999</v>
      </c>
      <c r="J33" s="13">
        <f t="shared" si="2"/>
        <v>-4.2100000000000026E-2</v>
      </c>
      <c r="K33" s="21">
        <v>0.48799999999999999</v>
      </c>
      <c r="L33" s="11">
        <v>0.47589999999999999</v>
      </c>
      <c r="M33" s="13">
        <f t="shared" si="3"/>
        <v>-1.21E-2</v>
      </c>
      <c r="N33" s="21">
        <v>0.38550000000000001</v>
      </c>
      <c r="O33" s="11">
        <v>0.40960000000000002</v>
      </c>
      <c r="P33" s="13">
        <f t="shared" si="4"/>
        <v>2.410000000000001E-2</v>
      </c>
      <c r="Q33" s="21">
        <v>0.42770000000000002</v>
      </c>
      <c r="R33" s="11">
        <v>0.42170000000000002</v>
      </c>
      <c r="S33" s="13">
        <f t="shared" si="5"/>
        <v>-6.0000000000000053E-3</v>
      </c>
      <c r="T33" s="21">
        <v>0.53010000000000002</v>
      </c>
      <c r="U33" s="11">
        <v>0.54220000000000002</v>
      </c>
      <c r="V33" s="13">
        <f t="shared" si="6"/>
        <v>1.21E-2</v>
      </c>
      <c r="W33" s="21">
        <v>0.48799999999999999</v>
      </c>
      <c r="X33" s="11">
        <v>0.45179999999999998</v>
      </c>
      <c r="Y33" s="13">
        <f t="shared" si="7"/>
        <v>-3.620000000000001E-2</v>
      </c>
      <c r="Z33" s="21">
        <v>0.43980000000000002</v>
      </c>
      <c r="AA33" s="11">
        <v>0.49399999999999999</v>
      </c>
      <c r="AB33" s="13">
        <f t="shared" si="8"/>
        <v>5.419999999999997E-2</v>
      </c>
      <c r="AC33" s="21">
        <v>0.53610000000000002</v>
      </c>
      <c r="AD33" s="11">
        <v>0.50600000000000001</v>
      </c>
      <c r="AE33" s="13">
        <f t="shared" si="17"/>
        <v>-3.0100000000000016E-2</v>
      </c>
      <c r="AF33" s="21">
        <v>0.28920000000000001</v>
      </c>
      <c r="AG33" s="11">
        <v>0.32529999999999998</v>
      </c>
      <c r="AH33" s="13">
        <f t="shared" si="32"/>
        <v>3.6099999999999965E-2</v>
      </c>
      <c r="AI33" s="21">
        <v>0.24099999999999999</v>
      </c>
      <c r="AJ33" s="11">
        <v>0.30719999999999997</v>
      </c>
      <c r="AK33" s="13">
        <f t="shared" si="19"/>
        <v>6.6199999999999981E-2</v>
      </c>
      <c r="AL33" s="21">
        <v>0.5181</v>
      </c>
      <c r="AM33" s="11">
        <v>0.5</v>
      </c>
      <c r="AN33" s="13">
        <f t="shared" si="20"/>
        <v>-1.8100000000000005E-2</v>
      </c>
      <c r="AO33" s="21">
        <v>0.253</v>
      </c>
      <c r="AP33" s="11">
        <v>0.25900000000000001</v>
      </c>
      <c r="AQ33" s="13">
        <f t="shared" si="21"/>
        <v>6.0000000000000053E-3</v>
      </c>
      <c r="AR33" s="21">
        <v>0.56020000000000003</v>
      </c>
      <c r="AS33" s="11">
        <v>0.52410000000000001</v>
      </c>
      <c r="AT33" s="13">
        <f t="shared" si="22"/>
        <v>-3.6100000000000021E-2</v>
      </c>
      <c r="AU33" s="21">
        <v>0.43369999999999997</v>
      </c>
      <c r="AV33" s="11">
        <v>0.44579999999999997</v>
      </c>
      <c r="AW33" s="13">
        <f t="shared" si="33"/>
        <v>1.21E-2</v>
      </c>
      <c r="AX33" s="21">
        <v>0.49399999999999999</v>
      </c>
      <c r="AY33" s="11">
        <v>0.43980000000000002</v>
      </c>
      <c r="AZ33" s="13">
        <f t="shared" si="34"/>
        <v>-5.419999999999997E-2</v>
      </c>
      <c r="BA33" s="21">
        <v>0.2651</v>
      </c>
      <c r="BB33" s="11">
        <v>0.22289999999999999</v>
      </c>
      <c r="BC33" s="13">
        <f t="shared" si="35"/>
        <v>-4.2200000000000015E-2</v>
      </c>
      <c r="BD33" s="21">
        <v>0.30120000000000002</v>
      </c>
      <c r="BE33" s="11">
        <v>0.32529999999999998</v>
      </c>
      <c r="BF33" s="13">
        <f t="shared" si="36"/>
        <v>2.4099999999999955E-2</v>
      </c>
      <c r="BG33" s="21">
        <v>0.28310000000000002</v>
      </c>
      <c r="BH33" s="11">
        <v>0.28310000000000002</v>
      </c>
      <c r="BI33" s="13">
        <f t="shared" si="37"/>
        <v>0</v>
      </c>
      <c r="BJ33" s="21">
        <v>0.247</v>
      </c>
      <c r="BK33" s="11">
        <v>0.247</v>
      </c>
      <c r="BL33" s="13">
        <f t="shared" si="38"/>
        <v>0</v>
      </c>
      <c r="BM33" s="21">
        <v>0.22289999999999999</v>
      </c>
      <c r="BN33" s="11">
        <v>0.21690000000000001</v>
      </c>
      <c r="BO33" s="13">
        <f t="shared" si="39"/>
        <v>-5.9999999999999776E-3</v>
      </c>
      <c r="BP33" s="21">
        <v>0.28920000000000001</v>
      </c>
      <c r="BQ33" s="11">
        <v>0.31330000000000002</v>
      </c>
      <c r="BR33" s="13">
        <f t="shared" si="40"/>
        <v>2.410000000000001E-2</v>
      </c>
      <c r="BS33" s="21">
        <v>0.42770000000000002</v>
      </c>
      <c r="BT33" s="11">
        <v>0.42770000000000002</v>
      </c>
      <c r="BU33" s="13">
        <f t="shared" si="41"/>
        <v>0</v>
      </c>
      <c r="BV33" s="21">
        <v>0.46389999999999998</v>
      </c>
      <c r="BW33" s="11">
        <v>0.43369999999999997</v>
      </c>
      <c r="BX33" s="13">
        <f t="shared" si="42"/>
        <v>-3.0200000000000005E-2</v>
      </c>
      <c r="BY33" s="21">
        <v>0.5181</v>
      </c>
      <c r="BZ33" s="11">
        <v>0.52410000000000001</v>
      </c>
      <c r="CA33" s="13">
        <f t="shared" si="43"/>
        <v>6.0000000000000053E-3</v>
      </c>
      <c r="CB33" s="21">
        <v>0.53010000000000002</v>
      </c>
      <c r="CC33" s="11">
        <v>0.54820000000000002</v>
      </c>
      <c r="CD33" s="13">
        <f t="shared" si="44"/>
        <v>1.8100000000000005E-2</v>
      </c>
      <c r="CE33" s="21">
        <v>0.46389999999999998</v>
      </c>
      <c r="CF33" s="11">
        <v>0.46989999999999998</v>
      </c>
      <c r="CG33" s="13">
        <f t="shared" si="45"/>
        <v>6.0000000000000053E-3</v>
      </c>
      <c r="CH33" s="21">
        <v>0.4819</v>
      </c>
      <c r="CI33" s="11">
        <v>0.45779999999999998</v>
      </c>
      <c r="CJ33" s="13">
        <f t="shared" si="46"/>
        <v>-2.410000000000001E-2</v>
      </c>
      <c r="CK33" s="21">
        <v>0.48799999999999999</v>
      </c>
      <c r="CL33" s="11">
        <v>0.45779999999999998</v>
      </c>
      <c r="CM33" s="13">
        <f t="shared" si="48"/>
        <v>-3.0200000000000005E-2</v>
      </c>
      <c r="CN33" s="21">
        <v>0.46989999999999998</v>
      </c>
      <c r="CO33" s="11">
        <v>0.46989999999999998</v>
      </c>
      <c r="CP33" s="13">
        <f t="shared" si="47"/>
        <v>0</v>
      </c>
      <c r="CR33" s="34">
        <f t="shared" si="10"/>
        <v>-7.068965517241433E-4</v>
      </c>
      <c r="CS33">
        <v>90</v>
      </c>
    </row>
    <row r="34" spans="1:97" x14ac:dyDescent="0.25">
      <c r="A34" s="30" t="s">
        <v>98</v>
      </c>
      <c r="B34" s="15" t="s">
        <v>44</v>
      </c>
      <c r="C34" s="2" t="s">
        <v>153</v>
      </c>
      <c r="D34" s="13">
        <f t="shared" si="0"/>
        <v>8.7000000000000133E-3</v>
      </c>
      <c r="E34" s="21">
        <v>0.23680000000000001</v>
      </c>
      <c r="F34" s="11">
        <v>0.23680000000000001</v>
      </c>
      <c r="G34" s="13">
        <f t="shared" si="1"/>
        <v>0</v>
      </c>
      <c r="H34" s="21">
        <v>0.23680000000000001</v>
      </c>
      <c r="I34" s="11">
        <v>0.21929999999999999</v>
      </c>
      <c r="J34" s="13">
        <f t="shared" si="2"/>
        <v>-1.7500000000000016E-2</v>
      </c>
      <c r="K34" s="21">
        <v>0.59650000000000003</v>
      </c>
      <c r="L34" s="11">
        <v>0.53510000000000002</v>
      </c>
      <c r="M34" s="13">
        <f t="shared" si="3"/>
        <v>-6.140000000000001E-2</v>
      </c>
      <c r="N34" s="21">
        <v>0.21929999999999999</v>
      </c>
      <c r="O34" s="11">
        <v>0.24560000000000001</v>
      </c>
      <c r="P34" s="13">
        <f t="shared" si="4"/>
        <v>2.6300000000000018E-2</v>
      </c>
      <c r="Q34" s="21">
        <v>0.24560000000000001</v>
      </c>
      <c r="R34" s="11">
        <v>0.3246</v>
      </c>
      <c r="S34" s="13">
        <f t="shared" si="5"/>
        <v>7.8999999999999987E-2</v>
      </c>
      <c r="T34" s="21">
        <v>0.45610000000000001</v>
      </c>
      <c r="U34" s="11">
        <v>0.44740000000000002</v>
      </c>
      <c r="V34" s="13">
        <f t="shared" si="6"/>
        <v>-8.6999999999999855E-3</v>
      </c>
      <c r="W34" s="21">
        <v>0.31580000000000003</v>
      </c>
      <c r="X34" s="11">
        <v>0.36840000000000001</v>
      </c>
      <c r="Y34" s="13">
        <f t="shared" si="7"/>
        <v>5.259999999999998E-2</v>
      </c>
      <c r="Z34" s="21">
        <v>0.44740000000000002</v>
      </c>
      <c r="AA34" s="11">
        <v>0.44740000000000002</v>
      </c>
      <c r="AB34" s="13">
        <f t="shared" si="8"/>
        <v>0</v>
      </c>
      <c r="AC34" s="21">
        <v>0.38600000000000001</v>
      </c>
      <c r="AD34" s="11">
        <v>0.43859999999999999</v>
      </c>
      <c r="AE34" s="13">
        <f t="shared" si="17"/>
        <v>5.259999999999998E-2</v>
      </c>
      <c r="AF34" s="21">
        <v>0.24560000000000001</v>
      </c>
      <c r="AG34" s="11">
        <v>0.20180000000000001</v>
      </c>
      <c r="AH34" s="13">
        <f t="shared" si="32"/>
        <v>-4.3800000000000006E-2</v>
      </c>
      <c r="AI34" s="21">
        <v>0.24560000000000001</v>
      </c>
      <c r="AJ34" s="11">
        <v>0.24560000000000001</v>
      </c>
      <c r="AK34" s="13">
        <f t="shared" si="19"/>
        <v>0</v>
      </c>
      <c r="AL34" s="21">
        <v>0.59650000000000003</v>
      </c>
      <c r="AM34" s="11">
        <v>0.57889999999999997</v>
      </c>
      <c r="AN34" s="13">
        <f t="shared" si="20"/>
        <v>-1.760000000000006E-2</v>
      </c>
      <c r="AO34" s="21">
        <v>0.21929999999999999</v>
      </c>
      <c r="AP34" s="11">
        <v>0.28070000000000001</v>
      </c>
      <c r="AQ34" s="13">
        <f t="shared" si="21"/>
        <v>6.140000000000001E-2</v>
      </c>
      <c r="AR34" s="21">
        <v>0.42980000000000002</v>
      </c>
      <c r="AS34" s="11">
        <v>0.42980000000000002</v>
      </c>
      <c r="AT34" s="13">
        <f t="shared" si="22"/>
        <v>0</v>
      </c>
      <c r="AU34" s="21">
        <v>0.36840000000000001</v>
      </c>
      <c r="AV34" s="11">
        <v>0.35089999999999999</v>
      </c>
      <c r="AW34" s="13">
        <f t="shared" si="33"/>
        <v>-1.7500000000000016E-2</v>
      </c>
      <c r="AX34" s="21">
        <v>0.35089999999999999</v>
      </c>
      <c r="AY34" s="11">
        <v>0.36840000000000001</v>
      </c>
      <c r="AZ34" s="13">
        <f t="shared" si="34"/>
        <v>1.7500000000000016E-2</v>
      </c>
      <c r="BA34" s="21">
        <v>0.1842</v>
      </c>
      <c r="BB34" s="11">
        <v>0.25440000000000002</v>
      </c>
      <c r="BC34" s="13">
        <f t="shared" si="35"/>
        <v>7.0200000000000012E-2</v>
      </c>
      <c r="BD34" s="21">
        <v>0.28070000000000001</v>
      </c>
      <c r="BE34" s="11">
        <v>0.26319999999999999</v>
      </c>
      <c r="BF34" s="13">
        <f t="shared" si="36"/>
        <v>-1.7500000000000016E-2</v>
      </c>
      <c r="BG34" s="21">
        <v>0.23680000000000001</v>
      </c>
      <c r="BH34" s="11">
        <v>0.23680000000000001</v>
      </c>
      <c r="BI34" s="13">
        <f t="shared" si="37"/>
        <v>0</v>
      </c>
      <c r="BJ34" s="21">
        <v>0.25440000000000002</v>
      </c>
      <c r="BK34" s="11">
        <v>0.24560000000000001</v>
      </c>
      <c r="BL34" s="13">
        <f t="shared" si="38"/>
        <v>-8.8000000000000023E-3</v>
      </c>
      <c r="BM34" s="21">
        <v>0.26319999999999999</v>
      </c>
      <c r="BN34" s="11">
        <v>0.26319999999999999</v>
      </c>
      <c r="BO34" s="13">
        <f t="shared" si="39"/>
        <v>0</v>
      </c>
      <c r="BP34" s="21">
        <v>0.24560000000000001</v>
      </c>
      <c r="BQ34" s="11">
        <v>0.25440000000000002</v>
      </c>
      <c r="BR34" s="13">
        <f t="shared" si="40"/>
        <v>8.8000000000000023E-3</v>
      </c>
      <c r="BS34" s="21">
        <v>0.31580000000000003</v>
      </c>
      <c r="BT34" s="11">
        <v>0.33329999999999999</v>
      </c>
      <c r="BU34" s="13">
        <f t="shared" si="41"/>
        <v>1.749999999999996E-2</v>
      </c>
      <c r="BV34" s="21">
        <v>0.35959999999999998</v>
      </c>
      <c r="BW34" s="11">
        <v>0.36840000000000001</v>
      </c>
      <c r="BX34" s="13">
        <f t="shared" si="42"/>
        <v>8.80000000000003E-3</v>
      </c>
      <c r="BY34" s="21">
        <v>0.64910000000000001</v>
      </c>
      <c r="BZ34" s="11">
        <v>0.60529999999999995</v>
      </c>
      <c r="CA34" s="13">
        <f t="shared" si="43"/>
        <v>-4.3800000000000061E-2</v>
      </c>
      <c r="CB34" s="21">
        <v>0.63160000000000005</v>
      </c>
      <c r="CC34" s="11">
        <v>0.57889999999999997</v>
      </c>
      <c r="CD34" s="13">
        <f t="shared" si="44"/>
        <v>-5.270000000000008E-2</v>
      </c>
      <c r="CE34" s="21">
        <v>0.47370000000000001</v>
      </c>
      <c r="CF34" s="11">
        <v>0.47370000000000001</v>
      </c>
      <c r="CG34" s="13">
        <f t="shared" si="45"/>
        <v>0</v>
      </c>
      <c r="CH34" s="21">
        <v>0.3947</v>
      </c>
      <c r="CI34" s="11">
        <v>0.42980000000000002</v>
      </c>
      <c r="CJ34" s="13">
        <f t="shared" si="46"/>
        <v>3.510000000000002E-2</v>
      </c>
      <c r="CK34" s="21">
        <v>0.40350000000000003</v>
      </c>
      <c r="CL34" s="11">
        <v>0.42980000000000002</v>
      </c>
      <c r="CM34" s="13">
        <f t="shared" si="48"/>
        <v>2.629999999999999E-2</v>
      </c>
      <c r="CN34" s="21">
        <v>0.3947</v>
      </c>
      <c r="CO34" s="11">
        <v>0.43859999999999999</v>
      </c>
      <c r="CP34" s="13">
        <f t="shared" si="47"/>
        <v>4.3899999999999995E-2</v>
      </c>
      <c r="CR34" s="34">
        <f t="shared" si="10"/>
        <v>3.9344827586206815E-3</v>
      </c>
      <c r="CS34">
        <v>230</v>
      </c>
    </row>
    <row r="35" spans="1:97" x14ac:dyDescent="0.25">
      <c r="A35" s="30" t="s">
        <v>99</v>
      </c>
      <c r="B35" s="15" t="s">
        <v>45</v>
      </c>
      <c r="C35" s="2" t="s">
        <v>154</v>
      </c>
      <c r="D35" s="13">
        <f t="shared" ref="D35:D64" si="49">C35-B35</f>
        <v>5.0999999999999934E-3</v>
      </c>
      <c r="E35" s="21">
        <v>0.18179999999999999</v>
      </c>
      <c r="F35" s="11">
        <v>0.17680000000000001</v>
      </c>
      <c r="G35" s="13">
        <f t="shared" ref="G35:G64" si="50">F35-E35</f>
        <v>-4.9999999999999767E-3</v>
      </c>
      <c r="H35" s="21">
        <v>0.18179999999999999</v>
      </c>
      <c r="I35" s="11">
        <v>0.17680000000000001</v>
      </c>
      <c r="J35" s="13">
        <f t="shared" ref="J35:J64" si="51">I35-H35</f>
        <v>-4.9999999999999767E-3</v>
      </c>
      <c r="K35" s="21">
        <v>0.82320000000000004</v>
      </c>
      <c r="L35" s="11">
        <v>0.82830000000000004</v>
      </c>
      <c r="M35" s="13">
        <f t="shared" ref="M35:M64" si="52">L35-K35</f>
        <v>5.0999999999999934E-3</v>
      </c>
      <c r="N35" s="21">
        <v>0.5202</v>
      </c>
      <c r="O35" s="11">
        <v>0.56059999999999999</v>
      </c>
      <c r="P35" s="13">
        <f t="shared" ref="P35:P64" si="53">O35-N35</f>
        <v>4.0399999999999991E-2</v>
      </c>
      <c r="Q35" s="21">
        <v>0.55049999999999999</v>
      </c>
      <c r="R35" s="11">
        <v>0.61619999999999997</v>
      </c>
      <c r="S35" s="13">
        <f t="shared" ref="S35:S64" si="54">R35-Q35</f>
        <v>6.5699999999999981E-2</v>
      </c>
      <c r="T35" s="21">
        <v>0.77270000000000005</v>
      </c>
      <c r="U35" s="11">
        <v>0.77270000000000005</v>
      </c>
      <c r="V35" s="13">
        <f t="shared" ref="V35:V64" si="55">U35-T35</f>
        <v>0</v>
      </c>
      <c r="W35" s="21">
        <v>0.60099999999999998</v>
      </c>
      <c r="X35" s="11">
        <v>0.61619999999999997</v>
      </c>
      <c r="Y35" s="13">
        <f t="shared" ref="Y35:Y64" si="56">X35-W35</f>
        <v>1.5199999999999991E-2</v>
      </c>
      <c r="Z35" s="21">
        <v>0.76770000000000005</v>
      </c>
      <c r="AA35" s="11">
        <v>0.76770000000000005</v>
      </c>
      <c r="AB35" s="13">
        <f t="shared" ref="AB35:AB64" si="57">AA35-Z35</f>
        <v>0</v>
      </c>
      <c r="AC35" s="21">
        <v>0.74239999999999995</v>
      </c>
      <c r="AD35" s="11">
        <v>0.73740000000000006</v>
      </c>
      <c r="AE35" s="13">
        <f t="shared" si="17"/>
        <v>-4.9999999999998934E-3</v>
      </c>
      <c r="AF35" s="21">
        <v>0.17680000000000001</v>
      </c>
      <c r="AG35" s="11">
        <v>0.18690000000000001</v>
      </c>
      <c r="AH35" s="13">
        <f t="shared" si="32"/>
        <v>1.0099999999999998E-2</v>
      </c>
      <c r="AI35" s="21">
        <v>0.27779999999999999</v>
      </c>
      <c r="AJ35" s="11">
        <v>0.2172</v>
      </c>
      <c r="AK35" s="13">
        <f t="shared" si="19"/>
        <v>-6.0599999999999987E-2</v>
      </c>
      <c r="AL35" s="21">
        <v>0.84850000000000003</v>
      </c>
      <c r="AM35" s="11">
        <v>0.85350000000000004</v>
      </c>
      <c r="AN35" s="13">
        <f t="shared" si="20"/>
        <v>5.0000000000000044E-3</v>
      </c>
      <c r="AO35" s="21">
        <v>0.2525</v>
      </c>
      <c r="AP35" s="11">
        <v>0.20710000000000001</v>
      </c>
      <c r="AQ35" s="13">
        <f t="shared" si="21"/>
        <v>-4.5399999999999996E-2</v>
      </c>
      <c r="AR35" s="21">
        <v>0.80300000000000005</v>
      </c>
      <c r="AS35" s="11">
        <v>0.82830000000000004</v>
      </c>
      <c r="AT35" s="13">
        <f t="shared" si="22"/>
        <v>2.5299999999999989E-2</v>
      </c>
      <c r="AU35" s="21">
        <v>0.55049999999999999</v>
      </c>
      <c r="AV35" s="11">
        <v>0.58589999999999998</v>
      </c>
      <c r="AW35" s="13">
        <f t="shared" si="33"/>
        <v>3.5399999999999987E-2</v>
      </c>
      <c r="AX35" s="21">
        <v>0.57069999999999999</v>
      </c>
      <c r="AY35" s="11">
        <v>0.60099999999999998</v>
      </c>
      <c r="AZ35" s="13">
        <f t="shared" si="34"/>
        <v>3.0299999999999994E-2</v>
      </c>
      <c r="BA35" s="21">
        <v>0.20710000000000001</v>
      </c>
      <c r="BB35" s="11">
        <v>0.2273</v>
      </c>
      <c r="BC35" s="13">
        <f t="shared" si="35"/>
        <v>2.0199999999999996E-2</v>
      </c>
      <c r="BD35" s="21">
        <v>0.2172</v>
      </c>
      <c r="BE35" s="11">
        <v>0.2525</v>
      </c>
      <c r="BF35" s="13">
        <f t="shared" si="36"/>
        <v>3.5299999999999998E-2</v>
      </c>
      <c r="BG35" s="21">
        <v>0.18179999999999999</v>
      </c>
      <c r="BH35" s="11">
        <v>0.17680000000000001</v>
      </c>
      <c r="BI35" s="13">
        <f t="shared" si="37"/>
        <v>-4.9999999999999767E-3</v>
      </c>
      <c r="BJ35" s="21">
        <v>0.20710000000000001</v>
      </c>
      <c r="BK35" s="11">
        <v>0.22220000000000001</v>
      </c>
      <c r="BL35" s="13">
        <f t="shared" si="38"/>
        <v>1.5100000000000002E-2</v>
      </c>
      <c r="BM35" s="21">
        <v>0.2525</v>
      </c>
      <c r="BN35" s="11">
        <v>0.2525</v>
      </c>
      <c r="BO35" s="13">
        <f t="shared" si="39"/>
        <v>0</v>
      </c>
      <c r="BP35" s="21">
        <v>0.2475</v>
      </c>
      <c r="BQ35" s="11">
        <v>0.2525</v>
      </c>
      <c r="BR35" s="13">
        <f t="shared" si="40"/>
        <v>5.0000000000000044E-3</v>
      </c>
      <c r="BS35" s="21">
        <v>0.55559999999999998</v>
      </c>
      <c r="BT35" s="11">
        <v>0.62629999999999997</v>
      </c>
      <c r="BU35" s="13">
        <f t="shared" si="41"/>
        <v>7.0699999999999985E-2</v>
      </c>
      <c r="BV35" s="21">
        <v>0.58589999999999998</v>
      </c>
      <c r="BW35" s="11">
        <v>0.64139999999999997</v>
      </c>
      <c r="BX35" s="13">
        <f t="shared" si="42"/>
        <v>5.5499999999999994E-2</v>
      </c>
      <c r="BY35" s="21">
        <v>0.87370000000000003</v>
      </c>
      <c r="BZ35" s="11">
        <v>0.83840000000000003</v>
      </c>
      <c r="CA35" s="13">
        <f t="shared" si="43"/>
        <v>-3.5299999999999998E-2</v>
      </c>
      <c r="CB35" s="21">
        <v>0.88890000000000002</v>
      </c>
      <c r="CC35" s="11">
        <v>0.84850000000000003</v>
      </c>
      <c r="CD35" s="13">
        <f t="shared" si="44"/>
        <v>-4.0399999999999991E-2</v>
      </c>
      <c r="CE35" s="21">
        <v>0.75760000000000005</v>
      </c>
      <c r="CF35" s="11">
        <v>0.75760000000000005</v>
      </c>
      <c r="CG35" s="13">
        <f t="shared" si="45"/>
        <v>0</v>
      </c>
      <c r="CH35" s="21">
        <v>0.75760000000000005</v>
      </c>
      <c r="CI35" s="11">
        <v>0.78280000000000005</v>
      </c>
      <c r="CJ35" s="13">
        <f t="shared" si="46"/>
        <v>2.52E-2</v>
      </c>
      <c r="CK35" s="21">
        <v>0.76259999999999994</v>
      </c>
      <c r="CL35" s="11">
        <v>0.78280000000000005</v>
      </c>
      <c r="CM35" s="13">
        <f t="shared" si="48"/>
        <v>2.0200000000000107E-2</v>
      </c>
      <c r="CN35" s="21">
        <v>0.75760000000000005</v>
      </c>
      <c r="CO35" s="11">
        <v>0.79800000000000004</v>
      </c>
      <c r="CP35" s="13">
        <f t="shared" si="47"/>
        <v>4.0399999999999991E-2</v>
      </c>
      <c r="CR35" s="34">
        <f t="shared" ref="CR35:CR64" si="58">AVERAGE(CD35,CG35,CA35,BX35,BU35,BR35,BO35,BL35,BI35,D34,D35,G35,J35,M35,P35,S35,V35,Y35,AB35,AT35,AQ35,AN35,AK35,AH35,AE35,AW35,BF35,BC35,AZ35)</f>
        <v>8.4965517241379351E-3</v>
      </c>
      <c r="CS35">
        <v>86</v>
      </c>
    </row>
    <row r="36" spans="1:97" x14ac:dyDescent="0.25">
      <c r="A36" s="30" t="s">
        <v>46</v>
      </c>
      <c r="B36" s="15" t="s">
        <v>47</v>
      </c>
      <c r="C36" s="2" t="s">
        <v>155</v>
      </c>
      <c r="D36" s="13">
        <f t="shared" si="49"/>
        <v>-5.0999999999999934E-3</v>
      </c>
      <c r="E36" s="21">
        <v>0.19689999999999999</v>
      </c>
      <c r="F36" s="11">
        <v>0.19689999999999999</v>
      </c>
      <c r="G36" s="13">
        <f t="shared" si="50"/>
        <v>0</v>
      </c>
      <c r="H36" s="21">
        <v>0.19689999999999999</v>
      </c>
      <c r="I36" s="11">
        <v>0.19170000000000001</v>
      </c>
      <c r="J36" s="13">
        <f t="shared" si="51"/>
        <v>-5.1999999999999824E-3</v>
      </c>
      <c r="K36" s="21">
        <v>0.89119999999999999</v>
      </c>
      <c r="L36" s="11">
        <v>0.89119999999999999</v>
      </c>
      <c r="M36" s="13">
        <f t="shared" si="52"/>
        <v>0</v>
      </c>
      <c r="N36" s="21">
        <v>0.44040000000000001</v>
      </c>
      <c r="O36" s="11">
        <v>0.49220000000000003</v>
      </c>
      <c r="P36" s="13">
        <f t="shared" si="53"/>
        <v>5.1800000000000013E-2</v>
      </c>
      <c r="Q36" s="21">
        <v>0.52849999999999997</v>
      </c>
      <c r="R36" s="11">
        <v>0.5907</v>
      </c>
      <c r="S36" s="13">
        <f t="shared" si="54"/>
        <v>6.2200000000000033E-2</v>
      </c>
      <c r="T36" s="21">
        <v>0.85489999999999999</v>
      </c>
      <c r="U36" s="11">
        <v>0.87560000000000004</v>
      </c>
      <c r="V36" s="13">
        <f t="shared" si="55"/>
        <v>2.0700000000000052E-2</v>
      </c>
      <c r="W36" s="21">
        <v>0.67879999999999996</v>
      </c>
      <c r="X36" s="11">
        <v>0.68389999999999995</v>
      </c>
      <c r="Y36" s="13">
        <f t="shared" si="56"/>
        <v>5.0999999999999934E-3</v>
      </c>
      <c r="Z36" s="21">
        <v>0.80830000000000002</v>
      </c>
      <c r="AA36" s="11">
        <v>0.8135</v>
      </c>
      <c r="AB36" s="13">
        <f t="shared" si="57"/>
        <v>5.1999999999999824E-3</v>
      </c>
      <c r="AC36" s="21">
        <v>0.79790000000000005</v>
      </c>
      <c r="AD36" s="11">
        <v>0.78759999999999997</v>
      </c>
      <c r="AE36" s="13">
        <f t="shared" si="17"/>
        <v>-1.0300000000000087E-2</v>
      </c>
      <c r="AF36" s="21">
        <v>0.19689999999999999</v>
      </c>
      <c r="AG36" s="11">
        <v>0.20730000000000001</v>
      </c>
      <c r="AH36" s="13">
        <f t="shared" si="32"/>
        <v>1.040000000000002E-2</v>
      </c>
      <c r="AI36" s="21">
        <v>0.27460000000000001</v>
      </c>
      <c r="AJ36" s="11">
        <v>0.3523</v>
      </c>
      <c r="AK36" s="13">
        <f t="shared" si="19"/>
        <v>7.7699999999999991E-2</v>
      </c>
      <c r="AL36" s="21">
        <v>0.91190000000000004</v>
      </c>
      <c r="AM36" s="11">
        <v>0.90669999999999995</v>
      </c>
      <c r="AN36" s="13">
        <f t="shared" si="20"/>
        <v>-5.2000000000000934E-3</v>
      </c>
      <c r="AO36" s="21">
        <v>0.21240000000000001</v>
      </c>
      <c r="AP36" s="11">
        <v>0.17100000000000001</v>
      </c>
      <c r="AQ36" s="13">
        <f t="shared" si="21"/>
        <v>-4.1399999999999992E-2</v>
      </c>
      <c r="AR36" s="21">
        <v>0.88600000000000001</v>
      </c>
      <c r="AS36" s="11">
        <v>0.90159999999999996</v>
      </c>
      <c r="AT36" s="13">
        <f t="shared" si="22"/>
        <v>1.5599999999999947E-2</v>
      </c>
      <c r="AU36" s="21">
        <v>0.65280000000000005</v>
      </c>
      <c r="AV36" s="11">
        <v>0.69430000000000003</v>
      </c>
      <c r="AW36" s="13">
        <f t="shared" si="33"/>
        <v>4.1499999999999981E-2</v>
      </c>
      <c r="AX36" s="21">
        <v>0.66320000000000001</v>
      </c>
      <c r="AY36" s="11">
        <v>0.70469999999999999</v>
      </c>
      <c r="AZ36" s="13">
        <f t="shared" si="34"/>
        <v>4.1499999999999981E-2</v>
      </c>
      <c r="BA36" s="21">
        <v>0.21759999999999999</v>
      </c>
      <c r="BB36" s="11">
        <v>0.21240000000000001</v>
      </c>
      <c r="BC36" s="13">
        <f t="shared" si="35"/>
        <v>-5.1999999999999824E-3</v>
      </c>
      <c r="BD36" s="21">
        <v>0.2591</v>
      </c>
      <c r="BE36" s="11">
        <v>0.26419999999999999</v>
      </c>
      <c r="BF36" s="13">
        <f t="shared" si="36"/>
        <v>5.0999999999999934E-3</v>
      </c>
      <c r="BG36" s="21">
        <v>0.19689999999999999</v>
      </c>
      <c r="BH36" s="11">
        <v>0.19689999999999999</v>
      </c>
      <c r="BI36" s="13">
        <f t="shared" si="37"/>
        <v>0</v>
      </c>
      <c r="BJ36" s="21">
        <v>0.24349999999999999</v>
      </c>
      <c r="BK36" s="11">
        <v>0.27979999999999999</v>
      </c>
      <c r="BL36" s="13">
        <f t="shared" si="38"/>
        <v>3.6299999999999999E-2</v>
      </c>
      <c r="BM36" s="21">
        <v>0.23830000000000001</v>
      </c>
      <c r="BN36" s="11">
        <v>0.23319999999999999</v>
      </c>
      <c r="BO36" s="13">
        <f t="shared" si="39"/>
        <v>-5.1000000000000212E-3</v>
      </c>
      <c r="BP36" s="21">
        <v>0.20730000000000001</v>
      </c>
      <c r="BQ36" s="11">
        <v>0.2021</v>
      </c>
      <c r="BR36" s="13">
        <f t="shared" si="40"/>
        <v>-5.2000000000000102E-3</v>
      </c>
      <c r="BS36" s="21">
        <v>0.54920000000000002</v>
      </c>
      <c r="BT36" s="11">
        <v>0.56479999999999997</v>
      </c>
      <c r="BU36" s="13">
        <f t="shared" si="41"/>
        <v>1.5599999999999947E-2</v>
      </c>
      <c r="BV36" s="21">
        <v>0.55959999999999999</v>
      </c>
      <c r="BW36" s="11">
        <v>0.5907</v>
      </c>
      <c r="BX36" s="13">
        <f t="shared" si="42"/>
        <v>3.1100000000000017E-2</v>
      </c>
      <c r="BY36" s="21">
        <v>0.93779999999999997</v>
      </c>
      <c r="BZ36" s="11">
        <v>0.91710000000000003</v>
      </c>
      <c r="CA36" s="13">
        <f t="shared" si="43"/>
        <v>-2.0699999999999941E-2</v>
      </c>
      <c r="CB36" s="21">
        <v>0.94299999999999995</v>
      </c>
      <c r="CC36" s="11">
        <v>0.92749999999999999</v>
      </c>
      <c r="CD36" s="13">
        <f t="shared" si="44"/>
        <v>-1.5499999999999958E-2</v>
      </c>
      <c r="CE36" s="21">
        <v>0.82379999999999998</v>
      </c>
      <c r="CF36" s="11">
        <v>0.81869999999999998</v>
      </c>
      <c r="CG36" s="13">
        <f t="shared" si="45"/>
        <v>-5.0999999999999934E-3</v>
      </c>
      <c r="CH36" s="21">
        <v>0.86529999999999996</v>
      </c>
      <c r="CI36" s="11">
        <v>0.86529999999999996</v>
      </c>
      <c r="CJ36" s="13">
        <f t="shared" si="46"/>
        <v>0</v>
      </c>
      <c r="CK36" s="21">
        <v>0.86529999999999996</v>
      </c>
      <c r="CL36" s="11">
        <v>0.86009999999999998</v>
      </c>
      <c r="CM36" s="13">
        <f t="shared" si="48"/>
        <v>-5.1999999999999824E-3</v>
      </c>
      <c r="CN36" s="21">
        <v>0.86529999999999996</v>
      </c>
      <c r="CO36" s="11">
        <v>0.86009999999999998</v>
      </c>
      <c r="CP36" s="13">
        <f t="shared" si="47"/>
        <v>-5.1999999999999824E-3</v>
      </c>
      <c r="CR36" s="34">
        <f t="shared" si="58"/>
        <v>1.0375862068965513E-2</v>
      </c>
      <c r="CS36">
        <v>96</v>
      </c>
    </row>
    <row r="37" spans="1:97" x14ac:dyDescent="0.25">
      <c r="A37" s="30" t="s">
        <v>100</v>
      </c>
      <c r="B37" s="15" t="s">
        <v>48</v>
      </c>
      <c r="C37" s="2" t="s">
        <v>58</v>
      </c>
      <c r="D37" s="13">
        <f t="shared" si="49"/>
        <v>-1.5399999999999997E-2</v>
      </c>
      <c r="E37" s="21">
        <v>0.2026</v>
      </c>
      <c r="F37" s="11">
        <v>0.2026</v>
      </c>
      <c r="G37" s="13">
        <f t="shared" si="50"/>
        <v>0</v>
      </c>
      <c r="H37" s="21">
        <v>0.2026</v>
      </c>
      <c r="I37" s="11">
        <v>0.21029999999999999</v>
      </c>
      <c r="J37" s="13">
        <f t="shared" si="51"/>
        <v>7.6999999999999846E-3</v>
      </c>
      <c r="K37" s="21">
        <v>0.74619999999999997</v>
      </c>
      <c r="L37" s="11">
        <v>0.75900000000000001</v>
      </c>
      <c r="M37" s="13">
        <f t="shared" si="52"/>
        <v>1.2800000000000034E-2</v>
      </c>
      <c r="N37" s="21">
        <v>0.31030000000000002</v>
      </c>
      <c r="O37" s="11">
        <v>0.35639999999999999</v>
      </c>
      <c r="P37" s="13">
        <f t="shared" si="53"/>
        <v>4.6099999999999974E-2</v>
      </c>
      <c r="Q37" s="21">
        <v>0.40510000000000002</v>
      </c>
      <c r="R37" s="11">
        <v>0.44359999999999999</v>
      </c>
      <c r="S37" s="13">
        <f t="shared" si="54"/>
        <v>3.8499999999999979E-2</v>
      </c>
      <c r="T37" s="21">
        <v>0.63849999999999996</v>
      </c>
      <c r="U37" s="11">
        <v>0.66149999999999998</v>
      </c>
      <c r="V37" s="13">
        <f t="shared" si="55"/>
        <v>2.300000000000002E-2</v>
      </c>
      <c r="W37" s="21">
        <v>0.47439999999999999</v>
      </c>
      <c r="X37" s="11">
        <v>0.50770000000000004</v>
      </c>
      <c r="Y37" s="13">
        <f t="shared" si="56"/>
        <v>3.3300000000000052E-2</v>
      </c>
      <c r="Z37" s="21">
        <v>0.66669999999999996</v>
      </c>
      <c r="AA37" s="11">
        <v>0.6744</v>
      </c>
      <c r="AB37" s="13">
        <f t="shared" si="57"/>
        <v>7.7000000000000401E-3</v>
      </c>
      <c r="AC37" s="21">
        <v>0.61280000000000001</v>
      </c>
      <c r="AD37" s="11">
        <v>0.65639999999999998</v>
      </c>
      <c r="AE37" s="13">
        <f t="shared" si="17"/>
        <v>4.3599999999999972E-2</v>
      </c>
      <c r="AF37" s="21">
        <v>0.21029999999999999</v>
      </c>
      <c r="AG37" s="11">
        <v>0.2051</v>
      </c>
      <c r="AH37" s="13">
        <f t="shared" si="32"/>
        <v>-5.1999999999999824E-3</v>
      </c>
      <c r="AI37" s="21">
        <v>0.3513</v>
      </c>
      <c r="AJ37" s="11">
        <v>0.33850000000000002</v>
      </c>
      <c r="AK37" s="13">
        <f t="shared" si="19"/>
        <v>-1.2799999999999978E-2</v>
      </c>
      <c r="AL37" s="21">
        <v>0.75639999999999996</v>
      </c>
      <c r="AM37" s="11">
        <v>0.75639999999999996</v>
      </c>
      <c r="AN37" s="13">
        <f t="shared" si="20"/>
        <v>0</v>
      </c>
      <c r="AO37" s="21">
        <v>0.2205</v>
      </c>
      <c r="AP37" s="11">
        <v>0.22819999999999999</v>
      </c>
      <c r="AQ37" s="13">
        <f t="shared" si="21"/>
        <v>7.6999999999999846E-3</v>
      </c>
      <c r="AR37" s="21">
        <v>0.65380000000000005</v>
      </c>
      <c r="AS37" s="11">
        <v>0.66669999999999996</v>
      </c>
      <c r="AT37" s="13">
        <f t="shared" si="22"/>
        <v>1.2899999999999912E-2</v>
      </c>
      <c r="AU37" s="21">
        <v>0.4667</v>
      </c>
      <c r="AV37" s="11">
        <v>0.46920000000000001</v>
      </c>
      <c r="AW37" s="13">
        <f t="shared" si="33"/>
        <v>2.5000000000000022E-3</v>
      </c>
      <c r="AX37" s="21">
        <v>0.49490000000000001</v>
      </c>
      <c r="AY37" s="11">
        <v>0.48209999999999997</v>
      </c>
      <c r="AZ37" s="13">
        <f t="shared" si="34"/>
        <v>-1.2800000000000034E-2</v>
      </c>
      <c r="BA37" s="21">
        <v>0.21279999999999999</v>
      </c>
      <c r="BB37" s="11">
        <v>0.2359</v>
      </c>
      <c r="BC37" s="13">
        <f t="shared" si="35"/>
        <v>2.3100000000000009E-2</v>
      </c>
      <c r="BD37" s="21">
        <v>0.27179999999999999</v>
      </c>
      <c r="BE37" s="11">
        <v>0.25380000000000003</v>
      </c>
      <c r="BF37" s="13">
        <f t="shared" si="36"/>
        <v>-1.799999999999996E-2</v>
      </c>
      <c r="BG37" s="21">
        <v>0.2026</v>
      </c>
      <c r="BH37" s="11">
        <v>0.2026</v>
      </c>
      <c r="BI37" s="13">
        <f t="shared" si="37"/>
        <v>0</v>
      </c>
      <c r="BJ37" s="21">
        <v>0.25130000000000002</v>
      </c>
      <c r="BK37" s="11">
        <v>0.23330000000000001</v>
      </c>
      <c r="BL37" s="13">
        <f t="shared" si="38"/>
        <v>-1.8000000000000016E-2</v>
      </c>
      <c r="BM37" s="21">
        <v>0.2051</v>
      </c>
      <c r="BN37" s="11">
        <v>0.21279999999999999</v>
      </c>
      <c r="BO37" s="13">
        <f t="shared" si="39"/>
        <v>7.6999999999999846E-3</v>
      </c>
      <c r="BP37" s="21">
        <v>0.21790000000000001</v>
      </c>
      <c r="BQ37" s="11">
        <v>0.2205</v>
      </c>
      <c r="BR37" s="13">
        <f t="shared" si="40"/>
        <v>2.5999999999999912E-3</v>
      </c>
      <c r="BS37" s="21">
        <v>0.45379999999999998</v>
      </c>
      <c r="BT37" s="11">
        <v>0.441</v>
      </c>
      <c r="BU37" s="13">
        <f t="shared" si="41"/>
        <v>-1.2799999999999978E-2</v>
      </c>
      <c r="BV37" s="21">
        <v>0.4718</v>
      </c>
      <c r="BW37" s="11">
        <v>0.48209999999999997</v>
      </c>
      <c r="BX37" s="13">
        <f t="shared" si="42"/>
        <v>1.0299999999999976E-2</v>
      </c>
      <c r="BY37" s="21">
        <v>0.7974</v>
      </c>
      <c r="BZ37" s="11">
        <v>0.80769999999999997</v>
      </c>
      <c r="CA37" s="13">
        <f t="shared" si="43"/>
        <v>1.0299999999999976E-2</v>
      </c>
      <c r="CB37" s="21">
        <v>0.78969999999999996</v>
      </c>
      <c r="CC37" s="11">
        <v>0.79490000000000005</v>
      </c>
      <c r="CD37" s="13">
        <f t="shared" si="44"/>
        <v>5.2000000000000934E-3</v>
      </c>
      <c r="CE37" s="21">
        <v>0.68210000000000004</v>
      </c>
      <c r="CF37" s="11">
        <v>0.68720000000000003</v>
      </c>
      <c r="CG37" s="13">
        <f t="shared" si="45"/>
        <v>5.0999999999999934E-3</v>
      </c>
      <c r="CH37" s="21">
        <v>0.6462</v>
      </c>
      <c r="CI37" s="11">
        <v>0.67689999999999995</v>
      </c>
      <c r="CJ37" s="13">
        <f t="shared" si="46"/>
        <v>3.069999999999995E-2</v>
      </c>
      <c r="CK37" s="21">
        <v>0.6462</v>
      </c>
      <c r="CL37" s="11">
        <v>0.6744</v>
      </c>
      <c r="CM37" s="13">
        <f t="shared" si="48"/>
        <v>2.8200000000000003E-2</v>
      </c>
      <c r="CN37" s="21">
        <v>0.62819999999999998</v>
      </c>
      <c r="CO37" s="11">
        <v>0.66920000000000002</v>
      </c>
      <c r="CP37" s="13">
        <f t="shared" si="47"/>
        <v>4.1000000000000036E-2</v>
      </c>
      <c r="CR37" s="34">
        <f t="shared" si="58"/>
        <v>6.8965517241379327E-3</v>
      </c>
      <c r="CS37">
        <v>95</v>
      </c>
    </row>
    <row r="38" spans="1:97" x14ac:dyDescent="0.25">
      <c r="A38" s="30" t="s">
        <v>101</v>
      </c>
      <c r="B38" s="15" t="s">
        <v>49</v>
      </c>
      <c r="C38" s="2" t="s">
        <v>156</v>
      </c>
      <c r="D38" s="13">
        <f t="shared" si="49"/>
        <v>4.2000000000000093E-3</v>
      </c>
      <c r="E38" s="21">
        <v>0.21010000000000001</v>
      </c>
      <c r="F38" s="11">
        <v>0.21010000000000001</v>
      </c>
      <c r="G38" s="13">
        <f t="shared" si="50"/>
        <v>0</v>
      </c>
      <c r="H38" s="21">
        <v>0.21010000000000001</v>
      </c>
      <c r="I38" s="11">
        <v>0.21010000000000001</v>
      </c>
      <c r="J38" s="13">
        <f t="shared" si="51"/>
        <v>0</v>
      </c>
      <c r="K38" s="21">
        <v>0.86129999999999995</v>
      </c>
      <c r="L38" s="11">
        <v>0.86129999999999995</v>
      </c>
      <c r="M38" s="13">
        <f t="shared" si="52"/>
        <v>0</v>
      </c>
      <c r="N38" s="21">
        <v>0.31929999999999997</v>
      </c>
      <c r="O38" s="11">
        <v>0.36969999999999997</v>
      </c>
      <c r="P38" s="13">
        <f t="shared" si="53"/>
        <v>5.04E-2</v>
      </c>
      <c r="Q38" s="21">
        <v>0.46639999999999998</v>
      </c>
      <c r="R38" s="11">
        <v>0.52939999999999998</v>
      </c>
      <c r="S38" s="13">
        <f t="shared" si="54"/>
        <v>6.3E-2</v>
      </c>
      <c r="T38" s="21">
        <v>0.71850000000000003</v>
      </c>
      <c r="U38" s="11">
        <v>0.73109999999999997</v>
      </c>
      <c r="V38" s="13">
        <f t="shared" si="55"/>
        <v>1.2599999999999945E-2</v>
      </c>
      <c r="W38" s="21">
        <v>0.49159999999999998</v>
      </c>
      <c r="X38" s="11">
        <v>0.51680000000000004</v>
      </c>
      <c r="Y38" s="13">
        <f t="shared" si="56"/>
        <v>2.5200000000000056E-2</v>
      </c>
      <c r="Z38" s="21">
        <v>0.72270000000000001</v>
      </c>
      <c r="AA38" s="11">
        <v>0.73950000000000005</v>
      </c>
      <c r="AB38" s="13">
        <f t="shared" si="57"/>
        <v>1.6800000000000037E-2</v>
      </c>
      <c r="AC38" s="21">
        <v>0.58399999999999996</v>
      </c>
      <c r="AD38" s="11">
        <v>0.62609999999999999</v>
      </c>
      <c r="AE38" s="13">
        <f t="shared" si="17"/>
        <v>4.2100000000000026E-2</v>
      </c>
      <c r="AF38" s="21">
        <v>0.21429999999999999</v>
      </c>
      <c r="AG38" s="11">
        <v>0.2311</v>
      </c>
      <c r="AH38" s="13">
        <f t="shared" si="32"/>
        <v>1.6800000000000009E-2</v>
      </c>
      <c r="AI38" s="21">
        <v>0.36130000000000001</v>
      </c>
      <c r="AJ38" s="11">
        <v>0.35709999999999997</v>
      </c>
      <c r="AK38" s="13">
        <f t="shared" si="19"/>
        <v>-4.200000000000037E-3</v>
      </c>
      <c r="AL38" s="21">
        <v>0.88239999999999996</v>
      </c>
      <c r="AM38" s="11">
        <v>0.88660000000000005</v>
      </c>
      <c r="AN38" s="13">
        <f t="shared" si="20"/>
        <v>4.2000000000000925E-3</v>
      </c>
      <c r="AO38" s="21">
        <v>0.2437</v>
      </c>
      <c r="AP38" s="11">
        <v>0.26050000000000001</v>
      </c>
      <c r="AQ38" s="13">
        <f t="shared" si="21"/>
        <v>1.6800000000000009E-2</v>
      </c>
      <c r="AR38" s="21">
        <v>0.71009999999999995</v>
      </c>
      <c r="AS38" s="11">
        <v>0.74790000000000001</v>
      </c>
      <c r="AT38" s="13">
        <f t="shared" si="22"/>
        <v>3.7800000000000056E-2</v>
      </c>
      <c r="AU38" s="21">
        <v>0.47060000000000002</v>
      </c>
      <c r="AV38" s="11">
        <v>0.54200000000000004</v>
      </c>
      <c r="AW38" s="13">
        <f t="shared" si="33"/>
        <v>7.1400000000000019E-2</v>
      </c>
      <c r="AX38" s="21">
        <v>0.51259999999999994</v>
      </c>
      <c r="AY38" s="11">
        <v>0.51259999999999994</v>
      </c>
      <c r="AZ38" s="13">
        <f t="shared" si="34"/>
        <v>0</v>
      </c>
      <c r="BA38" s="21">
        <v>0.21010000000000001</v>
      </c>
      <c r="BB38" s="11">
        <v>0.26889999999999997</v>
      </c>
      <c r="BC38" s="13">
        <f t="shared" si="35"/>
        <v>5.8799999999999963E-2</v>
      </c>
      <c r="BD38" s="21">
        <v>0.25209999999999999</v>
      </c>
      <c r="BE38" s="11">
        <v>0.28149999999999997</v>
      </c>
      <c r="BF38" s="13">
        <f t="shared" si="36"/>
        <v>2.9399999999999982E-2</v>
      </c>
      <c r="BG38" s="21">
        <v>0.21010000000000001</v>
      </c>
      <c r="BH38" s="11">
        <v>0.21010000000000001</v>
      </c>
      <c r="BI38" s="13">
        <f t="shared" si="37"/>
        <v>0</v>
      </c>
      <c r="BJ38" s="21">
        <v>0.27310000000000001</v>
      </c>
      <c r="BK38" s="11">
        <v>0.26469999999999999</v>
      </c>
      <c r="BL38" s="13">
        <f t="shared" si="38"/>
        <v>-8.4000000000000186E-3</v>
      </c>
      <c r="BM38" s="21">
        <v>0.2185</v>
      </c>
      <c r="BN38" s="11">
        <v>0.21429999999999999</v>
      </c>
      <c r="BO38" s="13">
        <f t="shared" si="39"/>
        <v>-4.2000000000000093E-3</v>
      </c>
      <c r="BP38" s="21">
        <v>0.2185</v>
      </c>
      <c r="BQ38" s="11">
        <v>0.21429999999999999</v>
      </c>
      <c r="BR38" s="13">
        <f t="shared" si="40"/>
        <v>-4.2000000000000093E-3</v>
      </c>
      <c r="BS38" s="21">
        <v>0.47060000000000002</v>
      </c>
      <c r="BT38" s="11">
        <v>0.46639999999999998</v>
      </c>
      <c r="BU38" s="13">
        <f t="shared" si="41"/>
        <v>-4.200000000000037E-3</v>
      </c>
      <c r="BV38" s="21">
        <v>0.52100000000000002</v>
      </c>
      <c r="BW38" s="11">
        <v>0.53359999999999996</v>
      </c>
      <c r="BX38" s="13">
        <f t="shared" si="42"/>
        <v>1.2599999999999945E-2</v>
      </c>
      <c r="BY38" s="21">
        <v>0.86970000000000003</v>
      </c>
      <c r="BZ38" s="11">
        <v>0.85709999999999997</v>
      </c>
      <c r="CA38" s="13">
        <f t="shared" si="43"/>
        <v>-1.2600000000000056E-2</v>
      </c>
      <c r="CB38" s="21">
        <v>0.89080000000000004</v>
      </c>
      <c r="CC38" s="11">
        <v>0.86970000000000003</v>
      </c>
      <c r="CD38" s="13">
        <f t="shared" si="44"/>
        <v>-2.1100000000000008E-2</v>
      </c>
      <c r="CE38" s="21">
        <v>0.69330000000000003</v>
      </c>
      <c r="CF38" s="11">
        <v>0.68910000000000005</v>
      </c>
      <c r="CG38" s="13">
        <f t="shared" si="45"/>
        <v>-4.1999999999999815E-3</v>
      </c>
      <c r="CH38" s="21">
        <v>0.69330000000000003</v>
      </c>
      <c r="CI38" s="11">
        <v>0.73950000000000005</v>
      </c>
      <c r="CJ38" s="13">
        <f t="shared" si="46"/>
        <v>4.6200000000000019E-2</v>
      </c>
      <c r="CK38" s="21">
        <v>0.70589999999999997</v>
      </c>
      <c r="CL38" s="11">
        <v>0.74370000000000003</v>
      </c>
      <c r="CM38" s="13">
        <f t="shared" si="48"/>
        <v>3.7800000000000056E-2</v>
      </c>
      <c r="CN38" s="21">
        <v>0.69330000000000003</v>
      </c>
      <c r="CO38" s="11">
        <v>0.73950000000000005</v>
      </c>
      <c r="CP38" s="13">
        <f t="shared" si="47"/>
        <v>4.6200000000000019E-2</v>
      </c>
      <c r="CR38" s="34">
        <f t="shared" si="58"/>
        <v>1.3227586206896551E-2</v>
      </c>
      <c r="CS38">
        <v>96</v>
      </c>
    </row>
    <row r="39" spans="1:97" x14ac:dyDescent="0.25">
      <c r="A39" s="30" t="s">
        <v>102</v>
      </c>
      <c r="B39" s="15" t="s">
        <v>50</v>
      </c>
      <c r="C39" s="2" t="s">
        <v>157</v>
      </c>
      <c r="D39" s="13">
        <f t="shared" si="49"/>
        <v>2.7599999999999986E-2</v>
      </c>
      <c r="E39" s="21">
        <v>0.1908</v>
      </c>
      <c r="F39" s="11">
        <v>0.1963</v>
      </c>
      <c r="G39" s="13">
        <f t="shared" si="50"/>
        <v>5.5000000000000049E-3</v>
      </c>
      <c r="H39" s="21">
        <v>0.1908</v>
      </c>
      <c r="I39" s="11">
        <v>0.19819999999999999</v>
      </c>
      <c r="J39" s="13">
        <f t="shared" si="51"/>
        <v>7.3999999999999899E-3</v>
      </c>
      <c r="K39" s="21">
        <v>0.89539999999999997</v>
      </c>
      <c r="L39" s="11">
        <v>0.90639999999999998</v>
      </c>
      <c r="M39" s="13">
        <f t="shared" si="52"/>
        <v>1.100000000000001E-2</v>
      </c>
      <c r="N39" s="21">
        <v>0.44950000000000001</v>
      </c>
      <c r="O39" s="11">
        <v>0.5615</v>
      </c>
      <c r="P39" s="13">
        <f t="shared" si="53"/>
        <v>0.11199999999999999</v>
      </c>
      <c r="Q39" s="21">
        <v>0.622</v>
      </c>
      <c r="R39" s="11">
        <v>0.68440000000000001</v>
      </c>
      <c r="S39" s="13">
        <f t="shared" si="54"/>
        <v>6.2400000000000011E-2</v>
      </c>
      <c r="T39" s="21">
        <v>0.83299999999999996</v>
      </c>
      <c r="U39" s="11">
        <v>0.83850000000000002</v>
      </c>
      <c r="V39" s="13">
        <f t="shared" si="55"/>
        <v>5.5000000000000604E-3</v>
      </c>
      <c r="W39" s="21">
        <v>0.70830000000000004</v>
      </c>
      <c r="X39" s="11">
        <v>0.73029999999999995</v>
      </c>
      <c r="Y39" s="13">
        <f t="shared" si="56"/>
        <v>2.1999999999999909E-2</v>
      </c>
      <c r="Z39" s="21">
        <v>0.82569999999999999</v>
      </c>
      <c r="AA39" s="11">
        <v>0.82940000000000003</v>
      </c>
      <c r="AB39" s="13">
        <f t="shared" si="57"/>
        <v>3.7000000000000366E-3</v>
      </c>
      <c r="AC39" s="21">
        <v>0.8165</v>
      </c>
      <c r="AD39" s="11">
        <v>0.84399999999999997</v>
      </c>
      <c r="AE39" s="13">
        <f t="shared" si="17"/>
        <v>2.7499999999999969E-2</v>
      </c>
      <c r="AF39" s="21">
        <v>0.1908</v>
      </c>
      <c r="AG39" s="11">
        <v>0.20180000000000001</v>
      </c>
      <c r="AH39" s="13">
        <f t="shared" si="32"/>
        <v>1.100000000000001E-2</v>
      </c>
      <c r="AI39" s="21">
        <v>0.31009999999999999</v>
      </c>
      <c r="AJ39" s="11">
        <v>0.31190000000000001</v>
      </c>
      <c r="AK39" s="13">
        <f t="shared" si="19"/>
        <v>1.8000000000000238E-3</v>
      </c>
      <c r="AL39" s="21">
        <v>0.89359999999999995</v>
      </c>
      <c r="AM39" s="11">
        <v>0.90639999999999998</v>
      </c>
      <c r="AN39" s="13">
        <f t="shared" si="20"/>
        <v>1.2800000000000034E-2</v>
      </c>
      <c r="AO39" s="21">
        <v>0.2404</v>
      </c>
      <c r="AP39" s="11">
        <v>0.25869999999999999</v>
      </c>
      <c r="AQ39" s="13">
        <f t="shared" si="21"/>
        <v>1.8299999999999983E-2</v>
      </c>
      <c r="AR39" s="21">
        <v>0.85499999999999998</v>
      </c>
      <c r="AS39" s="11">
        <v>0.8679</v>
      </c>
      <c r="AT39" s="13">
        <f t="shared" si="22"/>
        <v>1.2900000000000023E-2</v>
      </c>
      <c r="AU39" s="21">
        <v>0.66420000000000001</v>
      </c>
      <c r="AV39" s="11">
        <v>0.75229999999999997</v>
      </c>
      <c r="AW39" s="13">
        <f t="shared" si="33"/>
        <v>8.8099999999999956E-2</v>
      </c>
      <c r="AX39" s="21">
        <v>0.65139999999999998</v>
      </c>
      <c r="AY39" s="11">
        <v>0.70830000000000004</v>
      </c>
      <c r="AZ39" s="13">
        <f t="shared" si="34"/>
        <v>5.6900000000000062E-2</v>
      </c>
      <c r="BA39" s="21">
        <v>0.2</v>
      </c>
      <c r="BB39" s="11">
        <v>0.2477</v>
      </c>
      <c r="BC39" s="13">
        <f t="shared" si="35"/>
        <v>4.7699999999999992E-2</v>
      </c>
      <c r="BD39" s="21">
        <v>0.25869999999999999</v>
      </c>
      <c r="BE39" s="11">
        <v>0.25690000000000002</v>
      </c>
      <c r="BF39" s="13">
        <f t="shared" si="36"/>
        <v>-1.7999999999999683E-3</v>
      </c>
      <c r="BG39" s="21">
        <v>0.19450000000000001</v>
      </c>
      <c r="BH39" s="11">
        <v>0.19450000000000001</v>
      </c>
      <c r="BI39" s="13">
        <f t="shared" si="37"/>
        <v>0</v>
      </c>
      <c r="BJ39" s="21">
        <v>0.20730000000000001</v>
      </c>
      <c r="BK39" s="11">
        <v>0.22570000000000001</v>
      </c>
      <c r="BL39" s="13">
        <f t="shared" si="38"/>
        <v>1.84E-2</v>
      </c>
      <c r="BM39" s="21">
        <v>0.22939999999999999</v>
      </c>
      <c r="BN39" s="11">
        <v>0.23849999999999999</v>
      </c>
      <c r="BO39" s="13">
        <f t="shared" si="39"/>
        <v>9.099999999999997E-3</v>
      </c>
      <c r="BP39" s="21">
        <v>0.24399999999999999</v>
      </c>
      <c r="BQ39" s="11">
        <v>0.255</v>
      </c>
      <c r="BR39" s="13">
        <f t="shared" si="40"/>
        <v>1.100000000000001E-2</v>
      </c>
      <c r="BS39" s="21">
        <v>0.62390000000000001</v>
      </c>
      <c r="BT39" s="11">
        <v>0.6734</v>
      </c>
      <c r="BU39" s="13">
        <f t="shared" si="41"/>
        <v>4.9499999999999988E-2</v>
      </c>
      <c r="BV39" s="21">
        <v>0.6532</v>
      </c>
      <c r="BW39" s="11">
        <v>0.69359999999999999</v>
      </c>
      <c r="BX39" s="13">
        <f t="shared" si="42"/>
        <v>4.0399999999999991E-2</v>
      </c>
      <c r="BY39" s="21">
        <v>0.90459999999999996</v>
      </c>
      <c r="BZ39" s="11">
        <v>0.91010000000000002</v>
      </c>
      <c r="CA39" s="13">
        <f t="shared" si="43"/>
        <v>5.5000000000000604E-3</v>
      </c>
      <c r="CB39" s="21">
        <v>0.8972</v>
      </c>
      <c r="CC39" s="11">
        <v>0.89359999999999995</v>
      </c>
      <c r="CD39" s="13">
        <f t="shared" si="44"/>
        <v>-3.6000000000000476E-3</v>
      </c>
      <c r="CE39" s="21">
        <v>0.8165</v>
      </c>
      <c r="CF39" s="11">
        <v>0.80920000000000003</v>
      </c>
      <c r="CG39" s="13">
        <f t="shared" si="45"/>
        <v>-7.2999999999999732E-3</v>
      </c>
      <c r="CH39" s="21">
        <v>0.82389999999999997</v>
      </c>
      <c r="CI39" s="11">
        <v>0.85140000000000005</v>
      </c>
      <c r="CJ39" s="13">
        <f t="shared" si="46"/>
        <v>2.750000000000008E-2</v>
      </c>
      <c r="CK39" s="21">
        <v>0.82199999999999995</v>
      </c>
      <c r="CL39" s="11">
        <v>0.84589999999999999</v>
      </c>
      <c r="CM39" s="13">
        <f t="shared" si="48"/>
        <v>2.3900000000000032E-2</v>
      </c>
      <c r="CN39" s="21">
        <v>0.80730000000000002</v>
      </c>
      <c r="CO39" s="11">
        <v>0.84950000000000003</v>
      </c>
      <c r="CP39" s="13">
        <f t="shared" si="47"/>
        <v>4.2200000000000015E-2</v>
      </c>
      <c r="CR39" s="34">
        <f t="shared" si="58"/>
        <v>2.2741379310344825E-2</v>
      </c>
      <c r="CS39">
        <v>136</v>
      </c>
    </row>
    <row r="40" spans="1:97" x14ac:dyDescent="0.25">
      <c r="A40" s="30" t="s">
        <v>103</v>
      </c>
      <c r="B40" s="15" t="s">
        <v>31</v>
      </c>
      <c r="C40" s="2" t="s">
        <v>158</v>
      </c>
      <c r="D40" s="13">
        <f t="shared" si="49"/>
        <v>7.6999999999999846E-3</v>
      </c>
      <c r="E40" s="21">
        <v>0.25950000000000001</v>
      </c>
      <c r="F40" s="11">
        <v>0.26719999999999999</v>
      </c>
      <c r="G40" s="13">
        <f t="shared" si="50"/>
        <v>7.6999999999999846E-3</v>
      </c>
      <c r="H40" s="21">
        <v>0.25950000000000001</v>
      </c>
      <c r="I40" s="11">
        <v>0.25190000000000001</v>
      </c>
      <c r="J40" s="13">
        <f t="shared" si="51"/>
        <v>-7.5999999999999956E-3</v>
      </c>
      <c r="K40" s="21">
        <v>0.75570000000000004</v>
      </c>
      <c r="L40" s="11">
        <v>0.77859999999999996</v>
      </c>
      <c r="M40" s="13">
        <f t="shared" si="52"/>
        <v>2.289999999999992E-2</v>
      </c>
      <c r="N40" s="21">
        <v>0.4733</v>
      </c>
      <c r="O40" s="11">
        <v>0.48089999999999999</v>
      </c>
      <c r="P40" s="13">
        <f t="shared" si="53"/>
        <v>7.5999999999999956E-3</v>
      </c>
      <c r="Q40" s="21">
        <v>0.54959999999999998</v>
      </c>
      <c r="R40" s="11">
        <v>0.58020000000000005</v>
      </c>
      <c r="S40" s="13">
        <f t="shared" si="54"/>
        <v>3.0600000000000072E-2</v>
      </c>
      <c r="T40" s="21">
        <v>0.76339999999999997</v>
      </c>
      <c r="U40" s="11">
        <v>0.77859999999999996</v>
      </c>
      <c r="V40" s="13">
        <f t="shared" si="55"/>
        <v>1.5199999999999991E-2</v>
      </c>
      <c r="W40" s="21">
        <v>0.58779999999999999</v>
      </c>
      <c r="X40" s="11">
        <v>0.63360000000000005</v>
      </c>
      <c r="Y40" s="13">
        <f t="shared" si="56"/>
        <v>4.5800000000000063E-2</v>
      </c>
      <c r="Z40" s="21">
        <v>0.72519999999999996</v>
      </c>
      <c r="AA40" s="11">
        <v>0.68700000000000006</v>
      </c>
      <c r="AB40" s="13">
        <f t="shared" si="57"/>
        <v>-3.8199999999999901E-2</v>
      </c>
      <c r="AC40" s="21">
        <v>0.70989999999999998</v>
      </c>
      <c r="AD40" s="11">
        <v>0.70230000000000004</v>
      </c>
      <c r="AE40" s="13">
        <f t="shared" si="17"/>
        <v>-7.5999999999999401E-3</v>
      </c>
      <c r="AF40" s="21">
        <v>0.24429999999999999</v>
      </c>
      <c r="AG40" s="11">
        <v>0.22900000000000001</v>
      </c>
      <c r="AH40" s="13">
        <f t="shared" si="32"/>
        <v>-1.529999999999998E-2</v>
      </c>
      <c r="AI40" s="21">
        <v>0.26719999999999999</v>
      </c>
      <c r="AJ40" s="11">
        <v>0.26719999999999999</v>
      </c>
      <c r="AK40" s="13">
        <f t="shared" si="19"/>
        <v>0</v>
      </c>
      <c r="AL40" s="21">
        <v>0.7863</v>
      </c>
      <c r="AM40" s="11">
        <v>0.82440000000000002</v>
      </c>
      <c r="AN40" s="13">
        <f t="shared" si="20"/>
        <v>3.8100000000000023E-2</v>
      </c>
      <c r="AO40" s="21">
        <v>0.25950000000000001</v>
      </c>
      <c r="AP40" s="11">
        <v>0.2137</v>
      </c>
      <c r="AQ40" s="13">
        <f t="shared" si="21"/>
        <v>-4.5800000000000007E-2</v>
      </c>
      <c r="AR40" s="21">
        <v>0.74809999999999999</v>
      </c>
      <c r="AS40" s="11">
        <v>0.7863</v>
      </c>
      <c r="AT40" s="13">
        <f t="shared" si="22"/>
        <v>3.8200000000000012E-2</v>
      </c>
      <c r="AU40" s="21">
        <v>0.60309999999999997</v>
      </c>
      <c r="AV40" s="11">
        <v>0.58779999999999999</v>
      </c>
      <c r="AW40" s="13">
        <f t="shared" si="33"/>
        <v>-1.529999999999998E-2</v>
      </c>
      <c r="AX40" s="21">
        <v>0.60309999999999997</v>
      </c>
      <c r="AY40" s="11">
        <v>0.61070000000000002</v>
      </c>
      <c r="AZ40" s="13">
        <f t="shared" si="34"/>
        <v>7.6000000000000512E-3</v>
      </c>
      <c r="BA40" s="21">
        <v>0.25950000000000001</v>
      </c>
      <c r="BB40" s="11">
        <v>0.28239999999999998</v>
      </c>
      <c r="BC40" s="13">
        <f t="shared" si="35"/>
        <v>2.2899999999999976E-2</v>
      </c>
      <c r="BD40" s="21">
        <v>0.24429999999999999</v>
      </c>
      <c r="BE40" s="11">
        <v>0.2366</v>
      </c>
      <c r="BF40" s="13">
        <f t="shared" si="36"/>
        <v>-7.6999999999999846E-3</v>
      </c>
      <c r="BG40" s="21">
        <v>0.26719999999999999</v>
      </c>
      <c r="BH40" s="11">
        <v>0.26719999999999999</v>
      </c>
      <c r="BI40" s="13">
        <f t="shared" si="37"/>
        <v>0</v>
      </c>
      <c r="BJ40" s="21">
        <v>0.22900000000000001</v>
      </c>
      <c r="BK40" s="11">
        <v>0.22140000000000001</v>
      </c>
      <c r="BL40" s="13">
        <f t="shared" si="38"/>
        <v>-7.5999999999999956E-3</v>
      </c>
      <c r="BM40" s="21">
        <v>0.22900000000000001</v>
      </c>
      <c r="BN40" s="11">
        <v>0.24429999999999999</v>
      </c>
      <c r="BO40" s="13">
        <f t="shared" si="39"/>
        <v>1.529999999999998E-2</v>
      </c>
      <c r="BP40" s="21">
        <v>0.24429999999999999</v>
      </c>
      <c r="BQ40" s="11">
        <v>0.22900000000000001</v>
      </c>
      <c r="BR40" s="13">
        <f t="shared" si="40"/>
        <v>-1.529999999999998E-2</v>
      </c>
      <c r="BS40" s="21">
        <v>0.55730000000000002</v>
      </c>
      <c r="BT40" s="11">
        <v>0.54959999999999998</v>
      </c>
      <c r="BU40" s="13">
        <f t="shared" si="41"/>
        <v>-7.7000000000000401E-3</v>
      </c>
      <c r="BV40" s="21">
        <v>0.57250000000000001</v>
      </c>
      <c r="BW40" s="11">
        <v>0.55730000000000002</v>
      </c>
      <c r="BX40" s="13">
        <f t="shared" si="42"/>
        <v>-1.5199999999999991E-2</v>
      </c>
      <c r="BY40" s="21">
        <v>0.80920000000000003</v>
      </c>
      <c r="BZ40" s="11">
        <v>0.77859999999999996</v>
      </c>
      <c r="CA40" s="13">
        <f t="shared" si="43"/>
        <v>-3.0600000000000072E-2</v>
      </c>
      <c r="CB40" s="21">
        <v>0.81679999999999997</v>
      </c>
      <c r="CC40" s="11">
        <v>0.79390000000000005</v>
      </c>
      <c r="CD40" s="13">
        <f t="shared" si="44"/>
        <v>-2.289999999999992E-2</v>
      </c>
      <c r="CE40" s="21">
        <v>0.70989999999999998</v>
      </c>
      <c r="CF40" s="11">
        <v>0.69469999999999998</v>
      </c>
      <c r="CG40" s="13">
        <f t="shared" si="45"/>
        <v>-1.5199999999999991E-2</v>
      </c>
      <c r="CH40" s="21">
        <v>0.74809999999999999</v>
      </c>
      <c r="CI40" s="11">
        <v>0.71760000000000002</v>
      </c>
      <c r="CJ40" s="13">
        <f t="shared" si="46"/>
        <v>-3.0499999999999972E-2</v>
      </c>
      <c r="CK40" s="21">
        <v>0.74809999999999999</v>
      </c>
      <c r="CL40" s="11">
        <v>0.72519999999999996</v>
      </c>
      <c r="CM40" s="13">
        <f t="shared" si="48"/>
        <v>-2.2900000000000031E-2</v>
      </c>
      <c r="CN40" s="21">
        <v>0.75570000000000004</v>
      </c>
      <c r="CO40" s="11">
        <v>0.71760000000000002</v>
      </c>
      <c r="CP40" s="13">
        <f t="shared" si="47"/>
        <v>-3.8100000000000023E-2</v>
      </c>
      <c r="CR40" s="34">
        <f t="shared" si="58"/>
        <v>1.2137931034482848E-3</v>
      </c>
      <c r="CS40">
        <v>101</v>
      </c>
    </row>
    <row r="41" spans="1:97" x14ac:dyDescent="0.25">
      <c r="A41" s="30" t="s">
        <v>104</v>
      </c>
      <c r="B41" s="15" t="s">
        <v>51</v>
      </c>
      <c r="C41" s="2" t="s">
        <v>51</v>
      </c>
      <c r="D41" s="13">
        <f t="shared" si="49"/>
        <v>0</v>
      </c>
      <c r="E41" s="21">
        <v>0.25</v>
      </c>
      <c r="F41" s="11">
        <v>0.24840000000000001</v>
      </c>
      <c r="G41" s="13">
        <f t="shared" si="50"/>
        <v>-1.5999999999999903E-3</v>
      </c>
      <c r="H41" s="21">
        <v>0.25</v>
      </c>
      <c r="I41" s="11">
        <v>0.25159999999999999</v>
      </c>
      <c r="J41" s="13">
        <f t="shared" si="51"/>
        <v>1.5999999999999903E-3</v>
      </c>
      <c r="K41" s="21">
        <v>0.72219999999999995</v>
      </c>
      <c r="L41" s="11">
        <v>0.7369</v>
      </c>
      <c r="M41" s="13">
        <f t="shared" si="52"/>
        <v>1.4700000000000046E-2</v>
      </c>
      <c r="N41" s="21">
        <v>0.3448</v>
      </c>
      <c r="O41" s="11">
        <v>0.39050000000000001</v>
      </c>
      <c r="P41" s="13">
        <f t="shared" si="53"/>
        <v>4.5700000000000018E-2</v>
      </c>
      <c r="Q41" s="21">
        <v>0.42480000000000001</v>
      </c>
      <c r="R41" s="11">
        <v>0.46729999999999999</v>
      </c>
      <c r="S41" s="13">
        <f t="shared" si="54"/>
        <v>4.2499999999999982E-2</v>
      </c>
      <c r="T41" s="21">
        <v>0.69610000000000005</v>
      </c>
      <c r="U41" s="11">
        <v>0.70589999999999997</v>
      </c>
      <c r="V41" s="13">
        <f t="shared" si="55"/>
        <v>9.7999999999999199E-3</v>
      </c>
      <c r="W41" s="21">
        <v>0.48039999999999999</v>
      </c>
      <c r="X41" s="11">
        <v>0.49669999999999997</v>
      </c>
      <c r="Y41" s="13">
        <f t="shared" si="56"/>
        <v>1.6299999999999981E-2</v>
      </c>
      <c r="Z41" s="21">
        <v>0.60619999999999996</v>
      </c>
      <c r="AA41" s="11">
        <v>0.59970000000000001</v>
      </c>
      <c r="AB41" s="13">
        <f t="shared" si="57"/>
        <v>-6.4999999999999503E-3</v>
      </c>
      <c r="AC41" s="21">
        <v>0.55069999999999997</v>
      </c>
      <c r="AD41" s="11">
        <v>0.56859999999999999</v>
      </c>
      <c r="AE41" s="13">
        <f t="shared" si="17"/>
        <v>1.7900000000000027E-2</v>
      </c>
      <c r="AF41" s="21">
        <v>0.25330000000000003</v>
      </c>
      <c r="AG41" s="11">
        <v>0.24840000000000001</v>
      </c>
      <c r="AH41" s="13">
        <f t="shared" si="32"/>
        <v>-4.9000000000000155E-3</v>
      </c>
      <c r="AI41" s="21">
        <v>0.26140000000000002</v>
      </c>
      <c r="AJ41" s="11">
        <v>0.24510000000000001</v>
      </c>
      <c r="AK41" s="13">
        <f t="shared" si="19"/>
        <v>-1.6300000000000009E-2</v>
      </c>
      <c r="AL41" s="21">
        <v>0.74350000000000005</v>
      </c>
      <c r="AM41" s="11">
        <v>0.76139999999999997</v>
      </c>
      <c r="AN41" s="13">
        <f t="shared" si="20"/>
        <v>1.7899999999999916E-2</v>
      </c>
      <c r="AO41" s="21">
        <v>0.2843</v>
      </c>
      <c r="AP41" s="11">
        <v>0.27610000000000001</v>
      </c>
      <c r="AQ41" s="13">
        <f t="shared" si="21"/>
        <v>-8.1999999999999851E-3</v>
      </c>
      <c r="AR41" s="21">
        <v>0.66339999999999999</v>
      </c>
      <c r="AS41" s="11">
        <v>0.69930000000000003</v>
      </c>
      <c r="AT41" s="13">
        <f t="shared" si="22"/>
        <v>3.5900000000000043E-2</v>
      </c>
      <c r="AU41" s="21">
        <v>0.48370000000000002</v>
      </c>
      <c r="AV41" s="11">
        <v>0.48039999999999999</v>
      </c>
      <c r="AW41" s="13">
        <f t="shared" si="33"/>
        <v>-3.3000000000000251E-3</v>
      </c>
      <c r="AX41" s="21">
        <v>0.4869</v>
      </c>
      <c r="AY41" s="11">
        <v>0.49669999999999997</v>
      </c>
      <c r="AZ41" s="13">
        <f t="shared" si="34"/>
        <v>9.7999999999999754E-3</v>
      </c>
      <c r="BA41" s="21">
        <v>0.24510000000000001</v>
      </c>
      <c r="BB41" s="11">
        <v>0.2402</v>
      </c>
      <c r="BC41" s="13">
        <f t="shared" si="35"/>
        <v>-4.9000000000000155E-3</v>
      </c>
      <c r="BD41" s="21">
        <v>0.25979999999999998</v>
      </c>
      <c r="BE41" s="11">
        <v>0.26960000000000001</v>
      </c>
      <c r="BF41" s="13">
        <f t="shared" si="36"/>
        <v>9.8000000000000309E-3</v>
      </c>
      <c r="BG41" s="21">
        <v>0.24840000000000001</v>
      </c>
      <c r="BH41" s="11">
        <v>0.25159999999999999</v>
      </c>
      <c r="BI41" s="13">
        <f t="shared" si="37"/>
        <v>3.1999999999999806E-3</v>
      </c>
      <c r="BJ41" s="21">
        <v>0.24510000000000001</v>
      </c>
      <c r="BK41" s="11">
        <v>0.25330000000000003</v>
      </c>
      <c r="BL41" s="13">
        <f t="shared" si="38"/>
        <v>8.2000000000000128E-3</v>
      </c>
      <c r="BM41" s="21">
        <v>0.28270000000000001</v>
      </c>
      <c r="BN41" s="11">
        <v>0.28760000000000002</v>
      </c>
      <c r="BO41" s="13">
        <f t="shared" si="39"/>
        <v>4.9000000000000155E-3</v>
      </c>
      <c r="BP41" s="21">
        <v>0.25</v>
      </c>
      <c r="BQ41" s="11">
        <v>0.2712</v>
      </c>
      <c r="BR41" s="13">
        <f t="shared" si="40"/>
        <v>2.1199999999999997E-2</v>
      </c>
      <c r="BS41" s="21">
        <v>0.4526</v>
      </c>
      <c r="BT41" s="11">
        <v>0.46729999999999999</v>
      </c>
      <c r="BU41" s="13">
        <f t="shared" si="41"/>
        <v>1.4699999999999991E-2</v>
      </c>
      <c r="BV41" s="21">
        <v>0.44440000000000002</v>
      </c>
      <c r="BW41" s="11">
        <v>0.48039999999999999</v>
      </c>
      <c r="BX41" s="13">
        <f t="shared" si="42"/>
        <v>3.5999999999999976E-2</v>
      </c>
      <c r="BY41" s="21">
        <v>0.76470000000000005</v>
      </c>
      <c r="BZ41" s="11">
        <v>0.7369</v>
      </c>
      <c r="CA41" s="13">
        <f t="shared" si="43"/>
        <v>-2.7800000000000047E-2</v>
      </c>
      <c r="CB41" s="21">
        <v>0.77610000000000001</v>
      </c>
      <c r="CC41" s="11">
        <v>0.75819999999999999</v>
      </c>
      <c r="CD41" s="13">
        <f t="shared" si="44"/>
        <v>-1.7900000000000027E-2</v>
      </c>
      <c r="CE41" s="21">
        <v>0.58660000000000001</v>
      </c>
      <c r="CF41" s="11">
        <v>0.62090000000000001</v>
      </c>
      <c r="CG41" s="13">
        <f t="shared" si="45"/>
        <v>3.4299999999999997E-2</v>
      </c>
      <c r="CH41" s="21">
        <v>0.62749999999999995</v>
      </c>
      <c r="CI41" s="11">
        <v>0.6552</v>
      </c>
      <c r="CJ41" s="13">
        <f t="shared" si="46"/>
        <v>2.7700000000000058E-2</v>
      </c>
      <c r="CK41" s="21">
        <v>0.61599999999999999</v>
      </c>
      <c r="CL41" s="11">
        <v>0.65849999999999997</v>
      </c>
      <c r="CM41" s="13">
        <f t="shared" si="48"/>
        <v>4.2499999999999982E-2</v>
      </c>
      <c r="CN41" s="21">
        <v>0.62419999999999998</v>
      </c>
      <c r="CO41" s="11">
        <v>0.65849999999999997</v>
      </c>
      <c r="CP41" s="13">
        <f t="shared" si="47"/>
        <v>3.4299999999999997E-2</v>
      </c>
      <c r="CR41" s="34">
        <f t="shared" si="58"/>
        <v>8.9896551724137855E-3</v>
      </c>
      <c r="CS41">
        <v>146</v>
      </c>
    </row>
    <row r="42" spans="1:97" x14ac:dyDescent="0.25">
      <c r="A42" s="30" t="s">
        <v>105</v>
      </c>
      <c r="B42" s="15" t="s">
        <v>52</v>
      </c>
      <c r="C42" s="2" t="s">
        <v>52</v>
      </c>
      <c r="D42" s="13">
        <f t="shared" si="49"/>
        <v>0</v>
      </c>
      <c r="E42" s="21">
        <v>0.21820000000000001</v>
      </c>
      <c r="F42" s="11">
        <v>0.21820000000000001</v>
      </c>
      <c r="G42" s="13">
        <f t="shared" si="50"/>
        <v>0</v>
      </c>
      <c r="H42" s="21">
        <v>0.21820000000000001</v>
      </c>
      <c r="I42" s="11">
        <v>0.2545</v>
      </c>
      <c r="J42" s="13">
        <f t="shared" si="51"/>
        <v>3.6299999999999999E-2</v>
      </c>
      <c r="K42" s="21">
        <v>0.68179999999999996</v>
      </c>
      <c r="L42" s="11">
        <v>0.7</v>
      </c>
      <c r="M42" s="13">
        <f t="shared" si="52"/>
        <v>1.8199999999999994E-2</v>
      </c>
      <c r="N42" s="21">
        <v>0.35449999999999998</v>
      </c>
      <c r="O42" s="11">
        <v>0.43640000000000001</v>
      </c>
      <c r="P42" s="13">
        <f t="shared" si="53"/>
        <v>8.1900000000000028E-2</v>
      </c>
      <c r="Q42" s="21">
        <v>0.4909</v>
      </c>
      <c r="R42" s="11">
        <v>0.52729999999999999</v>
      </c>
      <c r="S42" s="13">
        <f t="shared" si="54"/>
        <v>3.6399999999999988E-2</v>
      </c>
      <c r="T42" s="21">
        <v>0.67269999999999996</v>
      </c>
      <c r="U42" s="11">
        <v>0.69089999999999996</v>
      </c>
      <c r="V42" s="13">
        <f t="shared" si="55"/>
        <v>1.8199999999999994E-2</v>
      </c>
      <c r="W42" s="21">
        <v>0.54549999999999998</v>
      </c>
      <c r="X42" s="11">
        <v>0.63639999999999997</v>
      </c>
      <c r="Y42" s="13">
        <f t="shared" si="56"/>
        <v>9.0899999999999981E-2</v>
      </c>
      <c r="Z42" s="21">
        <v>0.59089999999999998</v>
      </c>
      <c r="AA42" s="11">
        <v>0.58179999999999998</v>
      </c>
      <c r="AB42" s="13">
        <f t="shared" si="57"/>
        <v>-9.099999999999997E-3</v>
      </c>
      <c r="AC42" s="21">
        <v>0.67269999999999996</v>
      </c>
      <c r="AD42" s="11">
        <v>0.67269999999999996</v>
      </c>
      <c r="AE42" s="13">
        <f t="shared" si="17"/>
        <v>0</v>
      </c>
      <c r="AF42" s="21">
        <v>0.2364</v>
      </c>
      <c r="AG42" s="11">
        <v>0.21820000000000001</v>
      </c>
      <c r="AH42" s="13">
        <f t="shared" si="32"/>
        <v>-1.8199999999999994E-2</v>
      </c>
      <c r="AI42" s="21">
        <v>0.2455</v>
      </c>
      <c r="AJ42" s="11">
        <v>0.20910000000000001</v>
      </c>
      <c r="AK42" s="13">
        <f t="shared" si="19"/>
        <v>-3.6399999999999988E-2</v>
      </c>
      <c r="AL42" s="21">
        <v>0.70909999999999995</v>
      </c>
      <c r="AM42" s="11">
        <v>0.71819999999999995</v>
      </c>
      <c r="AN42" s="13">
        <f t="shared" si="20"/>
        <v>9.099999999999997E-3</v>
      </c>
      <c r="AO42" s="21">
        <v>0.29089999999999999</v>
      </c>
      <c r="AP42" s="11">
        <v>0.2455</v>
      </c>
      <c r="AQ42" s="13">
        <f t="shared" si="21"/>
        <v>-4.5399999999999996E-2</v>
      </c>
      <c r="AR42" s="21">
        <v>0.67269999999999996</v>
      </c>
      <c r="AS42" s="11">
        <v>0.7</v>
      </c>
      <c r="AT42" s="13">
        <f t="shared" si="22"/>
        <v>2.7299999999999991E-2</v>
      </c>
      <c r="AU42" s="21">
        <v>0.51819999999999999</v>
      </c>
      <c r="AV42" s="11">
        <v>0.56359999999999999</v>
      </c>
      <c r="AW42" s="13">
        <f t="shared" si="33"/>
        <v>4.5399999999999996E-2</v>
      </c>
      <c r="AX42" s="21">
        <v>0.4909</v>
      </c>
      <c r="AY42" s="11">
        <v>0.53639999999999999</v>
      </c>
      <c r="AZ42" s="13">
        <f t="shared" si="34"/>
        <v>4.5499999999999985E-2</v>
      </c>
      <c r="BA42" s="21">
        <v>0.21820000000000001</v>
      </c>
      <c r="BB42" s="11">
        <v>0.2636</v>
      </c>
      <c r="BC42" s="13">
        <f t="shared" si="35"/>
        <v>4.5399999999999996E-2</v>
      </c>
      <c r="BD42" s="21">
        <v>0.32729999999999998</v>
      </c>
      <c r="BE42" s="11">
        <v>0.29089999999999999</v>
      </c>
      <c r="BF42" s="13">
        <f t="shared" si="36"/>
        <v>-3.6399999999999988E-2</v>
      </c>
      <c r="BG42" s="21">
        <v>0.21820000000000001</v>
      </c>
      <c r="BH42" s="11">
        <v>0.21820000000000001</v>
      </c>
      <c r="BI42" s="13">
        <f t="shared" si="37"/>
        <v>0</v>
      </c>
      <c r="BJ42" s="21">
        <v>0.2</v>
      </c>
      <c r="BK42" s="11">
        <v>0.2364</v>
      </c>
      <c r="BL42" s="13">
        <f t="shared" si="38"/>
        <v>3.6399999999999988E-2</v>
      </c>
      <c r="BM42" s="21">
        <v>0.20910000000000001</v>
      </c>
      <c r="BN42" s="11">
        <v>0.20910000000000001</v>
      </c>
      <c r="BO42" s="13">
        <f t="shared" si="39"/>
        <v>0</v>
      </c>
      <c r="BP42" s="21">
        <v>0.31819999999999998</v>
      </c>
      <c r="BQ42" s="11">
        <v>0.30909999999999999</v>
      </c>
      <c r="BR42" s="13">
        <f t="shared" si="40"/>
        <v>-9.099999999999997E-3</v>
      </c>
      <c r="BS42" s="21">
        <v>0.52729999999999999</v>
      </c>
      <c r="BT42" s="11">
        <v>0.58179999999999998</v>
      </c>
      <c r="BU42" s="13">
        <f t="shared" si="41"/>
        <v>5.4499999999999993E-2</v>
      </c>
      <c r="BV42" s="21">
        <v>0.6</v>
      </c>
      <c r="BW42" s="11">
        <v>0.55449999999999999</v>
      </c>
      <c r="BX42" s="13">
        <f t="shared" si="42"/>
        <v>-4.5499999999999985E-2</v>
      </c>
      <c r="BY42" s="21">
        <v>0.71819999999999995</v>
      </c>
      <c r="BZ42" s="11">
        <v>0.68179999999999996</v>
      </c>
      <c r="CA42" s="13">
        <f t="shared" si="43"/>
        <v>-3.6399999999999988E-2</v>
      </c>
      <c r="CB42" s="21">
        <v>0.68179999999999996</v>
      </c>
      <c r="CC42" s="11">
        <v>0.7</v>
      </c>
      <c r="CD42" s="13">
        <f t="shared" si="44"/>
        <v>1.8199999999999994E-2</v>
      </c>
      <c r="CE42" s="21">
        <v>0.62729999999999997</v>
      </c>
      <c r="CF42" s="11">
        <v>0.60909999999999997</v>
      </c>
      <c r="CG42" s="13">
        <f t="shared" si="45"/>
        <v>-1.8199999999999994E-2</v>
      </c>
      <c r="CH42" s="21">
        <v>0.62729999999999997</v>
      </c>
      <c r="CI42" s="11">
        <v>0.64549999999999996</v>
      </c>
      <c r="CJ42" s="13">
        <f t="shared" si="46"/>
        <v>1.8199999999999994E-2</v>
      </c>
      <c r="CK42" s="21">
        <v>0.61819999999999997</v>
      </c>
      <c r="CL42" s="11">
        <v>0.65449999999999997</v>
      </c>
      <c r="CM42" s="13">
        <f t="shared" si="48"/>
        <v>3.6299999999999999E-2</v>
      </c>
      <c r="CN42" s="21">
        <v>0.65449999999999997</v>
      </c>
      <c r="CO42" s="11">
        <v>0.66359999999999997</v>
      </c>
      <c r="CP42" s="13">
        <f t="shared" si="47"/>
        <v>9.099999999999997E-3</v>
      </c>
      <c r="CR42" s="34">
        <f t="shared" si="58"/>
        <v>1.0655172413793103E-2</v>
      </c>
      <c r="CS42">
        <v>127</v>
      </c>
    </row>
    <row r="43" spans="1:97" x14ac:dyDescent="0.25">
      <c r="A43" s="30" t="s">
        <v>106</v>
      </c>
      <c r="B43" s="15" t="s">
        <v>53</v>
      </c>
      <c r="C43" s="2" t="s">
        <v>159</v>
      </c>
      <c r="D43" s="13">
        <f t="shared" si="49"/>
        <v>1.2199999999999989E-2</v>
      </c>
      <c r="E43" s="21">
        <v>0.18779999999999999</v>
      </c>
      <c r="F43" s="11">
        <v>0.18779999999999999</v>
      </c>
      <c r="G43" s="13">
        <f t="shared" si="50"/>
        <v>0</v>
      </c>
      <c r="H43" s="21">
        <v>0.18779999999999999</v>
      </c>
      <c r="I43" s="11">
        <v>0.18779999999999999</v>
      </c>
      <c r="J43" s="13">
        <f t="shared" si="51"/>
        <v>0</v>
      </c>
      <c r="K43" s="21">
        <v>0.78779999999999994</v>
      </c>
      <c r="L43" s="11">
        <v>0.79590000000000005</v>
      </c>
      <c r="M43" s="13">
        <f t="shared" si="52"/>
        <v>8.1000000000001071E-3</v>
      </c>
      <c r="N43" s="21">
        <v>0.39179999999999998</v>
      </c>
      <c r="O43" s="11">
        <v>0.37959999999999999</v>
      </c>
      <c r="P43" s="13">
        <f t="shared" si="53"/>
        <v>-1.2199999999999989E-2</v>
      </c>
      <c r="Q43" s="21">
        <v>0.53059999999999996</v>
      </c>
      <c r="R43" s="11">
        <v>0.56330000000000002</v>
      </c>
      <c r="S43" s="13">
        <f t="shared" si="54"/>
        <v>3.2700000000000062E-2</v>
      </c>
      <c r="T43" s="21">
        <v>0.73470000000000002</v>
      </c>
      <c r="U43" s="11">
        <v>0.72240000000000004</v>
      </c>
      <c r="V43" s="13">
        <f t="shared" si="55"/>
        <v>-1.2299999999999978E-2</v>
      </c>
      <c r="W43" s="21">
        <v>0.59179999999999999</v>
      </c>
      <c r="X43" s="11">
        <v>0.60819999999999996</v>
      </c>
      <c r="Y43" s="13">
        <f t="shared" si="56"/>
        <v>1.639999999999997E-2</v>
      </c>
      <c r="Z43" s="21">
        <v>0.70609999999999995</v>
      </c>
      <c r="AA43" s="11">
        <v>0.67349999999999999</v>
      </c>
      <c r="AB43" s="13">
        <f t="shared" si="57"/>
        <v>-3.2599999999999962E-2</v>
      </c>
      <c r="AC43" s="21">
        <v>0.67759999999999998</v>
      </c>
      <c r="AD43" s="11">
        <v>0.68159999999999998</v>
      </c>
      <c r="AE43" s="13">
        <f t="shared" si="17"/>
        <v>4.0000000000000036E-3</v>
      </c>
      <c r="AF43" s="21">
        <v>0.19589999999999999</v>
      </c>
      <c r="AG43" s="11">
        <v>0.1918</v>
      </c>
      <c r="AH43" s="13">
        <f t="shared" si="32"/>
        <v>-4.0999999999999925E-3</v>
      </c>
      <c r="AI43" s="21">
        <v>0.31840000000000002</v>
      </c>
      <c r="AJ43" s="11">
        <v>0.31840000000000002</v>
      </c>
      <c r="AK43" s="13">
        <f t="shared" si="19"/>
        <v>0</v>
      </c>
      <c r="AL43" s="21">
        <v>0.76329999999999998</v>
      </c>
      <c r="AM43" s="11">
        <v>0.77959999999999996</v>
      </c>
      <c r="AN43" s="13">
        <f t="shared" si="20"/>
        <v>1.6299999999999981E-2</v>
      </c>
      <c r="AO43" s="21">
        <v>0.1918</v>
      </c>
      <c r="AP43" s="11">
        <v>0.18779999999999999</v>
      </c>
      <c r="AQ43" s="13">
        <f t="shared" si="21"/>
        <v>-4.0000000000000036E-3</v>
      </c>
      <c r="AR43" s="21">
        <v>0.74690000000000001</v>
      </c>
      <c r="AS43" s="11">
        <v>0.77549999999999997</v>
      </c>
      <c r="AT43" s="13">
        <f t="shared" si="22"/>
        <v>2.8599999999999959E-2</v>
      </c>
      <c r="AU43" s="21">
        <v>0.56330000000000002</v>
      </c>
      <c r="AV43" s="11">
        <v>0.51429999999999998</v>
      </c>
      <c r="AW43" s="13">
        <f t="shared" si="33"/>
        <v>-4.9000000000000044E-2</v>
      </c>
      <c r="AX43" s="21">
        <v>0.55920000000000003</v>
      </c>
      <c r="AY43" s="11">
        <v>0.48980000000000001</v>
      </c>
      <c r="AZ43" s="13">
        <f t="shared" si="34"/>
        <v>-6.9400000000000017E-2</v>
      </c>
      <c r="BA43" s="21">
        <v>0.2041</v>
      </c>
      <c r="BB43" s="11">
        <v>0.19589999999999999</v>
      </c>
      <c r="BC43" s="13">
        <f t="shared" si="35"/>
        <v>-8.2000000000000128E-3</v>
      </c>
      <c r="BD43" s="21">
        <v>0.23669999999999999</v>
      </c>
      <c r="BE43" s="11">
        <v>0.21629999999999999</v>
      </c>
      <c r="BF43" s="13">
        <f t="shared" si="36"/>
        <v>-2.0400000000000001E-2</v>
      </c>
      <c r="BG43" s="21">
        <v>0.18779999999999999</v>
      </c>
      <c r="BH43" s="11">
        <v>0.18779999999999999</v>
      </c>
      <c r="BI43" s="13">
        <f t="shared" si="37"/>
        <v>0</v>
      </c>
      <c r="BJ43" s="21">
        <v>0.18779999999999999</v>
      </c>
      <c r="BK43" s="11">
        <v>0.1837</v>
      </c>
      <c r="BL43" s="13">
        <f t="shared" si="38"/>
        <v>-4.0999999999999925E-3</v>
      </c>
      <c r="BM43" s="21">
        <v>0.2571</v>
      </c>
      <c r="BN43" s="11">
        <v>0.2571</v>
      </c>
      <c r="BO43" s="13">
        <f t="shared" si="39"/>
        <v>0</v>
      </c>
      <c r="BP43" s="21">
        <v>0.2041</v>
      </c>
      <c r="BQ43" s="11">
        <v>0.1918</v>
      </c>
      <c r="BR43" s="13">
        <f t="shared" si="40"/>
        <v>-1.2300000000000005E-2</v>
      </c>
      <c r="BS43" s="21">
        <v>0.56330000000000002</v>
      </c>
      <c r="BT43" s="11">
        <v>0.50609999999999999</v>
      </c>
      <c r="BU43" s="13">
        <f t="shared" si="41"/>
        <v>-5.7200000000000029E-2</v>
      </c>
      <c r="BV43" s="21">
        <v>0.61219999999999997</v>
      </c>
      <c r="BW43" s="11">
        <v>0.62860000000000005</v>
      </c>
      <c r="BX43" s="13">
        <f t="shared" si="42"/>
        <v>1.6400000000000081E-2</v>
      </c>
      <c r="BY43" s="21">
        <v>0.77139999999999997</v>
      </c>
      <c r="BZ43" s="11">
        <v>0.77549999999999997</v>
      </c>
      <c r="CA43" s="13">
        <f t="shared" si="43"/>
        <v>4.0999999999999925E-3</v>
      </c>
      <c r="CB43" s="21">
        <v>0.77549999999999997</v>
      </c>
      <c r="CC43" s="11">
        <v>0.77549999999999997</v>
      </c>
      <c r="CD43" s="13">
        <f t="shared" si="44"/>
        <v>0</v>
      </c>
      <c r="CE43" s="21">
        <v>0.70609999999999995</v>
      </c>
      <c r="CF43" s="11">
        <v>0.67349999999999999</v>
      </c>
      <c r="CG43" s="13">
        <f t="shared" si="45"/>
        <v>-3.2599999999999962E-2</v>
      </c>
      <c r="CH43" s="21">
        <v>0.67349999999999999</v>
      </c>
      <c r="CI43" s="11">
        <v>0.64490000000000003</v>
      </c>
      <c r="CJ43" s="13">
        <f t="shared" si="46"/>
        <v>-2.8599999999999959E-2</v>
      </c>
      <c r="CK43" s="21">
        <v>0.67759999999999998</v>
      </c>
      <c r="CL43" s="11">
        <v>0.64900000000000002</v>
      </c>
      <c r="CM43" s="13">
        <f t="shared" si="48"/>
        <v>-2.8599999999999959E-2</v>
      </c>
      <c r="CN43" s="21">
        <v>0.68979999999999997</v>
      </c>
      <c r="CO43" s="11">
        <v>0.6694</v>
      </c>
      <c r="CP43" s="13">
        <f t="shared" si="47"/>
        <v>-2.0399999999999974E-2</v>
      </c>
      <c r="CR43" s="34">
        <f t="shared" si="58"/>
        <v>-6.1931034482758567E-3</v>
      </c>
      <c r="CS43">
        <v>86</v>
      </c>
    </row>
    <row r="44" spans="1:97" x14ac:dyDescent="0.25">
      <c r="A44" s="30" t="s">
        <v>107</v>
      </c>
      <c r="B44" s="15" t="s">
        <v>54</v>
      </c>
      <c r="C44" s="2" t="s">
        <v>160</v>
      </c>
      <c r="D44" s="13">
        <f t="shared" si="49"/>
        <v>4.9999999999999767E-3</v>
      </c>
      <c r="E44" s="21">
        <v>0.24379999999999999</v>
      </c>
      <c r="F44" s="11">
        <v>0.24379999999999999</v>
      </c>
      <c r="G44" s="13">
        <f t="shared" si="50"/>
        <v>0</v>
      </c>
      <c r="H44" s="21">
        <v>0.24379999999999999</v>
      </c>
      <c r="I44" s="11">
        <v>0.24379999999999999</v>
      </c>
      <c r="J44" s="13">
        <f t="shared" si="51"/>
        <v>0</v>
      </c>
      <c r="K44" s="21">
        <v>0.82589999999999997</v>
      </c>
      <c r="L44" s="11">
        <v>0.83079999999999998</v>
      </c>
      <c r="M44" s="13">
        <f t="shared" si="52"/>
        <v>4.9000000000000155E-3</v>
      </c>
      <c r="N44" s="21">
        <v>0.58209999999999995</v>
      </c>
      <c r="O44" s="11">
        <v>0.56720000000000004</v>
      </c>
      <c r="P44" s="13">
        <f t="shared" si="53"/>
        <v>-1.4899999999999913E-2</v>
      </c>
      <c r="Q44" s="21">
        <v>0.65669999999999995</v>
      </c>
      <c r="R44" s="11">
        <v>0.69650000000000001</v>
      </c>
      <c r="S44" s="13">
        <f t="shared" si="54"/>
        <v>3.9800000000000058E-2</v>
      </c>
      <c r="T44" s="21">
        <v>0.84079999999999999</v>
      </c>
      <c r="U44" s="11">
        <v>0.82089999999999996</v>
      </c>
      <c r="V44" s="13">
        <f t="shared" si="55"/>
        <v>-1.9900000000000029E-2</v>
      </c>
      <c r="W44" s="21">
        <v>0.71140000000000003</v>
      </c>
      <c r="X44" s="11">
        <v>0.6915</v>
      </c>
      <c r="Y44" s="13">
        <f t="shared" si="56"/>
        <v>-1.9900000000000029E-2</v>
      </c>
      <c r="Z44" s="21">
        <v>0.81089999999999995</v>
      </c>
      <c r="AA44" s="11">
        <v>0.78110000000000002</v>
      </c>
      <c r="AB44" s="13">
        <f t="shared" si="57"/>
        <v>-2.9799999999999938E-2</v>
      </c>
      <c r="AC44" s="21">
        <v>0.77610000000000001</v>
      </c>
      <c r="AD44" s="11">
        <v>0.77610000000000001</v>
      </c>
      <c r="AE44" s="13">
        <f t="shared" si="17"/>
        <v>0</v>
      </c>
      <c r="AF44" s="21">
        <v>0.24879999999999999</v>
      </c>
      <c r="AG44" s="11">
        <v>0.24379999999999999</v>
      </c>
      <c r="AH44" s="13">
        <f t="shared" si="32"/>
        <v>-5.0000000000000044E-3</v>
      </c>
      <c r="AI44" s="21">
        <v>0.23880000000000001</v>
      </c>
      <c r="AJ44" s="11">
        <v>0.20399999999999999</v>
      </c>
      <c r="AK44" s="13">
        <f t="shared" si="19"/>
        <v>-3.4800000000000025E-2</v>
      </c>
      <c r="AL44" s="21">
        <v>0.86070000000000002</v>
      </c>
      <c r="AM44" s="11">
        <v>0.85070000000000001</v>
      </c>
      <c r="AN44" s="13">
        <f t="shared" si="20"/>
        <v>-1.0000000000000009E-2</v>
      </c>
      <c r="AO44" s="21">
        <v>0.26369999999999999</v>
      </c>
      <c r="AP44" s="11">
        <v>0.26869999999999999</v>
      </c>
      <c r="AQ44" s="13">
        <f t="shared" si="21"/>
        <v>5.0000000000000044E-3</v>
      </c>
      <c r="AR44" s="21">
        <v>0.84079999999999999</v>
      </c>
      <c r="AS44" s="11">
        <v>0.84079999999999999</v>
      </c>
      <c r="AT44" s="13">
        <f t="shared" si="22"/>
        <v>0</v>
      </c>
      <c r="AU44" s="21">
        <v>0.68159999999999998</v>
      </c>
      <c r="AV44" s="11">
        <v>0.72140000000000004</v>
      </c>
      <c r="AW44" s="13">
        <f t="shared" si="33"/>
        <v>3.9800000000000058E-2</v>
      </c>
      <c r="AX44" s="21">
        <v>0.65669999999999995</v>
      </c>
      <c r="AY44" s="11">
        <v>0.73129999999999995</v>
      </c>
      <c r="AZ44" s="13">
        <f t="shared" si="34"/>
        <v>7.46E-2</v>
      </c>
      <c r="BA44" s="21">
        <v>0.25369999999999998</v>
      </c>
      <c r="BB44" s="11">
        <v>0.24879999999999999</v>
      </c>
      <c r="BC44" s="13">
        <f t="shared" si="35"/>
        <v>-4.8999999999999877E-3</v>
      </c>
      <c r="BD44" s="21">
        <v>0.25869999999999999</v>
      </c>
      <c r="BE44" s="11">
        <v>0.23380000000000001</v>
      </c>
      <c r="BF44" s="13">
        <f t="shared" si="36"/>
        <v>-2.4899999999999978E-2</v>
      </c>
      <c r="BG44" s="21">
        <v>0.23880000000000001</v>
      </c>
      <c r="BH44" s="11">
        <v>0.24379999999999999</v>
      </c>
      <c r="BI44" s="13">
        <f t="shared" si="37"/>
        <v>4.9999999999999767E-3</v>
      </c>
      <c r="BJ44" s="21">
        <v>0.22889999999999999</v>
      </c>
      <c r="BK44" s="11">
        <v>0.21390000000000001</v>
      </c>
      <c r="BL44" s="13">
        <f t="shared" si="38"/>
        <v>-1.4999999999999986E-2</v>
      </c>
      <c r="BM44" s="21">
        <v>0.23880000000000001</v>
      </c>
      <c r="BN44" s="11">
        <v>0.21890000000000001</v>
      </c>
      <c r="BO44" s="13">
        <f t="shared" si="39"/>
        <v>-1.9900000000000001E-2</v>
      </c>
      <c r="BP44" s="21">
        <v>0.24379999999999999</v>
      </c>
      <c r="BQ44" s="11">
        <v>0.22889999999999999</v>
      </c>
      <c r="BR44" s="13">
        <f t="shared" si="40"/>
        <v>-1.4899999999999997E-2</v>
      </c>
      <c r="BS44" s="21">
        <v>0.67159999999999997</v>
      </c>
      <c r="BT44" s="11">
        <v>0.6915</v>
      </c>
      <c r="BU44" s="13">
        <f t="shared" si="41"/>
        <v>1.9900000000000029E-2</v>
      </c>
      <c r="BV44" s="21">
        <v>0.69650000000000001</v>
      </c>
      <c r="BW44" s="11">
        <v>0.66669999999999996</v>
      </c>
      <c r="BX44" s="13">
        <f t="shared" si="42"/>
        <v>-2.9800000000000049E-2</v>
      </c>
      <c r="BY44" s="21">
        <v>0.89049999999999996</v>
      </c>
      <c r="BZ44" s="11">
        <v>0.86070000000000002</v>
      </c>
      <c r="CA44" s="13">
        <f t="shared" si="43"/>
        <v>-2.9799999999999938E-2</v>
      </c>
      <c r="CB44" s="21">
        <v>0.85070000000000001</v>
      </c>
      <c r="CC44" s="11">
        <v>0.87060000000000004</v>
      </c>
      <c r="CD44" s="13">
        <f t="shared" si="44"/>
        <v>1.9900000000000029E-2</v>
      </c>
      <c r="CE44" s="21">
        <v>0.80100000000000005</v>
      </c>
      <c r="CF44" s="11">
        <v>0.77610000000000001</v>
      </c>
      <c r="CG44" s="13">
        <f t="shared" si="45"/>
        <v>-2.4900000000000033E-2</v>
      </c>
      <c r="CH44" s="21">
        <v>0.84079999999999999</v>
      </c>
      <c r="CI44" s="11">
        <v>0.83579999999999999</v>
      </c>
      <c r="CJ44" s="13">
        <f t="shared" si="46"/>
        <v>-5.0000000000000044E-3</v>
      </c>
      <c r="CK44" s="21">
        <v>0.85070000000000001</v>
      </c>
      <c r="CL44" s="11">
        <v>0.83579999999999999</v>
      </c>
      <c r="CM44" s="13">
        <f t="shared" si="48"/>
        <v>-1.4900000000000024E-2</v>
      </c>
      <c r="CN44" s="21">
        <v>0.8458</v>
      </c>
      <c r="CO44" s="11">
        <v>0.82589999999999997</v>
      </c>
      <c r="CP44" s="13">
        <f t="shared" si="47"/>
        <v>-1.9900000000000029E-2</v>
      </c>
      <c r="CR44" s="34">
        <f t="shared" si="58"/>
        <v>-2.4931034482758544E-3</v>
      </c>
      <c r="CS44">
        <v>76</v>
      </c>
    </row>
    <row r="45" spans="1:97" x14ac:dyDescent="0.25">
      <c r="A45" s="30" t="s">
        <v>108</v>
      </c>
      <c r="B45" s="15" t="s">
        <v>55</v>
      </c>
      <c r="C45" s="2" t="s">
        <v>55</v>
      </c>
      <c r="D45" s="13">
        <f t="shared" si="49"/>
        <v>0</v>
      </c>
      <c r="E45" s="21">
        <v>0.28000000000000003</v>
      </c>
      <c r="F45" s="11">
        <v>0.28000000000000003</v>
      </c>
      <c r="G45" s="13">
        <f t="shared" si="50"/>
        <v>0</v>
      </c>
      <c r="H45" s="21">
        <v>0.28000000000000003</v>
      </c>
      <c r="I45" s="11">
        <v>0.27</v>
      </c>
      <c r="J45" s="13">
        <f t="shared" si="51"/>
        <v>-1.0000000000000009E-2</v>
      </c>
      <c r="K45" s="21">
        <v>0.82</v>
      </c>
      <c r="L45" s="11">
        <v>0.86</v>
      </c>
      <c r="M45" s="13">
        <f t="shared" si="52"/>
        <v>4.0000000000000036E-2</v>
      </c>
      <c r="N45" s="21">
        <v>0.53</v>
      </c>
      <c r="O45" s="11">
        <v>0.61</v>
      </c>
      <c r="P45" s="13">
        <f t="shared" si="53"/>
        <v>7.999999999999996E-2</v>
      </c>
      <c r="Q45" s="21">
        <v>0.72</v>
      </c>
      <c r="R45" s="11">
        <v>0.76</v>
      </c>
      <c r="S45" s="13">
        <f t="shared" si="54"/>
        <v>4.0000000000000036E-2</v>
      </c>
      <c r="T45" s="21">
        <v>0.87</v>
      </c>
      <c r="U45" s="11">
        <v>0.86</v>
      </c>
      <c r="V45" s="13">
        <f t="shared" si="55"/>
        <v>-1.0000000000000009E-2</v>
      </c>
      <c r="W45" s="21">
        <v>0.74</v>
      </c>
      <c r="X45" s="11">
        <v>0.77</v>
      </c>
      <c r="Y45" s="13">
        <f t="shared" si="56"/>
        <v>3.0000000000000027E-2</v>
      </c>
      <c r="Z45" s="21">
        <v>0.74</v>
      </c>
      <c r="AA45" s="11">
        <v>0.83</v>
      </c>
      <c r="AB45" s="13">
        <f t="shared" si="57"/>
        <v>8.9999999999999969E-2</v>
      </c>
      <c r="AC45" s="21">
        <v>0.76</v>
      </c>
      <c r="AD45" s="11">
        <v>0.81</v>
      </c>
      <c r="AE45" s="13">
        <f t="shared" si="17"/>
        <v>5.0000000000000044E-2</v>
      </c>
      <c r="AF45" s="21">
        <v>0.28000000000000003</v>
      </c>
      <c r="AG45" s="11">
        <v>0.28000000000000003</v>
      </c>
      <c r="AH45" s="13">
        <f t="shared" si="32"/>
        <v>0</v>
      </c>
      <c r="AI45" s="21">
        <v>0.22</v>
      </c>
      <c r="AJ45" s="11">
        <v>0.21</v>
      </c>
      <c r="AK45" s="13">
        <f t="shared" si="19"/>
        <v>-1.0000000000000009E-2</v>
      </c>
      <c r="AL45" s="21">
        <v>0.85</v>
      </c>
      <c r="AM45" s="11">
        <v>0.88</v>
      </c>
      <c r="AN45" s="13">
        <f t="shared" si="20"/>
        <v>3.0000000000000027E-2</v>
      </c>
      <c r="AO45" s="21">
        <v>0.25</v>
      </c>
      <c r="AP45" s="11">
        <v>0.24</v>
      </c>
      <c r="AQ45" s="13">
        <f t="shared" si="21"/>
        <v>-1.0000000000000009E-2</v>
      </c>
      <c r="AR45" s="21">
        <v>0.88</v>
      </c>
      <c r="AS45" s="11">
        <v>0.89</v>
      </c>
      <c r="AT45" s="13">
        <f t="shared" si="22"/>
        <v>1.0000000000000009E-2</v>
      </c>
      <c r="AU45" s="21">
        <v>0.72</v>
      </c>
      <c r="AV45" s="11">
        <v>0.76</v>
      </c>
      <c r="AW45" s="13">
        <f t="shared" si="33"/>
        <v>4.0000000000000036E-2</v>
      </c>
      <c r="AX45" s="21">
        <v>0.75</v>
      </c>
      <c r="AY45" s="11">
        <v>0.77</v>
      </c>
      <c r="AZ45" s="13">
        <f t="shared" si="34"/>
        <v>2.0000000000000018E-2</v>
      </c>
      <c r="BA45" s="21">
        <v>0.28000000000000003</v>
      </c>
      <c r="BB45" s="11">
        <v>0.31</v>
      </c>
      <c r="BC45" s="13">
        <f t="shared" si="35"/>
        <v>2.9999999999999971E-2</v>
      </c>
      <c r="BD45" s="21">
        <v>0.22</v>
      </c>
      <c r="BE45" s="11">
        <v>0.2</v>
      </c>
      <c r="BF45" s="13">
        <f t="shared" si="36"/>
        <v>-1.999999999999999E-2</v>
      </c>
      <c r="BG45" s="21">
        <v>0.28000000000000003</v>
      </c>
      <c r="BH45" s="11">
        <v>0.28000000000000003</v>
      </c>
      <c r="BI45" s="13">
        <f t="shared" si="37"/>
        <v>0</v>
      </c>
      <c r="BJ45" s="21">
        <v>0.3</v>
      </c>
      <c r="BK45" s="11">
        <v>0.32</v>
      </c>
      <c r="BL45" s="13">
        <f t="shared" si="38"/>
        <v>2.0000000000000018E-2</v>
      </c>
      <c r="BM45" s="21">
        <v>0.25</v>
      </c>
      <c r="BN45" s="11">
        <v>0.25</v>
      </c>
      <c r="BO45" s="13">
        <f t="shared" si="39"/>
        <v>0</v>
      </c>
      <c r="BP45" s="21">
        <v>0.22</v>
      </c>
      <c r="BQ45" s="11">
        <v>0.19</v>
      </c>
      <c r="BR45" s="13">
        <f t="shared" si="40"/>
        <v>-0.03</v>
      </c>
      <c r="BS45" s="21">
        <v>0.73</v>
      </c>
      <c r="BT45" s="11">
        <v>0.77</v>
      </c>
      <c r="BU45" s="13">
        <f t="shared" si="41"/>
        <v>4.0000000000000036E-2</v>
      </c>
      <c r="BV45" s="21">
        <v>0.75</v>
      </c>
      <c r="BW45" s="11">
        <v>0.77</v>
      </c>
      <c r="BX45" s="13">
        <f t="shared" si="42"/>
        <v>2.0000000000000018E-2</v>
      </c>
      <c r="BY45" s="21">
        <v>0.86</v>
      </c>
      <c r="BZ45" s="11">
        <v>0.85</v>
      </c>
      <c r="CA45" s="13">
        <f t="shared" si="43"/>
        <v>-1.0000000000000009E-2</v>
      </c>
      <c r="CB45" s="21">
        <v>0.89</v>
      </c>
      <c r="CC45" s="11">
        <v>0.86</v>
      </c>
      <c r="CD45" s="13">
        <f t="shared" si="44"/>
        <v>-3.0000000000000027E-2</v>
      </c>
      <c r="CE45" s="21">
        <v>0.79</v>
      </c>
      <c r="CF45" s="11">
        <v>0.79</v>
      </c>
      <c r="CG45" s="13">
        <f t="shared" si="45"/>
        <v>0</v>
      </c>
      <c r="CH45" s="21">
        <v>0.8</v>
      </c>
      <c r="CI45" s="11">
        <v>0.8</v>
      </c>
      <c r="CJ45" s="13">
        <f t="shared" si="46"/>
        <v>0</v>
      </c>
      <c r="CK45" s="21">
        <v>0.8</v>
      </c>
      <c r="CL45" s="11">
        <v>0.81</v>
      </c>
      <c r="CM45" s="13">
        <f t="shared" si="48"/>
        <v>1.0000000000000009E-2</v>
      </c>
      <c r="CN45" s="21">
        <v>0.82</v>
      </c>
      <c r="CO45" s="11">
        <v>0.83</v>
      </c>
      <c r="CP45" s="13">
        <f t="shared" si="47"/>
        <v>1.0000000000000009E-2</v>
      </c>
      <c r="CR45" s="34">
        <f t="shared" si="58"/>
        <v>1.4310344827586211E-2</v>
      </c>
      <c r="CS45">
        <v>81</v>
      </c>
    </row>
    <row r="46" spans="1:97" x14ac:dyDescent="0.25">
      <c r="A46" s="30" t="s">
        <v>109</v>
      </c>
      <c r="B46" s="15" t="s">
        <v>56</v>
      </c>
      <c r="C46" s="2" t="s">
        <v>161</v>
      </c>
      <c r="D46" s="13">
        <f t="shared" si="49"/>
        <v>-1.0000000000000009E-2</v>
      </c>
      <c r="E46" s="21">
        <v>0.22</v>
      </c>
      <c r="F46" s="11">
        <v>0.22</v>
      </c>
      <c r="G46" s="13">
        <f t="shared" si="50"/>
        <v>0</v>
      </c>
      <c r="H46" s="21">
        <v>0.22</v>
      </c>
      <c r="I46" s="11">
        <v>0.22</v>
      </c>
      <c r="J46" s="13">
        <f t="shared" si="51"/>
        <v>0</v>
      </c>
      <c r="K46" s="21">
        <v>0.45</v>
      </c>
      <c r="L46" s="11">
        <v>0.5</v>
      </c>
      <c r="M46" s="13">
        <f t="shared" si="52"/>
        <v>4.9999999999999989E-2</v>
      </c>
      <c r="N46" s="21">
        <v>0.26</v>
      </c>
      <c r="O46" s="11">
        <v>0.31</v>
      </c>
      <c r="P46" s="13">
        <f t="shared" si="53"/>
        <v>4.9999999999999989E-2</v>
      </c>
      <c r="Q46" s="21">
        <v>0.23</v>
      </c>
      <c r="R46" s="11">
        <v>0.24</v>
      </c>
      <c r="S46" s="13">
        <f t="shared" si="54"/>
        <v>9.9999999999999811E-3</v>
      </c>
      <c r="T46" s="21">
        <v>0.39</v>
      </c>
      <c r="U46" s="11">
        <v>0.38</v>
      </c>
      <c r="V46" s="13">
        <f t="shared" si="55"/>
        <v>-1.0000000000000009E-2</v>
      </c>
      <c r="W46" s="21">
        <v>0.28999999999999998</v>
      </c>
      <c r="X46" s="11">
        <v>0.38</v>
      </c>
      <c r="Y46" s="13">
        <f t="shared" si="56"/>
        <v>9.0000000000000024E-2</v>
      </c>
      <c r="Z46" s="21">
        <v>0.36</v>
      </c>
      <c r="AA46" s="11">
        <v>0.4</v>
      </c>
      <c r="AB46" s="13">
        <f t="shared" si="57"/>
        <v>4.0000000000000036E-2</v>
      </c>
      <c r="AC46" s="21">
        <v>0.39</v>
      </c>
      <c r="AD46" s="11">
        <v>0.39</v>
      </c>
      <c r="AE46" s="13">
        <f t="shared" si="17"/>
        <v>0</v>
      </c>
      <c r="AF46" s="21">
        <v>0.2</v>
      </c>
      <c r="AG46" s="11">
        <v>0.21</v>
      </c>
      <c r="AH46" s="13">
        <f t="shared" si="32"/>
        <v>9.9999999999999811E-3</v>
      </c>
      <c r="AI46" s="21">
        <v>0.21</v>
      </c>
      <c r="AJ46" s="11">
        <v>0.21</v>
      </c>
      <c r="AK46" s="13">
        <f t="shared" si="19"/>
        <v>0</v>
      </c>
      <c r="AL46" s="21">
        <v>0.49</v>
      </c>
      <c r="AM46" s="11">
        <v>0.48</v>
      </c>
      <c r="AN46" s="13">
        <f t="shared" si="20"/>
        <v>-1.0000000000000009E-2</v>
      </c>
      <c r="AO46" s="21">
        <v>0.25</v>
      </c>
      <c r="AP46" s="11">
        <v>0.26</v>
      </c>
      <c r="AQ46" s="13">
        <f t="shared" si="21"/>
        <v>1.0000000000000009E-2</v>
      </c>
      <c r="AR46" s="21">
        <v>0.33</v>
      </c>
      <c r="AS46" s="11">
        <v>0.4</v>
      </c>
      <c r="AT46" s="13">
        <f t="shared" si="22"/>
        <v>7.0000000000000007E-2</v>
      </c>
      <c r="AU46" s="21">
        <v>0.28999999999999998</v>
      </c>
      <c r="AV46" s="11">
        <v>0.27</v>
      </c>
      <c r="AW46" s="13">
        <f t="shared" si="33"/>
        <v>-1.9999999999999962E-2</v>
      </c>
      <c r="AX46" s="21">
        <v>0.32</v>
      </c>
      <c r="AY46" s="11">
        <v>0.36</v>
      </c>
      <c r="AZ46" s="13">
        <f t="shared" si="34"/>
        <v>3.999999999999998E-2</v>
      </c>
      <c r="BA46" s="21">
        <v>0.18</v>
      </c>
      <c r="BB46" s="11">
        <v>0.24</v>
      </c>
      <c r="BC46" s="13">
        <f t="shared" si="35"/>
        <v>0.06</v>
      </c>
      <c r="BD46" s="21">
        <v>0.15</v>
      </c>
      <c r="BE46" s="11">
        <v>0.28999999999999998</v>
      </c>
      <c r="BF46" s="13">
        <f t="shared" si="36"/>
        <v>0.13999999999999999</v>
      </c>
      <c r="BG46" s="21">
        <v>0.22</v>
      </c>
      <c r="BH46" s="11">
        <v>0.22</v>
      </c>
      <c r="BI46" s="13">
        <f t="shared" si="37"/>
        <v>0</v>
      </c>
      <c r="BJ46" s="21">
        <v>0.24</v>
      </c>
      <c r="BK46" s="11">
        <v>0.25</v>
      </c>
      <c r="BL46" s="13">
        <f t="shared" si="38"/>
        <v>1.0000000000000009E-2</v>
      </c>
      <c r="BM46" s="21">
        <v>0.33</v>
      </c>
      <c r="BN46" s="11">
        <v>0.28000000000000003</v>
      </c>
      <c r="BO46" s="13">
        <f t="shared" si="39"/>
        <v>-4.9999999999999989E-2</v>
      </c>
      <c r="BP46" s="21">
        <v>0.25</v>
      </c>
      <c r="BQ46" s="11">
        <v>0.3</v>
      </c>
      <c r="BR46" s="13">
        <f t="shared" si="40"/>
        <v>4.9999999999999989E-2</v>
      </c>
      <c r="BS46" s="21">
        <v>0.32</v>
      </c>
      <c r="BT46" s="11">
        <v>0.35</v>
      </c>
      <c r="BU46" s="13">
        <f t="shared" si="41"/>
        <v>2.9999999999999971E-2</v>
      </c>
      <c r="BV46" s="21">
        <v>0.33</v>
      </c>
      <c r="BW46" s="11">
        <v>0.38</v>
      </c>
      <c r="BX46" s="13">
        <f t="shared" si="42"/>
        <v>4.9999999999999989E-2</v>
      </c>
      <c r="BY46" s="21">
        <v>0.59</v>
      </c>
      <c r="BZ46" s="11">
        <v>0.6</v>
      </c>
      <c r="CA46" s="13">
        <f t="shared" si="43"/>
        <v>1.0000000000000009E-2</v>
      </c>
      <c r="CB46" s="21">
        <v>0.54</v>
      </c>
      <c r="CC46" s="11">
        <v>0.53</v>
      </c>
      <c r="CD46" s="13">
        <f t="shared" si="44"/>
        <v>-1.0000000000000009E-2</v>
      </c>
      <c r="CE46" s="21">
        <v>0.34</v>
      </c>
      <c r="CF46" s="11">
        <v>0.43</v>
      </c>
      <c r="CG46" s="13">
        <f t="shared" si="45"/>
        <v>8.9999999999999969E-2</v>
      </c>
      <c r="CH46" s="21">
        <v>0.31</v>
      </c>
      <c r="CI46" s="11">
        <v>0.37</v>
      </c>
      <c r="CJ46" s="13">
        <f t="shared" si="46"/>
        <v>0.06</v>
      </c>
      <c r="CK46" s="21">
        <v>0.31</v>
      </c>
      <c r="CL46" s="11">
        <v>0.38</v>
      </c>
      <c r="CM46" s="13">
        <f t="shared" si="48"/>
        <v>7.0000000000000007E-2</v>
      </c>
      <c r="CN46" s="21">
        <v>0.31</v>
      </c>
      <c r="CO46" s="11">
        <v>0.39</v>
      </c>
      <c r="CP46" s="13">
        <f t="shared" si="47"/>
        <v>8.0000000000000016E-2</v>
      </c>
      <c r="CR46" s="34">
        <f t="shared" si="58"/>
        <v>2.4137931034482758E-2</v>
      </c>
      <c r="CS46">
        <v>123</v>
      </c>
    </row>
    <row r="47" spans="1:97" x14ac:dyDescent="0.25">
      <c r="A47" s="30" t="s">
        <v>110</v>
      </c>
      <c r="B47" s="15" t="s">
        <v>57</v>
      </c>
      <c r="C47" s="2" t="s">
        <v>162</v>
      </c>
      <c r="D47" s="13">
        <f t="shared" si="49"/>
        <v>2.2300000000000014E-2</v>
      </c>
      <c r="E47" s="21">
        <v>0.2</v>
      </c>
      <c r="F47" s="11">
        <v>0.19259999999999999</v>
      </c>
      <c r="G47" s="13">
        <f t="shared" si="50"/>
        <v>-7.4000000000000177E-3</v>
      </c>
      <c r="H47" s="21">
        <v>0.2</v>
      </c>
      <c r="I47" s="11">
        <v>0.1852</v>
      </c>
      <c r="J47" s="13">
        <f t="shared" si="51"/>
        <v>-1.4800000000000008E-2</v>
      </c>
      <c r="K47" s="21">
        <v>0.65190000000000003</v>
      </c>
      <c r="L47" s="11">
        <v>0.69630000000000003</v>
      </c>
      <c r="M47" s="13">
        <f t="shared" si="52"/>
        <v>4.4399999999999995E-2</v>
      </c>
      <c r="N47" s="21">
        <v>0.5111</v>
      </c>
      <c r="O47" s="11">
        <v>0.49630000000000002</v>
      </c>
      <c r="P47" s="13">
        <f t="shared" si="53"/>
        <v>-1.479999999999998E-2</v>
      </c>
      <c r="Q47" s="21">
        <v>0.48149999999999998</v>
      </c>
      <c r="R47" s="11">
        <v>0.58520000000000005</v>
      </c>
      <c r="S47" s="13">
        <f t="shared" si="54"/>
        <v>0.10370000000000007</v>
      </c>
      <c r="T47" s="21">
        <v>0.66669999999999996</v>
      </c>
      <c r="U47" s="11">
        <v>0.68889999999999996</v>
      </c>
      <c r="V47" s="13">
        <f t="shared" si="55"/>
        <v>2.2199999999999998E-2</v>
      </c>
      <c r="W47" s="21">
        <v>0.54810000000000003</v>
      </c>
      <c r="X47" s="11">
        <v>0.57040000000000002</v>
      </c>
      <c r="Y47" s="13">
        <f t="shared" si="56"/>
        <v>2.2299999999999986E-2</v>
      </c>
      <c r="Z47" s="21">
        <v>0.5333</v>
      </c>
      <c r="AA47" s="11">
        <v>0.55559999999999998</v>
      </c>
      <c r="AB47" s="13">
        <f t="shared" si="57"/>
        <v>2.2299999999999986E-2</v>
      </c>
      <c r="AC47" s="21">
        <v>0.51849999999999996</v>
      </c>
      <c r="AD47" s="11">
        <v>0.61480000000000001</v>
      </c>
      <c r="AE47" s="13">
        <f t="shared" si="17"/>
        <v>9.6300000000000052E-2</v>
      </c>
      <c r="AF47" s="21">
        <v>0.2</v>
      </c>
      <c r="AG47" s="11">
        <v>0.19259999999999999</v>
      </c>
      <c r="AH47" s="13">
        <f t="shared" si="32"/>
        <v>-7.4000000000000177E-3</v>
      </c>
      <c r="AI47" s="21">
        <v>0.25190000000000001</v>
      </c>
      <c r="AJ47" s="11">
        <v>0.23699999999999999</v>
      </c>
      <c r="AK47" s="13">
        <f t="shared" si="19"/>
        <v>-1.4900000000000024E-2</v>
      </c>
      <c r="AL47" s="21">
        <v>0.60740000000000005</v>
      </c>
      <c r="AM47" s="11">
        <v>0.65190000000000003</v>
      </c>
      <c r="AN47" s="13">
        <f t="shared" si="20"/>
        <v>4.4499999999999984E-2</v>
      </c>
      <c r="AO47" s="21">
        <v>0.31850000000000001</v>
      </c>
      <c r="AP47" s="11">
        <v>0.3407</v>
      </c>
      <c r="AQ47" s="13">
        <f t="shared" si="21"/>
        <v>2.2199999999999998E-2</v>
      </c>
      <c r="AR47" s="21">
        <v>0.66669999999999996</v>
      </c>
      <c r="AS47" s="11">
        <v>0.70369999999999999</v>
      </c>
      <c r="AT47" s="13">
        <f t="shared" si="22"/>
        <v>3.7000000000000033E-2</v>
      </c>
      <c r="AU47" s="21">
        <v>0.45190000000000002</v>
      </c>
      <c r="AV47" s="11">
        <v>0.52590000000000003</v>
      </c>
      <c r="AW47" s="13">
        <f t="shared" si="33"/>
        <v>7.400000000000001E-2</v>
      </c>
      <c r="AX47" s="21">
        <v>0.42959999999999998</v>
      </c>
      <c r="AY47" s="11">
        <v>0.47410000000000002</v>
      </c>
      <c r="AZ47" s="13">
        <f t="shared" si="34"/>
        <v>4.450000000000004E-2</v>
      </c>
      <c r="BA47" s="21">
        <v>0.25190000000000001</v>
      </c>
      <c r="BB47" s="11">
        <v>0.25929999999999997</v>
      </c>
      <c r="BC47" s="13">
        <f t="shared" si="35"/>
        <v>7.3999999999999622E-3</v>
      </c>
      <c r="BD47" s="21">
        <v>0.22220000000000001</v>
      </c>
      <c r="BE47" s="11">
        <v>0.2074</v>
      </c>
      <c r="BF47" s="13">
        <f t="shared" si="36"/>
        <v>-1.4800000000000008E-2</v>
      </c>
      <c r="BG47" s="21">
        <v>0.1852</v>
      </c>
      <c r="BH47" s="11">
        <v>0.1852</v>
      </c>
      <c r="BI47" s="13">
        <f t="shared" si="37"/>
        <v>0</v>
      </c>
      <c r="BJ47" s="21">
        <v>0.26669999999999999</v>
      </c>
      <c r="BK47" s="11">
        <v>0.2296</v>
      </c>
      <c r="BL47" s="13">
        <f t="shared" si="38"/>
        <v>-3.7099999999999994E-2</v>
      </c>
      <c r="BM47" s="21">
        <v>0.35560000000000003</v>
      </c>
      <c r="BN47" s="11">
        <v>0.3407</v>
      </c>
      <c r="BO47" s="13">
        <f t="shared" si="39"/>
        <v>-1.4900000000000024E-2</v>
      </c>
      <c r="BP47" s="21">
        <v>0.25929999999999997</v>
      </c>
      <c r="BQ47" s="11">
        <v>0.27410000000000001</v>
      </c>
      <c r="BR47" s="13">
        <f t="shared" si="40"/>
        <v>1.4800000000000035E-2</v>
      </c>
      <c r="BS47" s="21">
        <v>0.42220000000000002</v>
      </c>
      <c r="BT47" s="11">
        <v>0.48149999999999998</v>
      </c>
      <c r="BU47" s="13">
        <f t="shared" si="41"/>
        <v>5.9299999999999964E-2</v>
      </c>
      <c r="BV47" s="21">
        <v>0.42220000000000002</v>
      </c>
      <c r="BW47" s="11">
        <v>0.48149999999999998</v>
      </c>
      <c r="BX47" s="13">
        <f t="shared" si="42"/>
        <v>5.9299999999999964E-2</v>
      </c>
      <c r="BY47" s="21">
        <v>0.73329999999999995</v>
      </c>
      <c r="BZ47" s="11">
        <v>0.73329999999999995</v>
      </c>
      <c r="CA47" s="13">
        <f t="shared" si="43"/>
        <v>0</v>
      </c>
      <c r="CB47" s="21">
        <v>0.71850000000000003</v>
      </c>
      <c r="CC47" s="11">
        <v>0.71109999999999995</v>
      </c>
      <c r="CD47" s="13">
        <f t="shared" si="44"/>
        <v>-7.4000000000000732E-3</v>
      </c>
      <c r="CE47" s="21">
        <v>0.52590000000000003</v>
      </c>
      <c r="CF47" s="11">
        <v>0.54069999999999996</v>
      </c>
      <c r="CG47" s="13">
        <f t="shared" si="45"/>
        <v>1.4799999999999924E-2</v>
      </c>
      <c r="CH47" s="21">
        <v>0.59260000000000002</v>
      </c>
      <c r="CI47" s="11">
        <v>0.65190000000000003</v>
      </c>
      <c r="CJ47" s="13">
        <f t="shared" si="46"/>
        <v>5.9300000000000019E-2</v>
      </c>
      <c r="CK47" s="21">
        <v>0.58520000000000005</v>
      </c>
      <c r="CL47" s="11">
        <v>0.62960000000000005</v>
      </c>
      <c r="CM47" s="13">
        <f t="shared" si="48"/>
        <v>4.4399999999999995E-2</v>
      </c>
      <c r="CN47" s="21">
        <v>0.60740000000000005</v>
      </c>
      <c r="CO47" s="11">
        <v>0.62219999999999998</v>
      </c>
      <c r="CP47" s="13">
        <f t="shared" si="47"/>
        <v>1.4799999999999924E-2</v>
      </c>
      <c r="CR47" s="34">
        <f t="shared" si="58"/>
        <v>1.9579310344827582E-2</v>
      </c>
      <c r="CS47">
        <v>80</v>
      </c>
    </row>
    <row r="48" spans="1:97" x14ac:dyDescent="0.25">
      <c r="A48" s="30" t="s">
        <v>111</v>
      </c>
      <c r="B48" s="15" t="s">
        <v>58</v>
      </c>
      <c r="C48" s="2" t="s">
        <v>163</v>
      </c>
      <c r="D48" s="13">
        <f t="shared" si="49"/>
        <v>1.3100000000000001E-2</v>
      </c>
      <c r="E48" s="21">
        <v>0.17760000000000001</v>
      </c>
      <c r="F48" s="11">
        <v>0.17760000000000001</v>
      </c>
      <c r="G48" s="13">
        <f t="shared" si="50"/>
        <v>0</v>
      </c>
      <c r="H48" s="21">
        <v>0.17760000000000001</v>
      </c>
      <c r="I48" s="11">
        <v>0.1711</v>
      </c>
      <c r="J48" s="13">
        <f t="shared" si="51"/>
        <v>-6.5000000000000058E-3</v>
      </c>
      <c r="K48" s="21">
        <v>0.78949999999999998</v>
      </c>
      <c r="L48" s="11">
        <v>0.78949999999999998</v>
      </c>
      <c r="M48" s="13">
        <f t="shared" si="52"/>
        <v>0</v>
      </c>
      <c r="N48" s="21">
        <v>0.40129999999999999</v>
      </c>
      <c r="O48" s="11">
        <v>0.45390000000000003</v>
      </c>
      <c r="P48" s="13">
        <f t="shared" si="53"/>
        <v>5.2600000000000036E-2</v>
      </c>
      <c r="Q48" s="21">
        <v>0.53949999999999998</v>
      </c>
      <c r="R48" s="11">
        <v>0.625</v>
      </c>
      <c r="S48" s="13">
        <f t="shared" si="54"/>
        <v>8.550000000000002E-2</v>
      </c>
      <c r="T48" s="21">
        <v>0.72370000000000001</v>
      </c>
      <c r="U48" s="11">
        <v>0.73029999999999995</v>
      </c>
      <c r="V48" s="13">
        <f t="shared" si="55"/>
        <v>6.5999999999999392E-3</v>
      </c>
      <c r="W48" s="21">
        <v>0.51319999999999999</v>
      </c>
      <c r="X48" s="11">
        <v>0.53949999999999998</v>
      </c>
      <c r="Y48" s="13">
        <f t="shared" si="56"/>
        <v>2.629999999999999E-2</v>
      </c>
      <c r="Z48" s="21">
        <v>0.71050000000000002</v>
      </c>
      <c r="AA48" s="11">
        <v>0.73029999999999995</v>
      </c>
      <c r="AB48" s="13">
        <f t="shared" si="57"/>
        <v>1.9799999999999929E-2</v>
      </c>
      <c r="AC48" s="21">
        <v>0.55259999999999998</v>
      </c>
      <c r="AD48" s="11">
        <v>0.60529999999999995</v>
      </c>
      <c r="AE48" s="13">
        <f t="shared" si="17"/>
        <v>5.2699999999999969E-2</v>
      </c>
      <c r="AF48" s="21">
        <v>0.1842</v>
      </c>
      <c r="AG48" s="11">
        <v>0.1711</v>
      </c>
      <c r="AH48" s="13">
        <f t="shared" si="32"/>
        <v>-1.3100000000000001E-2</v>
      </c>
      <c r="AI48" s="21">
        <v>0.25</v>
      </c>
      <c r="AJ48" s="11">
        <v>0.2303</v>
      </c>
      <c r="AK48" s="13">
        <f t="shared" si="19"/>
        <v>-1.9699999999999995E-2</v>
      </c>
      <c r="AL48" s="21">
        <v>0.80259999999999998</v>
      </c>
      <c r="AM48" s="11">
        <v>0.81579999999999997</v>
      </c>
      <c r="AN48" s="13">
        <f t="shared" si="20"/>
        <v>1.319999999999999E-2</v>
      </c>
      <c r="AO48" s="21">
        <v>0.22370000000000001</v>
      </c>
      <c r="AP48" s="11">
        <v>0.22370000000000001</v>
      </c>
      <c r="AQ48" s="13">
        <f t="shared" si="21"/>
        <v>0</v>
      </c>
      <c r="AR48" s="21">
        <v>0.72370000000000001</v>
      </c>
      <c r="AS48" s="11">
        <v>0.75660000000000005</v>
      </c>
      <c r="AT48" s="13">
        <f t="shared" si="22"/>
        <v>3.290000000000004E-2</v>
      </c>
      <c r="AU48" s="21">
        <v>0.53949999999999998</v>
      </c>
      <c r="AV48" s="11">
        <v>0.57889999999999997</v>
      </c>
      <c r="AW48" s="13">
        <f t="shared" si="33"/>
        <v>3.9399999999999991E-2</v>
      </c>
      <c r="AX48" s="21">
        <v>0.55259999999999998</v>
      </c>
      <c r="AY48" s="11">
        <v>0.55259999999999998</v>
      </c>
      <c r="AZ48" s="13">
        <f t="shared" si="34"/>
        <v>0</v>
      </c>
      <c r="BA48" s="21">
        <v>0.23680000000000001</v>
      </c>
      <c r="BB48" s="11">
        <v>0.25659999999999999</v>
      </c>
      <c r="BC48" s="13">
        <f t="shared" si="35"/>
        <v>1.9799999999999984E-2</v>
      </c>
      <c r="BD48" s="21">
        <v>0.2697</v>
      </c>
      <c r="BE48" s="11">
        <v>0.26319999999999999</v>
      </c>
      <c r="BF48" s="13">
        <f t="shared" si="36"/>
        <v>-6.5000000000000058E-3</v>
      </c>
      <c r="BG48" s="21">
        <v>0.17760000000000001</v>
      </c>
      <c r="BH48" s="11">
        <v>0.17760000000000001</v>
      </c>
      <c r="BI48" s="13">
        <f t="shared" si="37"/>
        <v>0</v>
      </c>
      <c r="BJ48" s="21">
        <v>0.24340000000000001</v>
      </c>
      <c r="BK48" s="11">
        <v>0.21709999999999999</v>
      </c>
      <c r="BL48" s="13">
        <f t="shared" si="38"/>
        <v>-2.6300000000000018E-2</v>
      </c>
      <c r="BM48" s="21">
        <v>0.30259999999999998</v>
      </c>
      <c r="BN48" s="11">
        <v>0.32240000000000002</v>
      </c>
      <c r="BO48" s="13">
        <f t="shared" si="39"/>
        <v>1.980000000000004E-2</v>
      </c>
      <c r="BP48" s="21">
        <v>0.19739999999999999</v>
      </c>
      <c r="BQ48" s="11">
        <v>0.1908</v>
      </c>
      <c r="BR48" s="13">
        <f t="shared" si="40"/>
        <v>-6.5999999999999948E-3</v>
      </c>
      <c r="BS48" s="21">
        <v>0.47370000000000001</v>
      </c>
      <c r="BT48" s="11">
        <v>0.53290000000000004</v>
      </c>
      <c r="BU48" s="13">
        <f t="shared" si="41"/>
        <v>5.920000000000003E-2</v>
      </c>
      <c r="BV48" s="21">
        <v>0.47370000000000001</v>
      </c>
      <c r="BW48" s="11">
        <v>0.52629999999999999</v>
      </c>
      <c r="BX48" s="13">
        <f t="shared" si="42"/>
        <v>5.259999999999998E-2</v>
      </c>
      <c r="BY48" s="21">
        <v>0.85529999999999995</v>
      </c>
      <c r="BZ48" s="11">
        <v>0.84870000000000001</v>
      </c>
      <c r="CA48" s="13">
        <f t="shared" si="43"/>
        <v>-6.5999999999999392E-3</v>
      </c>
      <c r="CB48" s="21">
        <v>0.84870000000000001</v>
      </c>
      <c r="CC48" s="11">
        <v>0.82240000000000002</v>
      </c>
      <c r="CD48" s="13">
        <f t="shared" si="44"/>
        <v>-2.629999999999999E-2</v>
      </c>
      <c r="CE48" s="21">
        <v>0.71050000000000002</v>
      </c>
      <c r="CF48" s="11">
        <v>0.69740000000000002</v>
      </c>
      <c r="CG48" s="13">
        <f t="shared" si="45"/>
        <v>-1.3100000000000001E-2</v>
      </c>
      <c r="CH48" s="21">
        <v>0.69740000000000002</v>
      </c>
      <c r="CI48" s="11">
        <v>0.69079999999999997</v>
      </c>
      <c r="CJ48" s="13">
        <f t="shared" si="46"/>
        <v>-6.6000000000000503E-3</v>
      </c>
      <c r="CK48" s="21">
        <v>0.69740000000000002</v>
      </c>
      <c r="CL48" s="11">
        <v>0.69740000000000002</v>
      </c>
      <c r="CM48" s="13">
        <f t="shared" si="48"/>
        <v>0</v>
      </c>
      <c r="CN48" s="21">
        <v>0.71050000000000002</v>
      </c>
      <c r="CO48" s="11">
        <v>0.71709999999999996</v>
      </c>
      <c r="CP48" s="13">
        <f t="shared" si="47"/>
        <v>6.5999999999999392E-3</v>
      </c>
      <c r="CR48" s="34">
        <f t="shared" si="58"/>
        <v>1.3486206896551724E-2</v>
      </c>
      <c r="CS48">
        <v>85</v>
      </c>
    </row>
    <row r="49" spans="1:97" x14ac:dyDescent="0.25">
      <c r="A49" s="30" t="s">
        <v>112</v>
      </c>
      <c r="B49" s="15" t="s">
        <v>20</v>
      </c>
      <c r="C49" s="2" t="s">
        <v>20</v>
      </c>
      <c r="D49" s="13">
        <f t="shared" si="49"/>
        <v>0</v>
      </c>
      <c r="E49" s="21">
        <v>0.25690000000000002</v>
      </c>
      <c r="F49" s="11">
        <v>0.25690000000000002</v>
      </c>
      <c r="G49" s="13">
        <f t="shared" si="50"/>
        <v>0</v>
      </c>
      <c r="H49" s="21">
        <v>0.25690000000000002</v>
      </c>
      <c r="I49" s="11">
        <v>0.25690000000000002</v>
      </c>
      <c r="J49" s="13">
        <f t="shared" si="51"/>
        <v>0</v>
      </c>
      <c r="K49" s="21">
        <v>0.84719999999999995</v>
      </c>
      <c r="L49" s="11">
        <v>0.84030000000000005</v>
      </c>
      <c r="M49" s="13">
        <f t="shared" si="52"/>
        <v>-6.8999999999999062E-3</v>
      </c>
      <c r="N49" s="21">
        <v>0.39579999999999999</v>
      </c>
      <c r="O49" s="11">
        <v>0.45140000000000002</v>
      </c>
      <c r="P49" s="13">
        <f t="shared" si="53"/>
        <v>5.5600000000000038E-2</v>
      </c>
      <c r="Q49" s="21">
        <v>0.5</v>
      </c>
      <c r="R49" s="11">
        <v>0.5</v>
      </c>
      <c r="S49" s="13">
        <f t="shared" si="54"/>
        <v>0</v>
      </c>
      <c r="T49" s="21">
        <v>0.77780000000000005</v>
      </c>
      <c r="U49" s="11">
        <v>0.79169999999999996</v>
      </c>
      <c r="V49" s="13">
        <f t="shared" si="55"/>
        <v>1.3899999999999912E-2</v>
      </c>
      <c r="W49" s="21">
        <v>0.57640000000000002</v>
      </c>
      <c r="X49" s="11">
        <v>0.63890000000000002</v>
      </c>
      <c r="Y49" s="13">
        <f t="shared" si="56"/>
        <v>6.25E-2</v>
      </c>
      <c r="Z49" s="21">
        <v>0.65280000000000005</v>
      </c>
      <c r="AA49" s="11">
        <v>0.67359999999999998</v>
      </c>
      <c r="AB49" s="13">
        <f t="shared" si="57"/>
        <v>2.079999999999993E-2</v>
      </c>
      <c r="AC49" s="21">
        <v>0.70140000000000002</v>
      </c>
      <c r="AD49" s="11">
        <v>0.73609999999999998</v>
      </c>
      <c r="AE49" s="13">
        <f t="shared" si="17"/>
        <v>3.4699999999999953E-2</v>
      </c>
      <c r="AF49" s="21">
        <v>0.25</v>
      </c>
      <c r="AG49" s="11">
        <v>0.27079999999999999</v>
      </c>
      <c r="AH49" s="13">
        <f t="shared" si="32"/>
        <v>2.0799999999999985E-2</v>
      </c>
      <c r="AI49" s="21">
        <v>0.21529999999999999</v>
      </c>
      <c r="AJ49" s="11">
        <v>0.22919999999999999</v>
      </c>
      <c r="AK49" s="13">
        <f t="shared" si="19"/>
        <v>1.3899999999999996E-2</v>
      </c>
      <c r="AL49" s="21">
        <v>0.84030000000000005</v>
      </c>
      <c r="AM49" s="11">
        <v>0.86109999999999998</v>
      </c>
      <c r="AN49" s="13">
        <f t="shared" si="20"/>
        <v>2.079999999999993E-2</v>
      </c>
      <c r="AO49" s="21">
        <v>0.22919999999999999</v>
      </c>
      <c r="AP49" s="11">
        <v>0.28470000000000001</v>
      </c>
      <c r="AQ49" s="13">
        <f t="shared" si="21"/>
        <v>5.5500000000000022E-2</v>
      </c>
      <c r="AR49" s="21">
        <v>0.76390000000000002</v>
      </c>
      <c r="AS49" s="11">
        <v>0.79169999999999996</v>
      </c>
      <c r="AT49" s="13">
        <f t="shared" si="22"/>
        <v>2.7799999999999936E-2</v>
      </c>
      <c r="AU49" s="21">
        <v>0.46529999999999999</v>
      </c>
      <c r="AV49" s="11">
        <v>0.5</v>
      </c>
      <c r="AW49" s="13">
        <f t="shared" si="33"/>
        <v>3.4700000000000009E-2</v>
      </c>
      <c r="AX49" s="21">
        <v>0.52080000000000004</v>
      </c>
      <c r="AY49" s="11">
        <v>0.53469999999999995</v>
      </c>
      <c r="AZ49" s="13">
        <f t="shared" si="34"/>
        <v>1.3899999999999912E-2</v>
      </c>
      <c r="BA49" s="21">
        <v>0.24310000000000001</v>
      </c>
      <c r="BB49" s="11">
        <v>0.24310000000000001</v>
      </c>
      <c r="BC49" s="13">
        <f t="shared" si="35"/>
        <v>0</v>
      </c>
      <c r="BD49" s="21">
        <v>0.27079999999999999</v>
      </c>
      <c r="BE49" s="11">
        <v>0.27779999999999999</v>
      </c>
      <c r="BF49" s="13">
        <f t="shared" si="36"/>
        <v>7.0000000000000062E-3</v>
      </c>
      <c r="BG49" s="21">
        <v>0.25690000000000002</v>
      </c>
      <c r="BH49" s="11">
        <v>0.25690000000000002</v>
      </c>
      <c r="BI49" s="13">
        <f t="shared" si="37"/>
        <v>0</v>
      </c>
      <c r="BJ49" s="21">
        <v>0.27079999999999999</v>
      </c>
      <c r="BK49" s="11">
        <v>0.22919999999999999</v>
      </c>
      <c r="BL49" s="13">
        <f t="shared" si="38"/>
        <v>-4.1599999999999998E-2</v>
      </c>
      <c r="BM49" s="21">
        <v>0.22919999999999999</v>
      </c>
      <c r="BN49" s="11">
        <v>0.2361</v>
      </c>
      <c r="BO49" s="13">
        <f t="shared" si="39"/>
        <v>6.9000000000000172E-3</v>
      </c>
      <c r="BP49" s="21">
        <v>0.22220000000000001</v>
      </c>
      <c r="BQ49" s="11">
        <v>0.22919999999999999</v>
      </c>
      <c r="BR49" s="13">
        <f t="shared" si="40"/>
        <v>6.9999999999999785E-3</v>
      </c>
      <c r="BS49" s="21">
        <v>0.44440000000000002</v>
      </c>
      <c r="BT49" s="11">
        <v>0.50690000000000002</v>
      </c>
      <c r="BU49" s="13">
        <f t="shared" si="41"/>
        <v>6.25E-2</v>
      </c>
      <c r="BV49" s="21">
        <v>0.46529999999999999</v>
      </c>
      <c r="BW49" s="11">
        <v>0.50690000000000002</v>
      </c>
      <c r="BX49" s="13">
        <f t="shared" si="42"/>
        <v>4.1600000000000026E-2</v>
      </c>
      <c r="BY49" s="21">
        <v>0.86809999999999998</v>
      </c>
      <c r="BZ49" s="11">
        <v>0.84719999999999995</v>
      </c>
      <c r="CA49" s="13">
        <f t="shared" si="43"/>
        <v>-2.090000000000003E-2</v>
      </c>
      <c r="CB49" s="21">
        <v>0.83330000000000004</v>
      </c>
      <c r="CC49" s="11">
        <v>0.79859999999999998</v>
      </c>
      <c r="CD49" s="13">
        <f t="shared" si="44"/>
        <v>-3.4700000000000064E-2</v>
      </c>
      <c r="CE49" s="21">
        <v>0.66669999999999996</v>
      </c>
      <c r="CF49" s="11">
        <v>0.66669999999999996</v>
      </c>
      <c r="CG49" s="13">
        <f t="shared" si="45"/>
        <v>0</v>
      </c>
      <c r="CH49" s="21">
        <v>0.78469999999999995</v>
      </c>
      <c r="CI49" s="11">
        <v>0.73609999999999998</v>
      </c>
      <c r="CJ49" s="13">
        <f t="shared" si="46"/>
        <v>-4.8599999999999977E-2</v>
      </c>
      <c r="CK49" s="21">
        <v>0.77780000000000005</v>
      </c>
      <c r="CL49" s="11">
        <v>0.73609999999999998</v>
      </c>
      <c r="CM49" s="13">
        <f t="shared" si="48"/>
        <v>-4.170000000000007E-2</v>
      </c>
      <c r="CN49" s="21">
        <v>0.78469999999999995</v>
      </c>
      <c r="CO49" s="11">
        <v>0.75</v>
      </c>
      <c r="CP49" s="13">
        <f t="shared" si="47"/>
        <v>-3.4699999999999953E-2</v>
      </c>
      <c r="CR49" s="34">
        <f t="shared" si="58"/>
        <v>1.4099999999999989E-2</v>
      </c>
      <c r="CS49">
        <v>138</v>
      </c>
    </row>
    <row r="50" spans="1:97" x14ac:dyDescent="0.25">
      <c r="A50" s="30" t="s">
        <v>113</v>
      </c>
      <c r="B50" s="15" t="s">
        <v>36</v>
      </c>
      <c r="C50" s="2" t="s">
        <v>161</v>
      </c>
      <c r="D50" s="13">
        <f t="shared" si="49"/>
        <v>1.0000000000000009E-2</v>
      </c>
      <c r="E50" s="21">
        <v>0.19</v>
      </c>
      <c r="F50" s="11">
        <v>0.19</v>
      </c>
      <c r="G50" s="13">
        <f t="shared" si="50"/>
        <v>0</v>
      </c>
      <c r="H50" s="21">
        <v>0.19</v>
      </c>
      <c r="I50" s="11">
        <v>0.19</v>
      </c>
      <c r="J50" s="13">
        <f t="shared" si="51"/>
        <v>0</v>
      </c>
      <c r="K50" s="21">
        <v>0.51</v>
      </c>
      <c r="L50" s="11">
        <v>0.53</v>
      </c>
      <c r="M50" s="13">
        <f t="shared" si="52"/>
        <v>2.0000000000000018E-2</v>
      </c>
      <c r="N50" s="21">
        <v>0.26</v>
      </c>
      <c r="O50" s="11">
        <v>0.28000000000000003</v>
      </c>
      <c r="P50" s="13">
        <f t="shared" si="53"/>
        <v>2.0000000000000018E-2</v>
      </c>
      <c r="Q50" s="21">
        <v>0.36</v>
      </c>
      <c r="R50" s="11">
        <v>0.4</v>
      </c>
      <c r="S50" s="13">
        <f t="shared" si="54"/>
        <v>4.0000000000000036E-2</v>
      </c>
      <c r="T50" s="21">
        <v>0.42</v>
      </c>
      <c r="U50" s="11">
        <v>0.45</v>
      </c>
      <c r="V50" s="13">
        <f t="shared" si="55"/>
        <v>3.0000000000000027E-2</v>
      </c>
      <c r="W50" s="21">
        <v>0.43</v>
      </c>
      <c r="X50" s="11">
        <v>0.42</v>
      </c>
      <c r="Y50" s="13">
        <f t="shared" si="56"/>
        <v>-1.0000000000000009E-2</v>
      </c>
      <c r="Z50" s="21">
        <v>0.37</v>
      </c>
      <c r="AA50" s="11">
        <v>0.43</v>
      </c>
      <c r="AB50" s="13">
        <f t="shared" si="57"/>
        <v>0.06</v>
      </c>
      <c r="AC50" s="21">
        <v>0.44</v>
      </c>
      <c r="AD50" s="11">
        <v>0.48</v>
      </c>
      <c r="AE50" s="13">
        <f t="shared" si="17"/>
        <v>3.999999999999998E-2</v>
      </c>
      <c r="AF50" s="21">
        <v>0.19</v>
      </c>
      <c r="AG50" s="11">
        <v>0.18</v>
      </c>
      <c r="AH50" s="13">
        <f t="shared" si="32"/>
        <v>-1.0000000000000009E-2</v>
      </c>
      <c r="AI50" s="21">
        <v>0.41</v>
      </c>
      <c r="AJ50" s="11">
        <v>0.33</v>
      </c>
      <c r="AK50" s="13">
        <f t="shared" si="19"/>
        <v>-7.999999999999996E-2</v>
      </c>
      <c r="AL50" s="21">
        <v>0.53</v>
      </c>
      <c r="AM50" s="11">
        <v>0.49</v>
      </c>
      <c r="AN50" s="13">
        <f t="shared" si="20"/>
        <v>-4.0000000000000036E-2</v>
      </c>
      <c r="AO50" s="21">
        <v>0.26</v>
      </c>
      <c r="AP50" s="11">
        <v>0.22</v>
      </c>
      <c r="AQ50" s="13">
        <f t="shared" si="21"/>
        <v>-4.0000000000000008E-2</v>
      </c>
      <c r="AR50" s="21">
        <v>0.45</v>
      </c>
      <c r="AS50" s="11">
        <v>0.47</v>
      </c>
      <c r="AT50" s="13">
        <f t="shared" si="22"/>
        <v>1.9999999999999962E-2</v>
      </c>
      <c r="AU50" s="21">
        <v>0.34</v>
      </c>
      <c r="AV50" s="11">
        <v>0.42</v>
      </c>
      <c r="AW50" s="13">
        <f t="shared" si="33"/>
        <v>7.999999999999996E-2</v>
      </c>
      <c r="AX50" s="21">
        <v>0.34</v>
      </c>
      <c r="AY50" s="11">
        <v>0.35</v>
      </c>
      <c r="AZ50" s="13">
        <f t="shared" si="34"/>
        <v>9.9999999999999534E-3</v>
      </c>
      <c r="BA50" s="21">
        <v>0.2</v>
      </c>
      <c r="BB50" s="11">
        <v>0.28999999999999998</v>
      </c>
      <c r="BC50" s="13">
        <f t="shared" si="35"/>
        <v>8.9999999999999969E-2</v>
      </c>
      <c r="BD50" s="21">
        <v>0.16</v>
      </c>
      <c r="BE50" s="11">
        <v>0.17</v>
      </c>
      <c r="BF50" s="13">
        <f t="shared" si="36"/>
        <v>1.0000000000000009E-2</v>
      </c>
      <c r="BG50" s="21">
        <v>0.2</v>
      </c>
      <c r="BH50" s="11">
        <v>0.2</v>
      </c>
      <c r="BI50" s="13">
        <f t="shared" si="37"/>
        <v>0</v>
      </c>
      <c r="BJ50" s="21">
        <v>0.21</v>
      </c>
      <c r="BK50" s="11">
        <v>0.22</v>
      </c>
      <c r="BL50" s="13">
        <f t="shared" si="38"/>
        <v>1.0000000000000009E-2</v>
      </c>
      <c r="BM50" s="21">
        <v>0.18</v>
      </c>
      <c r="BN50" s="11">
        <v>0.17</v>
      </c>
      <c r="BO50" s="13">
        <f t="shared" si="39"/>
        <v>-9.9999999999999811E-3</v>
      </c>
      <c r="BP50" s="21">
        <v>0.23</v>
      </c>
      <c r="BQ50" s="11">
        <v>0.26</v>
      </c>
      <c r="BR50" s="13">
        <f t="shared" si="40"/>
        <v>0.03</v>
      </c>
      <c r="BS50" s="21">
        <v>0.3</v>
      </c>
      <c r="BT50" s="11">
        <v>0.32</v>
      </c>
      <c r="BU50" s="13">
        <f t="shared" si="41"/>
        <v>2.0000000000000018E-2</v>
      </c>
      <c r="BV50" s="21">
        <v>0.35</v>
      </c>
      <c r="BW50" s="11">
        <v>0.37</v>
      </c>
      <c r="BX50" s="13">
        <f t="shared" si="42"/>
        <v>2.0000000000000018E-2</v>
      </c>
      <c r="BY50" s="21">
        <v>0.53</v>
      </c>
      <c r="BZ50" s="11">
        <v>0.51</v>
      </c>
      <c r="CA50" s="13">
        <f t="shared" si="43"/>
        <v>-2.0000000000000018E-2</v>
      </c>
      <c r="CB50" s="21">
        <v>0.54</v>
      </c>
      <c r="CC50" s="11">
        <v>0.51</v>
      </c>
      <c r="CD50" s="13">
        <f t="shared" si="44"/>
        <v>-3.0000000000000027E-2</v>
      </c>
      <c r="CE50" s="21">
        <v>0.4</v>
      </c>
      <c r="CF50" s="11">
        <v>0.43</v>
      </c>
      <c r="CG50" s="13">
        <f t="shared" si="45"/>
        <v>2.9999999999999971E-2</v>
      </c>
      <c r="CH50" s="21">
        <v>0.43</v>
      </c>
      <c r="CI50" s="11">
        <v>0.48</v>
      </c>
      <c r="CJ50" s="13">
        <f t="shared" si="46"/>
        <v>4.9999999999999989E-2</v>
      </c>
      <c r="CK50" s="21">
        <v>0.44</v>
      </c>
      <c r="CL50" s="11">
        <v>0.49</v>
      </c>
      <c r="CM50" s="13">
        <f t="shared" si="48"/>
        <v>4.9999999999999989E-2</v>
      </c>
      <c r="CN50" s="21">
        <v>0.44</v>
      </c>
      <c r="CO50" s="11">
        <v>0.45</v>
      </c>
      <c r="CP50" s="13">
        <f t="shared" si="47"/>
        <v>1.0000000000000009E-2</v>
      </c>
      <c r="CR50" s="34">
        <f t="shared" si="58"/>
        <v>1.0344827586206893E-2</v>
      </c>
      <c r="CS50">
        <v>130</v>
      </c>
    </row>
    <row r="51" spans="1:97" x14ac:dyDescent="0.25">
      <c r="A51" s="30" t="s">
        <v>114</v>
      </c>
      <c r="B51" s="15" t="s">
        <v>55</v>
      </c>
      <c r="C51" s="2" t="s">
        <v>61</v>
      </c>
      <c r="D51" s="13">
        <f t="shared" si="49"/>
        <v>1.9999999999999962E-2</v>
      </c>
      <c r="E51" s="21">
        <v>0.25</v>
      </c>
      <c r="F51" s="11">
        <v>0.25</v>
      </c>
      <c r="G51" s="13">
        <f t="shared" si="50"/>
        <v>0</v>
      </c>
      <c r="H51" s="21">
        <v>0.25</v>
      </c>
      <c r="I51" s="11">
        <v>0.24</v>
      </c>
      <c r="J51" s="13">
        <f t="shared" si="51"/>
        <v>-1.0000000000000009E-2</v>
      </c>
      <c r="K51" s="21">
        <v>0.57999999999999996</v>
      </c>
      <c r="L51" s="11">
        <v>0.6</v>
      </c>
      <c r="M51" s="13">
        <f t="shared" si="52"/>
        <v>2.0000000000000018E-2</v>
      </c>
      <c r="N51" s="21">
        <v>0.37</v>
      </c>
      <c r="O51" s="11">
        <v>0.3</v>
      </c>
      <c r="P51" s="13">
        <f t="shared" si="53"/>
        <v>-7.0000000000000007E-2</v>
      </c>
      <c r="Q51" s="21">
        <v>0.33</v>
      </c>
      <c r="R51" s="11">
        <v>0.33</v>
      </c>
      <c r="S51" s="13">
        <f t="shared" si="54"/>
        <v>0</v>
      </c>
      <c r="T51" s="21">
        <v>0.53</v>
      </c>
      <c r="U51" s="11">
        <v>0.53</v>
      </c>
      <c r="V51" s="13">
        <f t="shared" si="55"/>
        <v>0</v>
      </c>
      <c r="W51" s="21">
        <v>0.46</v>
      </c>
      <c r="X51" s="11">
        <v>0.41</v>
      </c>
      <c r="Y51" s="13">
        <f t="shared" si="56"/>
        <v>-5.0000000000000044E-2</v>
      </c>
      <c r="Z51" s="21">
        <v>0.51</v>
      </c>
      <c r="AA51" s="11">
        <v>0.5</v>
      </c>
      <c r="AB51" s="13">
        <f t="shared" si="57"/>
        <v>-1.0000000000000009E-2</v>
      </c>
      <c r="AC51" s="21">
        <v>0.44</v>
      </c>
      <c r="AD51" s="11">
        <v>0.47</v>
      </c>
      <c r="AE51" s="13">
        <f t="shared" si="17"/>
        <v>2.9999999999999971E-2</v>
      </c>
      <c r="AF51" s="21">
        <v>0.25</v>
      </c>
      <c r="AG51" s="11">
        <v>0.25</v>
      </c>
      <c r="AH51" s="13">
        <f t="shared" si="32"/>
        <v>0</v>
      </c>
      <c r="AI51" s="21">
        <v>0.32</v>
      </c>
      <c r="AJ51" s="11">
        <v>0.34</v>
      </c>
      <c r="AK51" s="13">
        <f t="shared" si="19"/>
        <v>2.0000000000000018E-2</v>
      </c>
      <c r="AL51" s="21">
        <v>0.62</v>
      </c>
      <c r="AM51" s="11">
        <v>0.6</v>
      </c>
      <c r="AN51" s="13">
        <f t="shared" si="20"/>
        <v>-2.0000000000000018E-2</v>
      </c>
      <c r="AO51" s="21">
        <v>0.31</v>
      </c>
      <c r="AP51" s="11">
        <v>0.25</v>
      </c>
      <c r="AQ51" s="13">
        <f t="shared" si="21"/>
        <v>-0.06</v>
      </c>
      <c r="AR51" s="21">
        <v>0.59</v>
      </c>
      <c r="AS51" s="11">
        <v>0.56999999999999995</v>
      </c>
      <c r="AT51" s="13">
        <f t="shared" si="22"/>
        <v>-2.0000000000000018E-2</v>
      </c>
      <c r="AU51" s="21">
        <v>0.34</v>
      </c>
      <c r="AV51" s="11">
        <v>0.35</v>
      </c>
      <c r="AW51" s="13">
        <f t="shared" si="33"/>
        <v>9.9999999999999534E-3</v>
      </c>
      <c r="AX51" s="21">
        <v>0.43</v>
      </c>
      <c r="AY51" s="11">
        <v>0.41</v>
      </c>
      <c r="AZ51" s="13">
        <f t="shared" si="34"/>
        <v>-2.0000000000000018E-2</v>
      </c>
      <c r="BA51" s="21">
        <v>0.23</v>
      </c>
      <c r="BB51" s="11">
        <v>0.27</v>
      </c>
      <c r="BC51" s="13">
        <f t="shared" si="35"/>
        <v>4.0000000000000008E-2</v>
      </c>
      <c r="BD51" s="21">
        <v>0.22</v>
      </c>
      <c r="BE51" s="11">
        <v>0.23</v>
      </c>
      <c r="BF51" s="13">
        <f t="shared" si="36"/>
        <v>1.0000000000000009E-2</v>
      </c>
      <c r="BG51" s="21">
        <v>0.25</v>
      </c>
      <c r="BH51" s="11">
        <v>0.26</v>
      </c>
      <c r="BI51" s="13">
        <f t="shared" si="37"/>
        <v>1.0000000000000009E-2</v>
      </c>
      <c r="BJ51" s="21">
        <v>0.23</v>
      </c>
      <c r="BK51" s="11">
        <v>0.25</v>
      </c>
      <c r="BL51" s="13">
        <f t="shared" si="38"/>
        <v>1.999999999999999E-2</v>
      </c>
      <c r="BM51" s="21">
        <v>0.25</v>
      </c>
      <c r="BN51" s="11">
        <v>0.26</v>
      </c>
      <c r="BO51" s="13">
        <f t="shared" si="39"/>
        <v>1.0000000000000009E-2</v>
      </c>
      <c r="BP51" s="21">
        <v>0.24</v>
      </c>
      <c r="BQ51" s="11">
        <v>0.24</v>
      </c>
      <c r="BR51" s="13">
        <f t="shared" si="40"/>
        <v>0</v>
      </c>
      <c r="BS51" s="21">
        <v>0.35</v>
      </c>
      <c r="BT51" s="11">
        <v>0.31</v>
      </c>
      <c r="BU51" s="13">
        <f t="shared" si="41"/>
        <v>-3.999999999999998E-2</v>
      </c>
      <c r="BV51" s="21">
        <v>0.31</v>
      </c>
      <c r="BW51" s="11">
        <v>0.35</v>
      </c>
      <c r="BX51" s="13">
        <f t="shared" si="42"/>
        <v>3.999999999999998E-2</v>
      </c>
      <c r="BY51" s="21">
        <v>0.69</v>
      </c>
      <c r="BZ51" s="11">
        <v>0.63</v>
      </c>
      <c r="CA51" s="13">
        <f t="shared" si="43"/>
        <v>-5.9999999999999942E-2</v>
      </c>
      <c r="CB51" s="21">
        <v>0.7</v>
      </c>
      <c r="CC51" s="11">
        <v>0.69</v>
      </c>
      <c r="CD51" s="13">
        <f t="shared" si="44"/>
        <v>-1.0000000000000009E-2</v>
      </c>
      <c r="CE51" s="21">
        <v>0.48</v>
      </c>
      <c r="CF51" s="11">
        <v>0.47</v>
      </c>
      <c r="CG51" s="13">
        <f t="shared" si="45"/>
        <v>-1.0000000000000009E-2</v>
      </c>
      <c r="CH51" s="21">
        <v>0.5</v>
      </c>
      <c r="CI51" s="11">
        <v>0.51</v>
      </c>
      <c r="CJ51" s="13">
        <f t="shared" si="46"/>
        <v>1.0000000000000009E-2</v>
      </c>
      <c r="CK51" s="21">
        <v>0.51</v>
      </c>
      <c r="CL51" s="11">
        <v>0.51</v>
      </c>
      <c r="CM51" s="13">
        <f t="shared" si="48"/>
        <v>0</v>
      </c>
      <c r="CN51" s="21">
        <v>0.5</v>
      </c>
      <c r="CO51" s="11">
        <v>0.51</v>
      </c>
      <c r="CP51" s="13">
        <f t="shared" si="47"/>
        <v>1.0000000000000009E-2</v>
      </c>
      <c r="CR51" s="34">
        <f t="shared" si="58"/>
        <v>-4.8275862068965563E-3</v>
      </c>
      <c r="CS51">
        <v>294</v>
      </c>
    </row>
    <row r="52" spans="1:97" x14ac:dyDescent="0.25">
      <c r="A52" s="30" t="s">
        <v>115</v>
      </c>
      <c r="B52" s="15" t="s">
        <v>59</v>
      </c>
      <c r="C52" s="2" t="s">
        <v>161</v>
      </c>
      <c r="D52" s="13">
        <f t="shared" si="49"/>
        <v>-4.0000000000000008E-2</v>
      </c>
      <c r="E52" s="21">
        <v>0.21</v>
      </c>
      <c r="F52" s="11">
        <v>0.21</v>
      </c>
      <c r="G52" s="13">
        <f t="shared" si="50"/>
        <v>0</v>
      </c>
      <c r="H52" s="21">
        <v>0.21</v>
      </c>
      <c r="I52" s="11">
        <v>0.23</v>
      </c>
      <c r="J52" s="13">
        <f t="shared" si="51"/>
        <v>2.0000000000000018E-2</v>
      </c>
      <c r="K52" s="21">
        <v>0.41</v>
      </c>
      <c r="L52" s="11">
        <v>0.43</v>
      </c>
      <c r="M52" s="13">
        <f t="shared" si="52"/>
        <v>2.0000000000000018E-2</v>
      </c>
      <c r="N52" s="21">
        <v>0.3</v>
      </c>
      <c r="O52" s="11">
        <v>0.36</v>
      </c>
      <c r="P52" s="13">
        <f t="shared" si="53"/>
        <v>0.06</v>
      </c>
      <c r="Q52" s="21">
        <v>0.28999999999999998</v>
      </c>
      <c r="R52" s="11">
        <v>0.35</v>
      </c>
      <c r="S52" s="13">
        <f t="shared" si="54"/>
        <v>0.06</v>
      </c>
      <c r="T52" s="21">
        <v>0.4</v>
      </c>
      <c r="U52" s="11">
        <v>0.39</v>
      </c>
      <c r="V52" s="13">
        <f t="shared" si="55"/>
        <v>-1.0000000000000009E-2</v>
      </c>
      <c r="W52" s="21">
        <v>0.32</v>
      </c>
      <c r="X52" s="11">
        <v>0.31</v>
      </c>
      <c r="Y52" s="13">
        <f t="shared" si="56"/>
        <v>-1.0000000000000009E-2</v>
      </c>
      <c r="Z52" s="21">
        <v>0.38</v>
      </c>
      <c r="AA52" s="11">
        <v>0.45</v>
      </c>
      <c r="AB52" s="13">
        <f t="shared" si="57"/>
        <v>7.0000000000000007E-2</v>
      </c>
      <c r="AC52" s="21">
        <v>0.37</v>
      </c>
      <c r="AD52" s="11">
        <v>0.38</v>
      </c>
      <c r="AE52" s="13">
        <f t="shared" si="17"/>
        <v>1.0000000000000009E-2</v>
      </c>
      <c r="AF52" s="21">
        <v>0.23</v>
      </c>
      <c r="AG52" s="11">
        <v>0.23</v>
      </c>
      <c r="AH52" s="13">
        <f t="shared" si="32"/>
        <v>0</v>
      </c>
      <c r="AI52" s="21">
        <v>0.28999999999999998</v>
      </c>
      <c r="AJ52" s="11">
        <v>0.31</v>
      </c>
      <c r="AK52" s="13">
        <f t="shared" si="19"/>
        <v>2.0000000000000018E-2</v>
      </c>
      <c r="AL52" s="21">
        <v>0.44</v>
      </c>
      <c r="AM52" s="11">
        <v>0.5</v>
      </c>
      <c r="AN52" s="13">
        <f t="shared" si="20"/>
        <v>0.06</v>
      </c>
      <c r="AO52" s="21">
        <v>0.26</v>
      </c>
      <c r="AP52" s="11">
        <v>0.26</v>
      </c>
      <c r="AQ52" s="13">
        <f t="shared" si="21"/>
        <v>0</v>
      </c>
      <c r="AR52" s="21">
        <v>0.38</v>
      </c>
      <c r="AS52" s="11">
        <v>0.42</v>
      </c>
      <c r="AT52" s="13">
        <f t="shared" si="22"/>
        <v>3.999999999999998E-2</v>
      </c>
      <c r="AU52" s="21">
        <v>0.28000000000000003</v>
      </c>
      <c r="AV52" s="11">
        <v>0.35</v>
      </c>
      <c r="AW52" s="13">
        <f t="shared" si="33"/>
        <v>6.9999999999999951E-2</v>
      </c>
      <c r="AX52" s="21">
        <v>0.35</v>
      </c>
      <c r="AY52" s="11">
        <v>0.35</v>
      </c>
      <c r="AZ52" s="13">
        <f t="shared" si="34"/>
        <v>0</v>
      </c>
      <c r="BA52" s="21">
        <v>0.28999999999999998</v>
      </c>
      <c r="BB52" s="11">
        <v>0.28999999999999998</v>
      </c>
      <c r="BC52" s="13">
        <f t="shared" si="35"/>
        <v>0</v>
      </c>
      <c r="BD52" s="21">
        <v>0.21</v>
      </c>
      <c r="BE52" s="11">
        <v>0.23</v>
      </c>
      <c r="BF52" s="13">
        <f t="shared" si="36"/>
        <v>2.0000000000000018E-2</v>
      </c>
      <c r="BG52" s="21">
        <v>0.21</v>
      </c>
      <c r="BH52" s="11">
        <v>0.21</v>
      </c>
      <c r="BI52" s="13">
        <f t="shared" si="37"/>
        <v>0</v>
      </c>
      <c r="BJ52" s="21">
        <v>0.17</v>
      </c>
      <c r="BK52" s="11">
        <v>0.27</v>
      </c>
      <c r="BL52" s="13">
        <f t="shared" si="38"/>
        <v>0.1</v>
      </c>
      <c r="BM52" s="21">
        <v>0.28000000000000003</v>
      </c>
      <c r="BN52" s="11">
        <v>0.31</v>
      </c>
      <c r="BO52" s="13">
        <f t="shared" si="39"/>
        <v>2.9999999999999971E-2</v>
      </c>
      <c r="BP52" s="21">
        <v>0.28999999999999998</v>
      </c>
      <c r="BQ52" s="11">
        <v>0.31</v>
      </c>
      <c r="BR52" s="13">
        <f t="shared" si="40"/>
        <v>2.0000000000000018E-2</v>
      </c>
      <c r="BS52" s="21">
        <v>0.27</v>
      </c>
      <c r="BT52" s="11">
        <v>0.37</v>
      </c>
      <c r="BU52" s="13">
        <f t="shared" si="41"/>
        <v>9.9999999999999978E-2</v>
      </c>
      <c r="BV52" s="21">
        <v>0.28000000000000003</v>
      </c>
      <c r="BW52" s="11">
        <v>0.38</v>
      </c>
      <c r="BX52" s="13">
        <f t="shared" si="42"/>
        <v>9.9999999999999978E-2</v>
      </c>
      <c r="BY52" s="21">
        <v>0.42</v>
      </c>
      <c r="BZ52" s="11">
        <v>0.51</v>
      </c>
      <c r="CA52" s="13">
        <f t="shared" si="43"/>
        <v>9.0000000000000024E-2</v>
      </c>
      <c r="CB52" s="21">
        <v>0.54</v>
      </c>
      <c r="CC52" s="11">
        <v>0.53</v>
      </c>
      <c r="CD52" s="13">
        <f t="shared" si="44"/>
        <v>-1.0000000000000009E-2</v>
      </c>
      <c r="CE52" s="21">
        <v>0.38</v>
      </c>
      <c r="CF52" s="11">
        <v>0.33</v>
      </c>
      <c r="CG52" s="13">
        <f t="shared" si="45"/>
        <v>-4.9999999999999989E-2</v>
      </c>
      <c r="CH52" s="21">
        <v>0.41</v>
      </c>
      <c r="CI52" s="11">
        <v>0.46</v>
      </c>
      <c r="CJ52" s="13">
        <f t="shared" si="46"/>
        <v>5.0000000000000044E-2</v>
      </c>
      <c r="CK52" s="21">
        <v>0.4</v>
      </c>
      <c r="CL52" s="11">
        <v>0.47</v>
      </c>
      <c r="CM52" s="13">
        <f t="shared" si="48"/>
        <v>6.9999999999999951E-2</v>
      </c>
      <c r="CN52" s="21">
        <v>0.38</v>
      </c>
      <c r="CO52" s="11">
        <v>0.44</v>
      </c>
      <c r="CP52" s="13">
        <f t="shared" si="47"/>
        <v>0.06</v>
      </c>
      <c r="CR52" s="34">
        <f t="shared" si="58"/>
        <v>2.7241379310344833E-2</v>
      </c>
      <c r="CS52">
        <v>170</v>
      </c>
    </row>
    <row r="53" spans="1:97" x14ac:dyDescent="0.25">
      <c r="A53" s="30" t="s">
        <v>116</v>
      </c>
      <c r="B53" s="15" t="s">
        <v>60</v>
      </c>
      <c r="C53" s="2" t="s">
        <v>60</v>
      </c>
      <c r="D53" s="13">
        <f t="shared" si="49"/>
        <v>0</v>
      </c>
      <c r="E53" s="21">
        <v>0.2157</v>
      </c>
      <c r="F53" s="11">
        <v>0.2157</v>
      </c>
      <c r="G53" s="13">
        <f t="shared" si="50"/>
        <v>0</v>
      </c>
      <c r="H53" s="21">
        <v>0.2157</v>
      </c>
      <c r="I53" s="11">
        <v>0.22550000000000001</v>
      </c>
      <c r="J53" s="13">
        <f t="shared" si="51"/>
        <v>9.8000000000000032E-3</v>
      </c>
      <c r="K53" s="21">
        <v>0.43140000000000001</v>
      </c>
      <c r="L53" s="11">
        <v>0.48039999999999999</v>
      </c>
      <c r="M53" s="13">
        <f t="shared" si="52"/>
        <v>4.8999999999999988E-2</v>
      </c>
      <c r="N53" s="21">
        <v>0.22550000000000001</v>
      </c>
      <c r="O53" s="11">
        <v>0.27450000000000002</v>
      </c>
      <c r="P53" s="13">
        <f t="shared" si="53"/>
        <v>4.9000000000000016E-2</v>
      </c>
      <c r="Q53" s="21">
        <v>0.25490000000000002</v>
      </c>
      <c r="R53" s="11">
        <v>0.32350000000000001</v>
      </c>
      <c r="S53" s="13">
        <f t="shared" si="54"/>
        <v>6.8599999999999994E-2</v>
      </c>
      <c r="T53" s="21">
        <v>0.40200000000000002</v>
      </c>
      <c r="U53" s="11">
        <v>0.48039999999999999</v>
      </c>
      <c r="V53" s="13">
        <f t="shared" si="55"/>
        <v>7.839999999999997E-2</v>
      </c>
      <c r="W53" s="21">
        <v>0.40200000000000002</v>
      </c>
      <c r="X53" s="11">
        <v>0.38240000000000002</v>
      </c>
      <c r="Y53" s="13">
        <f t="shared" si="56"/>
        <v>-1.9600000000000006E-2</v>
      </c>
      <c r="Z53" s="21">
        <v>0.44119999999999998</v>
      </c>
      <c r="AA53" s="11">
        <v>0.51959999999999995</v>
      </c>
      <c r="AB53" s="13">
        <f t="shared" si="57"/>
        <v>7.839999999999997E-2</v>
      </c>
      <c r="AC53" s="21">
        <v>0.33329999999999999</v>
      </c>
      <c r="AD53" s="11">
        <v>0.3725</v>
      </c>
      <c r="AE53" s="13">
        <f t="shared" si="17"/>
        <v>3.9200000000000013E-2</v>
      </c>
      <c r="AF53" s="21">
        <v>0.2059</v>
      </c>
      <c r="AG53" s="11">
        <v>0.22550000000000001</v>
      </c>
      <c r="AH53" s="13">
        <f t="shared" si="32"/>
        <v>1.9600000000000006E-2</v>
      </c>
      <c r="AI53" s="21">
        <v>0.36270000000000002</v>
      </c>
      <c r="AJ53" s="11">
        <v>0.34310000000000002</v>
      </c>
      <c r="AK53" s="13">
        <f t="shared" si="19"/>
        <v>-1.9600000000000006E-2</v>
      </c>
      <c r="AL53" s="21">
        <v>0.42159999999999997</v>
      </c>
      <c r="AM53" s="11">
        <v>0.45100000000000001</v>
      </c>
      <c r="AN53" s="13">
        <f t="shared" si="20"/>
        <v>2.9400000000000037E-2</v>
      </c>
      <c r="AO53" s="21">
        <v>0.3725</v>
      </c>
      <c r="AP53" s="11">
        <v>0.24510000000000001</v>
      </c>
      <c r="AQ53" s="13">
        <f t="shared" si="21"/>
        <v>-0.12739999999999999</v>
      </c>
      <c r="AR53" s="21">
        <v>0.35289999999999999</v>
      </c>
      <c r="AS53" s="11">
        <v>0.47060000000000002</v>
      </c>
      <c r="AT53" s="13">
        <f t="shared" si="22"/>
        <v>0.11770000000000003</v>
      </c>
      <c r="AU53" s="21">
        <v>0.32350000000000001</v>
      </c>
      <c r="AV53" s="11">
        <v>0.34310000000000002</v>
      </c>
      <c r="AW53" s="13">
        <f t="shared" si="33"/>
        <v>1.9600000000000006E-2</v>
      </c>
      <c r="AX53" s="21">
        <v>0.3039</v>
      </c>
      <c r="AY53" s="11">
        <v>0.35289999999999999</v>
      </c>
      <c r="AZ53" s="13">
        <f t="shared" si="34"/>
        <v>4.8999999999999988E-2</v>
      </c>
      <c r="BA53" s="21">
        <v>0.26469999999999999</v>
      </c>
      <c r="BB53" s="11">
        <v>0.1961</v>
      </c>
      <c r="BC53" s="13">
        <f t="shared" si="35"/>
        <v>-6.8599999999999994E-2</v>
      </c>
      <c r="BD53" s="21">
        <v>0.16669999999999999</v>
      </c>
      <c r="BE53" s="11">
        <v>0.17649999999999999</v>
      </c>
      <c r="BF53" s="13">
        <f t="shared" si="36"/>
        <v>9.8000000000000032E-3</v>
      </c>
      <c r="BG53" s="21">
        <v>0.2157</v>
      </c>
      <c r="BH53" s="11">
        <v>0.2157</v>
      </c>
      <c r="BI53" s="13">
        <f t="shared" si="37"/>
        <v>0</v>
      </c>
      <c r="BJ53" s="21">
        <v>0.2059</v>
      </c>
      <c r="BK53" s="11">
        <v>0.24510000000000001</v>
      </c>
      <c r="BL53" s="13">
        <f t="shared" si="38"/>
        <v>3.9200000000000013E-2</v>
      </c>
      <c r="BM53" s="21">
        <v>0.2059</v>
      </c>
      <c r="BN53" s="11">
        <v>0.23530000000000001</v>
      </c>
      <c r="BO53" s="13">
        <f t="shared" si="39"/>
        <v>2.9400000000000009E-2</v>
      </c>
      <c r="BP53" s="21">
        <v>0.22550000000000001</v>
      </c>
      <c r="BQ53" s="11">
        <v>0.2059</v>
      </c>
      <c r="BR53" s="13">
        <f t="shared" si="40"/>
        <v>-1.9600000000000006E-2</v>
      </c>
      <c r="BS53" s="21">
        <v>0.3039</v>
      </c>
      <c r="BT53" s="11">
        <v>0.29409999999999997</v>
      </c>
      <c r="BU53" s="13">
        <f t="shared" si="41"/>
        <v>-9.8000000000000309E-3</v>
      </c>
      <c r="BV53" s="21">
        <v>0.25490000000000002</v>
      </c>
      <c r="BW53" s="11">
        <v>0.35289999999999999</v>
      </c>
      <c r="BX53" s="13">
        <f t="shared" si="42"/>
        <v>9.7999999999999976E-2</v>
      </c>
      <c r="BY53" s="21">
        <v>0.50980000000000003</v>
      </c>
      <c r="BZ53" s="11">
        <v>0.58819999999999995</v>
      </c>
      <c r="CA53" s="13">
        <f t="shared" si="43"/>
        <v>7.8399999999999914E-2</v>
      </c>
      <c r="CB53" s="21">
        <v>0.51959999999999995</v>
      </c>
      <c r="CC53" s="11">
        <v>0.56859999999999999</v>
      </c>
      <c r="CD53" s="13">
        <f t="shared" si="44"/>
        <v>4.9000000000000044E-2</v>
      </c>
      <c r="CE53" s="21">
        <v>0.38240000000000002</v>
      </c>
      <c r="CF53" s="11">
        <v>0.44119999999999998</v>
      </c>
      <c r="CG53" s="13">
        <f t="shared" si="45"/>
        <v>5.8799999999999963E-2</v>
      </c>
      <c r="CH53" s="21">
        <v>0.40200000000000002</v>
      </c>
      <c r="CI53" s="11">
        <v>0.46079999999999999</v>
      </c>
      <c r="CJ53" s="13">
        <f t="shared" si="46"/>
        <v>5.8799999999999963E-2</v>
      </c>
      <c r="CK53" s="21">
        <v>0.39219999999999999</v>
      </c>
      <c r="CL53" s="11">
        <v>0.47060000000000002</v>
      </c>
      <c r="CM53" s="13">
        <f t="shared" si="48"/>
        <v>7.8400000000000025E-2</v>
      </c>
      <c r="CN53" s="21">
        <v>0.39219999999999999</v>
      </c>
      <c r="CO53" s="11">
        <v>0.49020000000000002</v>
      </c>
      <c r="CP53" s="13">
        <f t="shared" si="47"/>
        <v>9.8000000000000032E-2</v>
      </c>
      <c r="CR53" s="34">
        <f t="shared" si="58"/>
        <v>2.2955172413793093E-2</v>
      </c>
      <c r="CS53">
        <v>203</v>
      </c>
    </row>
    <row r="54" spans="1:97" x14ac:dyDescent="0.25">
      <c r="A54" s="30" t="s">
        <v>117</v>
      </c>
      <c r="B54" s="15" t="s">
        <v>61</v>
      </c>
      <c r="C54" s="2" t="s">
        <v>164</v>
      </c>
      <c r="D54" s="13">
        <f t="shared" si="49"/>
        <v>3.0000000000000027E-2</v>
      </c>
      <c r="E54" s="21">
        <v>0.28000000000000003</v>
      </c>
      <c r="F54" s="11">
        <v>0.28000000000000003</v>
      </c>
      <c r="G54" s="13">
        <f t="shared" si="50"/>
        <v>0</v>
      </c>
      <c r="H54" s="21">
        <v>0.28000000000000003</v>
      </c>
      <c r="I54" s="11">
        <v>0.26</v>
      </c>
      <c r="J54" s="13">
        <f t="shared" si="51"/>
        <v>-2.0000000000000018E-2</v>
      </c>
      <c r="K54" s="21">
        <v>0.81</v>
      </c>
      <c r="L54" s="11">
        <v>0.84</v>
      </c>
      <c r="M54" s="13">
        <f t="shared" si="52"/>
        <v>2.9999999999999916E-2</v>
      </c>
      <c r="N54" s="21">
        <v>0.52</v>
      </c>
      <c r="O54" s="11">
        <v>0.61</v>
      </c>
      <c r="P54" s="13">
        <f t="shared" si="53"/>
        <v>8.9999999999999969E-2</v>
      </c>
      <c r="Q54" s="21">
        <v>0.48</v>
      </c>
      <c r="R54" s="11">
        <v>0.54</v>
      </c>
      <c r="S54" s="13">
        <f t="shared" si="54"/>
        <v>6.0000000000000053E-2</v>
      </c>
      <c r="T54" s="21">
        <v>0.78</v>
      </c>
      <c r="U54" s="11">
        <v>0.8</v>
      </c>
      <c r="V54" s="13">
        <f t="shared" si="55"/>
        <v>2.0000000000000018E-2</v>
      </c>
      <c r="W54" s="21">
        <v>0.56999999999999995</v>
      </c>
      <c r="X54" s="11">
        <v>0.63</v>
      </c>
      <c r="Y54" s="13">
        <f t="shared" si="56"/>
        <v>6.0000000000000053E-2</v>
      </c>
      <c r="Z54" s="21">
        <v>0.74</v>
      </c>
      <c r="AA54" s="11">
        <v>0.76</v>
      </c>
      <c r="AB54" s="13">
        <f t="shared" si="57"/>
        <v>2.0000000000000018E-2</v>
      </c>
      <c r="AC54" s="21">
        <v>0.64</v>
      </c>
      <c r="AD54" s="11">
        <v>0.68</v>
      </c>
      <c r="AE54" s="13">
        <f t="shared" si="17"/>
        <v>4.0000000000000036E-2</v>
      </c>
      <c r="AF54" s="21">
        <v>0.31</v>
      </c>
      <c r="AG54" s="11">
        <v>0.32</v>
      </c>
      <c r="AH54" s="13">
        <f t="shared" si="32"/>
        <v>1.0000000000000009E-2</v>
      </c>
      <c r="AI54" s="21">
        <v>0.23</v>
      </c>
      <c r="AJ54" s="11">
        <v>0.24</v>
      </c>
      <c r="AK54" s="13">
        <f t="shared" si="19"/>
        <v>9.9999999999999811E-3</v>
      </c>
      <c r="AL54" s="21">
        <v>0.82</v>
      </c>
      <c r="AM54" s="11">
        <v>0.85</v>
      </c>
      <c r="AN54" s="13">
        <f t="shared" si="20"/>
        <v>3.0000000000000027E-2</v>
      </c>
      <c r="AO54" s="21">
        <v>0.25</v>
      </c>
      <c r="AP54" s="11">
        <v>0.32</v>
      </c>
      <c r="AQ54" s="13">
        <f t="shared" si="21"/>
        <v>7.0000000000000007E-2</v>
      </c>
      <c r="AR54" s="21">
        <v>0.71</v>
      </c>
      <c r="AS54" s="11">
        <v>0.76</v>
      </c>
      <c r="AT54" s="13">
        <f t="shared" si="22"/>
        <v>5.0000000000000044E-2</v>
      </c>
      <c r="AU54" s="21">
        <v>0.6</v>
      </c>
      <c r="AV54" s="11">
        <v>0.63</v>
      </c>
      <c r="AW54" s="13">
        <f t="shared" si="33"/>
        <v>3.0000000000000027E-2</v>
      </c>
      <c r="AX54" s="21">
        <v>0.63</v>
      </c>
      <c r="AY54" s="11">
        <v>0.65</v>
      </c>
      <c r="AZ54" s="13">
        <f t="shared" si="34"/>
        <v>2.0000000000000018E-2</v>
      </c>
      <c r="BA54" s="21">
        <v>0.24</v>
      </c>
      <c r="BB54" s="11">
        <v>0.26</v>
      </c>
      <c r="BC54" s="13">
        <f t="shared" si="35"/>
        <v>2.0000000000000018E-2</v>
      </c>
      <c r="BD54" s="21">
        <v>0.33</v>
      </c>
      <c r="BE54" s="11">
        <v>0.35</v>
      </c>
      <c r="BF54" s="13">
        <f t="shared" si="36"/>
        <v>1.9999999999999962E-2</v>
      </c>
      <c r="BG54" s="21">
        <v>0.28000000000000003</v>
      </c>
      <c r="BH54" s="11">
        <v>0.28000000000000003</v>
      </c>
      <c r="BI54" s="13">
        <f t="shared" si="37"/>
        <v>0</v>
      </c>
      <c r="BJ54" s="21">
        <v>0.28999999999999998</v>
      </c>
      <c r="BK54" s="11">
        <v>0.31</v>
      </c>
      <c r="BL54" s="13">
        <f t="shared" si="38"/>
        <v>2.0000000000000018E-2</v>
      </c>
      <c r="BM54" s="21">
        <v>0.27</v>
      </c>
      <c r="BN54" s="11">
        <v>0.27</v>
      </c>
      <c r="BO54" s="13">
        <f t="shared" si="39"/>
        <v>0</v>
      </c>
      <c r="BP54" s="21">
        <v>0.3</v>
      </c>
      <c r="BQ54" s="11">
        <v>0.35</v>
      </c>
      <c r="BR54" s="13">
        <f t="shared" si="40"/>
        <v>4.9999999999999989E-2</v>
      </c>
      <c r="BS54" s="21">
        <v>0.69</v>
      </c>
      <c r="BT54" s="11">
        <v>0.64</v>
      </c>
      <c r="BU54" s="13">
        <f t="shared" si="41"/>
        <v>-4.9999999999999933E-2</v>
      </c>
      <c r="BV54" s="21">
        <v>0.71</v>
      </c>
      <c r="BW54" s="11">
        <v>0.68</v>
      </c>
      <c r="BX54" s="13">
        <f t="shared" si="42"/>
        <v>-2.9999999999999916E-2</v>
      </c>
      <c r="BY54" s="21">
        <v>0.77</v>
      </c>
      <c r="BZ54" s="11">
        <v>0.82</v>
      </c>
      <c r="CA54" s="13">
        <f t="shared" si="43"/>
        <v>4.9999999999999933E-2</v>
      </c>
      <c r="CB54" s="21">
        <v>0.84</v>
      </c>
      <c r="CC54" s="11">
        <v>0.85</v>
      </c>
      <c r="CD54" s="13">
        <f t="shared" si="44"/>
        <v>1.0000000000000009E-2</v>
      </c>
      <c r="CE54" s="21">
        <v>0.74</v>
      </c>
      <c r="CF54" s="11">
        <v>0.74</v>
      </c>
      <c r="CG54" s="13">
        <f t="shared" si="45"/>
        <v>0</v>
      </c>
      <c r="CH54" s="21">
        <v>0.68</v>
      </c>
      <c r="CI54" s="11">
        <v>0.76</v>
      </c>
      <c r="CJ54" s="13">
        <f t="shared" si="46"/>
        <v>7.999999999999996E-2</v>
      </c>
      <c r="CK54" s="21">
        <v>0.68</v>
      </c>
      <c r="CL54" s="11">
        <v>0.77</v>
      </c>
      <c r="CM54" s="13">
        <f t="shared" si="48"/>
        <v>8.9999999999999969E-2</v>
      </c>
      <c r="CN54" s="21">
        <v>0.7</v>
      </c>
      <c r="CO54" s="11">
        <v>0.76</v>
      </c>
      <c r="CP54" s="13">
        <f t="shared" si="47"/>
        <v>6.0000000000000053E-2</v>
      </c>
      <c r="CR54" s="34">
        <f t="shared" si="58"/>
        <v>2.2068965517241391E-2</v>
      </c>
      <c r="CS54">
        <v>115</v>
      </c>
    </row>
    <row r="55" spans="1:97" x14ac:dyDescent="0.25">
      <c r="A55" s="30" t="s">
        <v>118</v>
      </c>
      <c r="B55" s="15" t="s">
        <v>62</v>
      </c>
      <c r="C55" s="2" t="s">
        <v>165</v>
      </c>
      <c r="D55" s="13">
        <f t="shared" si="49"/>
        <v>8.5000000000000075E-3</v>
      </c>
      <c r="E55" s="21">
        <v>0.26379999999999998</v>
      </c>
      <c r="F55" s="11">
        <v>0.2681</v>
      </c>
      <c r="G55" s="13">
        <f t="shared" si="50"/>
        <v>4.300000000000026E-3</v>
      </c>
      <c r="H55" s="21">
        <v>0.26379999999999998</v>
      </c>
      <c r="I55" s="11">
        <v>0.25530000000000003</v>
      </c>
      <c r="J55" s="13">
        <f t="shared" si="51"/>
        <v>-8.499999999999952E-3</v>
      </c>
      <c r="K55" s="21">
        <v>0.68089999999999995</v>
      </c>
      <c r="L55" s="11">
        <v>0.69359999999999999</v>
      </c>
      <c r="M55" s="13">
        <f t="shared" si="52"/>
        <v>1.2700000000000045E-2</v>
      </c>
      <c r="N55" s="21">
        <v>0.35320000000000001</v>
      </c>
      <c r="O55" s="11">
        <v>0.4</v>
      </c>
      <c r="P55" s="13">
        <f t="shared" si="53"/>
        <v>4.6800000000000008E-2</v>
      </c>
      <c r="Q55" s="21">
        <v>0.43830000000000002</v>
      </c>
      <c r="R55" s="11">
        <v>0.434</v>
      </c>
      <c r="S55" s="13">
        <f t="shared" si="54"/>
        <v>-4.300000000000026E-3</v>
      </c>
      <c r="T55" s="21">
        <v>0.53190000000000004</v>
      </c>
      <c r="U55" s="11">
        <v>0.55320000000000003</v>
      </c>
      <c r="V55" s="13">
        <f t="shared" si="55"/>
        <v>2.1299999999999986E-2</v>
      </c>
      <c r="W55" s="21">
        <v>0.42549999999999999</v>
      </c>
      <c r="X55" s="11">
        <v>0.46810000000000002</v>
      </c>
      <c r="Y55" s="13">
        <f t="shared" si="56"/>
        <v>4.2600000000000027E-2</v>
      </c>
      <c r="Z55" s="21">
        <v>0.57869999999999999</v>
      </c>
      <c r="AA55" s="11">
        <v>0.61699999999999999</v>
      </c>
      <c r="AB55" s="13">
        <f t="shared" si="57"/>
        <v>3.8300000000000001E-2</v>
      </c>
      <c r="AC55" s="21">
        <v>0.45529999999999998</v>
      </c>
      <c r="AD55" s="11">
        <v>0.4894</v>
      </c>
      <c r="AE55" s="13">
        <f t="shared" si="17"/>
        <v>3.4100000000000019E-2</v>
      </c>
      <c r="AF55" s="21">
        <v>0.26379999999999998</v>
      </c>
      <c r="AG55" s="11">
        <v>0.26379999999999998</v>
      </c>
      <c r="AH55" s="13">
        <f t="shared" si="32"/>
        <v>0</v>
      </c>
      <c r="AI55" s="21">
        <v>0.20430000000000001</v>
      </c>
      <c r="AJ55" s="11">
        <v>0.21279999999999999</v>
      </c>
      <c r="AK55" s="13">
        <f t="shared" si="19"/>
        <v>8.4999999999999798E-3</v>
      </c>
      <c r="AL55" s="21">
        <v>0.74039999999999995</v>
      </c>
      <c r="AM55" s="11">
        <v>0.70640000000000003</v>
      </c>
      <c r="AN55" s="13">
        <f t="shared" si="20"/>
        <v>-3.3999999999999919E-2</v>
      </c>
      <c r="AO55" s="21">
        <v>0.2213</v>
      </c>
      <c r="AP55" s="11">
        <v>0.24260000000000001</v>
      </c>
      <c r="AQ55" s="13">
        <f t="shared" si="21"/>
        <v>2.1300000000000013E-2</v>
      </c>
      <c r="AR55" s="21">
        <v>0.56599999999999995</v>
      </c>
      <c r="AS55" s="11">
        <v>0.57869999999999999</v>
      </c>
      <c r="AT55" s="13">
        <f t="shared" si="22"/>
        <v>1.2700000000000045E-2</v>
      </c>
      <c r="AU55" s="21">
        <v>0.46379999999999999</v>
      </c>
      <c r="AV55" s="11">
        <v>0.48089999999999999</v>
      </c>
      <c r="AW55" s="13">
        <f t="shared" si="33"/>
        <v>1.7100000000000004E-2</v>
      </c>
      <c r="AX55" s="21">
        <v>0.50639999999999996</v>
      </c>
      <c r="AY55" s="11">
        <v>0.48509999999999998</v>
      </c>
      <c r="AZ55" s="13">
        <f t="shared" si="34"/>
        <v>-2.1299999999999986E-2</v>
      </c>
      <c r="BA55" s="21">
        <v>0.25530000000000003</v>
      </c>
      <c r="BB55" s="11">
        <v>0.25109999999999999</v>
      </c>
      <c r="BC55" s="13">
        <f t="shared" si="35"/>
        <v>-4.200000000000037E-3</v>
      </c>
      <c r="BD55" s="21">
        <v>0.28510000000000002</v>
      </c>
      <c r="BE55" s="11">
        <v>0.24260000000000001</v>
      </c>
      <c r="BF55" s="13">
        <f t="shared" si="36"/>
        <v>-4.250000000000001E-2</v>
      </c>
      <c r="BG55" s="21">
        <v>0.26379999999999998</v>
      </c>
      <c r="BH55" s="11">
        <v>0.26379999999999998</v>
      </c>
      <c r="BI55" s="13">
        <f t="shared" si="37"/>
        <v>0</v>
      </c>
      <c r="BJ55" s="21">
        <v>0.2681</v>
      </c>
      <c r="BK55" s="11">
        <v>0.26379999999999998</v>
      </c>
      <c r="BL55" s="13">
        <f t="shared" si="38"/>
        <v>-4.300000000000026E-3</v>
      </c>
      <c r="BM55" s="21">
        <v>0.2</v>
      </c>
      <c r="BN55" s="11">
        <v>0.19570000000000001</v>
      </c>
      <c r="BO55" s="13">
        <f t="shared" si="39"/>
        <v>-4.2999999999999983E-3</v>
      </c>
      <c r="BP55" s="21">
        <v>0.31909999999999999</v>
      </c>
      <c r="BQ55" s="11">
        <v>0.34889999999999999</v>
      </c>
      <c r="BR55" s="13">
        <f t="shared" si="40"/>
        <v>2.9799999999999993E-2</v>
      </c>
      <c r="BS55" s="21">
        <v>0.3745</v>
      </c>
      <c r="BT55" s="11">
        <v>0.3957</v>
      </c>
      <c r="BU55" s="13">
        <f t="shared" si="41"/>
        <v>2.1199999999999997E-2</v>
      </c>
      <c r="BV55" s="21">
        <v>0.40429999999999999</v>
      </c>
      <c r="BW55" s="11">
        <v>0.42549999999999999</v>
      </c>
      <c r="BX55" s="13">
        <f t="shared" si="42"/>
        <v>2.1199999999999997E-2</v>
      </c>
      <c r="BY55" s="21">
        <v>0.75739999999999996</v>
      </c>
      <c r="BZ55" s="11">
        <v>0.77449999999999997</v>
      </c>
      <c r="CA55" s="13">
        <f t="shared" si="43"/>
        <v>1.7100000000000004E-2</v>
      </c>
      <c r="CB55" s="21">
        <v>0.73619999999999997</v>
      </c>
      <c r="CC55" s="11">
        <v>0.76170000000000004</v>
      </c>
      <c r="CD55" s="13">
        <f t="shared" si="44"/>
        <v>2.5500000000000078E-2</v>
      </c>
      <c r="CE55" s="21">
        <v>0.57020000000000004</v>
      </c>
      <c r="CF55" s="11">
        <v>0.61699999999999999</v>
      </c>
      <c r="CG55" s="13">
        <f t="shared" si="45"/>
        <v>4.6799999999999953E-2</v>
      </c>
      <c r="CH55" s="21">
        <v>0.57869999999999999</v>
      </c>
      <c r="CI55" s="11">
        <v>0.58720000000000006</v>
      </c>
      <c r="CJ55" s="13">
        <f t="shared" si="46"/>
        <v>8.5000000000000631E-3</v>
      </c>
      <c r="CK55" s="21">
        <v>0.58720000000000006</v>
      </c>
      <c r="CL55" s="11">
        <v>0.58720000000000006</v>
      </c>
      <c r="CM55" s="13">
        <f t="shared" si="48"/>
        <v>0</v>
      </c>
      <c r="CN55" s="21">
        <v>0.62549999999999994</v>
      </c>
      <c r="CO55" s="11">
        <v>0.60429999999999995</v>
      </c>
      <c r="CP55" s="13">
        <f t="shared" si="47"/>
        <v>-2.1199999999999997E-2</v>
      </c>
      <c r="CR55" s="34">
        <f t="shared" si="58"/>
        <v>1.1600000000000011E-2</v>
      </c>
      <c r="CS55">
        <v>71</v>
      </c>
    </row>
    <row r="56" spans="1:97" x14ac:dyDescent="0.25">
      <c r="A56" s="30" t="s">
        <v>119</v>
      </c>
      <c r="B56" s="15" t="s">
        <v>63</v>
      </c>
      <c r="C56" s="2" t="s">
        <v>166</v>
      </c>
      <c r="D56" s="13">
        <f t="shared" si="49"/>
        <v>-6.9000000000000172E-3</v>
      </c>
      <c r="E56" s="21">
        <v>0.2414</v>
      </c>
      <c r="F56" s="11">
        <v>0.2414</v>
      </c>
      <c r="G56" s="13">
        <f t="shared" si="50"/>
        <v>0</v>
      </c>
      <c r="H56" s="21">
        <v>0.2414</v>
      </c>
      <c r="I56" s="11">
        <v>0.2414</v>
      </c>
      <c r="J56" s="13">
        <f t="shared" si="51"/>
        <v>0</v>
      </c>
      <c r="K56" s="21">
        <v>0.59309999999999996</v>
      </c>
      <c r="L56" s="11">
        <v>0.62070000000000003</v>
      </c>
      <c r="M56" s="13">
        <f t="shared" si="52"/>
        <v>2.7600000000000069E-2</v>
      </c>
      <c r="N56" s="21">
        <v>0.42759999999999998</v>
      </c>
      <c r="O56" s="11">
        <v>0.38619999999999999</v>
      </c>
      <c r="P56" s="13">
        <f t="shared" si="53"/>
        <v>-4.1399999999999992E-2</v>
      </c>
      <c r="Q56" s="21">
        <v>0.53790000000000004</v>
      </c>
      <c r="R56" s="11">
        <v>0.55859999999999999</v>
      </c>
      <c r="S56" s="13">
        <f t="shared" si="54"/>
        <v>2.0699999999999941E-2</v>
      </c>
      <c r="T56" s="21">
        <v>0.6</v>
      </c>
      <c r="U56" s="11">
        <v>0.6552</v>
      </c>
      <c r="V56" s="13">
        <f t="shared" si="55"/>
        <v>5.5200000000000027E-2</v>
      </c>
      <c r="W56" s="21">
        <v>0.55169999999999997</v>
      </c>
      <c r="X56" s="11">
        <v>0.61380000000000001</v>
      </c>
      <c r="Y56" s="13">
        <f t="shared" si="56"/>
        <v>6.2100000000000044E-2</v>
      </c>
      <c r="Z56" s="21">
        <v>0.6069</v>
      </c>
      <c r="AA56" s="11">
        <v>0.61380000000000001</v>
      </c>
      <c r="AB56" s="13">
        <f t="shared" si="57"/>
        <v>6.9000000000000172E-3</v>
      </c>
      <c r="AC56" s="21">
        <v>0.58620000000000005</v>
      </c>
      <c r="AD56" s="11">
        <v>0.6</v>
      </c>
      <c r="AE56" s="13">
        <f t="shared" si="17"/>
        <v>1.3799999999999923E-2</v>
      </c>
      <c r="AF56" s="21">
        <v>0.23449999999999999</v>
      </c>
      <c r="AG56" s="11">
        <v>0.24829999999999999</v>
      </c>
      <c r="AH56" s="13">
        <f t="shared" si="32"/>
        <v>1.3800000000000007E-2</v>
      </c>
      <c r="AI56" s="21">
        <v>0.28970000000000001</v>
      </c>
      <c r="AJ56" s="11">
        <v>0.27589999999999998</v>
      </c>
      <c r="AK56" s="13">
        <f t="shared" si="19"/>
        <v>-1.3800000000000034E-2</v>
      </c>
      <c r="AL56" s="21">
        <v>0.61380000000000001</v>
      </c>
      <c r="AM56" s="11">
        <v>0.6069</v>
      </c>
      <c r="AN56" s="13">
        <f t="shared" si="20"/>
        <v>-6.9000000000000172E-3</v>
      </c>
      <c r="AO56" s="21">
        <v>0.22070000000000001</v>
      </c>
      <c r="AP56" s="11">
        <v>0.2414</v>
      </c>
      <c r="AQ56" s="13">
        <f t="shared" si="21"/>
        <v>2.0699999999999996E-2</v>
      </c>
      <c r="AR56" s="21">
        <v>0.55169999999999997</v>
      </c>
      <c r="AS56" s="11">
        <v>0.61380000000000001</v>
      </c>
      <c r="AT56" s="13">
        <f t="shared" si="22"/>
        <v>6.2100000000000044E-2</v>
      </c>
      <c r="AU56" s="21">
        <v>0.48280000000000001</v>
      </c>
      <c r="AV56" s="11">
        <v>0.53100000000000003</v>
      </c>
      <c r="AW56" s="13">
        <f t="shared" si="33"/>
        <v>4.8200000000000021E-2</v>
      </c>
      <c r="AX56" s="21">
        <v>0.48970000000000002</v>
      </c>
      <c r="AY56" s="11">
        <v>0.51029999999999998</v>
      </c>
      <c r="AZ56" s="13">
        <f t="shared" si="34"/>
        <v>2.0599999999999952E-2</v>
      </c>
      <c r="BA56" s="21">
        <v>0.21379999999999999</v>
      </c>
      <c r="BB56" s="11">
        <v>0.27589999999999998</v>
      </c>
      <c r="BC56" s="13">
        <f t="shared" si="35"/>
        <v>6.2099999999999989E-2</v>
      </c>
      <c r="BD56" s="21">
        <v>0.23449999999999999</v>
      </c>
      <c r="BE56" s="11">
        <v>0.2276</v>
      </c>
      <c r="BF56" s="13">
        <f t="shared" si="36"/>
        <v>-6.8999999999999895E-3</v>
      </c>
      <c r="BG56" s="21">
        <v>0.24829999999999999</v>
      </c>
      <c r="BH56" s="11">
        <v>0.24829999999999999</v>
      </c>
      <c r="BI56" s="13">
        <f t="shared" si="37"/>
        <v>0</v>
      </c>
      <c r="BJ56" s="21">
        <v>0.2621</v>
      </c>
      <c r="BK56" s="11">
        <v>0.27589999999999998</v>
      </c>
      <c r="BL56" s="13">
        <f t="shared" si="38"/>
        <v>1.3799999999999979E-2</v>
      </c>
      <c r="BM56" s="21">
        <v>0.23449999999999999</v>
      </c>
      <c r="BN56" s="11">
        <v>0.2621</v>
      </c>
      <c r="BO56" s="13">
        <f t="shared" si="39"/>
        <v>2.7600000000000013E-2</v>
      </c>
      <c r="BP56" s="21">
        <v>0.23449999999999999</v>
      </c>
      <c r="BQ56" s="11">
        <v>0.24829999999999999</v>
      </c>
      <c r="BR56" s="13">
        <f t="shared" si="40"/>
        <v>1.3800000000000007E-2</v>
      </c>
      <c r="BS56" s="21">
        <v>0.50339999999999996</v>
      </c>
      <c r="BT56" s="11">
        <v>0.57930000000000004</v>
      </c>
      <c r="BU56" s="13">
        <f t="shared" si="41"/>
        <v>7.5900000000000079E-2</v>
      </c>
      <c r="BV56" s="21">
        <v>0.5655</v>
      </c>
      <c r="BW56" s="11">
        <v>0.63449999999999995</v>
      </c>
      <c r="BX56" s="13">
        <f t="shared" si="42"/>
        <v>6.899999999999995E-2</v>
      </c>
      <c r="BY56" s="21">
        <v>0.71030000000000004</v>
      </c>
      <c r="BZ56" s="11">
        <v>0.68279999999999996</v>
      </c>
      <c r="CA56" s="13">
        <f t="shared" si="43"/>
        <v>-2.750000000000008E-2</v>
      </c>
      <c r="CB56" s="21">
        <v>0.70340000000000003</v>
      </c>
      <c r="CC56" s="11">
        <v>0.6966</v>
      </c>
      <c r="CD56" s="13">
        <f t="shared" si="44"/>
        <v>-6.8000000000000282E-3</v>
      </c>
      <c r="CE56" s="21">
        <v>0.61380000000000001</v>
      </c>
      <c r="CF56" s="11">
        <v>0.66210000000000002</v>
      </c>
      <c r="CG56" s="13">
        <f t="shared" si="45"/>
        <v>4.830000000000001E-2</v>
      </c>
      <c r="CH56" s="21">
        <v>0.53790000000000004</v>
      </c>
      <c r="CI56" s="11">
        <v>0.59309999999999996</v>
      </c>
      <c r="CJ56" s="13">
        <f t="shared" si="46"/>
        <v>5.5199999999999916E-2</v>
      </c>
      <c r="CK56" s="21">
        <v>0.54479999999999995</v>
      </c>
      <c r="CL56" s="11">
        <v>0.6</v>
      </c>
      <c r="CM56" s="13">
        <f t="shared" si="48"/>
        <v>5.5200000000000027E-2</v>
      </c>
      <c r="CN56" s="21">
        <v>0.53100000000000003</v>
      </c>
      <c r="CO56" s="11">
        <v>0.61380000000000001</v>
      </c>
      <c r="CP56" s="13">
        <f t="shared" si="47"/>
        <v>8.2799999999999985E-2</v>
      </c>
      <c r="CR56" s="34">
        <f t="shared" si="58"/>
        <v>1.9327586206896542E-2</v>
      </c>
      <c r="CS56">
        <v>72</v>
      </c>
    </row>
    <row r="57" spans="1:97" x14ac:dyDescent="0.25">
      <c r="A57" s="30" t="s">
        <v>120</v>
      </c>
      <c r="B57" s="15" t="s">
        <v>64</v>
      </c>
      <c r="C57" s="2" t="s">
        <v>167</v>
      </c>
      <c r="D57" s="13">
        <f t="shared" si="49"/>
        <v>-2.6999999999999802E-3</v>
      </c>
      <c r="E57" s="21">
        <v>0.20899999999999999</v>
      </c>
      <c r="F57" s="11">
        <v>0.20899999999999999</v>
      </c>
      <c r="G57" s="13">
        <f t="shared" si="50"/>
        <v>0</v>
      </c>
      <c r="H57" s="21">
        <v>0.20899999999999999</v>
      </c>
      <c r="I57" s="11">
        <v>0.2354</v>
      </c>
      <c r="J57" s="13">
        <f t="shared" si="51"/>
        <v>2.6400000000000007E-2</v>
      </c>
      <c r="K57" s="21">
        <v>0.52910000000000001</v>
      </c>
      <c r="L57" s="11">
        <v>0.5423</v>
      </c>
      <c r="M57" s="13">
        <f t="shared" si="52"/>
        <v>1.319999999999999E-2</v>
      </c>
      <c r="N57" s="21">
        <v>0.254</v>
      </c>
      <c r="O57" s="11">
        <v>0.30420000000000003</v>
      </c>
      <c r="P57" s="13">
        <f t="shared" si="53"/>
        <v>5.0200000000000022E-2</v>
      </c>
      <c r="Q57" s="21">
        <v>0.28839999999999999</v>
      </c>
      <c r="R57" s="11">
        <v>0.33329999999999999</v>
      </c>
      <c r="S57" s="13">
        <f t="shared" si="54"/>
        <v>4.4899999999999995E-2</v>
      </c>
      <c r="T57" s="21">
        <v>0.4471</v>
      </c>
      <c r="U57" s="11">
        <v>0.45500000000000002</v>
      </c>
      <c r="V57" s="13">
        <f t="shared" si="55"/>
        <v>7.9000000000000181E-3</v>
      </c>
      <c r="W57" s="21">
        <v>0.3095</v>
      </c>
      <c r="X57" s="11">
        <v>0.34129999999999999</v>
      </c>
      <c r="Y57" s="13">
        <f t="shared" si="56"/>
        <v>3.1799999999999995E-2</v>
      </c>
      <c r="Z57" s="21">
        <v>0.49469999999999997</v>
      </c>
      <c r="AA57" s="11">
        <v>0.48409999999999997</v>
      </c>
      <c r="AB57" s="13">
        <f t="shared" si="57"/>
        <v>-1.0599999999999998E-2</v>
      </c>
      <c r="AC57" s="21">
        <v>0.4153</v>
      </c>
      <c r="AD57" s="11">
        <v>0.4577</v>
      </c>
      <c r="AE57" s="13">
        <f t="shared" si="17"/>
        <v>4.2399999999999993E-2</v>
      </c>
      <c r="AF57" s="21">
        <v>0.22489999999999999</v>
      </c>
      <c r="AG57" s="11">
        <v>0.21160000000000001</v>
      </c>
      <c r="AH57" s="13">
        <f t="shared" si="32"/>
        <v>-1.3299999999999979E-2</v>
      </c>
      <c r="AI57" s="21">
        <v>0.27510000000000001</v>
      </c>
      <c r="AJ57" s="11">
        <v>0.28039999999999998</v>
      </c>
      <c r="AK57" s="13">
        <f t="shared" si="19"/>
        <v>5.2999999999999714E-3</v>
      </c>
      <c r="AL57" s="21">
        <v>0.51849999999999996</v>
      </c>
      <c r="AM57" s="11">
        <v>0.56079999999999997</v>
      </c>
      <c r="AN57" s="13">
        <f t="shared" si="20"/>
        <v>4.2300000000000004E-2</v>
      </c>
      <c r="AO57" s="21">
        <v>0.254</v>
      </c>
      <c r="AP57" s="11">
        <v>0.28570000000000001</v>
      </c>
      <c r="AQ57" s="13">
        <f t="shared" si="21"/>
        <v>3.1700000000000006E-2</v>
      </c>
      <c r="AR57" s="21">
        <v>0.46300000000000002</v>
      </c>
      <c r="AS57" s="11">
        <v>0.49740000000000001</v>
      </c>
      <c r="AT57" s="13">
        <f t="shared" si="22"/>
        <v>3.4399999999999986E-2</v>
      </c>
      <c r="AU57" s="21">
        <v>0.35980000000000001</v>
      </c>
      <c r="AV57" s="11">
        <v>0.34389999999999998</v>
      </c>
      <c r="AW57" s="13">
        <f t="shared" si="33"/>
        <v>-1.5900000000000025E-2</v>
      </c>
      <c r="AX57" s="21">
        <v>0.39150000000000001</v>
      </c>
      <c r="AY57" s="11">
        <v>0.3836</v>
      </c>
      <c r="AZ57" s="13">
        <f t="shared" si="34"/>
        <v>-7.9000000000000181E-3</v>
      </c>
      <c r="BA57" s="21">
        <v>0.26979999999999998</v>
      </c>
      <c r="BB57" s="11">
        <v>0.27250000000000002</v>
      </c>
      <c r="BC57" s="13">
        <f t="shared" si="35"/>
        <v>2.7000000000000357E-3</v>
      </c>
      <c r="BD57" s="21">
        <v>0.23280000000000001</v>
      </c>
      <c r="BE57" s="11">
        <v>0.22220000000000001</v>
      </c>
      <c r="BF57" s="13">
        <f t="shared" si="36"/>
        <v>-1.0599999999999998E-2</v>
      </c>
      <c r="BG57" s="21">
        <v>0.20899999999999999</v>
      </c>
      <c r="BH57" s="11">
        <v>0.20899999999999999</v>
      </c>
      <c r="BI57" s="13">
        <f t="shared" si="37"/>
        <v>0</v>
      </c>
      <c r="BJ57" s="21">
        <v>0.28570000000000001</v>
      </c>
      <c r="BK57" s="11">
        <v>0.28839999999999999</v>
      </c>
      <c r="BL57" s="13">
        <f t="shared" si="38"/>
        <v>2.6999999999999802E-3</v>
      </c>
      <c r="BM57" s="21">
        <v>0.26979999999999998</v>
      </c>
      <c r="BN57" s="11">
        <v>0.27779999999999999</v>
      </c>
      <c r="BO57" s="13">
        <f t="shared" si="39"/>
        <v>8.0000000000000071E-3</v>
      </c>
      <c r="BP57" s="21">
        <v>0.2646</v>
      </c>
      <c r="BQ57" s="11">
        <v>0.25659999999999999</v>
      </c>
      <c r="BR57" s="13">
        <f t="shared" si="40"/>
        <v>-8.0000000000000071E-3</v>
      </c>
      <c r="BS57" s="21">
        <v>0.33329999999999999</v>
      </c>
      <c r="BT57" s="11">
        <v>0.3175</v>
      </c>
      <c r="BU57" s="13">
        <f t="shared" si="41"/>
        <v>-1.5799999999999981E-2</v>
      </c>
      <c r="BV57" s="21">
        <v>0.36770000000000003</v>
      </c>
      <c r="BW57" s="11">
        <v>0.36770000000000003</v>
      </c>
      <c r="BX57" s="13">
        <f t="shared" si="42"/>
        <v>0</v>
      </c>
      <c r="BY57" s="21">
        <v>0.67200000000000004</v>
      </c>
      <c r="BZ57" s="11">
        <v>0.64810000000000001</v>
      </c>
      <c r="CA57" s="13">
        <f t="shared" si="43"/>
        <v>-2.3900000000000032E-2</v>
      </c>
      <c r="CB57" s="21">
        <v>0.72750000000000004</v>
      </c>
      <c r="CC57" s="11">
        <v>0.68779999999999997</v>
      </c>
      <c r="CD57" s="13">
        <f t="shared" si="44"/>
        <v>-3.9700000000000069E-2</v>
      </c>
      <c r="CE57" s="21">
        <v>0.47620000000000001</v>
      </c>
      <c r="CF57" s="11">
        <v>0.46300000000000002</v>
      </c>
      <c r="CG57" s="13">
        <f t="shared" si="45"/>
        <v>-1.319999999999999E-2</v>
      </c>
      <c r="CH57" s="21">
        <v>0.42330000000000001</v>
      </c>
      <c r="CI57" s="11">
        <v>0.42859999999999998</v>
      </c>
      <c r="CJ57" s="13">
        <f t="shared" si="46"/>
        <v>5.2999999999999714E-3</v>
      </c>
      <c r="CK57" s="21">
        <v>0.4153</v>
      </c>
      <c r="CL57" s="11">
        <v>0.4153</v>
      </c>
      <c r="CM57" s="13">
        <f t="shared" si="48"/>
        <v>0</v>
      </c>
      <c r="CN57" s="21">
        <v>0.39950000000000002</v>
      </c>
      <c r="CO57" s="11">
        <v>0.41799999999999998</v>
      </c>
      <c r="CP57" s="13">
        <f t="shared" si="47"/>
        <v>1.8499999999999961E-2</v>
      </c>
      <c r="CR57" s="34">
        <f t="shared" si="58"/>
        <v>6.0482758620689627E-3</v>
      </c>
      <c r="CS57">
        <v>108</v>
      </c>
    </row>
    <row r="58" spans="1:97" x14ac:dyDescent="0.25">
      <c r="A58" s="30" t="s">
        <v>121</v>
      </c>
      <c r="B58" s="15" t="s">
        <v>65</v>
      </c>
      <c r="C58" s="2" t="s">
        <v>168</v>
      </c>
      <c r="D58" s="13">
        <f t="shared" si="49"/>
        <v>3.2199999999999979E-2</v>
      </c>
      <c r="E58" s="21">
        <v>0.1774</v>
      </c>
      <c r="F58" s="11">
        <v>0.19350000000000001</v>
      </c>
      <c r="G58" s="13">
        <f t="shared" si="50"/>
        <v>1.6100000000000003E-2</v>
      </c>
      <c r="H58" s="21">
        <v>0.1774</v>
      </c>
      <c r="I58" s="11">
        <v>0.1774</v>
      </c>
      <c r="J58" s="13">
        <f t="shared" si="51"/>
        <v>0</v>
      </c>
      <c r="K58" s="21">
        <v>0.84189999999999998</v>
      </c>
      <c r="L58" s="11">
        <v>0.83550000000000002</v>
      </c>
      <c r="M58" s="13">
        <f t="shared" si="52"/>
        <v>-6.3999999999999613E-3</v>
      </c>
      <c r="N58" s="21">
        <v>0.39679999999999999</v>
      </c>
      <c r="O58" s="11">
        <v>0.4677</v>
      </c>
      <c r="P58" s="13">
        <f t="shared" si="53"/>
        <v>7.0900000000000019E-2</v>
      </c>
      <c r="Q58" s="21">
        <v>0.49680000000000002</v>
      </c>
      <c r="R58" s="11">
        <v>0.5645</v>
      </c>
      <c r="S58" s="13">
        <f t="shared" si="54"/>
        <v>6.7699999999999982E-2</v>
      </c>
      <c r="T58" s="21">
        <v>0.76129999999999998</v>
      </c>
      <c r="U58" s="11">
        <v>0.76129999999999998</v>
      </c>
      <c r="V58" s="13">
        <f t="shared" si="55"/>
        <v>0</v>
      </c>
      <c r="W58" s="21">
        <v>0.63870000000000005</v>
      </c>
      <c r="X58" s="11">
        <v>0.6774</v>
      </c>
      <c r="Y58" s="13">
        <f t="shared" si="56"/>
        <v>3.8699999999999957E-2</v>
      </c>
      <c r="Z58" s="21">
        <v>0.76129999999999998</v>
      </c>
      <c r="AA58" s="11">
        <v>0.72899999999999998</v>
      </c>
      <c r="AB58" s="13">
        <f t="shared" si="57"/>
        <v>-3.2299999999999995E-2</v>
      </c>
      <c r="AC58" s="21">
        <v>0.74519999999999997</v>
      </c>
      <c r="AD58" s="11">
        <v>0.76129999999999998</v>
      </c>
      <c r="AE58" s="13">
        <f t="shared" si="17"/>
        <v>1.6100000000000003E-2</v>
      </c>
      <c r="AF58" s="21">
        <v>0.18060000000000001</v>
      </c>
      <c r="AG58" s="11">
        <v>0.2097</v>
      </c>
      <c r="AH58" s="13">
        <f t="shared" si="32"/>
        <v>2.9099999999999987E-2</v>
      </c>
      <c r="AI58" s="21">
        <v>0.3387</v>
      </c>
      <c r="AJ58" s="11">
        <v>0.31290000000000001</v>
      </c>
      <c r="AK58" s="13">
        <f t="shared" si="19"/>
        <v>-2.579999999999999E-2</v>
      </c>
      <c r="AL58" s="21">
        <v>0.86450000000000005</v>
      </c>
      <c r="AM58" s="11">
        <v>0.871</v>
      </c>
      <c r="AN58" s="13">
        <f t="shared" si="20"/>
        <v>6.4999999999999503E-3</v>
      </c>
      <c r="AO58" s="21">
        <v>0.22259999999999999</v>
      </c>
      <c r="AP58" s="11">
        <v>0.27739999999999998</v>
      </c>
      <c r="AQ58" s="13">
        <f t="shared" si="21"/>
        <v>5.4799999999999988E-2</v>
      </c>
      <c r="AR58" s="21">
        <v>0.79349999999999998</v>
      </c>
      <c r="AS58" s="11">
        <v>0.80649999999999999</v>
      </c>
      <c r="AT58" s="13">
        <f t="shared" si="22"/>
        <v>1.3000000000000012E-2</v>
      </c>
      <c r="AU58" s="21">
        <v>0.5645</v>
      </c>
      <c r="AV58" s="11">
        <v>0.5968</v>
      </c>
      <c r="AW58" s="13">
        <f t="shared" si="33"/>
        <v>3.2299999999999995E-2</v>
      </c>
      <c r="AX58" s="21">
        <v>0.57740000000000002</v>
      </c>
      <c r="AY58" s="11">
        <v>0.6</v>
      </c>
      <c r="AZ58" s="13">
        <f t="shared" si="34"/>
        <v>2.2599999999999953E-2</v>
      </c>
      <c r="BA58" s="21">
        <v>0.1903</v>
      </c>
      <c r="BB58" s="11">
        <v>0.25480000000000003</v>
      </c>
      <c r="BC58" s="13">
        <f t="shared" si="35"/>
        <v>6.450000000000003E-2</v>
      </c>
      <c r="BD58" s="21">
        <v>0.2419</v>
      </c>
      <c r="BE58" s="11">
        <v>0.27100000000000002</v>
      </c>
      <c r="BF58" s="13">
        <f t="shared" si="36"/>
        <v>2.9100000000000015E-2</v>
      </c>
      <c r="BG58" s="21">
        <v>0.1774</v>
      </c>
      <c r="BH58" s="11">
        <v>0.18060000000000001</v>
      </c>
      <c r="BI58" s="13">
        <f t="shared" si="37"/>
        <v>3.2000000000000084E-3</v>
      </c>
      <c r="BJ58" s="21">
        <v>0.2258</v>
      </c>
      <c r="BK58" s="11">
        <v>0.2419</v>
      </c>
      <c r="BL58" s="13">
        <f t="shared" si="38"/>
        <v>1.6100000000000003E-2</v>
      </c>
      <c r="BM58" s="21">
        <v>0.28389999999999999</v>
      </c>
      <c r="BN58" s="11">
        <v>0.26129999999999998</v>
      </c>
      <c r="BO58" s="13">
        <f t="shared" si="39"/>
        <v>-2.2600000000000009E-2</v>
      </c>
      <c r="BP58" s="21">
        <v>0.25480000000000003</v>
      </c>
      <c r="BQ58" s="11">
        <v>0.2581</v>
      </c>
      <c r="BR58" s="13">
        <f t="shared" si="40"/>
        <v>3.2999999999999696E-3</v>
      </c>
      <c r="BS58" s="21">
        <v>0.54520000000000002</v>
      </c>
      <c r="BT58" s="11">
        <v>0.5645</v>
      </c>
      <c r="BU58" s="13">
        <f t="shared" si="41"/>
        <v>1.9299999999999984E-2</v>
      </c>
      <c r="BV58" s="21">
        <v>0.52900000000000003</v>
      </c>
      <c r="BW58" s="11">
        <v>0.6</v>
      </c>
      <c r="BX58" s="13">
        <f t="shared" si="42"/>
        <v>7.0999999999999952E-2</v>
      </c>
      <c r="BY58" s="21">
        <v>0.86770000000000003</v>
      </c>
      <c r="BZ58" s="11">
        <v>0.86129999999999995</v>
      </c>
      <c r="CA58" s="13">
        <f t="shared" si="43"/>
        <v>-6.4000000000000723E-3</v>
      </c>
      <c r="CB58" s="21">
        <v>0.86770000000000003</v>
      </c>
      <c r="CC58" s="11">
        <v>0.85160000000000002</v>
      </c>
      <c r="CD58" s="13">
        <f t="shared" si="44"/>
        <v>-1.6100000000000003E-2</v>
      </c>
      <c r="CE58" s="21">
        <v>0.73870000000000002</v>
      </c>
      <c r="CF58" s="11">
        <v>0.72899999999999998</v>
      </c>
      <c r="CG58" s="13">
        <f t="shared" si="45"/>
        <v>-9.7000000000000419E-3</v>
      </c>
      <c r="CH58" s="21">
        <v>0.75160000000000005</v>
      </c>
      <c r="CI58" s="11">
        <v>0.7419</v>
      </c>
      <c r="CJ58" s="13">
        <f t="shared" si="46"/>
        <v>-9.7000000000000419E-3</v>
      </c>
      <c r="CK58" s="21">
        <v>0.74519999999999997</v>
      </c>
      <c r="CL58" s="11">
        <v>0.74839999999999995</v>
      </c>
      <c r="CM58" s="13">
        <f t="shared" si="48"/>
        <v>3.1999999999999806E-3</v>
      </c>
      <c r="CN58" s="21">
        <v>0.74839999999999995</v>
      </c>
      <c r="CO58" s="11">
        <v>0.7581</v>
      </c>
      <c r="CP58" s="13">
        <f t="shared" si="47"/>
        <v>9.7000000000000419E-3</v>
      </c>
      <c r="CR58" s="34">
        <f t="shared" si="58"/>
        <v>1.6706896551724127E-2</v>
      </c>
      <c r="CS58">
        <v>150</v>
      </c>
    </row>
    <row r="59" spans="1:97" x14ac:dyDescent="0.25">
      <c r="A59" s="30" t="s">
        <v>122</v>
      </c>
      <c r="B59" s="15" t="s">
        <v>66</v>
      </c>
      <c r="C59" s="2" t="s">
        <v>169</v>
      </c>
      <c r="D59" s="13">
        <f t="shared" si="49"/>
        <v>1.9699999999999995E-2</v>
      </c>
      <c r="E59" s="21">
        <v>0.1527</v>
      </c>
      <c r="F59" s="11">
        <v>0.1527</v>
      </c>
      <c r="G59" s="13">
        <f t="shared" si="50"/>
        <v>0</v>
      </c>
      <c r="H59" s="21">
        <v>0.1527</v>
      </c>
      <c r="I59" s="11">
        <v>0.15759999999999999</v>
      </c>
      <c r="J59" s="13">
        <f t="shared" si="51"/>
        <v>4.8999999999999877E-3</v>
      </c>
      <c r="K59" s="21">
        <v>0.60589999999999999</v>
      </c>
      <c r="L59" s="11">
        <v>0.61080000000000001</v>
      </c>
      <c r="M59" s="13">
        <f t="shared" si="52"/>
        <v>4.9000000000000155E-3</v>
      </c>
      <c r="N59" s="21">
        <v>0.27089999999999997</v>
      </c>
      <c r="O59" s="11">
        <v>0.3054</v>
      </c>
      <c r="P59" s="13">
        <f t="shared" si="53"/>
        <v>3.4500000000000031E-2</v>
      </c>
      <c r="Q59" s="21">
        <v>0.35470000000000002</v>
      </c>
      <c r="R59" s="11">
        <v>0.48280000000000001</v>
      </c>
      <c r="S59" s="13">
        <f t="shared" si="54"/>
        <v>0.12809999999999999</v>
      </c>
      <c r="T59" s="21">
        <v>0.53200000000000003</v>
      </c>
      <c r="U59" s="11">
        <v>0.54679999999999995</v>
      </c>
      <c r="V59" s="13">
        <f t="shared" si="55"/>
        <v>1.4799999999999924E-2</v>
      </c>
      <c r="W59" s="21">
        <v>0.39900000000000002</v>
      </c>
      <c r="X59" s="11">
        <v>0.4335</v>
      </c>
      <c r="Y59" s="13">
        <f t="shared" si="56"/>
        <v>3.4499999999999975E-2</v>
      </c>
      <c r="Z59" s="21">
        <v>0.50249999999999995</v>
      </c>
      <c r="AA59" s="11">
        <v>0.55169999999999997</v>
      </c>
      <c r="AB59" s="13">
        <f t="shared" si="57"/>
        <v>4.9200000000000021E-2</v>
      </c>
      <c r="AC59" s="21">
        <v>0.44330000000000003</v>
      </c>
      <c r="AD59" s="11">
        <v>0.46310000000000001</v>
      </c>
      <c r="AE59" s="13">
        <f t="shared" si="17"/>
        <v>1.9799999999999984E-2</v>
      </c>
      <c r="AF59" s="21">
        <v>0.16259999999999999</v>
      </c>
      <c r="AG59" s="11">
        <v>0.18229999999999999</v>
      </c>
      <c r="AH59" s="13">
        <f t="shared" si="32"/>
        <v>1.9699999999999995E-2</v>
      </c>
      <c r="AI59" s="21">
        <v>0.25119999999999998</v>
      </c>
      <c r="AJ59" s="11">
        <v>0.24629999999999999</v>
      </c>
      <c r="AK59" s="13">
        <f t="shared" si="19"/>
        <v>-4.8999999999999877E-3</v>
      </c>
      <c r="AL59" s="21">
        <v>0.60589999999999999</v>
      </c>
      <c r="AM59" s="11">
        <v>0.61580000000000001</v>
      </c>
      <c r="AN59" s="13">
        <f t="shared" si="20"/>
        <v>9.9000000000000199E-3</v>
      </c>
      <c r="AO59" s="21">
        <v>0.2611</v>
      </c>
      <c r="AP59" s="11">
        <v>0.28079999999999999</v>
      </c>
      <c r="AQ59" s="13">
        <f t="shared" si="21"/>
        <v>1.9699999999999995E-2</v>
      </c>
      <c r="AR59" s="21">
        <v>0.50739999999999996</v>
      </c>
      <c r="AS59" s="11">
        <v>0.57140000000000002</v>
      </c>
      <c r="AT59" s="13">
        <f t="shared" si="22"/>
        <v>6.4000000000000057E-2</v>
      </c>
      <c r="AU59" s="21">
        <v>0.36449999999999999</v>
      </c>
      <c r="AV59" s="11">
        <v>0.41870000000000002</v>
      </c>
      <c r="AW59" s="13">
        <f t="shared" si="33"/>
        <v>5.4200000000000026E-2</v>
      </c>
      <c r="AX59" s="21">
        <v>0.3498</v>
      </c>
      <c r="AY59" s="11">
        <v>0.36449999999999999</v>
      </c>
      <c r="AZ59" s="13">
        <f t="shared" si="34"/>
        <v>1.4699999999999991E-2</v>
      </c>
      <c r="BA59" s="21">
        <v>0.17730000000000001</v>
      </c>
      <c r="BB59" s="11">
        <v>0.21179999999999999</v>
      </c>
      <c r="BC59" s="13">
        <f t="shared" si="35"/>
        <v>3.4499999999999975E-2</v>
      </c>
      <c r="BD59" s="21">
        <v>0.22170000000000001</v>
      </c>
      <c r="BE59" s="11">
        <v>0.26600000000000001</v>
      </c>
      <c r="BF59" s="13">
        <f t="shared" si="36"/>
        <v>4.4300000000000006E-2</v>
      </c>
      <c r="BG59" s="21">
        <v>0.1527</v>
      </c>
      <c r="BH59" s="11">
        <v>0.1527</v>
      </c>
      <c r="BI59" s="13">
        <f t="shared" si="37"/>
        <v>0</v>
      </c>
      <c r="BJ59" s="21">
        <v>0.2167</v>
      </c>
      <c r="BK59" s="11">
        <v>0.20200000000000001</v>
      </c>
      <c r="BL59" s="13">
        <f t="shared" si="38"/>
        <v>-1.4699999999999991E-2</v>
      </c>
      <c r="BM59" s="21">
        <v>0.3054</v>
      </c>
      <c r="BN59" s="11">
        <v>0.3054</v>
      </c>
      <c r="BO59" s="13">
        <f t="shared" si="39"/>
        <v>0</v>
      </c>
      <c r="BP59" s="21">
        <v>0.25619999999999998</v>
      </c>
      <c r="BQ59" s="11">
        <v>0.29559999999999997</v>
      </c>
      <c r="BR59" s="13">
        <f t="shared" si="40"/>
        <v>3.9399999999999991E-2</v>
      </c>
      <c r="BS59" s="21">
        <v>0.39900000000000002</v>
      </c>
      <c r="BT59" s="11">
        <v>0.40889999999999999</v>
      </c>
      <c r="BU59" s="13">
        <f t="shared" si="41"/>
        <v>9.8999999999999644E-3</v>
      </c>
      <c r="BV59" s="21">
        <v>0.44330000000000003</v>
      </c>
      <c r="BW59" s="11">
        <v>0.46800000000000003</v>
      </c>
      <c r="BX59" s="13">
        <f t="shared" si="42"/>
        <v>2.47E-2</v>
      </c>
      <c r="BY59" s="21">
        <v>0.64039999999999997</v>
      </c>
      <c r="BZ59" s="11">
        <v>0.63049999999999995</v>
      </c>
      <c r="CA59" s="13">
        <f t="shared" si="43"/>
        <v>-9.9000000000000199E-3</v>
      </c>
      <c r="CB59" s="21">
        <v>0.6502</v>
      </c>
      <c r="CC59" s="11">
        <v>0.66500000000000004</v>
      </c>
      <c r="CD59" s="13">
        <f t="shared" si="44"/>
        <v>1.4800000000000035E-2</v>
      </c>
      <c r="CE59" s="21">
        <v>0.46310000000000001</v>
      </c>
      <c r="CF59" s="11">
        <v>0.52710000000000001</v>
      </c>
      <c r="CG59" s="13">
        <f t="shared" si="45"/>
        <v>6.4000000000000001E-2</v>
      </c>
      <c r="CH59" s="21">
        <v>0.46800000000000003</v>
      </c>
      <c r="CI59" s="11">
        <v>0.4975</v>
      </c>
      <c r="CJ59" s="13">
        <f t="shared" si="46"/>
        <v>2.9499999999999971E-2</v>
      </c>
      <c r="CK59" s="21">
        <v>0.46800000000000003</v>
      </c>
      <c r="CL59" s="11">
        <v>0.49259999999999998</v>
      </c>
      <c r="CM59" s="13">
        <f t="shared" si="48"/>
        <v>2.4599999999999955E-2</v>
      </c>
      <c r="CN59" s="21">
        <v>0.48770000000000002</v>
      </c>
      <c r="CO59" s="11">
        <v>0.54190000000000005</v>
      </c>
      <c r="CP59" s="13">
        <f t="shared" si="47"/>
        <v>5.4200000000000026E-2</v>
      </c>
      <c r="CR59" s="34">
        <f t="shared" si="58"/>
        <v>2.5065517241379308E-2</v>
      </c>
      <c r="CS59">
        <v>131</v>
      </c>
    </row>
    <row r="60" spans="1:97" x14ac:dyDescent="0.25">
      <c r="A60" s="30" t="s">
        <v>123</v>
      </c>
      <c r="B60" s="15" t="s">
        <v>67</v>
      </c>
      <c r="C60" s="2" t="s">
        <v>55</v>
      </c>
      <c r="D60" s="13">
        <f t="shared" si="49"/>
        <v>1.0000000000000009E-2</v>
      </c>
      <c r="E60" s="21">
        <v>0.25</v>
      </c>
      <c r="F60" s="11">
        <v>0.25</v>
      </c>
      <c r="G60" s="13">
        <f t="shared" si="50"/>
        <v>0</v>
      </c>
      <c r="H60" s="21">
        <v>0.25</v>
      </c>
      <c r="I60" s="11">
        <v>0.3</v>
      </c>
      <c r="J60" s="13">
        <f t="shared" si="51"/>
        <v>4.9999999999999989E-2</v>
      </c>
      <c r="K60" s="21">
        <v>0.68</v>
      </c>
      <c r="L60" s="11">
        <v>0.68</v>
      </c>
      <c r="M60" s="13">
        <f t="shared" si="52"/>
        <v>0</v>
      </c>
      <c r="N60" s="21">
        <v>0.34</v>
      </c>
      <c r="O60" s="11">
        <v>0.34</v>
      </c>
      <c r="P60" s="13">
        <f t="shared" si="53"/>
        <v>0</v>
      </c>
      <c r="Q60" s="21">
        <v>0.47</v>
      </c>
      <c r="R60" s="11">
        <v>0.46</v>
      </c>
      <c r="S60" s="13">
        <f t="shared" si="54"/>
        <v>-9.9999999999999534E-3</v>
      </c>
      <c r="T60" s="21">
        <v>0.64</v>
      </c>
      <c r="U60" s="11">
        <v>0.63</v>
      </c>
      <c r="V60" s="13">
        <f t="shared" si="55"/>
        <v>-1.0000000000000009E-2</v>
      </c>
      <c r="W60" s="21">
        <v>0.39</v>
      </c>
      <c r="X60" s="11">
        <v>0.43</v>
      </c>
      <c r="Y60" s="13">
        <f t="shared" si="56"/>
        <v>3.999999999999998E-2</v>
      </c>
      <c r="Z60" s="21">
        <v>0.66</v>
      </c>
      <c r="AA60" s="11">
        <v>0.62</v>
      </c>
      <c r="AB60" s="13">
        <f t="shared" si="57"/>
        <v>-4.0000000000000036E-2</v>
      </c>
      <c r="AC60" s="21">
        <v>0.61</v>
      </c>
      <c r="AD60" s="11">
        <v>0.6</v>
      </c>
      <c r="AE60" s="13">
        <f t="shared" si="17"/>
        <v>-1.0000000000000009E-2</v>
      </c>
      <c r="AF60" s="21">
        <v>0.25</v>
      </c>
      <c r="AG60" s="11">
        <v>0.25</v>
      </c>
      <c r="AH60" s="13">
        <f t="shared" si="32"/>
        <v>0</v>
      </c>
      <c r="AI60" s="21">
        <v>0.2</v>
      </c>
      <c r="AJ60" s="11">
        <v>0.21</v>
      </c>
      <c r="AK60" s="13">
        <f t="shared" si="19"/>
        <v>9.9999999999999811E-3</v>
      </c>
      <c r="AL60" s="21">
        <v>0.77</v>
      </c>
      <c r="AM60" s="11">
        <v>0.76</v>
      </c>
      <c r="AN60" s="13">
        <f t="shared" si="20"/>
        <v>-1.0000000000000009E-2</v>
      </c>
      <c r="AO60" s="21">
        <v>0.28999999999999998</v>
      </c>
      <c r="AP60" s="11">
        <v>0.28000000000000003</v>
      </c>
      <c r="AQ60" s="13">
        <f t="shared" si="21"/>
        <v>-9.9999999999999534E-3</v>
      </c>
      <c r="AR60" s="21">
        <v>0.73</v>
      </c>
      <c r="AS60" s="11">
        <v>0.71</v>
      </c>
      <c r="AT60" s="13">
        <f t="shared" si="22"/>
        <v>-2.0000000000000018E-2</v>
      </c>
      <c r="AU60" s="21">
        <v>0.46</v>
      </c>
      <c r="AV60" s="11">
        <v>0.45</v>
      </c>
      <c r="AW60" s="13">
        <f t="shared" si="33"/>
        <v>-1.0000000000000009E-2</v>
      </c>
      <c r="AX60" s="21">
        <v>0.47</v>
      </c>
      <c r="AY60" s="11">
        <v>0.49</v>
      </c>
      <c r="AZ60" s="13">
        <f t="shared" si="34"/>
        <v>2.0000000000000018E-2</v>
      </c>
      <c r="BA60" s="21">
        <v>0.28999999999999998</v>
      </c>
      <c r="BB60" s="11">
        <v>0.27</v>
      </c>
      <c r="BC60" s="13">
        <f t="shared" si="35"/>
        <v>-1.9999999999999962E-2</v>
      </c>
      <c r="BD60" s="21">
        <v>0.3</v>
      </c>
      <c r="BE60" s="11">
        <v>0.3</v>
      </c>
      <c r="BF60" s="13">
        <f t="shared" si="36"/>
        <v>0</v>
      </c>
      <c r="BG60" s="21">
        <v>0.25</v>
      </c>
      <c r="BH60" s="11">
        <v>0.25</v>
      </c>
      <c r="BI60" s="13">
        <f t="shared" si="37"/>
        <v>0</v>
      </c>
      <c r="BJ60" s="21">
        <v>0.26</v>
      </c>
      <c r="BK60" s="11">
        <v>0.23</v>
      </c>
      <c r="BL60" s="13">
        <f t="shared" si="38"/>
        <v>-0.03</v>
      </c>
      <c r="BM60" s="21">
        <v>0.33</v>
      </c>
      <c r="BN60" s="11">
        <v>0.34</v>
      </c>
      <c r="BO60" s="13">
        <f t="shared" si="39"/>
        <v>1.0000000000000009E-2</v>
      </c>
      <c r="BP60" s="21">
        <v>0.24</v>
      </c>
      <c r="BQ60" s="11">
        <v>0.26</v>
      </c>
      <c r="BR60" s="13">
        <f t="shared" si="40"/>
        <v>2.0000000000000018E-2</v>
      </c>
      <c r="BS60" s="21">
        <v>0.44</v>
      </c>
      <c r="BT60" s="11">
        <v>0.49</v>
      </c>
      <c r="BU60" s="13">
        <f t="shared" si="41"/>
        <v>4.9999999999999989E-2</v>
      </c>
      <c r="BV60" s="21">
        <v>0.52</v>
      </c>
      <c r="BW60" s="11">
        <v>0.5</v>
      </c>
      <c r="BX60" s="13">
        <f t="shared" si="42"/>
        <v>-2.0000000000000018E-2</v>
      </c>
      <c r="BY60" s="21">
        <v>0.81</v>
      </c>
      <c r="BZ60" s="11">
        <v>0.81</v>
      </c>
      <c r="CA60" s="13">
        <f t="shared" si="43"/>
        <v>0</v>
      </c>
      <c r="CB60" s="21">
        <v>0.86</v>
      </c>
      <c r="CC60" s="11">
        <v>0.81</v>
      </c>
      <c r="CD60" s="13">
        <f t="shared" si="44"/>
        <v>-4.9999999999999933E-2</v>
      </c>
      <c r="CE60" s="21">
        <v>0.61</v>
      </c>
      <c r="CF60" s="11">
        <v>0.65</v>
      </c>
      <c r="CG60" s="13">
        <f t="shared" si="45"/>
        <v>4.0000000000000036E-2</v>
      </c>
      <c r="CH60" s="21">
        <v>0.6</v>
      </c>
      <c r="CI60" s="11">
        <v>0.63</v>
      </c>
      <c r="CJ60" s="13">
        <f t="shared" si="46"/>
        <v>3.0000000000000027E-2</v>
      </c>
      <c r="CK60" s="21">
        <v>0.6</v>
      </c>
      <c r="CL60" s="11">
        <v>0.64</v>
      </c>
      <c r="CM60" s="13">
        <f t="shared" si="48"/>
        <v>4.0000000000000036E-2</v>
      </c>
      <c r="CN60" s="21">
        <v>0.6</v>
      </c>
      <c r="CO60" s="11">
        <v>0.63</v>
      </c>
      <c r="CP60" s="13">
        <f t="shared" si="47"/>
        <v>3.0000000000000027E-2</v>
      </c>
      <c r="CR60" s="34">
        <f t="shared" si="58"/>
        <v>1.0241379310344868E-3</v>
      </c>
      <c r="CS60">
        <v>227</v>
      </c>
    </row>
    <row r="61" spans="1:97" x14ac:dyDescent="0.25">
      <c r="A61" s="30" t="s">
        <v>124</v>
      </c>
      <c r="B61" s="15" t="s">
        <v>68</v>
      </c>
      <c r="C61" s="2" t="s">
        <v>170</v>
      </c>
      <c r="D61" s="13">
        <f t="shared" si="49"/>
        <v>3.6999999999999811E-3</v>
      </c>
      <c r="E61" s="21">
        <v>0.21110000000000001</v>
      </c>
      <c r="F61" s="11">
        <v>0.21110000000000001</v>
      </c>
      <c r="G61" s="13">
        <f t="shared" si="50"/>
        <v>0</v>
      </c>
      <c r="H61" s="21">
        <v>0.21110000000000001</v>
      </c>
      <c r="I61" s="11">
        <v>0.21479999999999999</v>
      </c>
      <c r="J61" s="13">
        <f t="shared" si="51"/>
        <v>3.6999999999999811E-3</v>
      </c>
      <c r="K61" s="21">
        <v>0.36670000000000003</v>
      </c>
      <c r="L61" s="11">
        <v>0.38150000000000001</v>
      </c>
      <c r="M61" s="13">
        <f t="shared" si="52"/>
        <v>1.479999999999998E-2</v>
      </c>
      <c r="N61" s="21">
        <v>0.2185</v>
      </c>
      <c r="O61" s="11">
        <v>0.26669999999999999</v>
      </c>
      <c r="P61" s="13">
        <f t="shared" si="53"/>
        <v>4.8199999999999993E-2</v>
      </c>
      <c r="Q61" s="21">
        <v>0.25190000000000001</v>
      </c>
      <c r="R61" s="11">
        <v>0.33700000000000002</v>
      </c>
      <c r="S61" s="13">
        <f t="shared" si="54"/>
        <v>8.5100000000000009E-2</v>
      </c>
      <c r="T61" s="21">
        <v>0.40739999999999998</v>
      </c>
      <c r="U61" s="11">
        <v>0.48520000000000002</v>
      </c>
      <c r="V61" s="13">
        <f t="shared" si="55"/>
        <v>7.7800000000000036E-2</v>
      </c>
      <c r="W61" s="21">
        <v>0.27039999999999997</v>
      </c>
      <c r="X61" s="11">
        <v>0.35189999999999999</v>
      </c>
      <c r="Y61" s="13">
        <f t="shared" si="56"/>
        <v>8.1500000000000017E-2</v>
      </c>
      <c r="Z61" s="21">
        <v>0.4259</v>
      </c>
      <c r="AA61" s="11">
        <v>0.4259</v>
      </c>
      <c r="AB61" s="13">
        <f t="shared" si="57"/>
        <v>0</v>
      </c>
      <c r="AC61" s="21">
        <v>0.37040000000000001</v>
      </c>
      <c r="AD61" s="11">
        <v>0.3926</v>
      </c>
      <c r="AE61" s="13">
        <f t="shared" si="17"/>
        <v>2.2199999999999998E-2</v>
      </c>
      <c r="AF61" s="21">
        <v>0.22220000000000001</v>
      </c>
      <c r="AG61" s="11">
        <v>0.2185</v>
      </c>
      <c r="AH61" s="13">
        <f t="shared" si="32"/>
        <v>-3.7000000000000088E-3</v>
      </c>
      <c r="AI61" s="21">
        <v>0.25559999999999999</v>
      </c>
      <c r="AJ61" s="11">
        <v>0.25929999999999997</v>
      </c>
      <c r="AK61" s="13">
        <f t="shared" si="19"/>
        <v>3.6999999999999811E-3</v>
      </c>
      <c r="AL61" s="21">
        <v>0.35930000000000001</v>
      </c>
      <c r="AM61" s="11">
        <v>0.35189999999999999</v>
      </c>
      <c r="AN61" s="13">
        <f t="shared" si="20"/>
        <v>-7.4000000000000177E-3</v>
      </c>
      <c r="AO61" s="21">
        <v>0.28520000000000001</v>
      </c>
      <c r="AP61" s="11">
        <v>0.27039999999999997</v>
      </c>
      <c r="AQ61" s="13">
        <f t="shared" si="21"/>
        <v>-1.4800000000000035E-2</v>
      </c>
      <c r="AR61" s="21">
        <v>0.4</v>
      </c>
      <c r="AS61" s="11">
        <v>0.45190000000000002</v>
      </c>
      <c r="AT61" s="13">
        <f t="shared" si="22"/>
        <v>5.1900000000000002E-2</v>
      </c>
      <c r="AU61" s="21">
        <v>0.25929999999999997</v>
      </c>
      <c r="AV61" s="11">
        <v>0.29260000000000003</v>
      </c>
      <c r="AW61" s="13">
        <f t="shared" si="33"/>
        <v>3.3300000000000052E-2</v>
      </c>
      <c r="AX61" s="21">
        <v>0.27410000000000001</v>
      </c>
      <c r="AY61" s="11">
        <v>0.28149999999999997</v>
      </c>
      <c r="AZ61" s="13">
        <f t="shared" si="34"/>
        <v>7.3999999999999622E-3</v>
      </c>
      <c r="BA61" s="21">
        <v>0.23330000000000001</v>
      </c>
      <c r="BB61" s="11">
        <v>0.27039999999999997</v>
      </c>
      <c r="BC61" s="13">
        <f t="shared" si="35"/>
        <v>3.7099999999999966E-2</v>
      </c>
      <c r="BD61" s="21">
        <v>0.25929999999999997</v>
      </c>
      <c r="BE61" s="11">
        <v>0.22589999999999999</v>
      </c>
      <c r="BF61" s="13">
        <f t="shared" si="36"/>
        <v>-3.3399999999999985E-2</v>
      </c>
      <c r="BG61" s="21">
        <v>0.2074</v>
      </c>
      <c r="BH61" s="11">
        <v>0.21110000000000001</v>
      </c>
      <c r="BI61" s="13">
        <f t="shared" si="37"/>
        <v>3.7000000000000088E-3</v>
      </c>
      <c r="BJ61" s="21">
        <v>0.25190000000000001</v>
      </c>
      <c r="BK61" s="11">
        <v>0.24440000000000001</v>
      </c>
      <c r="BL61" s="13">
        <f t="shared" si="38"/>
        <v>-7.5000000000000067E-3</v>
      </c>
      <c r="BM61" s="21">
        <v>0.25929999999999997</v>
      </c>
      <c r="BN61" s="11">
        <v>0.25559999999999999</v>
      </c>
      <c r="BO61" s="13">
        <f t="shared" si="39"/>
        <v>-3.6999999999999811E-3</v>
      </c>
      <c r="BP61" s="21">
        <v>0.25559999999999999</v>
      </c>
      <c r="BQ61" s="11">
        <v>0.27410000000000001</v>
      </c>
      <c r="BR61" s="13">
        <f t="shared" si="40"/>
        <v>1.8500000000000016E-2</v>
      </c>
      <c r="BS61" s="21">
        <v>0.29630000000000001</v>
      </c>
      <c r="BT61" s="11">
        <v>0.30370000000000003</v>
      </c>
      <c r="BU61" s="13">
        <f t="shared" si="41"/>
        <v>7.4000000000000177E-3</v>
      </c>
      <c r="BV61" s="21">
        <v>0.35560000000000003</v>
      </c>
      <c r="BW61" s="11">
        <v>0.35560000000000003</v>
      </c>
      <c r="BX61" s="13">
        <f t="shared" si="42"/>
        <v>0</v>
      </c>
      <c r="BY61" s="21">
        <v>0.54810000000000003</v>
      </c>
      <c r="BZ61" s="11">
        <v>0.5444</v>
      </c>
      <c r="CA61" s="13">
        <f t="shared" si="43"/>
        <v>-3.7000000000000366E-3</v>
      </c>
      <c r="CB61" s="21">
        <v>0.56299999999999994</v>
      </c>
      <c r="CC61" s="11">
        <v>0.55189999999999995</v>
      </c>
      <c r="CD61" s="13">
        <f t="shared" si="44"/>
        <v>-1.1099999999999999E-2</v>
      </c>
      <c r="CE61" s="21">
        <v>0.41110000000000002</v>
      </c>
      <c r="CF61" s="11">
        <v>0.3926</v>
      </c>
      <c r="CG61" s="13">
        <f t="shared" si="45"/>
        <v>-1.8500000000000016E-2</v>
      </c>
      <c r="CH61" s="21">
        <v>0.3</v>
      </c>
      <c r="CI61" s="11">
        <v>0.38890000000000002</v>
      </c>
      <c r="CJ61" s="13">
        <f t="shared" si="46"/>
        <v>8.8900000000000035E-2</v>
      </c>
      <c r="CK61" s="21">
        <v>0.3</v>
      </c>
      <c r="CL61" s="11">
        <v>0.37409999999999999</v>
      </c>
      <c r="CM61" s="13">
        <f t="shared" si="48"/>
        <v>7.4099999999999999E-2</v>
      </c>
      <c r="CN61" s="21">
        <v>0.29630000000000001</v>
      </c>
      <c r="CO61" s="11">
        <v>0.34439999999999998</v>
      </c>
      <c r="CP61" s="13">
        <f t="shared" si="47"/>
        <v>4.8099999999999976E-2</v>
      </c>
      <c r="CR61" s="34">
        <f t="shared" si="58"/>
        <v>1.4006896551724135E-2</v>
      </c>
      <c r="CS61">
        <v>150</v>
      </c>
    </row>
    <row r="62" spans="1:97" x14ac:dyDescent="0.25">
      <c r="A62" s="30" t="s">
        <v>125</v>
      </c>
      <c r="B62" s="15" t="s">
        <v>69</v>
      </c>
      <c r="C62" s="2" t="s">
        <v>171</v>
      </c>
      <c r="D62" s="13">
        <f t="shared" si="49"/>
        <v>4.6300000000000008E-2</v>
      </c>
      <c r="E62" s="21">
        <v>0.19869999999999999</v>
      </c>
      <c r="F62" s="11">
        <v>0.19869999999999999</v>
      </c>
      <c r="G62" s="13">
        <f t="shared" si="50"/>
        <v>0</v>
      </c>
      <c r="H62" s="21">
        <v>0.19869999999999999</v>
      </c>
      <c r="I62" s="11">
        <v>0.21190000000000001</v>
      </c>
      <c r="J62" s="13">
        <f t="shared" si="51"/>
        <v>1.3200000000000017E-2</v>
      </c>
      <c r="K62" s="21">
        <v>0.54969999999999997</v>
      </c>
      <c r="L62" s="11">
        <v>0.54969999999999997</v>
      </c>
      <c r="M62" s="13">
        <f t="shared" si="52"/>
        <v>0</v>
      </c>
      <c r="N62" s="21">
        <v>0.22520000000000001</v>
      </c>
      <c r="O62" s="11">
        <v>0.245</v>
      </c>
      <c r="P62" s="13">
        <f t="shared" si="53"/>
        <v>1.9799999999999984E-2</v>
      </c>
      <c r="Q62" s="21">
        <v>0.31130000000000002</v>
      </c>
      <c r="R62" s="11">
        <v>0.31790000000000002</v>
      </c>
      <c r="S62" s="13">
        <f t="shared" si="54"/>
        <v>6.5999999999999948E-3</v>
      </c>
      <c r="T62" s="21">
        <v>0.43049999999999999</v>
      </c>
      <c r="U62" s="11">
        <v>0.39739999999999998</v>
      </c>
      <c r="V62" s="13">
        <f t="shared" si="55"/>
        <v>-3.3100000000000018E-2</v>
      </c>
      <c r="W62" s="21">
        <v>0.3775</v>
      </c>
      <c r="X62" s="11">
        <v>0.43709999999999999</v>
      </c>
      <c r="Y62" s="13">
        <f t="shared" si="56"/>
        <v>5.9599999999999986E-2</v>
      </c>
      <c r="Z62" s="21">
        <v>0.36420000000000002</v>
      </c>
      <c r="AA62" s="11">
        <v>0.41060000000000002</v>
      </c>
      <c r="AB62" s="13">
        <f t="shared" si="57"/>
        <v>4.6399999999999997E-2</v>
      </c>
      <c r="AC62" s="21">
        <v>0.25829999999999997</v>
      </c>
      <c r="AD62" s="11">
        <v>0.3841</v>
      </c>
      <c r="AE62" s="13">
        <f t="shared" si="17"/>
        <v>0.12580000000000002</v>
      </c>
      <c r="AF62" s="21">
        <v>0.18540000000000001</v>
      </c>
      <c r="AG62" s="11">
        <v>0.2384</v>
      </c>
      <c r="AH62" s="13">
        <f t="shared" si="32"/>
        <v>5.2999999999999992E-2</v>
      </c>
      <c r="AI62" s="21">
        <v>0.31790000000000002</v>
      </c>
      <c r="AJ62" s="11">
        <v>0.37090000000000001</v>
      </c>
      <c r="AK62" s="13">
        <f t="shared" si="19"/>
        <v>5.2999999999999992E-2</v>
      </c>
      <c r="AL62" s="21">
        <v>0.57620000000000005</v>
      </c>
      <c r="AM62" s="11">
        <v>0.55630000000000002</v>
      </c>
      <c r="AN62" s="13">
        <f t="shared" si="20"/>
        <v>-1.9900000000000029E-2</v>
      </c>
      <c r="AO62" s="21">
        <v>0.245</v>
      </c>
      <c r="AP62" s="11">
        <v>0.27810000000000001</v>
      </c>
      <c r="AQ62" s="13">
        <f t="shared" si="21"/>
        <v>3.3100000000000018E-2</v>
      </c>
      <c r="AR62" s="21">
        <v>0.43049999999999999</v>
      </c>
      <c r="AS62" s="11">
        <v>0.45029999999999998</v>
      </c>
      <c r="AT62" s="13">
        <f t="shared" si="22"/>
        <v>1.9799999999999984E-2</v>
      </c>
      <c r="AU62" s="21">
        <v>0.32450000000000001</v>
      </c>
      <c r="AV62" s="11">
        <v>0.34439999999999998</v>
      </c>
      <c r="AW62" s="13">
        <f t="shared" si="33"/>
        <v>1.9899999999999973E-2</v>
      </c>
      <c r="AX62" s="21">
        <v>0.27810000000000001</v>
      </c>
      <c r="AY62" s="11">
        <v>0.30459999999999998</v>
      </c>
      <c r="AZ62" s="13">
        <f t="shared" si="34"/>
        <v>2.6499999999999968E-2</v>
      </c>
      <c r="BA62" s="21">
        <v>0.19869999999999999</v>
      </c>
      <c r="BB62" s="11">
        <v>0.27810000000000001</v>
      </c>
      <c r="BC62" s="13">
        <f t="shared" si="35"/>
        <v>7.9400000000000026E-2</v>
      </c>
      <c r="BD62" s="21">
        <v>0.19869999999999999</v>
      </c>
      <c r="BE62" s="11">
        <v>0.19869999999999999</v>
      </c>
      <c r="BF62" s="13">
        <f t="shared" si="36"/>
        <v>0</v>
      </c>
      <c r="BG62" s="21">
        <v>0.19869999999999999</v>
      </c>
      <c r="BH62" s="11">
        <v>0.19869999999999999</v>
      </c>
      <c r="BI62" s="13">
        <f t="shared" si="37"/>
        <v>0</v>
      </c>
      <c r="BJ62" s="21">
        <v>0.2384</v>
      </c>
      <c r="BK62" s="11">
        <v>0.2384</v>
      </c>
      <c r="BL62" s="13">
        <f t="shared" si="38"/>
        <v>0</v>
      </c>
      <c r="BM62" s="21">
        <v>0.27150000000000002</v>
      </c>
      <c r="BN62" s="11">
        <v>0.31130000000000002</v>
      </c>
      <c r="BO62" s="13">
        <f t="shared" si="39"/>
        <v>3.9800000000000002E-2</v>
      </c>
      <c r="BP62" s="21">
        <v>0.21190000000000001</v>
      </c>
      <c r="BQ62" s="11">
        <v>0.25169999999999998</v>
      </c>
      <c r="BR62" s="13">
        <f t="shared" si="40"/>
        <v>3.9799999999999974E-2</v>
      </c>
      <c r="BS62" s="21">
        <v>0.245</v>
      </c>
      <c r="BT62" s="11">
        <v>0.27810000000000001</v>
      </c>
      <c r="BU62" s="13">
        <f t="shared" si="41"/>
        <v>3.3100000000000018E-2</v>
      </c>
      <c r="BV62" s="21">
        <v>0.2848</v>
      </c>
      <c r="BW62" s="11">
        <v>0.31790000000000002</v>
      </c>
      <c r="BX62" s="13">
        <f t="shared" si="42"/>
        <v>3.3100000000000018E-2</v>
      </c>
      <c r="BY62" s="21">
        <v>0.56950000000000001</v>
      </c>
      <c r="BZ62" s="11">
        <v>0.59599999999999997</v>
      </c>
      <c r="CA62" s="13">
        <f t="shared" si="43"/>
        <v>2.6499999999999968E-2</v>
      </c>
      <c r="CB62" s="21">
        <v>0.59599999999999997</v>
      </c>
      <c r="CC62" s="11">
        <v>0.53639999999999999</v>
      </c>
      <c r="CD62" s="13">
        <f t="shared" si="44"/>
        <v>-5.9599999999999986E-2</v>
      </c>
      <c r="CE62" s="21">
        <v>0.36420000000000002</v>
      </c>
      <c r="CF62" s="11">
        <v>0.39069999999999999</v>
      </c>
      <c r="CG62" s="13">
        <f t="shared" si="45"/>
        <v>2.6499999999999968E-2</v>
      </c>
      <c r="CH62" s="21">
        <v>0.43049999999999999</v>
      </c>
      <c r="CI62" s="11">
        <v>0.42380000000000001</v>
      </c>
      <c r="CJ62" s="13">
        <f t="shared" si="46"/>
        <v>-6.6999999999999837E-3</v>
      </c>
      <c r="CK62" s="21">
        <v>0.45700000000000002</v>
      </c>
      <c r="CL62" s="11">
        <v>0.40400000000000003</v>
      </c>
      <c r="CM62" s="13">
        <f t="shared" si="48"/>
        <v>-5.2999999999999992E-2</v>
      </c>
      <c r="CN62" s="21">
        <v>0.43049999999999999</v>
      </c>
      <c r="CO62" s="11">
        <v>0.41060000000000002</v>
      </c>
      <c r="CP62" s="13">
        <f t="shared" si="47"/>
        <v>-1.9899999999999973E-2</v>
      </c>
      <c r="CR62" s="34">
        <f t="shared" si="58"/>
        <v>2.3872413793103443E-2</v>
      </c>
      <c r="CS62">
        <v>203</v>
      </c>
    </row>
    <row r="63" spans="1:97" x14ac:dyDescent="0.25">
      <c r="A63" s="30" t="s">
        <v>126</v>
      </c>
      <c r="B63" s="15" t="s">
        <v>70</v>
      </c>
      <c r="C63" s="2" t="s">
        <v>172</v>
      </c>
      <c r="D63" s="13">
        <f t="shared" si="49"/>
        <v>4.599999999999993E-3</v>
      </c>
      <c r="E63" s="21">
        <v>0.15279999999999999</v>
      </c>
      <c r="F63" s="11">
        <v>0.15279999999999999</v>
      </c>
      <c r="G63" s="13">
        <f t="shared" si="50"/>
        <v>0</v>
      </c>
      <c r="H63" s="21">
        <v>0.15279999999999999</v>
      </c>
      <c r="I63" s="11">
        <v>0.1898</v>
      </c>
      <c r="J63" s="13">
        <f t="shared" si="51"/>
        <v>3.7000000000000005E-2</v>
      </c>
      <c r="K63" s="21">
        <v>0.625</v>
      </c>
      <c r="L63" s="11">
        <v>0.63429999999999997</v>
      </c>
      <c r="M63" s="13">
        <f t="shared" si="52"/>
        <v>9.299999999999975E-3</v>
      </c>
      <c r="N63" s="21">
        <v>0.26390000000000002</v>
      </c>
      <c r="O63" s="11">
        <v>0.27310000000000001</v>
      </c>
      <c r="P63" s="13">
        <f t="shared" si="53"/>
        <v>9.199999999999986E-3</v>
      </c>
      <c r="Q63" s="21">
        <v>0.34720000000000001</v>
      </c>
      <c r="R63" s="11">
        <v>0.35189999999999999</v>
      </c>
      <c r="S63" s="13">
        <f t="shared" si="54"/>
        <v>4.699999999999982E-3</v>
      </c>
      <c r="T63" s="21">
        <v>0.55559999999999998</v>
      </c>
      <c r="U63" s="11">
        <v>0.51849999999999996</v>
      </c>
      <c r="V63" s="13">
        <f t="shared" si="55"/>
        <v>-3.7100000000000022E-2</v>
      </c>
      <c r="W63" s="21">
        <v>0.41670000000000001</v>
      </c>
      <c r="X63" s="11">
        <v>0.375</v>
      </c>
      <c r="Y63" s="13">
        <f t="shared" si="56"/>
        <v>-4.1700000000000015E-2</v>
      </c>
      <c r="Z63" s="21">
        <v>0.54630000000000001</v>
      </c>
      <c r="AA63" s="11">
        <v>0.51849999999999996</v>
      </c>
      <c r="AB63" s="13">
        <f t="shared" si="57"/>
        <v>-2.7800000000000047E-2</v>
      </c>
      <c r="AC63" s="21">
        <v>0.48609999999999998</v>
      </c>
      <c r="AD63" s="11">
        <v>0.48149999999999998</v>
      </c>
      <c r="AE63" s="13">
        <f t="shared" si="17"/>
        <v>-4.599999999999993E-3</v>
      </c>
      <c r="AF63" s="21">
        <v>0.14810000000000001</v>
      </c>
      <c r="AG63" s="11">
        <v>0.15279999999999999</v>
      </c>
      <c r="AH63" s="13">
        <f t="shared" si="32"/>
        <v>4.699999999999982E-3</v>
      </c>
      <c r="AI63" s="21">
        <v>0.42130000000000001</v>
      </c>
      <c r="AJ63" s="11">
        <v>0.45369999999999999</v>
      </c>
      <c r="AK63" s="13">
        <f t="shared" si="19"/>
        <v>3.2399999999999984E-2</v>
      </c>
      <c r="AL63" s="21">
        <v>0.62039999999999995</v>
      </c>
      <c r="AM63" s="11">
        <v>0.60189999999999999</v>
      </c>
      <c r="AN63" s="13">
        <f t="shared" si="20"/>
        <v>-1.8499999999999961E-2</v>
      </c>
      <c r="AO63" s="21">
        <v>0.17130000000000001</v>
      </c>
      <c r="AP63" s="11">
        <v>0.2407</v>
      </c>
      <c r="AQ63" s="13">
        <f t="shared" si="21"/>
        <v>6.9399999999999989E-2</v>
      </c>
      <c r="AR63" s="21">
        <v>0.62039999999999995</v>
      </c>
      <c r="AS63" s="11">
        <v>0.58330000000000004</v>
      </c>
      <c r="AT63" s="13">
        <f t="shared" si="22"/>
        <v>-3.7099999999999911E-2</v>
      </c>
      <c r="AU63" s="21">
        <v>0.34720000000000001</v>
      </c>
      <c r="AV63" s="11">
        <v>0.32869999999999999</v>
      </c>
      <c r="AW63" s="13">
        <f t="shared" si="33"/>
        <v>-1.8500000000000016E-2</v>
      </c>
      <c r="AX63" s="21">
        <v>0.29170000000000001</v>
      </c>
      <c r="AY63" s="11">
        <v>0.31019999999999998</v>
      </c>
      <c r="AZ63" s="13">
        <f t="shared" si="34"/>
        <v>1.8499999999999961E-2</v>
      </c>
      <c r="BA63" s="21">
        <v>0.2361</v>
      </c>
      <c r="BB63" s="11">
        <v>0.26390000000000002</v>
      </c>
      <c r="BC63" s="13">
        <f t="shared" si="35"/>
        <v>2.7800000000000019E-2</v>
      </c>
      <c r="BD63" s="21">
        <v>0.25</v>
      </c>
      <c r="BE63" s="11">
        <v>0.2361</v>
      </c>
      <c r="BF63" s="13">
        <f t="shared" si="36"/>
        <v>-1.3899999999999996E-2</v>
      </c>
      <c r="BG63" s="21">
        <v>0.15279999999999999</v>
      </c>
      <c r="BH63" s="11">
        <v>0.15279999999999999</v>
      </c>
      <c r="BI63" s="13">
        <f t="shared" si="37"/>
        <v>0</v>
      </c>
      <c r="BJ63" s="21">
        <v>0.20369999999999999</v>
      </c>
      <c r="BK63" s="11">
        <v>0.24540000000000001</v>
      </c>
      <c r="BL63" s="13">
        <f t="shared" si="38"/>
        <v>4.1700000000000015E-2</v>
      </c>
      <c r="BM63" s="21">
        <v>0.22220000000000001</v>
      </c>
      <c r="BN63" s="11">
        <v>0.23150000000000001</v>
      </c>
      <c r="BO63" s="13">
        <f t="shared" si="39"/>
        <v>9.3000000000000027E-3</v>
      </c>
      <c r="BP63" s="21">
        <v>0.17130000000000001</v>
      </c>
      <c r="BQ63" s="11">
        <v>0.1852</v>
      </c>
      <c r="BR63" s="13">
        <f t="shared" si="40"/>
        <v>1.3899999999999996E-2</v>
      </c>
      <c r="BS63" s="21">
        <v>0.31940000000000002</v>
      </c>
      <c r="BT63" s="11">
        <v>0.31480000000000002</v>
      </c>
      <c r="BU63" s="13">
        <f t="shared" si="41"/>
        <v>-4.599999999999993E-3</v>
      </c>
      <c r="BV63" s="21">
        <v>0.375</v>
      </c>
      <c r="BW63" s="11">
        <v>0.33800000000000002</v>
      </c>
      <c r="BX63" s="13">
        <f t="shared" si="42"/>
        <v>-3.6999999999999977E-2</v>
      </c>
      <c r="BY63" s="21">
        <v>0.67589999999999995</v>
      </c>
      <c r="BZ63" s="11">
        <v>0.69910000000000005</v>
      </c>
      <c r="CA63" s="13">
        <f t="shared" si="43"/>
        <v>2.3200000000000109E-2</v>
      </c>
      <c r="CB63" s="21">
        <v>0.69910000000000005</v>
      </c>
      <c r="CC63" s="11">
        <v>0.65739999999999998</v>
      </c>
      <c r="CD63" s="13">
        <f t="shared" si="44"/>
        <v>-4.170000000000007E-2</v>
      </c>
      <c r="CE63" s="21">
        <v>0.47689999999999999</v>
      </c>
      <c r="CF63" s="11">
        <v>0.47220000000000001</v>
      </c>
      <c r="CG63" s="13">
        <f t="shared" si="45"/>
        <v>-4.699999999999982E-3</v>
      </c>
      <c r="CH63" s="21">
        <v>0.54630000000000001</v>
      </c>
      <c r="CI63" s="11">
        <v>0.56020000000000003</v>
      </c>
      <c r="CJ63" s="13">
        <f t="shared" si="46"/>
        <v>1.3900000000000023E-2</v>
      </c>
      <c r="CK63" s="21">
        <v>0.55559999999999998</v>
      </c>
      <c r="CL63" s="11">
        <v>0.55089999999999995</v>
      </c>
      <c r="CM63" s="13">
        <f t="shared" si="48"/>
        <v>-4.7000000000000375E-3</v>
      </c>
      <c r="CN63" s="21">
        <v>0.53700000000000003</v>
      </c>
      <c r="CO63" s="11">
        <v>0.52310000000000001</v>
      </c>
      <c r="CP63" s="13">
        <f t="shared" si="47"/>
        <v>-1.3900000000000023E-2</v>
      </c>
      <c r="CR63" s="34">
        <f t="shared" si="58"/>
        <v>2.2344827586206904E-3</v>
      </c>
      <c r="CS63">
        <v>276</v>
      </c>
    </row>
    <row r="64" spans="1:97" ht="15.75" thickBot="1" x14ac:dyDescent="0.3">
      <c r="A64" s="30" t="s">
        <v>127</v>
      </c>
      <c r="B64" s="26" t="s">
        <v>71</v>
      </c>
      <c r="C64" s="27" t="s">
        <v>173</v>
      </c>
      <c r="D64" s="18">
        <f t="shared" si="49"/>
        <v>-9.000000000000008E-3</v>
      </c>
      <c r="E64" s="28">
        <v>0.33040000000000003</v>
      </c>
      <c r="F64" s="25">
        <v>0.33040000000000003</v>
      </c>
      <c r="G64" s="18">
        <f t="shared" si="50"/>
        <v>0</v>
      </c>
      <c r="H64" s="28">
        <v>0.33040000000000003</v>
      </c>
      <c r="I64" s="25">
        <v>0.29459999999999997</v>
      </c>
      <c r="J64" s="18">
        <f t="shared" si="51"/>
        <v>-3.5800000000000054E-2</v>
      </c>
      <c r="K64" s="28">
        <v>0.5</v>
      </c>
      <c r="L64" s="25">
        <v>0.5</v>
      </c>
      <c r="M64" s="18">
        <f t="shared" si="52"/>
        <v>0</v>
      </c>
      <c r="N64" s="28">
        <v>0.34820000000000001</v>
      </c>
      <c r="O64" s="25">
        <v>0.375</v>
      </c>
      <c r="P64" s="18">
        <f t="shared" si="53"/>
        <v>2.679999999999999E-2</v>
      </c>
      <c r="Q64" s="28">
        <v>0.3125</v>
      </c>
      <c r="R64" s="25">
        <v>0.27679999999999999</v>
      </c>
      <c r="S64" s="18">
        <f t="shared" si="54"/>
        <v>-3.570000000000001E-2</v>
      </c>
      <c r="T64" s="28">
        <v>0.39290000000000003</v>
      </c>
      <c r="U64" s="25">
        <v>0.41070000000000001</v>
      </c>
      <c r="V64" s="18">
        <f t="shared" si="55"/>
        <v>1.7799999999999983E-2</v>
      </c>
      <c r="W64" s="26">
        <v>0.30359999999999998</v>
      </c>
      <c r="X64" s="25">
        <v>0.30359999999999998</v>
      </c>
      <c r="Y64" s="18">
        <f t="shared" si="56"/>
        <v>0</v>
      </c>
      <c r="Z64" s="28">
        <v>0.40179999999999999</v>
      </c>
      <c r="AA64" s="25">
        <v>0.39290000000000003</v>
      </c>
      <c r="AB64" s="18">
        <f t="shared" si="57"/>
        <v>-8.8999999999999635E-3</v>
      </c>
      <c r="AC64" s="28">
        <v>0.36609999999999998</v>
      </c>
      <c r="AD64" s="25">
        <v>0.36609999999999998</v>
      </c>
      <c r="AE64" s="18">
        <f t="shared" si="17"/>
        <v>0</v>
      </c>
      <c r="AF64" s="28">
        <v>0.28570000000000001</v>
      </c>
      <c r="AG64" s="25">
        <v>0.30359999999999998</v>
      </c>
      <c r="AH64" s="18">
        <f t="shared" si="32"/>
        <v>1.7899999999999971E-2</v>
      </c>
      <c r="AI64" s="28">
        <v>0.19639999999999999</v>
      </c>
      <c r="AJ64" s="25">
        <v>0.19639999999999999</v>
      </c>
      <c r="AK64" s="18">
        <f t="shared" si="19"/>
        <v>0</v>
      </c>
      <c r="AL64" s="28">
        <v>0.5</v>
      </c>
      <c r="AM64" s="25">
        <v>0.51790000000000003</v>
      </c>
      <c r="AN64" s="18">
        <f t="shared" si="20"/>
        <v>1.7900000000000027E-2</v>
      </c>
      <c r="AO64" s="28">
        <v>0.22320000000000001</v>
      </c>
      <c r="AP64" s="25">
        <v>0.21429999999999999</v>
      </c>
      <c r="AQ64" s="18">
        <f t="shared" si="21"/>
        <v>-8.900000000000019E-3</v>
      </c>
      <c r="AR64" s="28">
        <v>0.5</v>
      </c>
      <c r="AS64" s="25">
        <v>0.47320000000000001</v>
      </c>
      <c r="AT64" s="18">
        <f t="shared" si="22"/>
        <v>-2.679999999999999E-2</v>
      </c>
      <c r="AU64" s="28">
        <v>0.41959999999999997</v>
      </c>
      <c r="AV64" s="25">
        <v>0.35709999999999997</v>
      </c>
      <c r="AW64" s="18">
        <f t="shared" si="33"/>
        <v>-6.25E-2</v>
      </c>
      <c r="AX64" s="28">
        <v>0.39290000000000003</v>
      </c>
      <c r="AY64" s="25">
        <v>0.38390000000000002</v>
      </c>
      <c r="AZ64" s="18">
        <f t="shared" si="34"/>
        <v>-9.000000000000008E-3</v>
      </c>
      <c r="BA64" s="28">
        <v>0.1875</v>
      </c>
      <c r="BB64" s="25">
        <v>0.25</v>
      </c>
      <c r="BC64" s="18">
        <f t="shared" si="35"/>
        <v>6.25E-2</v>
      </c>
      <c r="BD64" s="28">
        <v>0.29459999999999997</v>
      </c>
      <c r="BE64" s="25">
        <v>0.25</v>
      </c>
      <c r="BF64" s="18">
        <f t="shared" si="36"/>
        <v>-4.4599999999999973E-2</v>
      </c>
      <c r="BG64" s="28">
        <v>0.3125</v>
      </c>
      <c r="BH64" s="25">
        <v>0.3125</v>
      </c>
      <c r="BI64" s="18">
        <f t="shared" si="37"/>
        <v>0</v>
      </c>
      <c r="BJ64" s="28">
        <v>0.2054</v>
      </c>
      <c r="BK64" s="25">
        <v>0.21429999999999999</v>
      </c>
      <c r="BL64" s="18">
        <f t="shared" si="38"/>
        <v>8.8999999999999913E-3</v>
      </c>
      <c r="BM64" s="28">
        <v>0.26790000000000003</v>
      </c>
      <c r="BN64" s="25">
        <v>0.27679999999999999</v>
      </c>
      <c r="BO64" s="18">
        <f t="shared" si="39"/>
        <v>8.8999999999999635E-3</v>
      </c>
      <c r="BP64" s="28">
        <v>0.27679999999999999</v>
      </c>
      <c r="BQ64" s="25">
        <v>0.28570000000000001</v>
      </c>
      <c r="BR64" s="18">
        <f t="shared" si="40"/>
        <v>8.900000000000019E-3</v>
      </c>
      <c r="BS64" s="28">
        <v>0.41070000000000001</v>
      </c>
      <c r="BT64" s="25">
        <v>0.46429999999999999</v>
      </c>
      <c r="BU64" s="18">
        <f t="shared" si="41"/>
        <v>5.3599999999999981E-2</v>
      </c>
      <c r="BV64" s="28">
        <v>0.41070000000000001</v>
      </c>
      <c r="BW64" s="25">
        <v>0.42859999999999998</v>
      </c>
      <c r="BX64" s="18">
        <f>BW64-BV64</f>
        <v>1.7899999999999971E-2</v>
      </c>
      <c r="BY64" s="28">
        <v>0.51790000000000003</v>
      </c>
      <c r="BZ64" s="25">
        <v>0.51790000000000003</v>
      </c>
      <c r="CA64" s="18">
        <f t="shared" si="43"/>
        <v>0</v>
      </c>
      <c r="CB64" s="28">
        <v>0.625</v>
      </c>
      <c r="CC64" s="25">
        <v>0.5625</v>
      </c>
      <c r="CD64" s="18">
        <f t="shared" si="44"/>
        <v>-6.25E-2</v>
      </c>
      <c r="CE64" s="28">
        <v>0.44640000000000002</v>
      </c>
      <c r="CF64" s="25">
        <v>0.41070000000000001</v>
      </c>
      <c r="CG64" s="18">
        <f t="shared" si="45"/>
        <v>-3.570000000000001E-2</v>
      </c>
      <c r="CH64" s="28">
        <v>0.44640000000000002</v>
      </c>
      <c r="CI64" s="25">
        <v>0.4375</v>
      </c>
      <c r="CJ64" s="18">
        <f t="shared" si="46"/>
        <v>-8.900000000000019E-3</v>
      </c>
      <c r="CK64" s="28">
        <v>0.4375</v>
      </c>
      <c r="CL64" s="25">
        <v>0.41959999999999997</v>
      </c>
      <c r="CM64" s="18">
        <f t="shared" si="48"/>
        <v>-1.7900000000000027E-2</v>
      </c>
      <c r="CN64" s="28">
        <v>0.4375</v>
      </c>
      <c r="CO64" s="25">
        <v>0.45540000000000003</v>
      </c>
      <c r="CP64" s="18">
        <f t="shared" si="47"/>
        <v>1.7900000000000027E-2</v>
      </c>
      <c r="CR64" s="34">
        <f t="shared" si="58"/>
        <v>-3.2310344827586259E-3</v>
      </c>
      <c r="CS64">
        <v>173</v>
      </c>
    </row>
    <row r="65" spans="1:96" ht="15.75" thickTop="1" x14ac:dyDescent="0.25">
      <c r="A65" s="50" t="s">
        <v>316</v>
      </c>
      <c r="B65" s="15" t="s">
        <v>212</v>
      </c>
      <c r="C65" t="str" cm="1">
        <f t="array" ref="C65">_xlfn._xlws.FILTER(A8:A64, D8:D64=D65)</f>
        <v>high_school_physics</v>
      </c>
      <c r="D65" s="34">
        <f>MAX(D8:D64)</f>
        <v>4.6300000000000008E-2</v>
      </c>
      <c r="E65" s="15" t="s">
        <v>212</v>
      </c>
      <c r="F65" t="str" cm="1">
        <f t="array" ref="F65">_xlfn._xlws.FILTER(A8:A64, G8:G64=G65)</f>
        <v>high_school_biology</v>
      </c>
      <c r="G65" s="34">
        <f>MAX(G8:G64)</f>
        <v>1.6100000000000003E-2</v>
      </c>
      <c r="H65" s="15" t="s">
        <v>212</v>
      </c>
      <c r="I65" t="str" cm="1">
        <f t="array" ref="I65">_xlfn._xlws.FILTER(A8:A64, J8:J64=J65)</f>
        <v>global_facts</v>
      </c>
      <c r="J65" s="34">
        <f>MAX(J8:J64)</f>
        <v>0.06</v>
      </c>
      <c r="K65" s="15" t="s">
        <v>212</v>
      </c>
      <c r="L65" t="str" cm="1">
        <f t="array" ref="L65">_xlfn._xlws.FILTER(A8:A64, M8:M64=M65)</f>
        <v>global_facts</v>
      </c>
      <c r="M65" s="34">
        <f>MAX(M8:M64)</f>
        <v>0.11000000000000004</v>
      </c>
      <c r="N65" s="15" t="s">
        <v>212</v>
      </c>
      <c r="O65" t="str" cm="1">
        <f t="array" ref="O65">_xlfn._xlws.FILTER(A8:A64, P8:P64=P65)</f>
        <v>miscellaneous</v>
      </c>
      <c r="P65" s="43">
        <f>MAX(P8:P64)</f>
        <v>0.1724</v>
      </c>
      <c r="Q65" s="15" t="s">
        <v>212</v>
      </c>
      <c r="R65" t="str" cm="1">
        <f t="array" ref="R65">_xlfn._xlws.FILTER(A8:A64, S8:S64=S65)</f>
        <v>medical_genetics</v>
      </c>
      <c r="S65" s="34">
        <f>MAX(S8:S64)</f>
        <v>0.17000000000000004</v>
      </c>
      <c r="T65" s="15" t="s">
        <v>212</v>
      </c>
      <c r="U65" t="str" cm="1">
        <f t="array" ref="U65">_xlfn._xlws.FILTER(A8:A64, V8:V64=V65)</f>
        <v>global_facts</v>
      </c>
      <c r="V65" s="34">
        <f>MAX(V8:V64)</f>
        <v>0.10999999999999999</v>
      </c>
      <c r="W65" s="15" t="s">
        <v>212</v>
      </c>
      <c r="X65" t="str" cm="1">
        <f t="array" ref="X65">_xlfn._xlws.FILTER(A8:A64, Y8:Y64=Y65)</f>
        <v>miscellaneous</v>
      </c>
      <c r="Y65" s="34">
        <f>MAX(Y8:Y64)</f>
        <v>0.10720000000000007</v>
      </c>
      <c r="Z65" s="15" t="s">
        <v>212</v>
      </c>
      <c r="AA65" t="str" cm="1">
        <f t="array" ref="AA65">_xlfn._xlws.FILTER(A8:A64, AB8:AB64=AB65)</f>
        <v>global_facts</v>
      </c>
      <c r="AB65" s="34">
        <f>MAX(AB8:AB64)</f>
        <v>0.11000000000000001</v>
      </c>
      <c r="AC65" s="15" t="s">
        <v>212</v>
      </c>
      <c r="AD65" t="str" cm="1">
        <f t="array" ref="AD65">_xlfn._xlws.FILTER(A8:A64, AE8:AE64=AE65)</f>
        <v>high_school_physics</v>
      </c>
      <c r="AE65" s="34">
        <f>MAX(AE8:AE64)</f>
        <v>0.12580000000000002</v>
      </c>
      <c r="AF65" s="15" t="s">
        <v>212</v>
      </c>
      <c r="AG65" t="str" cm="1">
        <f t="array" ref="AG65">_xlfn._xlws.FILTER(A8:A64, AH8:AH64=AH65)</f>
        <v>high_school_physics</v>
      </c>
      <c r="AH65" s="34">
        <f>MAX(AH8:AH64)</f>
        <v>5.2999999999999992E-2</v>
      </c>
      <c r="AI65" s="15" t="s">
        <v>212</v>
      </c>
      <c r="AJ65" t="str" cm="1">
        <f t="array" ref="AJ65">_xlfn._xlws.FILTER(A8:A64, AK8:AK64=AK65)</f>
        <v>high_school_government_and_politics</v>
      </c>
      <c r="AK65" s="34">
        <f>MAX(AK8:AK64)</f>
        <v>7.7699999999999991E-2</v>
      </c>
      <c r="AL65" s="15" t="s">
        <v>212</v>
      </c>
      <c r="AM65" t="str" cm="1">
        <f t="array" ref="AM65">_xlfn._xlws.FILTER(A8:A64, AN8:AN64=AN65)</f>
        <v>college_mathematics</v>
      </c>
      <c r="AN65" s="34">
        <f>MAX(AN8:AN64)</f>
        <v>0.06</v>
      </c>
      <c r="AO65" s="15" t="s">
        <v>212</v>
      </c>
      <c r="AP65" t="str" cm="1">
        <f t="array" ref="AP65">_xlfn._xlws.FILTER(A8:A64, AQ8:AQ64=AQ65)</f>
        <v>computer_security</v>
      </c>
      <c r="AQ65" s="34">
        <f>MAX(AQ8:AQ64)</f>
        <v>7.0000000000000007E-2</v>
      </c>
      <c r="AR65" s="15" t="s">
        <v>212</v>
      </c>
      <c r="AS65" t="str" cm="1">
        <f t="array" ref="AS65">_xlfn._xlws.FILTER(A8:A64, AT8:AT64=AT65)</f>
        <v>college_physics</v>
      </c>
      <c r="AT65" s="34">
        <f>MAX(AT8:AT64)</f>
        <v>0.11770000000000003</v>
      </c>
      <c r="AU65" s="15" t="s">
        <v>212</v>
      </c>
      <c r="AV65" t="str" cm="1">
        <f t="array" ref="AV65">_xlfn._xlws.FILTER(A8:A64, AW8:AW64=AW65)</f>
        <v>high_school_psychology</v>
      </c>
      <c r="AW65" s="34">
        <f>MAX(AW8:AW64)</f>
        <v>8.8099999999999956E-2</v>
      </c>
      <c r="AX65" s="15" t="s">
        <v>212</v>
      </c>
      <c r="AY65" t="str" cm="1">
        <f t="array" ref="AY65">_xlfn._xlws.FILTER(A8:A64, AZ8:AZ64=AZ65)</f>
        <v>medical_genetics</v>
      </c>
      <c r="AZ65" s="34">
        <f>MAX(AZ8:AZ64)</f>
        <v>9.9999999999999978E-2</v>
      </c>
      <c r="BA65" s="15" t="s">
        <v>212</v>
      </c>
      <c r="BB65" t="str" cm="1">
        <f t="array" ref="BB65">_xlfn._xlws.FILTER(A8:A64, BC8:BC64=BC65)</f>
        <v>professional_medicine</v>
      </c>
      <c r="BC65" s="34">
        <f>MAX(BC8:BC64)</f>
        <v>9.5599999999999963E-2</v>
      </c>
      <c r="BD65" s="15" t="s">
        <v>212</v>
      </c>
      <c r="BE65" t="str" cm="1">
        <f t="array" ref="BE65">_xlfn._xlws.FILTER(A8:A64, BF8:BF64=BF65)</f>
        <v>abstract_algebra</v>
      </c>
      <c r="BF65" s="34">
        <f>MAX(BF8:BF64)</f>
        <v>0.13999999999999999</v>
      </c>
      <c r="BG65" s="15" t="s">
        <v>212</v>
      </c>
      <c r="BH65" t="str" cm="1">
        <f t="array" ref="BH65">_xlfn._xlws.FILTER(A8:A64, BI8:BI64=BI65)</f>
        <v>college_computer_science</v>
      </c>
      <c r="BI65" s="34">
        <f>MAX(BI8:BI64)</f>
        <v>1.0000000000000009E-2</v>
      </c>
      <c r="BJ65" s="15" t="s">
        <v>212</v>
      </c>
      <c r="BK65" t="str" cm="1">
        <f t="array" ref="BK65">_xlfn._xlws.FILTER(A8:A64, BL8:BL64=BL65)</f>
        <v>college_mathematics</v>
      </c>
      <c r="BL65" s="34">
        <f>MAX(BL8:BL64)</f>
        <v>0.1</v>
      </c>
      <c r="BM65" s="15" t="s">
        <v>212</v>
      </c>
      <c r="BN65" t="str" cm="1">
        <f t="array" ref="BN65">_xlfn._xlws.FILTER(A8:A64, BO8:BO64=BO65)</f>
        <v>high_school_physics</v>
      </c>
      <c r="BO65" s="34">
        <f>MAX(BO8:BO64)</f>
        <v>3.9800000000000002E-2</v>
      </c>
      <c r="BP65" s="15" t="s">
        <v>212</v>
      </c>
      <c r="BQ65" t="e" cm="1" vm="1">
        <f t="array" aca="1" ref="BQ65" ca="1">_xlfn._xlws.FILTER(A8:A64, BR8:BR64=BR65)</f>
        <v>#VALUE!</v>
      </c>
      <c r="BR65" s="34">
        <f>MAX(BR8:BR64)</f>
        <v>4.9999999999999989E-2</v>
      </c>
      <c r="BS65" s="15" t="s">
        <v>212</v>
      </c>
      <c r="BT65" t="str" cm="1">
        <f t="array" ref="BT65">_xlfn._xlws.FILTER(A8:A64, BU8:BU64=BU65)</f>
        <v>miscellaneous</v>
      </c>
      <c r="BU65" s="34">
        <f>MAX(BU8:BU64)</f>
        <v>0.14049999999999996</v>
      </c>
      <c r="BV65" s="15" t="s">
        <v>212</v>
      </c>
      <c r="BW65" t="str" cm="1">
        <f t="array" ref="BW65">_xlfn._xlws.FILTER(A8:A64, BX8:BX64=BX65)</f>
        <v>miscellaneous</v>
      </c>
      <c r="BX65" s="34">
        <f>MAX(BX8:BX64)</f>
        <v>0.15580000000000005</v>
      </c>
      <c r="BY65" s="15" t="s">
        <v>212</v>
      </c>
      <c r="BZ65" t="str" cm="1">
        <f t="array" ref="BZ65">_xlfn._xlws.FILTER(A8:A64, CA8:CA64=CA65)</f>
        <v>college_mathematics</v>
      </c>
      <c r="CA65" s="34">
        <f>MAX(CA8:CA64)</f>
        <v>9.0000000000000024E-2</v>
      </c>
      <c r="CB65" s="15" t="s">
        <v>212</v>
      </c>
      <c r="CC65" t="str" cm="1">
        <f t="array" ref="CC65">_xlfn._xlws.FILTER(A8:A64, CD8:CD64=CD65)</f>
        <v>global_facts</v>
      </c>
      <c r="CD65" s="34">
        <f>MAX(CD8:CD64)</f>
        <v>0.10000000000000003</v>
      </c>
      <c r="CE65" s="15" t="s">
        <v>212</v>
      </c>
      <c r="CF65" t="str" cm="1">
        <f t="array" ref="CF65">_xlfn._xlws.FILTER(A8:A64, CG8:CG64=CG65)</f>
        <v>global_facts</v>
      </c>
      <c r="CG65" s="39">
        <f>MAX(CG8:CG64)</f>
        <v>0.10999999999999999</v>
      </c>
      <c r="CH65" s="15" t="s">
        <v>212</v>
      </c>
      <c r="CI65" t="str" cm="1">
        <f t="array" ref="CI65">_xlfn._xlws.FILTER(A8:A64, CJ8:CJ64=CJ65)</f>
        <v>high_school_mathematics</v>
      </c>
      <c r="CJ65" s="39">
        <f>MAX(CJ8:CJ64)</f>
        <v>8.8900000000000035E-2</v>
      </c>
      <c r="CK65" s="15" t="s">
        <v>212</v>
      </c>
      <c r="CL65" t="str" cm="1">
        <f t="array" ref="CL65">_xlfn._xlws.FILTER(A8:A64, CM8:CM64=CM65)</f>
        <v>medical_genetics</v>
      </c>
      <c r="CM65" s="39">
        <f>MAX(CM8:CM64)</f>
        <v>0.10000000000000009</v>
      </c>
      <c r="CN65" s="15" t="s">
        <v>212</v>
      </c>
      <c r="CO65" t="str" cm="1">
        <f t="array" ref="CO65">_xlfn._xlws.FILTER(A8:A64, CP8:CP64=CP65)</f>
        <v>college_physics</v>
      </c>
      <c r="CP65" s="39">
        <f>MAX(CP8:CP64)</f>
        <v>9.8000000000000032E-2</v>
      </c>
      <c r="CR65" s="41">
        <f>MAX(CD65,CG65,CA65,BX65,BU65,BR65,BO65,BL65,BI65,D64,D65,G65,J65,M65,P65,S65,V65,Y65,AB65,AT65,AQ65,AN65,AK65,AH65,AE65,AW65,BF65,BC65,AZ65)</f>
        <v>0.1724</v>
      </c>
    </row>
    <row r="66" spans="1:96" x14ac:dyDescent="0.25">
      <c r="A66" s="50"/>
      <c r="B66" s="15" t="s">
        <v>213</v>
      </c>
      <c r="C66" t="str" cm="1">
        <f t="array" ref="C66">_xlfn._xlws.FILTER(A8:A64, D8:D64=D66)</f>
        <v>college_mathematics</v>
      </c>
      <c r="D66" s="34">
        <f>MIN(D8:D64)</f>
        <v>-4.0000000000000008E-2</v>
      </c>
      <c r="E66" s="15" t="s">
        <v>213</v>
      </c>
      <c r="F66" t="str" cm="1">
        <f t="array" ref="F66">_xlfn._xlws.FILTER(A8:A64, G8:G64=G66)</f>
        <v>anatomy</v>
      </c>
      <c r="G66" s="34">
        <f>MIN(G8:G64)</f>
        <v>-7.4000000000000177E-3</v>
      </c>
      <c r="H66" s="15" t="s">
        <v>213</v>
      </c>
      <c r="I66" t="str" cm="1">
        <f t="array" ref="I66">_xlfn._xlws.FILTER(A8:A64, J8:J64=J66)</f>
        <v>virology</v>
      </c>
      <c r="J66" s="34">
        <f>MIN(J8:J64)</f>
        <v>-4.2100000000000026E-2</v>
      </c>
      <c r="K66" s="15" t="s">
        <v>213</v>
      </c>
      <c r="L66" t="str" cm="1">
        <f t="array" ref="L66">_xlfn._xlws.FILTER(A8:A64, M8:M64=M66)</f>
        <v>econometrics</v>
      </c>
      <c r="M66" s="34">
        <f>MIN(M8:M64)</f>
        <v>-6.140000000000001E-2</v>
      </c>
      <c r="N66" s="15" t="s">
        <v>213</v>
      </c>
      <c r="O66" t="str" cm="1">
        <f t="array" ref="O66">_xlfn._xlws.FILTER(A8:A64, P8:P64=P66)</f>
        <v>college_computer_science</v>
      </c>
      <c r="P66" s="34">
        <f>MIN(P8:P64)</f>
        <v>-7.0000000000000007E-2</v>
      </c>
      <c r="Q66" s="15" t="s">
        <v>213</v>
      </c>
      <c r="R66" t="str" cm="1">
        <f t="array" ref="R66">_xlfn._xlws.FILTER(A8:A64, S8:S64=S66)</f>
        <v>formal_logic</v>
      </c>
      <c r="S66" s="34">
        <f>MIN(S8:S64)</f>
        <v>-4.7600000000000031E-2</v>
      </c>
      <c r="T66" s="15" t="s">
        <v>213</v>
      </c>
      <c r="U66" t="str" cm="1">
        <f t="array" ref="U66">_xlfn._xlws.FILTER(A8:A64, V8:V64=V66)</f>
        <v>high_school_statistics</v>
      </c>
      <c r="V66" s="34">
        <f>MIN(V8:V64)</f>
        <v>-3.7100000000000022E-2</v>
      </c>
      <c r="W66" s="15" t="s">
        <v>213</v>
      </c>
      <c r="X66" t="str" cm="1">
        <f t="array" ref="X66">_xlfn._xlws.FILTER(A8:A64, Y8:Y64=Y66)</f>
        <v>professional_medicine</v>
      </c>
      <c r="Y66" s="34">
        <f>MIN(Y8:Y64)</f>
        <v>-5.8900000000000008E-2</v>
      </c>
      <c r="Z66" s="15" t="s">
        <v>213</v>
      </c>
      <c r="AA66" t="str" cm="1">
        <f t="array" ref="AA66">_xlfn._xlws.FILTER(A8:A64, AB8:AB64=AB66)</f>
        <v>management</v>
      </c>
      <c r="AB66" s="34">
        <f>MIN(AB8:AB64)</f>
        <v>-5.8200000000000029E-2</v>
      </c>
      <c r="AC66" s="15" t="s">
        <v>213</v>
      </c>
      <c r="AD66" t="str" cm="1">
        <f t="array" ref="AD66">_xlfn._xlws.FILTER(A8:A64, AE8:AE64=AE66)</f>
        <v>virology</v>
      </c>
      <c r="AE66" s="34">
        <f>MIN(AE8:AE64)</f>
        <v>-3.0100000000000016E-2</v>
      </c>
      <c r="AF66" s="15" t="s">
        <v>213</v>
      </c>
      <c r="AG66" t="str" cm="1">
        <f t="array" ref="AG66">_xlfn._xlws.FILTER(A8:A64, AH8:AH64=AH66)</f>
        <v>econometrics</v>
      </c>
      <c r="AH66" s="34">
        <f>MIN(AH8:AH64)</f>
        <v>-4.3800000000000006E-2</v>
      </c>
      <c r="AI66" s="15" t="s">
        <v>213</v>
      </c>
      <c r="AJ66" t="str" cm="1">
        <f t="array" ref="AJ66">_xlfn._xlws.FILTER(A8:A64, AK8:AK64=AK66)</f>
        <v>management</v>
      </c>
      <c r="AK66" s="34">
        <f>MIN(AK8:AK64)</f>
        <v>-0.10679999999999998</v>
      </c>
      <c r="AL66" s="15" t="s">
        <v>213</v>
      </c>
      <c r="AM66" t="str" cm="1">
        <f t="array" ref="AM66">_xlfn._xlws.FILTER(A8:A64, AN8:AN64=AN66)</f>
        <v>college_chemistry</v>
      </c>
      <c r="AN66" s="34">
        <f>MIN(AN8:AN64)</f>
        <v>-4.0000000000000036E-2</v>
      </c>
      <c r="AO66" s="15" t="s">
        <v>213</v>
      </c>
      <c r="AP66" t="str" cm="1">
        <f t="array" ref="AP66">_xlfn._xlws.FILTER(A8:A64, AQ8:AQ64=AQ66)</f>
        <v>college_physics</v>
      </c>
      <c r="AQ66" s="42">
        <f>MIN(AQ8:AQ64)</f>
        <v>-0.12739999999999999</v>
      </c>
      <c r="AR66" s="15" t="s">
        <v>213</v>
      </c>
      <c r="AS66" t="str" cm="1">
        <f t="array" ref="AS66">_xlfn._xlws.FILTER(A8:A64, AT8:AT64=AT66)</f>
        <v>global_facts</v>
      </c>
      <c r="AT66" s="34">
        <f>MIN(AT8:AT64)</f>
        <v>-3.999999999999998E-2</v>
      </c>
      <c r="AU66" s="15" t="s">
        <v>213</v>
      </c>
      <c r="AV66" t="str" cm="1">
        <f t="array" ref="AV66">_xlfn._xlws.FILTER(A8:A64, AW8:AW64=AW66)</f>
        <v>machine_learning</v>
      </c>
      <c r="AW66" s="34">
        <f>MIN(AW8:AW64)</f>
        <v>-6.25E-2</v>
      </c>
      <c r="AX66" s="15" t="s">
        <v>213</v>
      </c>
      <c r="AY66" t="str" cm="1">
        <f t="array" ref="AY66">_xlfn._xlws.FILTER(A8:A64, AZ8:AZ64=AZ66)</f>
        <v>security_studies</v>
      </c>
      <c r="AZ66" s="34">
        <f>MIN(AZ8:AZ64)</f>
        <v>-6.9400000000000017E-2</v>
      </c>
      <c r="BA66" s="15" t="s">
        <v>213</v>
      </c>
      <c r="BB66" t="str" cm="1">
        <f t="array" ref="BB66">_xlfn._xlws.FILTER(A8:A64, BC8:BC64=BC66)</f>
        <v>business_ethics</v>
      </c>
      <c r="BC66" s="34">
        <f>MIN(BC8:BC64)</f>
        <v>-0.09</v>
      </c>
      <c r="BD66" s="15" t="s">
        <v>213</v>
      </c>
      <c r="BE66" t="str" cm="1">
        <f t="array" ref="BE66">_xlfn._xlws.FILTER(A8:A64, BF8:BF64=BF66)</f>
        <v>machine_learning</v>
      </c>
      <c r="BF66" s="34">
        <f>MIN(BF8:BF64)</f>
        <v>-4.4599999999999973E-2</v>
      </c>
      <c r="BG66" s="15" t="s">
        <v>213</v>
      </c>
      <c r="BH66" t="str" cm="1">
        <f t="array" ref="BH66">_xlfn._xlws.FILTER(A8:A64, BI8:BI64=BI66)</f>
        <v>world_religions</v>
      </c>
      <c r="BI66" s="34">
        <f>MIN(BI8:BI64)</f>
        <v>-1.1699999999999988E-2</v>
      </c>
      <c r="BJ66" s="15" t="s">
        <v>213</v>
      </c>
      <c r="BK66" t="str" cm="1">
        <f t="array" ref="BK66">_xlfn._xlws.FILTER(A8:A64, BL8:BL64=BL66)</f>
        <v>global_facts</v>
      </c>
      <c r="BL66" s="34">
        <f>MIN(BL8:BL64)</f>
        <v>-0.06</v>
      </c>
      <c r="BM66" s="15" t="s">
        <v>213</v>
      </c>
      <c r="BN66" t="str" cm="1">
        <f t="array" ref="BN66">_xlfn._xlws.FILTER(A8:A64, BO8:BO64=BO66)</f>
        <v>abstract_algebra</v>
      </c>
      <c r="BO66" s="34">
        <f>MIN(BO8:BO64)</f>
        <v>-4.9999999999999989E-2</v>
      </c>
      <c r="BP66" s="15" t="s">
        <v>213</v>
      </c>
      <c r="BQ66" t="str" cm="1">
        <f t="array" ref="BQ66">_xlfn._xlws.FILTER(A8:A64, BR8:BR64=BR66)</f>
        <v>global_facts</v>
      </c>
      <c r="BR66" s="34">
        <f>MIN(BR8:BR64)</f>
        <v>-4.0000000000000036E-2</v>
      </c>
      <c r="BS66" s="15" t="s">
        <v>213</v>
      </c>
      <c r="BT66" t="str" cm="1">
        <f t="array" ref="BT66">_xlfn._xlws.FILTER(A8:A64, BU8:BU64=BU66)</f>
        <v>security_studies</v>
      </c>
      <c r="BU66" s="34">
        <f>MIN(BU8:BU64)</f>
        <v>-5.7200000000000029E-2</v>
      </c>
      <c r="BV66" s="15" t="s">
        <v>213</v>
      </c>
      <c r="BW66" t="str" cm="1">
        <f t="array" ref="BW66">_xlfn._xlws.FILTER(A8:A64, BX8:BX64=BX66)</f>
        <v>public_relations</v>
      </c>
      <c r="BX66" s="34">
        <f>MIN(BX8:BX64)</f>
        <v>-4.5499999999999985E-2</v>
      </c>
      <c r="BY66" s="15" t="s">
        <v>213</v>
      </c>
      <c r="BZ66" t="str" cm="1">
        <f t="array" ref="BZ66">_xlfn._xlws.FILTER(A8:A64, CA8:CA64=CA66)</f>
        <v>business_ethics</v>
      </c>
      <c r="CA66" s="34">
        <f>MIN(CA8:CA64)</f>
        <v>-6.0000000000000053E-2</v>
      </c>
      <c r="CB66" s="15" t="s">
        <v>213</v>
      </c>
      <c r="CC66" t="str" cm="1">
        <f t="array" ref="CC66">_xlfn._xlws.FILTER(A8:A64, CD8:CD64=CD66)</f>
        <v>machine_learning</v>
      </c>
      <c r="CD66" s="34">
        <f>MIN(CD8:CD64)</f>
        <v>-6.25E-2</v>
      </c>
      <c r="CE66" s="15" t="s">
        <v>213</v>
      </c>
      <c r="CF66" t="str" cm="1">
        <f t="array" ref="CF66">_xlfn._xlws.FILTER(A8:A64, CG8:CG64=CG66)</f>
        <v>management</v>
      </c>
      <c r="CG66" s="40">
        <f>MIN(CG8:CG64)</f>
        <v>-8.7300000000000044E-2</v>
      </c>
      <c r="CH66" s="15" t="s">
        <v>213</v>
      </c>
      <c r="CI66" t="str" cm="1">
        <f t="array" ref="CI66">_xlfn._xlws.FILTER(A8:A64, CJ8:CJ64=CJ66)</f>
        <v>college_biology</v>
      </c>
      <c r="CJ66" s="40">
        <f>MIN(CJ8:CJ64)</f>
        <v>-4.8599999999999977E-2</v>
      </c>
      <c r="CK66" s="15" t="s">
        <v>213</v>
      </c>
      <c r="CL66" t="str" cm="1">
        <f t="array" ref="CL66">_xlfn._xlws.FILTER(A8:A64, CM8:CM64=CM66)</f>
        <v>high_school_physics</v>
      </c>
      <c r="CM66" s="40">
        <f>MIN(CM8:CM64)</f>
        <v>-5.2999999999999992E-2</v>
      </c>
      <c r="CN66" s="15" t="s">
        <v>213</v>
      </c>
      <c r="CO66" t="str" cm="1">
        <f t="array" ref="CO66">_xlfn._xlws.FILTER(A8:A64, CP8:CP64=CP66)</f>
        <v>human_sexuality</v>
      </c>
      <c r="CP66" s="40">
        <f>MIN(CP8:CP64)</f>
        <v>-3.8100000000000023E-2</v>
      </c>
      <c r="CR66" s="34">
        <f>MIN(CD66,CG66,CA66,BX66,BU66,BR66,BO66,BL66,BI66,D66,G66,J66,M66,P66,S66,V66,Y66,AB66,AT66,AQ66,AN66,AK66,AH66,AE66,AW66,BF66,BC66,AZ66)</f>
        <v>-0.12739999999999999</v>
      </c>
    </row>
    <row r="67" spans="1:96" x14ac:dyDescent="0.25">
      <c r="A67" s="50"/>
      <c r="B67" s="15" t="s">
        <v>314</v>
      </c>
      <c r="C67" s="38" t="s">
        <v>315</v>
      </c>
      <c r="D67" s="34">
        <f>AVERAGE(D8:D64)</f>
        <v>4.2298245614035062E-3</v>
      </c>
      <c r="E67" s="15" t="s">
        <v>314</v>
      </c>
      <c r="F67" s="38" t="s">
        <v>315</v>
      </c>
      <c r="G67" s="34">
        <f>AVERAGE(G8:G64)</f>
        <v>5.7368421052631641E-4</v>
      </c>
      <c r="H67" s="15" t="s">
        <v>314</v>
      </c>
      <c r="I67" s="38" t="s">
        <v>315</v>
      </c>
      <c r="J67" s="34">
        <f>AVERAGE(J8:J64)</f>
        <v>2.7859649122806999E-3</v>
      </c>
      <c r="K67" s="15" t="s">
        <v>314</v>
      </c>
      <c r="L67" s="38" t="s">
        <v>315</v>
      </c>
      <c r="M67" s="34">
        <f>AVERAGE(M8:M64)</f>
        <v>1.0452631578947377E-2</v>
      </c>
      <c r="N67" s="15" t="s">
        <v>314</v>
      </c>
      <c r="O67" s="38" t="s">
        <v>315</v>
      </c>
      <c r="P67" s="34">
        <f>AVERAGE(P8:P64)</f>
        <v>3.4573684210526326E-2</v>
      </c>
      <c r="Q67" s="15" t="s">
        <v>314</v>
      </c>
      <c r="R67" s="38" t="s">
        <v>315</v>
      </c>
      <c r="S67" s="34">
        <f>AVERAGE(S8:S64)</f>
        <v>4.3884210526315803E-2</v>
      </c>
      <c r="T67" s="15" t="s">
        <v>314</v>
      </c>
      <c r="U67" s="38" t="s">
        <v>315</v>
      </c>
      <c r="V67" s="34">
        <f>AVERAGE(V8:V64)</f>
        <v>1.0840350877192989E-2</v>
      </c>
      <c r="W67" s="15" t="s">
        <v>314</v>
      </c>
      <c r="X67" s="38" t="s">
        <v>315</v>
      </c>
      <c r="Y67" s="34">
        <f>AVERAGE(Y8:Y64)</f>
        <v>2.3073684210526316E-2</v>
      </c>
      <c r="Z67" s="15" t="s">
        <v>314</v>
      </c>
      <c r="AA67" s="38" t="s">
        <v>315</v>
      </c>
      <c r="AB67" s="34">
        <f>AVERAGE(AB8:AB64)</f>
        <v>9.8877192982456084E-3</v>
      </c>
      <c r="AC67" s="15" t="s">
        <v>314</v>
      </c>
      <c r="AD67" s="38" t="s">
        <v>315</v>
      </c>
      <c r="AE67" s="34">
        <f>AVERAGE(AE8:AE64)</f>
        <v>2.3159649122807019E-2</v>
      </c>
      <c r="AF67" s="15" t="s">
        <v>314</v>
      </c>
      <c r="AG67" s="38" t="s">
        <v>315</v>
      </c>
      <c r="AH67" s="34">
        <f>AVERAGE(AH8:AH64)</f>
        <v>1.575438596491227E-3</v>
      </c>
      <c r="AI67" s="15" t="s">
        <v>314</v>
      </c>
      <c r="AJ67" s="38" t="s">
        <v>315</v>
      </c>
      <c r="AK67" s="34">
        <f>AVERAGE(AK8:AK64)</f>
        <v>-6.2263157894736883E-3</v>
      </c>
      <c r="AL67" s="15" t="s">
        <v>314</v>
      </c>
      <c r="AM67" s="38" t="s">
        <v>315</v>
      </c>
      <c r="AN67" s="34">
        <f>AVERAGE(AN8:AN64)</f>
        <v>7.4122807017543814E-3</v>
      </c>
      <c r="AO67" s="15" t="s">
        <v>314</v>
      </c>
      <c r="AP67" s="38" t="s">
        <v>315</v>
      </c>
      <c r="AQ67" s="34">
        <f>AVERAGE(AQ8:AQ64)</f>
        <v>3.5929824561403497E-3</v>
      </c>
      <c r="AR67" s="15" t="s">
        <v>314</v>
      </c>
      <c r="AS67" s="38" t="s">
        <v>315</v>
      </c>
      <c r="AT67" s="34">
        <f>AVERAGE(AT8:AT64)</f>
        <v>2.2507017543859656E-2</v>
      </c>
      <c r="AU67" s="15" t="s">
        <v>314</v>
      </c>
      <c r="AV67" s="38" t="s">
        <v>315</v>
      </c>
      <c r="AW67" s="34">
        <f>AVERAGE(AW8:AW64)</f>
        <v>1.8350877192982458E-2</v>
      </c>
      <c r="AX67" s="15" t="s">
        <v>314</v>
      </c>
      <c r="AY67" s="38" t="s">
        <v>315</v>
      </c>
      <c r="AZ67" s="34">
        <f>AVERAGE(AZ8:AZ64)</f>
        <v>1.9691228070175436E-2</v>
      </c>
      <c r="BA67" s="15" t="s">
        <v>314</v>
      </c>
      <c r="BB67" s="38" t="s">
        <v>315</v>
      </c>
      <c r="BC67" s="34">
        <f>AVERAGE(BC8:BC64)</f>
        <v>1.2292982456140347E-2</v>
      </c>
      <c r="BD67" s="15" t="s">
        <v>314</v>
      </c>
      <c r="BE67" s="38" t="s">
        <v>315</v>
      </c>
      <c r="BF67" s="34">
        <f>AVERAGE(BF8:BF64)</f>
        <v>3.0122807017543885E-3</v>
      </c>
      <c r="BG67" s="15" t="s">
        <v>314</v>
      </c>
      <c r="BH67" s="38" t="s">
        <v>315</v>
      </c>
      <c r="BI67" s="34">
        <f>AVERAGE(BI8:BI64)</f>
        <v>4.561403508771939E-4</v>
      </c>
      <c r="BJ67" s="15" t="s">
        <v>314</v>
      </c>
      <c r="BK67" s="38" t="s">
        <v>315</v>
      </c>
      <c r="BL67" s="34">
        <f>AVERAGE(BL8:BL64)</f>
        <v>4.7070175438596491E-3</v>
      </c>
      <c r="BM67" s="15" t="s">
        <v>314</v>
      </c>
      <c r="BN67" s="38" t="s">
        <v>315</v>
      </c>
      <c r="BO67" s="34">
        <f>AVERAGE(BO8:BO64)</f>
        <v>1.6929824561403505E-3</v>
      </c>
      <c r="BP67" s="15" t="s">
        <v>314</v>
      </c>
      <c r="BQ67" s="38" t="s">
        <v>315</v>
      </c>
      <c r="BR67" s="34">
        <f>AVERAGE(BR8:BR64)</f>
        <v>7.7561403508771935E-3</v>
      </c>
      <c r="BS67" s="15" t="s">
        <v>314</v>
      </c>
      <c r="BT67" s="38" t="s">
        <v>315</v>
      </c>
      <c r="BU67" s="34">
        <f>AVERAGE(BU8:BU64)</f>
        <v>2.4563157894736846E-2</v>
      </c>
      <c r="BV67" s="15" t="s">
        <v>314</v>
      </c>
      <c r="BW67" s="38" t="s">
        <v>315</v>
      </c>
      <c r="BX67" s="34">
        <f>AVERAGE(BX8:BX64)</f>
        <v>2.1910526315789481E-2</v>
      </c>
      <c r="BY67" s="15" t="s">
        <v>314</v>
      </c>
      <c r="BZ67" s="38" t="s">
        <v>315</v>
      </c>
      <c r="CA67" s="34">
        <f>AVERAGE(CA8:CA64)</f>
        <v>-1.4877192982456196E-3</v>
      </c>
      <c r="CB67" s="15" t="s">
        <v>314</v>
      </c>
      <c r="CC67" s="38" t="s">
        <v>315</v>
      </c>
      <c r="CD67" s="34">
        <f>AVERAGE(CD8:CD64)</f>
        <v>-1.0242105263157896E-2</v>
      </c>
      <c r="CE67" s="15" t="s">
        <v>314</v>
      </c>
      <c r="CF67" s="38" t="s">
        <v>315</v>
      </c>
      <c r="CG67" s="40">
        <f>AVERAGE(CG8:CG64)</f>
        <v>5.3157894736842052E-3</v>
      </c>
      <c r="CH67" s="15" t="s">
        <v>314</v>
      </c>
      <c r="CI67" s="38" t="s">
        <v>315</v>
      </c>
      <c r="CJ67" s="40">
        <f>AVERAGE(CJ8:CJ64)</f>
        <v>1.8233333333333331E-2</v>
      </c>
      <c r="CK67" s="15" t="s">
        <v>314</v>
      </c>
      <c r="CL67" s="38" t="s">
        <v>315</v>
      </c>
      <c r="CM67" s="40">
        <f>AVERAGE(CM8:CM64)</f>
        <v>1.7712280701754384E-2</v>
      </c>
      <c r="CN67" s="15" t="s">
        <v>314</v>
      </c>
      <c r="CO67" s="38" t="s">
        <v>315</v>
      </c>
      <c r="CP67" s="40">
        <f>AVERAGE(CP8:CP64)</f>
        <v>1.8284210526315795E-2</v>
      </c>
      <c r="CR67" s="34">
        <f>AVERAGE(CD67,CG67,CA67,BX67,BU67,BR67,BO67,BL67,BI67,D66,D67,G67,J67,M67,P67,S67,V67,Y67,AB67,AT67,AQ67,AN67,AK67,AH67,AE67,AW67,BF67,BC67,AZ67)</f>
        <v>8.9773139745916528E-3</v>
      </c>
    </row>
    <row r="68" spans="1:96" x14ac:dyDescent="0.25">
      <c r="F68" s="11"/>
      <c r="I68" s="11"/>
      <c r="L68" s="11"/>
      <c r="O68" s="11"/>
      <c r="R68" s="11"/>
      <c r="U68" s="11"/>
      <c r="X68" s="11"/>
      <c r="AA68" s="11"/>
      <c r="AD68" s="11"/>
    </row>
    <row r="72" spans="1:96" x14ac:dyDescent="0.25">
      <c r="A72" t="s">
        <v>190</v>
      </c>
    </row>
  </sheetData>
  <mergeCells count="33">
    <mergeCell ref="CH1:CJ1"/>
    <mergeCell ref="CK1:CM1"/>
    <mergeCell ref="CN1:CP1"/>
    <mergeCell ref="CB1:CD1"/>
    <mergeCell ref="CE1:CG1"/>
    <mergeCell ref="A65:A67"/>
    <mergeCell ref="BM1:BO1"/>
    <mergeCell ref="BP1:BR1"/>
    <mergeCell ref="BS1:BU1"/>
    <mergeCell ref="BV1:BX1"/>
    <mergeCell ref="AI1:AK1"/>
    <mergeCell ref="AL1:AN1"/>
    <mergeCell ref="AO1:AQ1"/>
    <mergeCell ref="AR1:AT1"/>
    <mergeCell ref="AU1:AW1"/>
    <mergeCell ref="Z1:AB1"/>
    <mergeCell ref="W1:Y1"/>
    <mergeCell ref="T1:V1"/>
    <mergeCell ref="AC1:AE1"/>
    <mergeCell ref="AF1:AH1"/>
    <mergeCell ref="A1:A2"/>
    <mergeCell ref="BY1:CA1"/>
    <mergeCell ref="AX1:AZ1"/>
    <mergeCell ref="BA1:BC1"/>
    <mergeCell ref="BD1:BF1"/>
    <mergeCell ref="BG1:BI1"/>
    <mergeCell ref="BJ1:BL1"/>
    <mergeCell ref="H1:J1"/>
    <mergeCell ref="E1:G1"/>
    <mergeCell ref="B1:D1"/>
    <mergeCell ref="Q1:S1"/>
    <mergeCell ref="N1:P1"/>
    <mergeCell ref="K1:M1"/>
  </mergeCells>
  <conditionalFormatting sqref="D1 D3:D64 D70:D73 D80:D1048576">
    <cfRule type="cellIs" dxfId="180" priority="184" operator="lessThan">
      <formula>0</formula>
    </cfRule>
    <cfRule type="cellIs" dxfId="179" priority="183" operator="greaterThan">
      <formula>0</formula>
    </cfRule>
  </conditionalFormatting>
  <conditionalFormatting sqref="D3:D64">
    <cfRule type="cellIs" dxfId="178" priority="166" operator="equal">
      <formula>0</formula>
    </cfRule>
  </conditionalFormatting>
  <conditionalFormatting sqref="G1">
    <cfRule type="cellIs" dxfId="177" priority="182" operator="lessThan">
      <formula>0</formula>
    </cfRule>
    <cfRule type="cellIs" dxfId="176" priority="181" operator="greaterThan">
      <formula>0</formula>
    </cfRule>
  </conditionalFormatting>
  <conditionalFormatting sqref="G3:G64">
    <cfRule type="cellIs" dxfId="175" priority="165" operator="lessThan">
      <formula>0</formula>
    </cfRule>
    <cfRule type="cellIs" dxfId="174" priority="164" operator="greaterThan">
      <formula>0</formula>
    </cfRule>
    <cfRule type="cellIs" dxfId="173" priority="163" operator="equal">
      <formula>0</formula>
    </cfRule>
  </conditionalFormatting>
  <conditionalFormatting sqref="J1">
    <cfRule type="cellIs" dxfId="172" priority="180" operator="lessThan">
      <formula>0</formula>
    </cfRule>
    <cfRule type="cellIs" dxfId="171" priority="179" operator="greaterThan">
      <formula>0</formula>
    </cfRule>
  </conditionalFormatting>
  <conditionalFormatting sqref="J3:J64">
    <cfRule type="cellIs" dxfId="170" priority="162" operator="lessThan">
      <formula>0</formula>
    </cfRule>
    <cfRule type="cellIs" dxfId="169" priority="161" operator="greaterThan">
      <formula>0</formula>
    </cfRule>
    <cfRule type="cellIs" dxfId="168" priority="160" operator="equal">
      <formula>0</formula>
    </cfRule>
  </conditionalFormatting>
  <conditionalFormatting sqref="M1">
    <cfRule type="cellIs" dxfId="167" priority="178" operator="lessThan">
      <formula>0</formula>
    </cfRule>
    <cfRule type="cellIs" dxfId="166" priority="177" operator="greaterThan">
      <formula>0</formula>
    </cfRule>
  </conditionalFormatting>
  <conditionalFormatting sqref="M3:M64">
    <cfRule type="cellIs" dxfId="165" priority="159" operator="lessThan">
      <formula>0</formula>
    </cfRule>
    <cfRule type="cellIs" dxfId="164" priority="158" operator="greaterThan">
      <formula>0</formula>
    </cfRule>
    <cfRule type="cellIs" dxfId="163" priority="157" operator="equal">
      <formula>0</formula>
    </cfRule>
  </conditionalFormatting>
  <conditionalFormatting sqref="P1">
    <cfRule type="cellIs" dxfId="162" priority="176" operator="lessThan">
      <formula>0</formula>
    </cfRule>
    <cfRule type="cellIs" dxfId="161" priority="175" operator="greaterThan">
      <formula>0</formula>
    </cfRule>
  </conditionalFormatting>
  <conditionalFormatting sqref="P3:P64">
    <cfRule type="cellIs" dxfId="160" priority="143" operator="greaterThan">
      <formula>0</formula>
    </cfRule>
    <cfRule type="cellIs" dxfId="159" priority="142" operator="equal">
      <formula>0</formula>
    </cfRule>
    <cfRule type="cellIs" dxfId="158" priority="144" operator="lessThan">
      <formula>0</formula>
    </cfRule>
  </conditionalFormatting>
  <conditionalFormatting sqref="S1">
    <cfRule type="cellIs" dxfId="157" priority="174" operator="lessThan">
      <formula>0</formula>
    </cfRule>
    <cfRule type="cellIs" dxfId="156" priority="173" operator="greaterThan">
      <formula>0</formula>
    </cfRule>
  </conditionalFormatting>
  <conditionalFormatting sqref="S3:S64">
    <cfRule type="cellIs" dxfId="155" priority="147" operator="lessThan">
      <formula>0</formula>
    </cfRule>
    <cfRule type="cellIs" dxfId="154" priority="146" operator="greaterThan">
      <formula>0</formula>
    </cfRule>
    <cfRule type="cellIs" dxfId="153" priority="145" operator="equal">
      <formula>0</formula>
    </cfRule>
  </conditionalFormatting>
  <conditionalFormatting sqref="V1">
    <cfRule type="cellIs" dxfId="152" priority="172" operator="lessThan">
      <formula>0</formula>
    </cfRule>
    <cfRule type="cellIs" dxfId="151" priority="171" operator="greaterThan">
      <formula>0</formula>
    </cfRule>
  </conditionalFormatting>
  <conditionalFormatting sqref="V3:V64">
    <cfRule type="cellIs" dxfId="150" priority="150" operator="lessThan">
      <formula>0</formula>
    </cfRule>
    <cfRule type="cellIs" dxfId="149" priority="149" operator="greaterThan">
      <formula>0</formula>
    </cfRule>
    <cfRule type="cellIs" dxfId="148" priority="148" operator="equal">
      <formula>0</formula>
    </cfRule>
  </conditionalFormatting>
  <conditionalFormatting sqref="Y1">
    <cfRule type="cellIs" dxfId="147" priority="170" operator="lessThan">
      <formula>0</formula>
    </cfRule>
    <cfRule type="cellIs" dxfId="146" priority="169" operator="greaterThan">
      <formula>0</formula>
    </cfRule>
  </conditionalFormatting>
  <conditionalFormatting sqref="Y3:Y64">
    <cfRule type="cellIs" dxfId="145" priority="139" operator="equal">
      <formula>0</formula>
    </cfRule>
    <cfRule type="cellIs" dxfId="144" priority="140" operator="greaterThan">
      <formula>0</formula>
    </cfRule>
    <cfRule type="cellIs" dxfId="143" priority="141" operator="lessThan">
      <formula>0</formula>
    </cfRule>
  </conditionalFormatting>
  <conditionalFormatting sqref="AB1">
    <cfRule type="cellIs" dxfId="142" priority="168" operator="lessThan">
      <formula>0</formula>
    </cfRule>
    <cfRule type="cellIs" dxfId="141" priority="167" operator="greaterThan">
      <formula>0</formula>
    </cfRule>
  </conditionalFormatting>
  <conditionalFormatting sqref="AB3:AB64">
    <cfRule type="cellIs" dxfId="140" priority="138" operator="lessThan">
      <formula>0</formula>
    </cfRule>
    <cfRule type="cellIs" dxfId="139" priority="137" operator="greaterThan">
      <formula>0</formula>
    </cfRule>
    <cfRule type="cellIs" dxfId="138" priority="136" operator="equal">
      <formula>0</formula>
    </cfRule>
  </conditionalFormatting>
  <conditionalFormatting sqref="AE1">
    <cfRule type="cellIs" dxfId="137" priority="135" operator="lessThan">
      <formula>0</formula>
    </cfRule>
    <cfRule type="cellIs" dxfId="136" priority="134" operator="greaterThan">
      <formula>0</formula>
    </cfRule>
  </conditionalFormatting>
  <conditionalFormatting sqref="AE3:AE64">
    <cfRule type="cellIs" dxfId="135" priority="133" operator="lessThan">
      <formula>0</formula>
    </cfRule>
    <cfRule type="cellIs" dxfId="134" priority="132" operator="greaterThan">
      <formula>0</formula>
    </cfRule>
    <cfRule type="cellIs" dxfId="133" priority="131" operator="equal">
      <formula>0</formula>
    </cfRule>
  </conditionalFormatting>
  <conditionalFormatting sqref="AH1">
    <cfRule type="cellIs" dxfId="132" priority="130" operator="lessThan">
      <formula>0</formula>
    </cfRule>
    <cfRule type="cellIs" dxfId="131" priority="129" operator="greaterThan">
      <formula>0</formula>
    </cfRule>
  </conditionalFormatting>
  <conditionalFormatting sqref="AH3:AH64">
    <cfRule type="cellIs" dxfId="130" priority="128" operator="lessThan">
      <formula>0</formula>
    </cfRule>
    <cfRule type="cellIs" dxfId="129" priority="127" operator="greaterThan">
      <formula>0</formula>
    </cfRule>
    <cfRule type="cellIs" dxfId="128" priority="126" operator="equal">
      <formula>0</formula>
    </cfRule>
  </conditionalFormatting>
  <conditionalFormatting sqref="AK1">
    <cfRule type="cellIs" dxfId="127" priority="125" operator="lessThan">
      <formula>0</formula>
    </cfRule>
    <cfRule type="cellIs" dxfId="126" priority="124" operator="greaterThan">
      <formula>0</formula>
    </cfRule>
  </conditionalFormatting>
  <conditionalFormatting sqref="AK3:AK64">
    <cfRule type="cellIs" dxfId="125" priority="123" operator="lessThan">
      <formula>0</formula>
    </cfRule>
    <cfRule type="cellIs" dxfId="124" priority="122" operator="greaterThan">
      <formula>0</formula>
    </cfRule>
    <cfRule type="cellIs" dxfId="123" priority="121" operator="equal">
      <formula>0</formula>
    </cfRule>
  </conditionalFormatting>
  <conditionalFormatting sqref="AN1">
    <cfRule type="cellIs" dxfId="122" priority="120" operator="lessThan">
      <formula>0</formula>
    </cfRule>
    <cfRule type="cellIs" dxfId="121" priority="119" operator="greaterThan">
      <formula>0</formula>
    </cfRule>
  </conditionalFormatting>
  <conditionalFormatting sqref="AN3:AN64">
    <cfRule type="cellIs" dxfId="120" priority="118" operator="lessThan">
      <formula>0</formula>
    </cfRule>
    <cfRule type="cellIs" dxfId="119" priority="117" operator="greaterThan">
      <formula>0</formula>
    </cfRule>
    <cfRule type="cellIs" dxfId="118" priority="116" operator="equal">
      <formula>0</formula>
    </cfRule>
  </conditionalFormatting>
  <conditionalFormatting sqref="AQ1">
    <cfRule type="cellIs" dxfId="117" priority="115" operator="lessThan">
      <formula>0</formula>
    </cfRule>
    <cfRule type="cellIs" dxfId="116" priority="114" operator="greaterThan">
      <formula>0</formula>
    </cfRule>
  </conditionalFormatting>
  <conditionalFormatting sqref="AQ3:AQ64">
    <cfRule type="cellIs" dxfId="115" priority="113" operator="lessThan">
      <formula>0</formula>
    </cfRule>
    <cfRule type="cellIs" dxfId="114" priority="112" operator="greaterThan">
      <formula>0</formula>
    </cfRule>
    <cfRule type="cellIs" dxfId="113" priority="111" operator="equal">
      <formula>0</formula>
    </cfRule>
  </conditionalFormatting>
  <conditionalFormatting sqref="AT1">
    <cfRule type="cellIs" dxfId="112" priority="110" operator="lessThan">
      <formula>0</formula>
    </cfRule>
    <cfRule type="cellIs" dxfId="111" priority="109" operator="greaterThan">
      <formula>0</formula>
    </cfRule>
  </conditionalFormatting>
  <conditionalFormatting sqref="AT3:AT64">
    <cfRule type="cellIs" dxfId="110" priority="108" operator="lessThan">
      <formula>0</formula>
    </cfRule>
    <cfRule type="cellIs" dxfId="109" priority="107" operator="greaterThan">
      <formula>0</formula>
    </cfRule>
    <cfRule type="cellIs" dxfId="108" priority="106" operator="equal">
      <formula>0</formula>
    </cfRule>
  </conditionalFormatting>
  <conditionalFormatting sqref="AW1">
    <cfRule type="cellIs" dxfId="107" priority="105" operator="lessThan">
      <formula>0</formula>
    </cfRule>
    <cfRule type="cellIs" dxfId="106" priority="104" operator="greaterThan">
      <formula>0</formula>
    </cfRule>
  </conditionalFormatting>
  <conditionalFormatting sqref="AW3:AW64">
    <cfRule type="cellIs" dxfId="105" priority="101" operator="equal">
      <formula>0</formula>
    </cfRule>
    <cfRule type="cellIs" dxfId="104" priority="102" operator="greaterThan">
      <formula>0</formula>
    </cfRule>
    <cfRule type="cellIs" dxfId="103" priority="103" operator="lessThan">
      <formula>0</formula>
    </cfRule>
  </conditionalFormatting>
  <conditionalFormatting sqref="AZ1">
    <cfRule type="cellIs" dxfId="102" priority="100" operator="lessThan">
      <formula>0</formula>
    </cfRule>
    <cfRule type="cellIs" dxfId="101" priority="99" operator="greaterThan">
      <formula>0</formula>
    </cfRule>
  </conditionalFormatting>
  <conditionalFormatting sqref="AZ3:AZ64">
    <cfRule type="cellIs" dxfId="100" priority="98" operator="lessThan">
      <formula>0</formula>
    </cfRule>
    <cfRule type="cellIs" dxfId="99" priority="97" operator="greaterThan">
      <formula>0</formula>
    </cfRule>
    <cfRule type="cellIs" dxfId="98" priority="96" operator="equal">
      <formula>0</formula>
    </cfRule>
  </conditionalFormatting>
  <conditionalFormatting sqref="BC1">
    <cfRule type="cellIs" dxfId="97" priority="95" operator="lessThan">
      <formula>0</formula>
    </cfRule>
    <cfRule type="cellIs" dxfId="96" priority="94" operator="greaterThan">
      <formula>0</formula>
    </cfRule>
  </conditionalFormatting>
  <conditionalFormatting sqref="BC3:BC64">
    <cfRule type="cellIs" dxfId="95" priority="93" operator="lessThan">
      <formula>0</formula>
    </cfRule>
    <cfRule type="cellIs" dxfId="94" priority="92" operator="greaterThan">
      <formula>0</formula>
    </cfRule>
    <cfRule type="cellIs" dxfId="93" priority="91" operator="equal">
      <formula>0</formula>
    </cfRule>
  </conditionalFormatting>
  <conditionalFormatting sqref="BF1">
    <cfRule type="cellIs" dxfId="92" priority="90" operator="lessThan">
      <formula>0</formula>
    </cfRule>
    <cfRule type="cellIs" dxfId="91" priority="89" operator="greaterThan">
      <formula>0</formula>
    </cfRule>
  </conditionalFormatting>
  <conditionalFormatting sqref="BF3:BF64">
    <cfRule type="cellIs" dxfId="90" priority="88" operator="lessThan">
      <formula>0</formula>
    </cfRule>
    <cfRule type="cellIs" dxfId="89" priority="87" operator="greaterThan">
      <formula>0</formula>
    </cfRule>
    <cfRule type="cellIs" dxfId="88" priority="86" operator="equal">
      <formula>0</formula>
    </cfRule>
  </conditionalFormatting>
  <conditionalFormatting sqref="BI1">
    <cfRule type="cellIs" dxfId="87" priority="85" operator="lessThan">
      <formula>0</formula>
    </cfRule>
    <cfRule type="cellIs" dxfId="86" priority="84" operator="greaterThan">
      <formula>0</formula>
    </cfRule>
  </conditionalFormatting>
  <conditionalFormatting sqref="BI3:BI64">
    <cfRule type="cellIs" dxfId="85" priority="83" operator="lessThan">
      <formula>0</formula>
    </cfRule>
    <cfRule type="cellIs" dxfId="84" priority="82" operator="greaterThan">
      <formula>0</formula>
    </cfRule>
    <cfRule type="cellIs" dxfId="83" priority="81" operator="equal">
      <formula>0</formula>
    </cfRule>
  </conditionalFormatting>
  <conditionalFormatting sqref="BL1">
    <cfRule type="cellIs" dxfId="82" priority="80" operator="lessThan">
      <formula>0</formula>
    </cfRule>
    <cfRule type="cellIs" dxfId="81" priority="79" operator="greaterThan">
      <formula>0</formula>
    </cfRule>
  </conditionalFormatting>
  <conditionalFormatting sqref="BL3:BL64">
    <cfRule type="cellIs" dxfId="80" priority="78" operator="lessThan">
      <formula>0</formula>
    </cfRule>
    <cfRule type="cellIs" dxfId="79" priority="77" operator="greaterThan">
      <formula>0</formula>
    </cfRule>
    <cfRule type="cellIs" dxfId="78" priority="76" operator="equal">
      <formula>0</formula>
    </cfRule>
  </conditionalFormatting>
  <conditionalFormatting sqref="BO1">
    <cfRule type="cellIs" dxfId="77" priority="75" operator="lessThan">
      <formula>0</formula>
    </cfRule>
    <cfRule type="cellIs" dxfId="76" priority="74" operator="greaterThan">
      <formula>0</formula>
    </cfRule>
  </conditionalFormatting>
  <conditionalFormatting sqref="BO3:BO64">
    <cfRule type="cellIs" dxfId="75" priority="73" operator="lessThan">
      <formula>0</formula>
    </cfRule>
    <cfRule type="cellIs" dxfId="74" priority="72" operator="greaterThan">
      <formula>0</formula>
    </cfRule>
    <cfRule type="cellIs" dxfId="73" priority="71" operator="equal">
      <formula>0</formula>
    </cfRule>
  </conditionalFormatting>
  <conditionalFormatting sqref="BR1">
    <cfRule type="cellIs" dxfId="72" priority="70" operator="lessThan">
      <formula>0</formula>
    </cfRule>
    <cfRule type="cellIs" dxfId="71" priority="69" operator="greaterThan">
      <formula>0</formula>
    </cfRule>
  </conditionalFormatting>
  <conditionalFormatting sqref="BR3:BR64">
    <cfRule type="cellIs" dxfId="70" priority="68" operator="lessThan">
      <formula>0</formula>
    </cfRule>
    <cfRule type="cellIs" dxfId="69" priority="67" operator="greaterThan">
      <formula>0</formula>
    </cfRule>
    <cfRule type="cellIs" dxfId="68" priority="66" operator="equal">
      <formula>0</formula>
    </cfRule>
  </conditionalFormatting>
  <conditionalFormatting sqref="BU1">
    <cfRule type="cellIs" dxfId="67" priority="65" operator="lessThan">
      <formula>0</formula>
    </cfRule>
    <cfRule type="cellIs" dxfId="66" priority="64" operator="greaterThan">
      <formula>0</formula>
    </cfRule>
  </conditionalFormatting>
  <conditionalFormatting sqref="BU3:BU64">
    <cfRule type="cellIs" dxfId="65" priority="63" operator="lessThan">
      <formula>0</formula>
    </cfRule>
    <cfRule type="cellIs" dxfId="64" priority="62" operator="greaterThan">
      <formula>0</formula>
    </cfRule>
    <cfRule type="cellIs" dxfId="63" priority="61" operator="equal">
      <formula>0</formula>
    </cfRule>
  </conditionalFormatting>
  <conditionalFormatting sqref="BX1">
    <cfRule type="cellIs" dxfId="62" priority="60" operator="lessThan">
      <formula>0</formula>
    </cfRule>
    <cfRule type="cellIs" dxfId="61" priority="59" operator="greaterThan">
      <formula>0</formula>
    </cfRule>
  </conditionalFormatting>
  <conditionalFormatting sqref="BX3:BX64">
    <cfRule type="cellIs" dxfId="60" priority="58" operator="lessThan">
      <formula>0</formula>
    </cfRule>
    <cfRule type="cellIs" dxfId="59" priority="57" operator="greaterThan">
      <formula>0</formula>
    </cfRule>
    <cfRule type="cellIs" dxfId="58" priority="56" operator="equal">
      <formula>0</formula>
    </cfRule>
  </conditionalFormatting>
  <conditionalFormatting sqref="CA1">
    <cfRule type="cellIs" dxfId="57" priority="55" operator="lessThan">
      <formula>0</formula>
    </cfRule>
    <cfRule type="cellIs" dxfId="56" priority="54" operator="greaterThan">
      <formula>0</formula>
    </cfRule>
  </conditionalFormatting>
  <conditionalFormatting sqref="CA3:CA64">
    <cfRule type="cellIs" dxfId="55" priority="53" operator="lessThan">
      <formula>0</formula>
    </cfRule>
    <cfRule type="cellIs" dxfId="54" priority="52" operator="greaterThan">
      <formula>0</formula>
    </cfRule>
    <cfRule type="cellIs" dxfId="53" priority="51" operator="equal">
      <formula>0</formula>
    </cfRule>
  </conditionalFormatting>
  <conditionalFormatting sqref="CD1">
    <cfRule type="cellIs" dxfId="52" priority="50" operator="lessThan">
      <formula>0</formula>
    </cfRule>
    <cfRule type="cellIs" dxfId="51" priority="49" operator="greaterThan">
      <formula>0</formula>
    </cfRule>
  </conditionalFormatting>
  <conditionalFormatting sqref="CD3:CD64">
    <cfRule type="cellIs" dxfId="50" priority="48" operator="lessThan">
      <formula>0</formula>
    </cfRule>
    <cfRule type="cellIs" dxfId="49" priority="47" operator="greaterThan">
      <formula>0</formula>
    </cfRule>
    <cfRule type="cellIs" dxfId="48" priority="46" operator="equal">
      <formula>0</formula>
    </cfRule>
  </conditionalFormatting>
  <conditionalFormatting sqref="CG1">
    <cfRule type="cellIs" dxfId="47" priority="45" operator="lessThan">
      <formula>0</formula>
    </cfRule>
    <cfRule type="cellIs" dxfId="46" priority="44" operator="greaterThan">
      <formula>0</formula>
    </cfRule>
  </conditionalFormatting>
  <conditionalFormatting sqref="CG3:CG64">
    <cfRule type="cellIs" dxfId="45" priority="43" operator="lessThan">
      <formula>0</formula>
    </cfRule>
    <cfRule type="cellIs" dxfId="44" priority="42" operator="greaterThan">
      <formula>0</formula>
    </cfRule>
    <cfRule type="cellIs" dxfId="43" priority="41" operator="equal">
      <formula>0</formula>
    </cfRule>
  </conditionalFormatting>
  <conditionalFormatting sqref="CJ1">
    <cfRule type="cellIs" dxfId="42" priority="35" operator="lessThan">
      <formula>0</formula>
    </cfRule>
    <cfRule type="cellIs" dxfId="41" priority="34" operator="greaterThan">
      <formula>0</formula>
    </cfRule>
  </conditionalFormatting>
  <conditionalFormatting sqref="CJ3:CJ64">
    <cfRule type="cellIs" dxfId="40" priority="33" operator="lessThan">
      <formula>0</formula>
    </cfRule>
    <cfRule type="cellIs" dxfId="39" priority="32" operator="greaterThan">
      <formula>0</formula>
    </cfRule>
    <cfRule type="cellIs" dxfId="38" priority="31" operator="equal">
      <formula>0</formula>
    </cfRule>
  </conditionalFormatting>
  <conditionalFormatting sqref="CM1">
    <cfRule type="cellIs" dxfId="37" priority="29" operator="greaterThan">
      <formula>0</formula>
    </cfRule>
    <cfRule type="cellIs" dxfId="36" priority="30" operator="lessThan">
      <formula>0</formula>
    </cfRule>
  </conditionalFormatting>
  <conditionalFormatting sqref="CM3:CM64">
    <cfRule type="cellIs" dxfId="35" priority="28" operator="lessThan">
      <formula>0</formula>
    </cfRule>
    <cfRule type="cellIs" dxfId="34" priority="27" operator="greaterThan">
      <formula>0</formula>
    </cfRule>
    <cfRule type="cellIs" dxfId="33" priority="26" operator="equal">
      <formula>0</formula>
    </cfRule>
  </conditionalFormatting>
  <conditionalFormatting sqref="CP1">
    <cfRule type="cellIs" dxfId="32" priority="25" operator="lessThan">
      <formula>0</formula>
    </cfRule>
    <cfRule type="cellIs" dxfId="31" priority="24" operator="greaterThan">
      <formula>0</formula>
    </cfRule>
  </conditionalFormatting>
  <conditionalFormatting sqref="CP3:CP64">
    <cfRule type="cellIs" dxfId="30" priority="21" operator="equal">
      <formula>0</formula>
    </cfRule>
    <cfRule type="cellIs" dxfId="29" priority="23" operator="lessThan">
      <formula>0</formula>
    </cfRule>
    <cfRule type="cellIs" dxfId="28" priority="2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D8ED-DD86-4CDD-91E9-96C490C6F570}">
  <dimension ref="A1:AB6"/>
  <sheetViews>
    <sheetView topLeftCell="H1" workbookViewId="0">
      <selection activeCell="N1" sqref="N1:P1"/>
    </sheetView>
  </sheetViews>
  <sheetFormatPr defaultRowHeight="15" x14ac:dyDescent="0.25"/>
  <cols>
    <col min="1" max="1" width="12.7109375" customWidth="1"/>
  </cols>
  <sheetData>
    <row r="1" spans="1:28" x14ac:dyDescent="0.25">
      <c r="A1" s="53" t="s">
        <v>187</v>
      </c>
      <c r="B1" s="47" t="s">
        <v>178</v>
      </c>
      <c r="C1" s="48"/>
      <c r="D1" s="49"/>
      <c r="E1" s="47" t="s">
        <v>179</v>
      </c>
      <c r="F1" s="48"/>
      <c r="G1" s="49"/>
      <c r="H1" s="47" t="s">
        <v>180</v>
      </c>
      <c r="I1" s="48"/>
      <c r="J1" s="49"/>
      <c r="K1" s="47" t="s">
        <v>181</v>
      </c>
      <c r="L1" s="48"/>
      <c r="M1" s="49"/>
      <c r="N1" s="47" t="s">
        <v>182</v>
      </c>
      <c r="O1" s="48"/>
      <c r="P1" s="49"/>
      <c r="Q1" s="47" t="s">
        <v>183</v>
      </c>
      <c r="R1" s="48"/>
      <c r="S1" s="49"/>
      <c r="T1" s="47" t="s">
        <v>184</v>
      </c>
      <c r="U1" s="48"/>
      <c r="V1" s="49"/>
      <c r="W1" s="47" t="s">
        <v>185</v>
      </c>
      <c r="X1" s="48"/>
      <c r="Y1" s="49"/>
      <c r="Z1" s="47" t="s">
        <v>186</v>
      </c>
      <c r="AA1" s="48"/>
      <c r="AB1" s="49"/>
    </row>
    <row r="2" spans="1:28" x14ac:dyDescent="0.25">
      <c r="A2" s="54"/>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row>
    <row r="3" spans="1:28" x14ac:dyDescent="0.25">
      <c r="A3" s="33" t="s">
        <v>188</v>
      </c>
      <c r="B3" s="14">
        <v>0.36699999999999999</v>
      </c>
      <c r="C3" s="10">
        <v>0.4491</v>
      </c>
      <c r="D3" s="13">
        <f>C3-B3</f>
        <v>8.2100000000000006E-2</v>
      </c>
      <c r="E3" s="14">
        <v>0.43809999999999999</v>
      </c>
      <c r="F3" s="11">
        <v>0.52990000000000004</v>
      </c>
      <c r="G3" s="13">
        <f t="shared" ref="G3:G4" si="0">F3-E3</f>
        <v>9.1800000000000048E-2</v>
      </c>
      <c r="H3" s="14">
        <v>0.53159999999999996</v>
      </c>
      <c r="I3" s="10">
        <v>0.59850000000000003</v>
      </c>
      <c r="J3" s="13">
        <f t="shared" ref="J3:J4" si="1">I3-H3</f>
        <v>6.6900000000000071E-2</v>
      </c>
      <c r="K3" s="14">
        <v>0.84089999999999998</v>
      </c>
      <c r="L3" s="10">
        <v>0.81730000000000003</v>
      </c>
      <c r="M3" s="13">
        <f t="shared" ref="M3:M4" si="2">L3-K3</f>
        <v>-2.3599999999999954E-2</v>
      </c>
      <c r="N3" s="14">
        <v>0.65610000000000002</v>
      </c>
      <c r="O3" s="10">
        <v>0.68179999999999996</v>
      </c>
      <c r="P3" s="11">
        <f t="shared" ref="P3:P4" si="3">O3-N3</f>
        <v>2.5699999999999945E-2</v>
      </c>
      <c r="Q3" s="14">
        <v>0.68520000000000003</v>
      </c>
      <c r="R3" s="10">
        <v>0.69440000000000002</v>
      </c>
      <c r="S3" s="13">
        <f t="shared" ref="S3:S4" si="4">R3-Q3</f>
        <v>9.199999999999986E-3</v>
      </c>
      <c r="T3" s="14">
        <v>0.81569999999999998</v>
      </c>
      <c r="U3" s="10">
        <v>0.79800000000000004</v>
      </c>
      <c r="V3" s="13">
        <f t="shared" ref="V3:V4" si="5">U3-T3</f>
        <v>-1.7699999999999938E-2</v>
      </c>
      <c r="W3" s="14">
        <v>0.80179999999999996</v>
      </c>
      <c r="X3" s="10">
        <v>0.77990000000000004</v>
      </c>
      <c r="Y3" s="13">
        <f t="shared" ref="Y3:Y4" si="6">X3-W3</f>
        <v>-2.189999999999992E-2</v>
      </c>
      <c r="Z3" s="14">
        <v>0.76729999999999998</v>
      </c>
      <c r="AA3" s="10">
        <v>0.75290000000000001</v>
      </c>
      <c r="AB3" s="13">
        <f t="shared" ref="AB3:AB4" si="7">AA3-Z3</f>
        <v>-1.4399999999999968E-2</v>
      </c>
    </row>
    <row r="4" spans="1:28" x14ac:dyDescent="0.25">
      <c r="A4" s="33" t="s">
        <v>189</v>
      </c>
      <c r="B4" s="14">
        <v>0.19370000000000001</v>
      </c>
      <c r="C4" s="10">
        <v>0.21929999999999999</v>
      </c>
      <c r="D4" s="13">
        <f>C4-B4</f>
        <v>2.5599999999999984E-2</v>
      </c>
      <c r="E4" s="14">
        <v>0.1903</v>
      </c>
      <c r="F4" s="10">
        <v>0.2329</v>
      </c>
      <c r="G4" s="13">
        <f t="shared" si="0"/>
        <v>4.2599999999999999E-2</v>
      </c>
      <c r="H4" s="14">
        <v>0.2167</v>
      </c>
      <c r="I4" s="10">
        <v>0.28160000000000002</v>
      </c>
      <c r="J4" s="13">
        <f t="shared" si="1"/>
        <v>6.4900000000000013E-2</v>
      </c>
      <c r="K4" s="14">
        <v>0.59299999999999997</v>
      </c>
      <c r="L4" s="10">
        <v>0.56479999999999997</v>
      </c>
      <c r="M4" s="13">
        <f t="shared" si="2"/>
        <v>-2.8200000000000003E-2</v>
      </c>
      <c r="N4" s="14">
        <v>0.314</v>
      </c>
      <c r="O4" s="10">
        <v>0.34560000000000002</v>
      </c>
      <c r="P4" s="11">
        <f t="shared" si="3"/>
        <v>3.1600000000000017E-2</v>
      </c>
      <c r="Q4" s="14">
        <v>0.35489999999999999</v>
      </c>
      <c r="R4" s="10">
        <v>0.36430000000000001</v>
      </c>
      <c r="S4" s="13">
        <f t="shared" si="4"/>
        <v>9.4000000000000195E-3</v>
      </c>
      <c r="T4" s="14">
        <v>0.51190000000000002</v>
      </c>
      <c r="U4" s="10">
        <v>0.48380000000000001</v>
      </c>
      <c r="V4" s="13">
        <f t="shared" si="5"/>
        <v>-2.8100000000000014E-2</v>
      </c>
      <c r="W4" s="14">
        <v>0.46839999999999998</v>
      </c>
      <c r="X4" s="10">
        <v>0.44369999999999998</v>
      </c>
      <c r="Y4" s="13">
        <f t="shared" si="6"/>
        <v>-2.47E-2</v>
      </c>
      <c r="Z4" s="14">
        <v>0.436</v>
      </c>
      <c r="AA4" s="11">
        <v>0.44540000000000002</v>
      </c>
      <c r="AB4" s="13">
        <f t="shared" si="7"/>
        <v>9.4000000000000195E-3</v>
      </c>
    </row>
    <row r="5" spans="1:28" x14ac:dyDescent="0.25">
      <c r="R5">
        <v>0.69910000000000005</v>
      </c>
      <c r="S5">
        <f>R5-Q3</f>
        <v>1.3900000000000023E-2</v>
      </c>
    </row>
    <row r="6" spans="1:28" x14ac:dyDescent="0.25">
      <c r="R6">
        <v>0.38650000000000001</v>
      </c>
      <c r="S6">
        <f>R6-Q4</f>
        <v>3.1600000000000017E-2</v>
      </c>
    </row>
  </sheetData>
  <mergeCells count="10">
    <mergeCell ref="W1:Y1"/>
    <mergeCell ref="Z1:AB1"/>
    <mergeCell ref="A1:A2"/>
    <mergeCell ref="B1:D1"/>
    <mergeCell ref="E1:G1"/>
    <mergeCell ref="H1:J1"/>
    <mergeCell ref="K1:M1"/>
    <mergeCell ref="N1:P1"/>
    <mergeCell ref="Q1:S1"/>
    <mergeCell ref="T1:V1"/>
  </mergeCells>
  <conditionalFormatting sqref="D1 D3:D4">
    <cfRule type="cellIs" dxfId="27" priority="17" operator="greaterThan">
      <formula>0</formula>
    </cfRule>
    <cfRule type="cellIs" dxfId="26" priority="18" operator="lessThan">
      <formula>0</formula>
    </cfRule>
  </conditionalFormatting>
  <conditionalFormatting sqref="G1 G3:G4">
    <cfRule type="cellIs" dxfId="25" priority="15" operator="greaterThan">
      <formula>0</formula>
    </cfRule>
    <cfRule type="cellIs" dxfId="24" priority="16" operator="lessThan">
      <formula>0</formula>
    </cfRule>
  </conditionalFormatting>
  <conditionalFormatting sqref="J1 J3:J4">
    <cfRule type="cellIs" dxfId="23" priority="13" operator="greaterThan">
      <formula>0</formula>
    </cfRule>
    <cfRule type="cellIs" dxfId="22" priority="14" operator="lessThan">
      <formula>0</formula>
    </cfRule>
  </conditionalFormatting>
  <conditionalFormatting sqref="M1 M3:M4">
    <cfRule type="cellIs" dxfId="21" priority="11" operator="greaterThan">
      <formula>0</formula>
    </cfRule>
    <cfRule type="cellIs" dxfId="20" priority="12" operator="lessThan">
      <formula>0</formula>
    </cfRule>
  </conditionalFormatting>
  <conditionalFormatting sqref="P1 P3:P4">
    <cfRule type="cellIs" dxfId="19" priority="9" operator="greaterThan">
      <formula>0</formula>
    </cfRule>
    <cfRule type="cellIs" dxfId="18" priority="10" operator="lessThan">
      <formula>0</formula>
    </cfRule>
  </conditionalFormatting>
  <conditionalFormatting sqref="S1 S3:S4">
    <cfRule type="cellIs" dxfId="17" priority="7" operator="greaterThan">
      <formula>0</formula>
    </cfRule>
    <cfRule type="cellIs" dxfId="16" priority="8" operator="lessThan">
      <formula>0</formula>
    </cfRule>
  </conditionalFormatting>
  <conditionalFormatting sqref="V1 V3:V4">
    <cfRule type="cellIs" dxfId="15" priority="5" operator="greaterThan">
      <formula>0</formula>
    </cfRule>
    <cfRule type="cellIs" dxfId="14" priority="6" operator="lessThan">
      <formula>0</formula>
    </cfRule>
  </conditionalFormatting>
  <conditionalFormatting sqref="Y1 Y3:Y4">
    <cfRule type="cellIs" dxfId="13" priority="3" operator="greaterThan">
      <formula>0</formula>
    </cfRule>
    <cfRule type="cellIs" dxfId="12" priority="4" operator="lessThan">
      <formula>0</formula>
    </cfRule>
  </conditionalFormatting>
  <conditionalFormatting sqref="AB1 AB3:AB4">
    <cfRule type="cellIs" dxfId="11" priority="1" operator="greaterThan">
      <formula>0</formula>
    </cfRule>
    <cfRule type="cellIs" dxfId="10" priority="2"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683D-2D3D-43D9-AB06-4481FB0A05F2}">
  <dimension ref="B2:C65"/>
  <sheetViews>
    <sheetView topLeftCell="A24" workbookViewId="0">
      <selection activeCell="C59" sqref="C59"/>
    </sheetView>
  </sheetViews>
  <sheetFormatPr defaultRowHeight="15" x14ac:dyDescent="0.25"/>
  <sheetData>
    <row r="2" spans="2:2" x14ac:dyDescent="0.25">
      <c r="B2" t="s">
        <v>193</v>
      </c>
    </row>
    <row r="3" spans="2:2" x14ac:dyDescent="0.25">
      <c r="B3" t="s">
        <v>208</v>
      </c>
    </row>
    <row r="4" spans="2:2" x14ac:dyDescent="0.25">
      <c r="B4" t="s">
        <v>209</v>
      </c>
    </row>
    <row r="5" spans="2:2" x14ac:dyDescent="0.25">
      <c r="B5" t="s">
        <v>206</v>
      </c>
    </row>
    <row r="6" spans="2:2" x14ac:dyDescent="0.25">
      <c r="B6" t="s">
        <v>207</v>
      </c>
    </row>
    <row r="7" spans="2:2" x14ac:dyDescent="0.25">
      <c r="B7" t="s">
        <v>197</v>
      </c>
    </row>
    <row r="8" spans="2:2" x14ac:dyDescent="0.25">
      <c r="B8" t="s">
        <v>198</v>
      </c>
    </row>
    <row r="9" spans="2:2" x14ac:dyDescent="0.25">
      <c r="B9" t="s">
        <v>199</v>
      </c>
    </row>
    <row r="11" spans="2:2" x14ac:dyDescent="0.25">
      <c r="B11" t="s">
        <v>210</v>
      </c>
    </row>
    <row r="12" spans="2:2" x14ac:dyDescent="0.25">
      <c r="B12" t="s">
        <v>211</v>
      </c>
    </row>
    <row r="13" spans="2:2" x14ac:dyDescent="0.25">
      <c r="B13" t="s">
        <v>194</v>
      </c>
    </row>
    <row r="15" spans="2:2" x14ac:dyDescent="0.25">
      <c r="B15" t="s">
        <v>195</v>
      </c>
    </row>
    <row r="16" spans="2:2" x14ac:dyDescent="0.25">
      <c r="B16" t="s">
        <v>196</v>
      </c>
    </row>
    <row r="18" spans="2:2" x14ac:dyDescent="0.25">
      <c r="B18" t="s">
        <v>200</v>
      </c>
    </row>
    <row r="21" spans="2:2" x14ac:dyDescent="0.25">
      <c r="B21" t="s">
        <v>191</v>
      </c>
    </row>
    <row r="22" spans="2:2" x14ac:dyDescent="0.25">
      <c r="B22" t="s">
        <v>201</v>
      </c>
    </row>
    <row r="23" spans="2:2" x14ac:dyDescent="0.25">
      <c r="B23" t="s">
        <v>202</v>
      </c>
    </row>
    <row r="24" spans="2:2" x14ac:dyDescent="0.25">
      <c r="B24" t="s">
        <v>203</v>
      </c>
    </row>
    <row r="25" spans="2:2" x14ac:dyDescent="0.25">
      <c r="B25" t="s">
        <v>204</v>
      </c>
    </row>
    <row r="26" spans="2:2" x14ac:dyDescent="0.25">
      <c r="B26" t="s">
        <v>205</v>
      </c>
    </row>
    <row r="40" spans="3:3" x14ac:dyDescent="0.25">
      <c r="C40" t="s">
        <v>242</v>
      </c>
    </row>
    <row r="42" spans="3:3" x14ac:dyDescent="0.25">
      <c r="C42" t="s">
        <v>216</v>
      </c>
    </row>
    <row r="43" spans="3:3" x14ac:dyDescent="0.25">
      <c r="C43" t="s">
        <v>241</v>
      </c>
    </row>
    <row r="45" spans="3:3" x14ac:dyDescent="0.25">
      <c r="C45" t="s">
        <v>220</v>
      </c>
    </row>
    <row r="46" spans="3:3" x14ac:dyDescent="0.25">
      <c r="C46" t="s">
        <v>215</v>
      </c>
    </row>
    <row r="47" spans="3:3" x14ac:dyDescent="0.25">
      <c r="C47" t="s">
        <v>217</v>
      </c>
    </row>
    <row r="48" spans="3:3" x14ac:dyDescent="0.25">
      <c r="C48" t="s">
        <v>218</v>
      </c>
    </row>
    <row r="49" spans="3:3" x14ac:dyDescent="0.25">
      <c r="C49" t="s">
        <v>219</v>
      </c>
    </row>
    <row r="50" spans="3:3" x14ac:dyDescent="0.25">
      <c r="C50" t="s">
        <v>221</v>
      </c>
    </row>
    <row r="51" spans="3:3" x14ac:dyDescent="0.25">
      <c r="C51" t="s">
        <v>226</v>
      </c>
    </row>
    <row r="52" spans="3:3" x14ac:dyDescent="0.25">
      <c r="C52" t="s">
        <v>227</v>
      </c>
    </row>
    <row r="53" spans="3:3" x14ac:dyDescent="0.25">
      <c r="C53" t="s">
        <v>228</v>
      </c>
    </row>
    <row r="54" spans="3:3" x14ac:dyDescent="0.25">
      <c r="C54" t="s">
        <v>236</v>
      </c>
    </row>
    <row r="55" spans="3:3" x14ac:dyDescent="0.25">
      <c r="C55" t="s">
        <v>237</v>
      </c>
    </row>
    <row r="56" spans="3:3" x14ac:dyDescent="0.25">
      <c r="C56" t="s">
        <v>238</v>
      </c>
    </row>
    <row r="57" spans="3:3" x14ac:dyDescent="0.25">
      <c r="C57" t="s">
        <v>239</v>
      </c>
    </row>
    <row r="58" spans="3:3" x14ac:dyDescent="0.25">
      <c r="C58" t="s">
        <v>240</v>
      </c>
    </row>
    <row r="59" spans="3:3" x14ac:dyDescent="0.25">
      <c r="C59" t="s">
        <v>247</v>
      </c>
    </row>
    <row r="60" spans="3:3" x14ac:dyDescent="0.25">
      <c r="C60" t="s">
        <v>248</v>
      </c>
    </row>
    <row r="61" spans="3:3" x14ac:dyDescent="0.25">
      <c r="C61" t="s">
        <v>253</v>
      </c>
    </row>
    <row r="62" spans="3:3" x14ac:dyDescent="0.25">
      <c r="C62" t="s">
        <v>277</v>
      </c>
    </row>
    <row r="63" spans="3:3" x14ac:dyDescent="0.25">
      <c r="C63" t="s">
        <v>282</v>
      </c>
    </row>
    <row r="64" spans="3:3" x14ac:dyDescent="0.25">
      <c r="C64" t="s">
        <v>283</v>
      </c>
    </row>
    <row r="65" spans="3:3" x14ac:dyDescent="0.25">
      <c r="C65" t="s">
        <v>284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F686-6194-4462-9A1F-CE3F86675870}">
  <dimension ref="A1:B88"/>
  <sheetViews>
    <sheetView topLeftCell="A28" workbookViewId="0">
      <selection activeCell="K38" sqref="K38"/>
    </sheetView>
  </sheetViews>
  <sheetFormatPr defaultRowHeight="15" x14ac:dyDescent="0.25"/>
  <sheetData>
    <row r="1" spans="1:2" x14ac:dyDescent="0.25">
      <c r="A1" t="s">
        <v>291</v>
      </c>
      <c r="B1" t="s">
        <v>222</v>
      </c>
    </row>
    <row r="2" spans="1:2" x14ac:dyDescent="0.25">
      <c r="A2" t="s">
        <v>292</v>
      </c>
      <c r="B2" t="s">
        <v>223</v>
      </c>
    </row>
    <row r="3" spans="1:2" x14ac:dyDescent="0.25">
      <c r="A3" t="s">
        <v>293</v>
      </c>
      <c r="B3" t="s">
        <v>224</v>
      </c>
    </row>
    <row r="4" spans="1:2" x14ac:dyDescent="0.25">
      <c r="A4" t="s">
        <v>294</v>
      </c>
      <c r="B4" t="s">
        <v>225</v>
      </c>
    </row>
    <row r="7" spans="1:2" x14ac:dyDescent="0.25">
      <c r="A7" t="s">
        <v>291</v>
      </c>
      <c r="B7" t="s">
        <v>229</v>
      </c>
    </row>
    <row r="8" spans="1:2" x14ac:dyDescent="0.25">
      <c r="A8" t="s">
        <v>292</v>
      </c>
      <c r="B8" t="s">
        <v>230</v>
      </c>
    </row>
    <row r="9" spans="1:2" x14ac:dyDescent="0.25">
      <c r="A9" t="s">
        <v>293</v>
      </c>
      <c r="B9" t="s">
        <v>231</v>
      </c>
    </row>
    <row r="10" spans="1:2" x14ac:dyDescent="0.25">
      <c r="A10" t="s">
        <v>294</v>
      </c>
      <c r="B10" t="s">
        <v>232</v>
      </c>
    </row>
    <row r="13" spans="1:2" x14ac:dyDescent="0.25">
      <c r="A13" t="s">
        <v>291</v>
      </c>
      <c r="B13" t="s">
        <v>233</v>
      </c>
    </row>
    <row r="14" spans="1:2" x14ac:dyDescent="0.25">
      <c r="A14" t="s">
        <v>292</v>
      </c>
      <c r="B14" t="s">
        <v>234</v>
      </c>
    </row>
    <row r="15" spans="1:2" x14ac:dyDescent="0.25">
      <c r="A15" t="s">
        <v>293</v>
      </c>
      <c r="B15" t="s">
        <v>235</v>
      </c>
    </row>
    <row r="16" spans="1:2" x14ac:dyDescent="0.25">
      <c r="A16" t="s">
        <v>294</v>
      </c>
      <c r="B16" t="s">
        <v>232</v>
      </c>
    </row>
    <row r="19" spans="1:2" x14ac:dyDescent="0.25">
      <c r="A19" t="s">
        <v>291</v>
      </c>
      <c r="B19" t="s">
        <v>243</v>
      </c>
    </row>
    <row r="20" spans="1:2" x14ac:dyDescent="0.25">
      <c r="A20" t="s">
        <v>292</v>
      </c>
      <c r="B20" t="s">
        <v>244</v>
      </c>
    </row>
    <row r="21" spans="1:2" x14ac:dyDescent="0.25">
      <c r="A21" t="s">
        <v>293</v>
      </c>
      <c r="B21" s="35" t="s">
        <v>245</v>
      </c>
    </row>
    <row r="22" spans="1:2" x14ac:dyDescent="0.25">
      <c r="A22" t="s">
        <v>294</v>
      </c>
      <c r="B22" t="s">
        <v>246</v>
      </c>
    </row>
    <row r="25" spans="1:2" x14ac:dyDescent="0.25">
      <c r="A25" t="s">
        <v>291</v>
      </c>
      <c r="B25" t="s">
        <v>249</v>
      </c>
    </row>
    <row r="26" spans="1:2" x14ac:dyDescent="0.25">
      <c r="A26" t="s">
        <v>292</v>
      </c>
      <c r="B26" t="s">
        <v>250</v>
      </c>
    </row>
    <row r="27" spans="1:2" x14ac:dyDescent="0.25">
      <c r="A27" t="s">
        <v>293</v>
      </c>
      <c r="B27" t="s">
        <v>251</v>
      </c>
    </row>
    <row r="28" spans="1:2" x14ac:dyDescent="0.25">
      <c r="A28" t="s">
        <v>294</v>
      </c>
      <c r="B28" t="s">
        <v>252</v>
      </c>
    </row>
    <row r="31" spans="1:2" x14ac:dyDescent="0.25">
      <c r="A31" t="s">
        <v>291</v>
      </c>
      <c r="B31" t="s">
        <v>254</v>
      </c>
    </row>
    <row r="32" spans="1:2" x14ac:dyDescent="0.25">
      <c r="A32" t="s">
        <v>292</v>
      </c>
      <c r="B32" t="s">
        <v>255</v>
      </c>
    </row>
    <row r="33" spans="1:2" x14ac:dyDescent="0.25">
      <c r="A33" t="s">
        <v>293</v>
      </c>
      <c r="B33" t="s">
        <v>256</v>
      </c>
    </row>
    <row r="34" spans="1:2" x14ac:dyDescent="0.25">
      <c r="A34" t="s">
        <v>294</v>
      </c>
      <c r="B34" t="s">
        <v>257</v>
      </c>
    </row>
    <row r="37" spans="1:2" x14ac:dyDescent="0.25">
      <c r="A37" t="s">
        <v>291</v>
      </c>
      <c r="B37" t="s">
        <v>258</v>
      </c>
    </row>
    <row r="38" spans="1:2" x14ac:dyDescent="0.25">
      <c r="A38" t="s">
        <v>292</v>
      </c>
      <c r="B38" t="s">
        <v>259</v>
      </c>
    </row>
    <row r="39" spans="1:2" x14ac:dyDescent="0.25">
      <c r="A39" t="s">
        <v>293</v>
      </c>
      <c r="B39" t="s">
        <v>260</v>
      </c>
    </row>
    <row r="40" spans="1:2" x14ac:dyDescent="0.25">
      <c r="A40" t="s">
        <v>294</v>
      </c>
      <c r="B40" t="s">
        <v>257</v>
      </c>
    </row>
    <row r="43" spans="1:2" x14ac:dyDescent="0.25">
      <c r="A43" t="s">
        <v>291</v>
      </c>
      <c r="B43" t="s">
        <v>261</v>
      </c>
    </row>
    <row r="44" spans="1:2" x14ac:dyDescent="0.25">
      <c r="A44" t="s">
        <v>292</v>
      </c>
      <c r="B44" t="s">
        <v>262</v>
      </c>
    </row>
    <row r="45" spans="1:2" x14ac:dyDescent="0.25">
      <c r="A45" t="s">
        <v>293</v>
      </c>
      <c r="B45" t="s">
        <v>263</v>
      </c>
    </row>
    <row r="46" spans="1:2" x14ac:dyDescent="0.25">
      <c r="A46" t="s">
        <v>294</v>
      </c>
      <c r="B46" t="s">
        <v>257</v>
      </c>
    </row>
    <row r="49" spans="1:2" x14ac:dyDescent="0.25">
      <c r="A49" t="s">
        <v>291</v>
      </c>
      <c r="B49" t="s">
        <v>264</v>
      </c>
    </row>
    <row r="50" spans="1:2" x14ac:dyDescent="0.25">
      <c r="A50" t="s">
        <v>292</v>
      </c>
      <c r="B50" t="s">
        <v>265</v>
      </c>
    </row>
    <row r="51" spans="1:2" x14ac:dyDescent="0.25">
      <c r="A51" t="s">
        <v>293</v>
      </c>
      <c r="B51" t="s">
        <v>266</v>
      </c>
    </row>
    <row r="52" spans="1:2" x14ac:dyDescent="0.25">
      <c r="A52" t="s">
        <v>294</v>
      </c>
      <c r="B52" t="s">
        <v>257</v>
      </c>
    </row>
    <row r="55" spans="1:2" x14ac:dyDescent="0.25">
      <c r="B55" t="s">
        <v>267</v>
      </c>
    </row>
    <row r="56" spans="1:2" x14ac:dyDescent="0.25">
      <c r="A56" t="s">
        <v>291</v>
      </c>
      <c r="B56" t="s">
        <v>268</v>
      </c>
    </row>
    <row r="57" spans="1:2" x14ac:dyDescent="0.25">
      <c r="A57" t="s">
        <v>292</v>
      </c>
      <c r="B57" t="s">
        <v>269</v>
      </c>
    </row>
    <row r="58" spans="1:2" x14ac:dyDescent="0.25">
      <c r="A58" t="s">
        <v>293</v>
      </c>
      <c r="B58" t="s">
        <v>257</v>
      </c>
    </row>
    <row r="59" spans="1:2" x14ac:dyDescent="0.25">
      <c r="A59" t="s">
        <v>294</v>
      </c>
    </row>
    <row r="61" spans="1:2" x14ac:dyDescent="0.25">
      <c r="A61" t="s">
        <v>291</v>
      </c>
      <c r="B61" t="s">
        <v>270</v>
      </c>
    </row>
    <row r="62" spans="1:2" x14ac:dyDescent="0.25">
      <c r="A62" t="s">
        <v>292</v>
      </c>
      <c r="B62" t="s">
        <v>271</v>
      </c>
    </row>
    <row r="63" spans="1:2" x14ac:dyDescent="0.25">
      <c r="A63" t="s">
        <v>293</v>
      </c>
      <c r="B63" t="s">
        <v>272</v>
      </c>
    </row>
    <row r="64" spans="1:2" x14ac:dyDescent="0.25">
      <c r="A64" t="s">
        <v>294</v>
      </c>
      <c r="B64" t="s">
        <v>257</v>
      </c>
    </row>
    <row r="67" spans="1:2" x14ac:dyDescent="0.25">
      <c r="A67" t="s">
        <v>291</v>
      </c>
      <c r="B67" t="s">
        <v>273</v>
      </c>
    </row>
    <row r="68" spans="1:2" x14ac:dyDescent="0.25">
      <c r="A68" t="s">
        <v>292</v>
      </c>
      <c r="B68" t="s">
        <v>274</v>
      </c>
    </row>
    <row r="69" spans="1:2" x14ac:dyDescent="0.25">
      <c r="A69" t="s">
        <v>293</v>
      </c>
      <c r="B69" t="s">
        <v>275</v>
      </c>
    </row>
    <row r="70" spans="1:2" x14ac:dyDescent="0.25">
      <c r="A70" t="s">
        <v>294</v>
      </c>
      <c r="B70" t="s">
        <v>276</v>
      </c>
    </row>
    <row r="73" spans="1:2" x14ac:dyDescent="0.25">
      <c r="A73" t="s">
        <v>291</v>
      </c>
      <c r="B73" t="s">
        <v>278</v>
      </c>
    </row>
    <row r="74" spans="1:2" x14ac:dyDescent="0.25">
      <c r="A74" t="s">
        <v>292</v>
      </c>
      <c r="B74" t="s">
        <v>279</v>
      </c>
    </row>
    <row r="75" spans="1:2" x14ac:dyDescent="0.25">
      <c r="A75" t="s">
        <v>293</v>
      </c>
      <c r="B75" t="s">
        <v>280</v>
      </c>
    </row>
    <row r="76" spans="1:2" x14ac:dyDescent="0.25">
      <c r="A76" t="s">
        <v>294</v>
      </c>
      <c r="B76" t="s">
        <v>281</v>
      </c>
    </row>
    <row r="79" spans="1:2" x14ac:dyDescent="0.25">
      <c r="A79" t="s">
        <v>291</v>
      </c>
      <c r="B79" t="s">
        <v>285</v>
      </c>
    </row>
    <row r="80" spans="1:2" x14ac:dyDescent="0.25">
      <c r="A80" t="s">
        <v>292</v>
      </c>
      <c r="B80" t="s">
        <v>286</v>
      </c>
    </row>
    <row r="81" spans="1:2" x14ac:dyDescent="0.25">
      <c r="A81" t="s">
        <v>293</v>
      </c>
      <c r="B81" t="s">
        <v>287</v>
      </c>
    </row>
    <row r="82" spans="1:2" x14ac:dyDescent="0.25">
      <c r="A82" t="s">
        <v>294</v>
      </c>
      <c r="B82" t="s">
        <v>288</v>
      </c>
    </row>
    <row r="87" spans="1:2" x14ac:dyDescent="0.25">
      <c r="B87" t="s">
        <v>289</v>
      </c>
    </row>
    <row r="88" spans="1:2" x14ac:dyDescent="0.25">
      <c r="B88" t="s">
        <v>290</v>
      </c>
    </row>
  </sheetData>
  <hyperlinks>
    <hyperlink ref="B21" r:id="rId1" xr:uid="{36A0D7B7-B556-4605-AC3E-63E8242BCCFE}"/>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57A5-8F9C-4270-B197-C402D9A86FC7}">
  <dimension ref="C5:J31"/>
  <sheetViews>
    <sheetView tabSelected="1" topLeftCell="A16" workbookViewId="0">
      <selection activeCell="J25" sqref="J25:J31"/>
    </sheetView>
  </sheetViews>
  <sheetFormatPr defaultRowHeight="15" x14ac:dyDescent="0.25"/>
  <sheetData>
    <row r="5" spans="3:8" x14ac:dyDescent="0.25">
      <c r="C5" t="s">
        <v>320</v>
      </c>
    </row>
    <row r="6" spans="3:8" x14ac:dyDescent="0.25">
      <c r="C6" t="s">
        <v>321</v>
      </c>
      <c r="D6" t="s">
        <v>339</v>
      </c>
      <c r="E6" s="44" t="s">
        <v>331</v>
      </c>
      <c r="F6" t="s">
        <v>332</v>
      </c>
    </row>
    <row r="7" spans="3:8" x14ac:dyDescent="0.25">
      <c r="C7" t="s">
        <v>188</v>
      </c>
      <c r="D7" t="s">
        <v>339</v>
      </c>
      <c r="E7" t="s">
        <v>333</v>
      </c>
    </row>
    <row r="8" spans="3:8" x14ac:dyDescent="0.25">
      <c r="C8" t="s">
        <v>322</v>
      </c>
      <c r="E8" t="s">
        <v>334</v>
      </c>
    </row>
    <row r="10" spans="3:8" x14ac:dyDescent="0.25">
      <c r="C10" t="s">
        <v>323</v>
      </c>
    </row>
    <row r="11" spans="3:8" x14ac:dyDescent="0.25">
      <c r="C11" t="s">
        <v>324</v>
      </c>
    </row>
    <row r="12" spans="3:8" x14ac:dyDescent="0.25">
      <c r="C12" t="s">
        <v>325</v>
      </c>
      <c r="D12" t="s">
        <v>339</v>
      </c>
    </row>
    <row r="13" spans="3:8" x14ac:dyDescent="0.25">
      <c r="C13" t="s">
        <v>326</v>
      </c>
      <c r="D13" t="s">
        <v>339</v>
      </c>
    </row>
    <row r="14" spans="3:8" x14ac:dyDescent="0.25">
      <c r="C14" t="s">
        <v>327</v>
      </c>
    </row>
    <row r="15" spans="3:8" x14ac:dyDescent="0.25">
      <c r="C15" t="s">
        <v>328</v>
      </c>
      <c r="D15" t="s">
        <v>339</v>
      </c>
      <c r="H15" t="s">
        <v>335</v>
      </c>
    </row>
    <row r="16" spans="3:8" x14ac:dyDescent="0.25">
      <c r="C16" t="s">
        <v>337</v>
      </c>
    </row>
    <row r="17" spans="3:10" x14ac:dyDescent="0.25">
      <c r="C17" t="s">
        <v>338</v>
      </c>
      <c r="D17" t="s">
        <v>339</v>
      </c>
    </row>
    <row r="18" spans="3:10" x14ac:dyDescent="0.25">
      <c r="C18" t="s">
        <v>340</v>
      </c>
      <c r="D18" t="s">
        <v>339</v>
      </c>
    </row>
    <row r="19" spans="3:10" x14ac:dyDescent="0.25">
      <c r="C19" t="s">
        <v>341</v>
      </c>
    </row>
    <row r="20" spans="3:10" x14ac:dyDescent="0.25">
      <c r="C20" t="s">
        <v>342</v>
      </c>
      <c r="H20" t="s">
        <v>336</v>
      </c>
    </row>
    <row r="21" spans="3:10" x14ac:dyDescent="0.25">
      <c r="C21" t="s">
        <v>343</v>
      </c>
    </row>
    <row r="22" spans="3:10" x14ac:dyDescent="0.25">
      <c r="C22" t="s">
        <v>344</v>
      </c>
    </row>
    <row r="23" spans="3:10" x14ac:dyDescent="0.25">
      <c r="C23" t="s">
        <v>345</v>
      </c>
    </row>
    <row r="24" spans="3:10" x14ac:dyDescent="0.25">
      <c r="C24" t="s">
        <v>346</v>
      </c>
    </row>
    <row r="25" spans="3:10" x14ac:dyDescent="0.25">
      <c r="J25" t="s">
        <v>347</v>
      </c>
    </row>
    <row r="26" spans="3:10" x14ac:dyDescent="0.25">
      <c r="J26" t="s">
        <v>348</v>
      </c>
    </row>
    <row r="27" spans="3:10" x14ac:dyDescent="0.25">
      <c r="J27" t="s">
        <v>349</v>
      </c>
    </row>
    <row r="28" spans="3:10" x14ac:dyDescent="0.25">
      <c r="J28" t="s">
        <v>353</v>
      </c>
    </row>
    <row r="29" spans="3:10" x14ac:dyDescent="0.25">
      <c r="J29" t="s">
        <v>350</v>
      </c>
    </row>
    <row r="30" spans="3:10" x14ac:dyDescent="0.25">
      <c r="J30" t="s">
        <v>351</v>
      </c>
    </row>
    <row r="31" spans="3:10" x14ac:dyDescent="0.25">
      <c r="J31" t="s">
        <v>352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A04B-22B0-4BA0-A879-0D576AB12710}">
  <dimension ref="A1:K65"/>
  <sheetViews>
    <sheetView zoomScaleNormal="100" workbookViewId="0">
      <selection activeCell="K3" sqref="K3"/>
    </sheetView>
  </sheetViews>
  <sheetFormatPr defaultRowHeight="15" x14ac:dyDescent="0.25"/>
  <sheetData>
    <row r="1" spans="1:11" x14ac:dyDescent="0.25">
      <c r="A1" s="47" t="s">
        <v>182</v>
      </c>
      <c r="B1" s="48"/>
      <c r="C1" s="49"/>
      <c r="G1" s="47" t="s">
        <v>183</v>
      </c>
      <c r="H1" s="48"/>
      <c r="I1" s="49"/>
    </row>
    <row r="2" spans="1:11" x14ac:dyDescent="0.25">
      <c r="A2" s="12" t="s">
        <v>128</v>
      </c>
      <c r="B2" s="9" t="s">
        <v>129</v>
      </c>
      <c r="C2" s="24" t="s">
        <v>130</v>
      </c>
      <c r="D2" s="10" t="s">
        <v>330</v>
      </c>
      <c r="E2" s="10" t="s">
        <v>329</v>
      </c>
      <c r="G2" s="19" t="s">
        <v>128</v>
      </c>
      <c r="H2" s="9" t="s">
        <v>129</v>
      </c>
      <c r="I2" s="20" t="s">
        <v>130</v>
      </c>
      <c r="J2" s="10" t="s">
        <v>330</v>
      </c>
      <c r="K2" s="10" t="s">
        <v>130</v>
      </c>
    </row>
    <row r="3" spans="1:11" x14ac:dyDescent="0.25">
      <c r="A3" s="14">
        <v>0.3679</v>
      </c>
      <c r="B3" s="10">
        <v>0.4032</v>
      </c>
      <c r="C3" s="13">
        <f t="shared" ref="C3:C64" si="0">B3-A3</f>
        <v>3.5299999999999998E-2</v>
      </c>
      <c r="D3">
        <v>0.4007</v>
      </c>
      <c r="E3">
        <f>D3-A3</f>
        <v>3.2799999999999996E-2</v>
      </c>
      <c r="G3" s="14">
        <v>0.46</v>
      </c>
      <c r="H3" s="10">
        <v>0.50539999999999996</v>
      </c>
      <c r="I3" s="13">
        <f t="shared" ref="I3:I64" si="1">H3-G3</f>
        <v>4.539999999999994E-2</v>
      </c>
      <c r="J3">
        <v>0.50109999999999999</v>
      </c>
      <c r="K3">
        <f>J3-G3</f>
        <v>4.109999999999997E-2</v>
      </c>
    </row>
    <row r="4" spans="1:11" x14ac:dyDescent="0.25">
      <c r="A4" s="14">
        <v>0.34410000000000002</v>
      </c>
      <c r="B4" s="10">
        <v>0.3528</v>
      </c>
      <c r="C4" s="13">
        <f t="shared" si="0"/>
        <v>8.6999999999999855E-3</v>
      </c>
      <c r="D4">
        <v>0.35620000000000002</v>
      </c>
      <c r="E4">
        <f t="shared" ref="E4:E64" si="2">D4-A4</f>
        <v>1.21E-2</v>
      </c>
      <c r="G4" s="14">
        <v>0.44140000000000001</v>
      </c>
      <c r="H4" s="10">
        <v>0.46629999999999999</v>
      </c>
      <c r="I4" s="13">
        <f t="shared" si="1"/>
        <v>2.4899999999999978E-2</v>
      </c>
      <c r="J4">
        <v>0.46800000000000003</v>
      </c>
      <c r="K4">
        <f t="shared" ref="K4:K64" si="3">J4-G4</f>
        <v>2.6600000000000013E-2</v>
      </c>
    </row>
    <row r="5" spans="1:11" x14ac:dyDescent="0.25">
      <c r="A5" s="14">
        <v>0.4113</v>
      </c>
      <c r="B5" s="10">
        <v>0.4783</v>
      </c>
      <c r="C5" s="13">
        <f t="shared" si="0"/>
        <v>6.7000000000000004E-2</v>
      </c>
      <c r="D5">
        <v>0.4763</v>
      </c>
      <c r="E5">
        <f t="shared" si="2"/>
        <v>6.5000000000000002E-2</v>
      </c>
      <c r="G5" s="14">
        <v>0.51849999999999996</v>
      </c>
      <c r="H5" s="10">
        <v>0.59379999999999999</v>
      </c>
      <c r="I5" s="13">
        <f t="shared" si="1"/>
        <v>7.5300000000000034E-2</v>
      </c>
      <c r="J5">
        <v>0.59219999999999995</v>
      </c>
      <c r="K5">
        <f t="shared" si="3"/>
        <v>7.3699999999999988E-2</v>
      </c>
    </row>
    <row r="6" spans="1:11" x14ac:dyDescent="0.25">
      <c r="A6" s="14">
        <v>0.4007</v>
      </c>
      <c r="B6" s="10">
        <v>0.4501</v>
      </c>
      <c r="C6" s="13">
        <f t="shared" si="0"/>
        <v>4.9399999999999999E-2</v>
      </c>
      <c r="D6">
        <v>0.43809999999999999</v>
      </c>
      <c r="E6">
        <f t="shared" si="2"/>
        <v>3.7399999999999989E-2</v>
      </c>
      <c r="G6" s="14">
        <v>0.51949999999999996</v>
      </c>
      <c r="H6" s="10">
        <v>0.55869999999999997</v>
      </c>
      <c r="I6" s="13">
        <f t="shared" si="1"/>
        <v>3.9200000000000013E-2</v>
      </c>
      <c r="J6">
        <v>0.53979999999999995</v>
      </c>
      <c r="K6">
        <f t="shared" si="3"/>
        <v>2.0299999999999985E-2</v>
      </c>
    </row>
    <row r="7" spans="1:11" ht="15.75" thickBot="1" x14ac:dyDescent="0.3">
      <c r="A7" s="16">
        <v>0.32450000000000001</v>
      </c>
      <c r="B7" s="17">
        <v>0.35870000000000002</v>
      </c>
      <c r="C7" s="18">
        <f t="shared" si="0"/>
        <v>3.4200000000000008E-2</v>
      </c>
      <c r="D7">
        <v>0.35620000000000002</v>
      </c>
      <c r="E7">
        <f t="shared" si="2"/>
        <v>3.1700000000000006E-2</v>
      </c>
      <c r="G7" s="16">
        <v>0.38119999999999998</v>
      </c>
      <c r="H7" s="17">
        <v>0.42270000000000002</v>
      </c>
      <c r="I7" s="18">
        <f t="shared" si="1"/>
        <v>4.1500000000000037E-2</v>
      </c>
      <c r="J7">
        <v>0.42280000000000001</v>
      </c>
      <c r="K7">
        <f t="shared" si="3"/>
        <v>4.1600000000000026E-2</v>
      </c>
    </row>
    <row r="8" spans="1:11" ht="15.75" thickTop="1" x14ac:dyDescent="0.25">
      <c r="A8" s="22">
        <v>0.246</v>
      </c>
      <c r="B8" s="23">
        <v>0.254</v>
      </c>
      <c r="C8" s="13">
        <f t="shared" si="0"/>
        <v>8.0000000000000071E-3</v>
      </c>
      <c r="D8">
        <v>0.30159999999999998</v>
      </c>
      <c r="E8">
        <f t="shared" si="2"/>
        <v>5.5599999999999983E-2</v>
      </c>
      <c r="G8" s="21">
        <v>0.32540000000000002</v>
      </c>
      <c r="H8" s="11">
        <v>0.27779999999999999</v>
      </c>
      <c r="I8" s="13">
        <f t="shared" si="1"/>
        <v>-4.7600000000000031E-2</v>
      </c>
      <c r="J8">
        <v>0.30159999999999998</v>
      </c>
      <c r="K8">
        <f t="shared" si="3"/>
        <v>-2.3800000000000043E-2</v>
      </c>
    </row>
    <row r="9" spans="1:11" x14ac:dyDescent="0.25">
      <c r="A9" s="21">
        <v>0.46060000000000001</v>
      </c>
      <c r="B9" s="11">
        <v>0.48480000000000001</v>
      </c>
      <c r="C9" s="13">
        <f t="shared" si="0"/>
        <v>2.4199999999999999E-2</v>
      </c>
      <c r="D9">
        <v>0.46060000000000001</v>
      </c>
      <c r="E9">
        <f t="shared" si="2"/>
        <v>0</v>
      </c>
      <c r="G9" s="21">
        <v>0.62419999999999998</v>
      </c>
      <c r="H9" s="11">
        <v>0.60609999999999997</v>
      </c>
      <c r="I9" s="13">
        <f t="shared" si="1"/>
        <v>-1.8100000000000005E-2</v>
      </c>
      <c r="J9">
        <v>0.60609999999999997</v>
      </c>
      <c r="K9">
        <f t="shared" si="3"/>
        <v>-1.8100000000000005E-2</v>
      </c>
    </row>
    <row r="10" spans="1:11" x14ac:dyDescent="0.25">
      <c r="A10" s="21">
        <v>0.43630000000000002</v>
      </c>
      <c r="B10" s="11">
        <v>0.4118</v>
      </c>
      <c r="C10" s="13">
        <f t="shared" si="0"/>
        <v>-2.4500000000000022E-2</v>
      </c>
      <c r="D10">
        <v>0.4657</v>
      </c>
      <c r="E10">
        <f t="shared" si="2"/>
        <v>2.9399999999999982E-2</v>
      </c>
      <c r="G10" s="21">
        <v>0.58330000000000004</v>
      </c>
      <c r="H10" s="11">
        <v>0.58819999999999995</v>
      </c>
      <c r="I10" s="13">
        <f t="shared" si="1"/>
        <v>4.8999999999999044E-3</v>
      </c>
      <c r="J10">
        <v>0.58330000000000004</v>
      </c>
      <c r="K10">
        <f t="shared" si="3"/>
        <v>0</v>
      </c>
    </row>
    <row r="11" spans="1:11" x14ac:dyDescent="0.25">
      <c r="A11" s="21">
        <v>0.43880000000000002</v>
      </c>
      <c r="B11" s="11">
        <v>0.43880000000000002</v>
      </c>
      <c r="C11" s="13">
        <f t="shared" si="0"/>
        <v>0</v>
      </c>
      <c r="D11">
        <v>0.41349999999999998</v>
      </c>
      <c r="E11">
        <f t="shared" si="2"/>
        <v>-2.5300000000000045E-2</v>
      </c>
      <c r="G11" s="21">
        <v>0.6371</v>
      </c>
      <c r="H11" s="11">
        <v>0.6371</v>
      </c>
      <c r="I11" s="13">
        <f t="shared" si="1"/>
        <v>0</v>
      </c>
      <c r="J11">
        <v>0.64980000000000004</v>
      </c>
      <c r="K11">
        <f t="shared" si="3"/>
        <v>1.2700000000000045E-2</v>
      </c>
    </row>
    <row r="12" spans="1:11" x14ac:dyDescent="0.25">
      <c r="A12" s="21">
        <v>0.52070000000000005</v>
      </c>
      <c r="B12" s="11">
        <v>0.46279999999999999</v>
      </c>
      <c r="C12" s="13">
        <f t="shared" si="0"/>
        <v>-5.7900000000000063E-2</v>
      </c>
      <c r="D12">
        <v>0.44629999999999997</v>
      </c>
      <c r="E12">
        <f t="shared" si="2"/>
        <v>-7.4400000000000077E-2</v>
      </c>
      <c r="G12" s="21">
        <v>0.60329999999999995</v>
      </c>
      <c r="H12" s="11">
        <v>0.63639999999999997</v>
      </c>
      <c r="I12" s="13">
        <f t="shared" si="1"/>
        <v>3.3100000000000018E-2</v>
      </c>
      <c r="J12">
        <v>0.65290000000000004</v>
      </c>
      <c r="K12">
        <f t="shared" si="3"/>
        <v>4.9600000000000088E-2</v>
      </c>
    </row>
    <row r="13" spans="1:11" x14ac:dyDescent="0.25">
      <c r="A13" s="21">
        <v>0.43519999999999998</v>
      </c>
      <c r="B13" s="11">
        <v>0.49070000000000003</v>
      </c>
      <c r="C13" s="13">
        <f t="shared" si="0"/>
        <v>5.5500000000000049E-2</v>
      </c>
      <c r="D13">
        <v>0.44440000000000002</v>
      </c>
      <c r="E13">
        <f t="shared" si="2"/>
        <v>9.2000000000000415E-3</v>
      </c>
      <c r="G13" s="21">
        <v>0.51849999999999996</v>
      </c>
      <c r="H13" s="11">
        <v>0.55559999999999998</v>
      </c>
      <c r="I13" s="13">
        <f t="shared" si="1"/>
        <v>3.7100000000000022E-2</v>
      </c>
      <c r="J13">
        <v>0.57410000000000005</v>
      </c>
      <c r="K13">
        <f t="shared" si="3"/>
        <v>5.5600000000000094E-2</v>
      </c>
    </row>
    <row r="14" spans="1:11" x14ac:dyDescent="0.25">
      <c r="A14" s="21">
        <v>0.33129999999999998</v>
      </c>
      <c r="B14" s="11">
        <v>0.34360000000000002</v>
      </c>
      <c r="C14" s="13">
        <f t="shared" si="0"/>
        <v>1.2300000000000033E-2</v>
      </c>
      <c r="D14">
        <v>0.38650000000000001</v>
      </c>
      <c r="E14">
        <f t="shared" si="2"/>
        <v>5.5200000000000027E-2</v>
      </c>
      <c r="G14" s="21">
        <v>0.45400000000000001</v>
      </c>
      <c r="H14" s="11">
        <v>0.53990000000000005</v>
      </c>
      <c r="I14" s="13">
        <f t="shared" si="1"/>
        <v>8.5900000000000032E-2</v>
      </c>
      <c r="J14">
        <v>0.51529999999999998</v>
      </c>
      <c r="K14">
        <f t="shared" si="3"/>
        <v>6.1299999999999966E-2</v>
      </c>
    </row>
    <row r="15" spans="1:11" x14ac:dyDescent="0.25">
      <c r="A15" s="21">
        <v>0.36420000000000002</v>
      </c>
      <c r="B15" s="11">
        <v>0.37280000000000002</v>
      </c>
      <c r="C15" s="13">
        <f t="shared" si="0"/>
        <v>8.5999999999999965E-3</v>
      </c>
      <c r="D15">
        <v>0.37280000000000002</v>
      </c>
      <c r="E15">
        <f t="shared" si="2"/>
        <v>8.5999999999999965E-3</v>
      </c>
      <c r="G15" s="21">
        <v>0.46529999999999999</v>
      </c>
      <c r="H15" s="11">
        <v>0.50580000000000003</v>
      </c>
      <c r="I15" s="13">
        <f t="shared" si="1"/>
        <v>4.0500000000000036E-2</v>
      </c>
      <c r="J15">
        <v>0.5</v>
      </c>
      <c r="K15">
        <f t="shared" si="3"/>
        <v>3.4700000000000009E-2</v>
      </c>
    </row>
    <row r="16" spans="1:11" x14ac:dyDescent="0.25">
      <c r="A16" s="21">
        <v>0.23799999999999999</v>
      </c>
      <c r="B16" s="11">
        <v>0.2324</v>
      </c>
      <c r="C16" s="13">
        <f t="shared" si="0"/>
        <v>-5.5999999999999939E-3</v>
      </c>
      <c r="D16">
        <v>0.2492</v>
      </c>
      <c r="E16">
        <f t="shared" si="2"/>
        <v>1.1200000000000015E-2</v>
      </c>
      <c r="G16" s="21">
        <v>0.3352</v>
      </c>
      <c r="H16" s="11">
        <v>0.37209999999999999</v>
      </c>
      <c r="I16" s="13">
        <f t="shared" si="1"/>
        <v>3.6899999999999988E-2</v>
      </c>
      <c r="J16">
        <v>0.37430000000000002</v>
      </c>
      <c r="K16">
        <f t="shared" si="3"/>
        <v>3.9100000000000024E-2</v>
      </c>
    </row>
    <row r="17" spans="1:11" x14ac:dyDescent="0.25">
      <c r="A17" s="21">
        <v>0.41799999999999998</v>
      </c>
      <c r="B17" s="11">
        <v>0.4405</v>
      </c>
      <c r="C17" s="13">
        <f t="shared" si="0"/>
        <v>2.250000000000002E-2</v>
      </c>
      <c r="D17">
        <v>0.44369999999999998</v>
      </c>
      <c r="E17">
        <f t="shared" si="2"/>
        <v>2.5700000000000001E-2</v>
      </c>
      <c r="G17" s="21">
        <v>0.52090000000000003</v>
      </c>
      <c r="H17" s="11">
        <v>0.58520000000000005</v>
      </c>
      <c r="I17" s="13">
        <f t="shared" si="1"/>
        <v>6.4300000000000024E-2</v>
      </c>
      <c r="J17">
        <v>0.5595</v>
      </c>
      <c r="K17">
        <f t="shared" si="3"/>
        <v>3.8599999999999968E-2</v>
      </c>
    </row>
    <row r="18" spans="1:11" x14ac:dyDescent="0.25">
      <c r="A18" s="21">
        <v>0.44140000000000001</v>
      </c>
      <c r="B18" s="11">
        <v>0.50309999999999999</v>
      </c>
      <c r="C18" s="13">
        <f t="shared" si="0"/>
        <v>6.1699999999999977E-2</v>
      </c>
      <c r="D18">
        <v>0.46910000000000002</v>
      </c>
      <c r="E18">
        <f t="shared" si="2"/>
        <v>2.7700000000000002E-2</v>
      </c>
      <c r="G18" s="21">
        <v>0.53090000000000004</v>
      </c>
      <c r="H18" s="11">
        <v>0.57410000000000005</v>
      </c>
      <c r="I18" s="13">
        <f t="shared" si="1"/>
        <v>4.3200000000000016E-2</v>
      </c>
      <c r="J18">
        <v>0.56169999999999998</v>
      </c>
      <c r="K18">
        <f t="shared" si="3"/>
        <v>3.0799999999999939E-2</v>
      </c>
    </row>
    <row r="19" spans="1:11" x14ac:dyDescent="0.25">
      <c r="A19" s="21">
        <v>0.29599999999999999</v>
      </c>
      <c r="B19" s="11">
        <v>0.29139999999999999</v>
      </c>
      <c r="C19" s="13">
        <f t="shared" si="0"/>
        <v>-4.599999999999993E-3</v>
      </c>
      <c r="D19">
        <v>0.29470000000000002</v>
      </c>
      <c r="E19">
        <f t="shared" si="2"/>
        <v>-1.2999999999999678E-3</v>
      </c>
      <c r="G19" s="21">
        <v>0.36830000000000002</v>
      </c>
      <c r="H19" s="11">
        <v>0.3664</v>
      </c>
      <c r="I19" s="13">
        <f t="shared" si="1"/>
        <v>-1.9000000000000128E-3</v>
      </c>
      <c r="J19">
        <v>0.37480000000000002</v>
      </c>
      <c r="K19">
        <f t="shared" si="3"/>
        <v>6.5000000000000058E-3</v>
      </c>
    </row>
    <row r="20" spans="1:11" x14ac:dyDescent="0.25">
      <c r="A20" s="21">
        <v>0.52049999999999996</v>
      </c>
      <c r="B20" s="11">
        <v>0.64910000000000001</v>
      </c>
      <c r="C20" s="13">
        <f t="shared" si="0"/>
        <v>0.12860000000000005</v>
      </c>
      <c r="D20">
        <v>0.64329999999999998</v>
      </c>
      <c r="E20">
        <f t="shared" si="2"/>
        <v>0.12280000000000002</v>
      </c>
      <c r="G20" s="21">
        <v>0.58479999999999999</v>
      </c>
      <c r="H20" s="11">
        <v>0.73099999999999998</v>
      </c>
      <c r="I20" s="13">
        <f t="shared" si="1"/>
        <v>0.1462</v>
      </c>
      <c r="J20">
        <v>0.74270000000000003</v>
      </c>
      <c r="K20">
        <f t="shared" si="3"/>
        <v>0.15790000000000004</v>
      </c>
    </row>
    <row r="21" spans="1:11" x14ac:dyDescent="0.25">
      <c r="A21" s="21">
        <v>0.34</v>
      </c>
      <c r="B21" s="11">
        <v>0.39</v>
      </c>
      <c r="C21" s="13">
        <f t="shared" si="0"/>
        <v>4.9999999999999989E-2</v>
      </c>
      <c r="D21">
        <v>0.38</v>
      </c>
      <c r="E21">
        <f t="shared" si="2"/>
        <v>3.999999999999998E-2</v>
      </c>
      <c r="G21" s="21">
        <v>0.45</v>
      </c>
      <c r="H21" s="11">
        <v>0.44</v>
      </c>
      <c r="I21" s="13">
        <f t="shared" si="1"/>
        <v>-1.0000000000000009E-2</v>
      </c>
      <c r="J21">
        <v>0.44</v>
      </c>
      <c r="K21">
        <f t="shared" si="3"/>
        <v>-1.0000000000000009E-2</v>
      </c>
    </row>
    <row r="22" spans="1:11" x14ac:dyDescent="0.25">
      <c r="A22" s="21">
        <v>0.36599999999999999</v>
      </c>
      <c r="B22" s="11">
        <v>0.40749999999999997</v>
      </c>
      <c r="C22" s="13">
        <f t="shared" si="0"/>
        <v>4.1499999999999981E-2</v>
      </c>
      <c r="D22">
        <v>0.38869999999999999</v>
      </c>
      <c r="E22">
        <f t="shared" si="2"/>
        <v>2.2699999999999998E-2</v>
      </c>
      <c r="G22" s="21">
        <v>0.47549999999999998</v>
      </c>
      <c r="H22" s="11">
        <v>0.53580000000000005</v>
      </c>
      <c r="I22" s="13">
        <f t="shared" si="1"/>
        <v>6.0300000000000076E-2</v>
      </c>
      <c r="J22">
        <v>0.53959999999999997</v>
      </c>
      <c r="K22">
        <f t="shared" si="3"/>
        <v>6.409999999999999E-2</v>
      </c>
    </row>
    <row r="23" spans="1:11" x14ac:dyDescent="0.25">
      <c r="A23" s="21">
        <v>0.32950000000000002</v>
      </c>
      <c r="B23" s="11">
        <v>0.36990000000000001</v>
      </c>
      <c r="C23" s="13">
        <f t="shared" si="0"/>
        <v>4.0399999999999991E-2</v>
      </c>
      <c r="D23">
        <v>0.37569999999999998</v>
      </c>
      <c r="E23">
        <f t="shared" si="2"/>
        <v>4.6199999999999963E-2</v>
      </c>
      <c r="G23" s="21">
        <v>0.37569999999999998</v>
      </c>
      <c r="H23" s="11">
        <v>0.48549999999999999</v>
      </c>
      <c r="I23" s="13">
        <f t="shared" si="1"/>
        <v>0.10980000000000001</v>
      </c>
      <c r="J23">
        <v>0.4798</v>
      </c>
      <c r="K23">
        <f t="shared" si="3"/>
        <v>0.10410000000000003</v>
      </c>
    </row>
    <row r="24" spans="1:11" x14ac:dyDescent="0.25">
      <c r="A24" s="21">
        <v>0.31</v>
      </c>
      <c r="B24" s="11">
        <v>0.39</v>
      </c>
      <c r="C24" s="13">
        <f t="shared" si="0"/>
        <v>8.0000000000000016E-2</v>
      </c>
      <c r="D24">
        <v>0.37</v>
      </c>
      <c r="E24">
        <f t="shared" si="2"/>
        <v>0.06</v>
      </c>
      <c r="G24" s="21">
        <v>0.3</v>
      </c>
      <c r="H24" s="11">
        <v>0.31</v>
      </c>
      <c r="I24" s="13">
        <f t="shared" si="1"/>
        <v>1.0000000000000009E-2</v>
      </c>
      <c r="J24">
        <v>0.28999999999999998</v>
      </c>
      <c r="K24">
        <f t="shared" si="3"/>
        <v>-1.0000000000000009E-2</v>
      </c>
    </row>
    <row r="25" spans="1:11" x14ac:dyDescent="0.25">
      <c r="A25" s="21">
        <v>0.43049999999999999</v>
      </c>
      <c r="B25" s="11">
        <v>0.46189999999999998</v>
      </c>
      <c r="C25" s="13">
        <f t="shared" si="0"/>
        <v>3.1399999999999983E-2</v>
      </c>
      <c r="D25">
        <v>0.48880000000000001</v>
      </c>
      <c r="E25">
        <f t="shared" si="2"/>
        <v>5.8300000000000018E-2</v>
      </c>
      <c r="G25" s="21">
        <v>0.52910000000000001</v>
      </c>
      <c r="H25" s="11">
        <v>0.58740000000000003</v>
      </c>
      <c r="I25" s="13">
        <f t="shared" si="1"/>
        <v>5.8300000000000018E-2</v>
      </c>
      <c r="J25">
        <v>0.58740000000000003</v>
      </c>
      <c r="K25">
        <f t="shared" si="3"/>
        <v>5.8300000000000018E-2</v>
      </c>
    </row>
    <row r="26" spans="1:11" x14ac:dyDescent="0.25">
      <c r="A26" s="21">
        <v>0.42720000000000002</v>
      </c>
      <c r="B26" s="11">
        <v>0.52429999999999999</v>
      </c>
      <c r="C26" s="13">
        <f t="shared" si="0"/>
        <v>9.7099999999999964E-2</v>
      </c>
      <c r="D26">
        <v>0.57279999999999998</v>
      </c>
      <c r="E26">
        <f t="shared" si="2"/>
        <v>0.14559999999999995</v>
      </c>
      <c r="G26" s="21">
        <v>0.54369999999999996</v>
      </c>
      <c r="H26" s="11">
        <v>0.60189999999999999</v>
      </c>
      <c r="I26" s="13">
        <f t="shared" si="1"/>
        <v>5.8200000000000029E-2</v>
      </c>
      <c r="J26">
        <v>0.62139999999999995</v>
      </c>
      <c r="K26">
        <f t="shared" si="3"/>
        <v>7.7699999999999991E-2</v>
      </c>
    </row>
    <row r="27" spans="1:11" x14ac:dyDescent="0.25">
      <c r="A27" s="21">
        <v>0.52139999999999997</v>
      </c>
      <c r="B27" s="11">
        <v>0.57689999999999997</v>
      </c>
      <c r="C27" s="13">
        <f t="shared" si="0"/>
        <v>5.5499999999999994E-2</v>
      </c>
      <c r="D27">
        <v>0.5726</v>
      </c>
      <c r="E27">
        <f t="shared" si="2"/>
        <v>5.1200000000000023E-2</v>
      </c>
      <c r="G27" s="21">
        <v>0.67520000000000002</v>
      </c>
      <c r="H27" s="11">
        <v>0.73929999999999996</v>
      </c>
      <c r="I27" s="13">
        <f t="shared" si="1"/>
        <v>6.4099999999999935E-2</v>
      </c>
      <c r="J27">
        <v>0.74360000000000004</v>
      </c>
      <c r="K27">
        <f t="shared" si="3"/>
        <v>6.8400000000000016E-2</v>
      </c>
    </row>
    <row r="28" spans="1:11" x14ac:dyDescent="0.25">
      <c r="A28" s="21">
        <v>0.43</v>
      </c>
      <c r="B28" s="11">
        <v>0.51</v>
      </c>
      <c r="C28" s="13">
        <f t="shared" si="0"/>
        <v>8.0000000000000016E-2</v>
      </c>
      <c r="D28">
        <v>0.53</v>
      </c>
      <c r="E28">
        <f t="shared" si="2"/>
        <v>0.10000000000000003</v>
      </c>
      <c r="G28" s="21">
        <v>0.47</v>
      </c>
      <c r="H28" s="11">
        <v>0.64</v>
      </c>
      <c r="I28" s="13">
        <f t="shared" si="1"/>
        <v>0.17000000000000004</v>
      </c>
      <c r="J28">
        <v>0.63</v>
      </c>
      <c r="K28">
        <f t="shared" si="3"/>
        <v>0.16000000000000003</v>
      </c>
    </row>
    <row r="29" spans="1:11" x14ac:dyDescent="0.25">
      <c r="A29" s="21">
        <v>0.47770000000000001</v>
      </c>
      <c r="B29" s="11">
        <v>0.65010000000000001</v>
      </c>
      <c r="C29" s="13">
        <f t="shared" si="0"/>
        <v>0.1724</v>
      </c>
      <c r="D29">
        <v>0.64239999999999997</v>
      </c>
      <c r="E29">
        <f t="shared" si="2"/>
        <v>0.16469999999999996</v>
      </c>
      <c r="G29" s="21">
        <v>0.60540000000000005</v>
      </c>
      <c r="H29" s="11">
        <v>0.76370000000000005</v>
      </c>
      <c r="I29" s="13">
        <f t="shared" si="1"/>
        <v>0.1583</v>
      </c>
      <c r="J29">
        <v>0.76500000000000001</v>
      </c>
      <c r="K29">
        <f t="shared" si="3"/>
        <v>0.15959999999999996</v>
      </c>
    </row>
    <row r="30" spans="1:11" x14ac:dyDescent="0.25">
      <c r="A30" s="21">
        <v>0.43790000000000001</v>
      </c>
      <c r="B30" s="11">
        <v>0.45750000000000002</v>
      </c>
      <c r="C30" s="13">
        <f t="shared" si="0"/>
        <v>1.9600000000000006E-2</v>
      </c>
      <c r="D30">
        <v>0.45419999999999999</v>
      </c>
      <c r="E30">
        <f t="shared" si="2"/>
        <v>1.6299999999999981E-2</v>
      </c>
      <c r="G30" s="21">
        <v>0.56540000000000001</v>
      </c>
      <c r="H30" s="11">
        <v>0.60129999999999995</v>
      </c>
      <c r="I30" s="13">
        <f t="shared" si="1"/>
        <v>3.5899999999999932E-2</v>
      </c>
      <c r="J30">
        <v>0.59799999999999998</v>
      </c>
      <c r="K30">
        <f t="shared" si="3"/>
        <v>3.2599999999999962E-2</v>
      </c>
    </row>
    <row r="31" spans="1:11" x14ac:dyDescent="0.25">
      <c r="A31" s="21">
        <v>0.27300000000000002</v>
      </c>
      <c r="B31" s="11">
        <v>0.2908</v>
      </c>
      <c r="C31" s="13">
        <f t="shared" si="0"/>
        <v>1.7799999999999983E-2</v>
      </c>
      <c r="D31">
        <v>0.31209999999999999</v>
      </c>
      <c r="E31">
        <f t="shared" si="2"/>
        <v>3.9099999999999968E-2</v>
      </c>
      <c r="G31" s="21">
        <v>0.35820000000000002</v>
      </c>
      <c r="H31" s="11">
        <v>0.37940000000000002</v>
      </c>
      <c r="I31" s="13">
        <f t="shared" si="1"/>
        <v>2.1199999999999997E-2</v>
      </c>
      <c r="J31">
        <v>0.38650000000000001</v>
      </c>
      <c r="K31">
        <f t="shared" si="3"/>
        <v>2.8299999999999992E-2</v>
      </c>
    </row>
    <row r="32" spans="1:11" x14ac:dyDescent="0.25">
      <c r="A32" s="21">
        <v>0.38600000000000001</v>
      </c>
      <c r="B32" s="11">
        <v>0.34560000000000002</v>
      </c>
      <c r="C32" s="13">
        <f t="shared" si="0"/>
        <v>-4.0399999999999991E-2</v>
      </c>
      <c r="D32">
        <v>0.32350000000000001</v>
      </c>
      <c r="E32">
        <f t="shared" si="2"/>
        <v>-6.25E-2</v>
      </c>
      <c r="G32" s="21">
        <v>0.55149999999999999</v>
      </c>
      <c r="H32" s="11">
        <v>0.56989999999999996</v>
      </c>
      <c r="I32" s="13">
        <f t="shared" si="1"/>
        <v>1.8399999999999972E-2</v>
      </c>
      <c r="J32">
        <v>0.55149999999999999</v>
      </c>
      <c r="K32">
        <f t="shared" si="3"/>
        <v>0</v>
      </c>
    </row>
    <row r="33" spans="1:11" x14ac:dyDescent="0.25">
      <c r="A33" s="21">
        <v>0.38550000000000001</v>
      </c>
      <c r="B33" s="11">
        <v>0.40960000000000002</v>
      </c>
      <c r="C33" s="13">
        <f t="shared" si="0"/>
        <v>2.410000000000001E-2</v>
      </c>
      <c r="D33">
        <v>0.38550000000000001</v>
      </c>
      <c r="E33">
        <f t="shared" si="2"/>
        <v>0</v>
      </c>
      <c r="G33" s="21">
        <v>0.42770000000000002</v>
      </c>
      <c r="H33" s="11">
        <v>0.42170000000000002</v>
      </c>
      <c r="I33" s="13">
        <f t="shared" si="1"/>
        <v>-6.0000000000000053E-3</v>
      </c>
      <c r="J33">
        <v>0.40960000000000002</v>
      </c>
      <c r="K33">
        <f t="shared" si="3"/>
        <v>-1.8100000000000005E-2</v>
      </c>
    </row>
    <row r="34" spans="1:11" x14ac:dyDescent="0.25">
      <c r="A34" s="21">
        <v>0.21929999999999999</v>
      </c>
      <c r="B34" s="11">
        <v>0.24560000000000001</v>
      </c>
      <c r="C34" s="13">
        <f t="shared" si="0"/>
        <v>2.6300000000000018E-2</v>
      </c>
      <c r="D34">
        <v>0.31580000000000003</v>
      </c>
      <c r="E34">
        <f t="shared" si="2"/>
        <v>9.650000000000003E-2</v>
      </c>
      <c r="G34" s="21">
        <v>0.24560000000000001</v>
      </c>
      <c r="H34" s="11">
        <v>0.3246</v>
      </c>
      <c r="I34" s="13">
        <f t="shared" si="1"/>
        <v>7.8999999999999987E-2</v>
      </c>
      <c r="J34">
        <v>0.2281</v>
      </c>
      <c r="K34">
        <f t="shared" si="3"/>
        <v>-1.7500000000000016E-2</v>
      </c>
    </row>
    <row r="35" spans="1:11" x14ac:dyDescent="0.25">
      <c r="A35" s="21">
        <v>0.5202</v>
      </c>
      <c r="B35" s="11">
        <v>0.56059999999999999</v>
      </c>
      <c r="C35" s="13">
        <f t="shared" si="0"/>
        <v>4.0399999999999991E-2</v>
      </c>
      <c r="D35">
        <v>0.54549999999999998</v>
      </c>
      <c r="E35">
        <f t="shared" si="2"/>
        <v>2.5299999999999989E-2</v>
      </c>
      <c r="G35" s="21">
        <v>0.55049999999999999</v>
      </c>
      <c r="H35" s="11">
        <v>0.61619999999999997</v>
      </c>
      <c r="I35" s="13">
        <f t="shared" si="1"/>
        <v>6.5699999999999981E-2</v>
      </c>
      <c r="J35">
        <v>0.59089999999999998</v>
      </c>
      <c r="K35">
        <f t="shared" si="3"/>
        <v>4.0399999999999991E-2</v>
      </c>
    </row>
    <row r="36" spans="1:11" x14ac:dyDescent="0.25">
      <c r="A36" s="21">
        <v>0.44040000000000001</v>
      </c>
      <c r="B36" s="11">
        <v>0.49220000000000003</v>
      </c>
      <c r="C36" s="13">
        <f t="shared" si="0"/>
        <v>5.1800000000000013E-2</v>
      </c>
      <c r="D36">
        <v>0.4819</v>
      </c>
      <c r="E36">
        <f t="shared" si="2"/>
        <v>4.1499999999999981E-2</v>
      </c>
      <c r="G36" s="21">
        <v>0.52849999999999997</v>
      </c>
      <c r="H36" s="11">
        <v>0.5907</v>
      </c>
      <c r="I36" s="13">
        <f t="shared" si="1"/>
        <v>6.2200000000000033E-2</v>
      </c>
      <c r="J36">
        <v>0.57509999999999994</v>
      </c>
      <c r="K36">
        <f t="shared" si="3"/>
        <v>4.6599999999999975E-2</v>
      </c>
    </row>
    <row r="37" spans="1:11" x14ac:dyDescent="0.25">
      <c r="A37" s="21">
        <v>0.31030000000000002</v>
      </c>
      <c r="B37" s="11">
        <v>0.35639999999999999</v>
      </c>
      <c r="C37" s="13">
        <f t="shared" si="0"/>
        <v>4.6099999999999974E-2</v>
      </c>
      <c r="D37">
        <v>0.33589999999999998</v>
      </c>
      <c r="E37">
        <f t="shared" si="2"/>
        <v>2.5599999999999956E-2</v>
      </c>
      <c r="G37" s="21">
        <v>0.40510000000000002</v>
      </c>
      <c r="H37" s="11">
        <v>0.44359999999999999</v>
      </c>
      <c r="I37" s="13">
        <f t="shared" si="1"/>
        <v>3.8499999999999979E-2</v>
      </c>
      <c r="J37">
        <v>0.40260000000000001</v>
      </c>
      <c r="K37">
        <f t="shared" si="3"/>
        <v>-2.5000000000000022E-3</v>
      </c>
    </row>
    <row r="38" spans="1:11" x14ac:dyDescent="0.25">
      <c r="A38" s="21">
        <v>0.31929999999999997</v>
      </c>
      <c r="B38" s="11">
        <v>0.36969999999999997</v>
      </c>
      <c r="C38" s="13">
        <f t="shared" si="0"/>
        <v>5.04E-2</v>
      </c>
      <c r="D38">
        <v>0.36130000000000001</v>
      </c>
      <c r="E38">
        <f t="shared" si="2"/>
        <v>4.2000000000000037E-2</v>
      </c>
      <c r="G38" s="21">
        <v>0.46639999999999998</v>
      </c>
      <c r="H38" s="11">
        <v>0.52939999999999998</v>
      </c>
      <c r="I38" s="13">
        <f t="shared" si="1"/>
        <v>6.3E-2</v>
      </c>
      <c r="J38">
        <v>0.53779999999999994</v>
      </c>
      <c r="K38">
        <f t="shared" si="3"/>
        <v>7.1399999999999963E-2</v>
      </c>
    </row>
    <row r="39" spans="1:11" x14ac:dyDescent="0.25">
      <c r="A39" s="21">
        <v>0.44950000000000001</v>
      </c>
      <c r="B39" s="11">
        <v>0.5615</v>
      </c>
      <c r="C39" s="13">
        <f t="shared" si="0"/>
        <v>0.11199999999999999</v>
      </c>
      <c r="D39">
        <v>0.52839999999999998</v>
      </c>
      <c r="E39">
        <f t="shared" si="2"/>
        <v>7.889999999999997E-2</v>
      </c>
      <c r="G39" s="21">
        <v>0.622</v>
      </c>
      <c r="H39" s="11">
        <v>0.68440000000000001</v>
      </c>
      <c r="I39" s="13">
        <f t="shared" si="1"/>
        <v>6.2400000000000011E-2</v>
      </c>
      <c r="J39">
        <v>0.65139999999999998</v>
      </c>
      <c r="K39">
        <f t="shared" si="3"/>
        <v>2.9399999999999982E-2</v>
      </c>
    </row>
    <row r="40" spans="1:11" x14ac:dyDescent="0.25">
      <c r="A40" s="21">
        <v>0.4733</v>
      </c>
      <c r="B40" s="11">
        <v>0.48089999999999999</v>
      </c>
      <c r="C40" s="13">
        <f t="shared" si="0"/>
        <v>7.5999999999999956E-3</v>
      </c>
      <c r="D40">
        <v>0.51910000000000001</v>
      </c>
      <c r="E40">
        <f t="shared" si="2"/>
        <v>4.5800000000000007E-2</v>
      </c>
      <c r="G40" s="21">
        <v>0.54959999999999998</v>
      </c>
      <c r="H40" s="11">
        <v>0.58020000000000005</v>
      </c>
      <c r="I40" s="13">
        <f t="shared" si="1"/>
        <v>3.0600000000000072E-2</v>
      </c>
      <c r="J40">
        <v>0.57250000000000001</v>
      </c>
      <c r="K40">
        <f t="shared" si="3"/>
        <v>2.2900000000000031E-2</v>
      </c>
    </row>
    <row r="41" spans="1:11" x14ac:dyDescent="0.25">
      <c r="A41" s="21">
        <v>0.3448</v>
      </c>
      <c r="B41" s="11">
        <v>0.39050000000000001</v>
      </c>
      <c r="C41" s="13">
        <f t="shared" si="0"/>
        <v>4.5700000000000018E-2</v>
      </c>
      <c r="D41">
        <v>0.36270000000000002</v>
      </c>
      <c r="E41">
        <f t="shared" si="2"/>
        <v>1.7900000000000027E-2</v>
      </c>
      <c r="G41" s="21">
        <v>0.42480000000000001</v>
      </c>
      <c r="H41" s="11">
        <v>0.46729999999999999</v>
      </c>
      <c r="I41" s="13">
        <f t="shared" si="1"/>
        <v>4.2499999999999982E-2</v>
      </c>
      <c r="J41">
        <v>0.46899999999999997</v>
      </c>
      <c r="K41">
        <f t="shared" si="3"/>
        <v>4.4199999999999962E-2</v>
      </c>
    </row>
    <row r="42" spans="1:11" x14ac:dyDescent="0.25">
      <c r="A42" s="21">
        <v>0.35449999999999998</v>
      </c>
      <c r="B42" s="11">
        <v>0.43640000000000001</v>
      </c>
      <c r="C42" s="13">
        <f t="shared" si="0"/>
        <v>8.1900000000000028E-2</v>
      </c>
      <c r="D42">
        <v>0.42730000000000001</v>
      </c>
      <c r="E42">
        <f t="shared" si="2"/>
        <v>7.2800000000000031E-2</v>
      </c>
      <c r="G42" s="21">
        <v>0.4909</v>
      </c>
      <c r="H42" s="11">
        <v>0.52729999999999999</v>
      </c>
      <c r="I42" s="13">
        <f t="shared" si="1"/>
        <v>3.6399999999999988E-2</v>
      </c>
      <c r="J42">
        <v>0.4909</v>
      </c>
      <c r="K42">
        <f t="shared" si="3"/>
        <v>0</v>
      </c>
    </row>
    <row r="43" spans="1:11" x14ac:dyDescent="0.25">
      <c r="A43" s="21">
        <v>0.39179999999999998</v>
      </c>
      <c r="B43" s="11">
        <v>0.37959999999999999</v>
      </c>
      <c r="C43" s="13">
        <f t="shared" si="0"/>
        <v>-1.2199999999999989E-2</v>
      </c>
      <c r="D43">
        <v>0.42859999999999998</v>
      </c>
      <c r="E43">
        <f t="shared" si="2"/>
        <v>3.6799999999999999E-2</v>
      </c>
      <c r="G43" s="21">
        <v>0.53059999999999996</v>
      </c>
      <c r="H43" s="11">
        <v>0.56330000000000002</v>
      </c>
      <c r="I43" s="13">
        <f t="shared" si="1"/>
        <v>3.2700000000000062E-2</v>
      </c>
      <c r="J43">
        <v>0.55510000000000004</v>
      </c>
      <c r="K43">
        <f t="shared" si="3"/>
        <v>2.4500000000000077E-2</v>
      </c>
    </row>
    <row r="44" spans="1:11" x14ac:dyDescent="0.25">
      <c r="A44" s="21">
        <v>0.58209999999999995</v>
      </c>
      <c r="B44" s="11">
        <v>0.56720000000000004</v>
      </c>
      <c r="C44" s="13">
        <f t="shared" si="0"/>
        <v>-1.4899999999999913E-2</v>
      </c>
      <c r="D44">
        <v>0.5423</v>
      </c>
      <c r="E44">
        <f t="shared" si="2"/>
        <v>-3.9799999999999947E-2</v>
      </c>
      <c r="G44" s="21">
        <v>0.65669999999999995</v>
      </c>
      <c r="H44" s="11">
        <v>0.69650000000000001</v>
      </c>
      <c r="I44" s="13">
        <f t="shared" si="1"/>
        <v>3.9800000000000058E-2</v>
      </c>
      <c r="J44">
        <v>0.68659999999999999</v>
      </c>
      <c r="K44">
        <f t="shared" si="3"/>
        <v>2.9900000000000038E-2</v>
      </c>
    </row>
    <row r="45" spans="1:11" x14ac:dyDescent="0.25">
      <c r="A45" s="21">
        <v>0.53</v>
      </c>
      <c r="B45" s="11">
        <v>0.61</v>
      </c>
      <c r="C45" s="13">
        <f t="shared" si="0"/>
        <v>7.999999999999996E-2</v>
      </c>
      <c r="D45">
        <v>0.55000000000000004</v>
      </c>
      <c r="E45">
        <f t="shared" si="2"/>
        <v>2.0000000000000018E-2</v>
      </c>
      <c r="G45" s="21">
        <v>0.72</v>
      </c>
      <c r="H45" s="11">
        <v>0.76</v>
      </c>
      <c r="I45" s="13">
        <f t="shared" si="1"/>
        <v>4.0000000000000036E-2</v>
      </c>
      <c r="J45">
        <v>0.77</v>
      </c>
      <c r="K45">
        <f t="shared" si="3"/>
        <v>5.0000000000000044E-2</v>
      </c>
    </row>
    <row r="46" spans="1:11" x14ac:dyDescent="0.25">
      <c r="A46" s="21">
        <v>0.26</v>
      </c>
      <c r="B46" s="11">
        <v>0.31</v>
      </c>
      <c r="C46" s="13">
        <f t="shared" si="0"/>
        <v>4.9999999999999989E-2</v>
      </c>
      <c r="D46">
        <v>0.31</v>
      </c>
      <c r="E46">
        <f t="shared" si="2"/>
        <v>4.9999999999999989E-2</v>
      </c>
      <c r="G46" s="21">
        <v>0.23</v>
      </c>
      <c r="H46" s="11">
        <v>0.24</v>
      </c>
      <c r="I46" s="13">
        <f t="shared" si="1"/>
        <v>9.9999999999999811E-3</v>
      </c>
      <c r="J46">
        <v>0.25</v>
      </c>
      <c r="K46">
        <f t="shared" si="3"/>
        <v>1.999999999999999E-2</v>
      </c>
    </row>
    <row r="47" spans="1:11" x14ac:dyDescent="0.25">
      <c r="A47" s="21">
        <v>0.5111</v>
      </c>
      <c r="B47" s="11">
        <v>0.49630000000000002</v>
      </c>
      <c r="C47" s="13">
        <f t="shared" si="0"/>
        <v>-1.479999999999998E-2</v>
      </c>
      <c r="D47">
        <v>0.45190000000000002</v>
      </c>
      <c r="E47">
        <f t="shared" si="2"/>
        <v>-5.9199999999999975E-2</v>
      </c>
      <c r="G47" s="21">
        <v>0.48149999999999998</v>
      </c>
      <c r="H47" s="11">
        <v>0.58520000000000005</v>
      </c>
      <c r="I47" s="13">
        <f t="shared" si="1"/>
        <v>0.10370000000000007</v>
      </c>
      <c r="J47">
        <v>0.55559999999999998</v>
      </c>
      <c r="K47">
        <f t="shared" si="3"/>
        <v>7.4099999999999999E-2</v>
      </c>
    </row>
    <row r="48" spans="1:11" x14ac:dyDescent="0.25">
      <c r="A48" s="21">
        <v>0.40129999999999999</v>
      </c>
      <c r="B48" s="11">
        <v>0.45390000000000003</v>
      </c>
      <c r="C48" s="13">
        <f t="shared" si="0"/>
        <v>5.2600000000000036E-2</v>
      </c>
      <c r="D48">
        <v>0.42759999999999998</v>
      </c>
      <c r="E48">
        <f t="shared" si="2"/>
        <v>2.629999999999999E-2</v>
      </c>
      <c r="G48" s="21">
        <v>0.53949999999999998</v>
      </c>
      <c r="H48" s="11">
        <v>0.625</v>
      </c>
      <c r="I48" s="13">
        <f t="shared" si="1"/>
        <v>8.550000000000002E-2</v>
      </c>
      <c r="J48">
        <v>0.61839999999999995</v>
      </c>
      <c r="K48">
        <f t="shared" si="3"/>
        <v>7.889999999999997E-2</v>
      </c>
    </row>
    <row r="49" spans="1:11" x14ac:dyDescent="0.25">
      <c r="A49" s="21">
        <v>0.39579999999999999</v>
      </c>
      <c r="B49" s="11">
        <v>0.45140000000000002</v>
      </c>
      <c r="C49" s="13">
        <f t="shared" si="0"/>
        <v>5.5600000000000038E-2</v>
      </c>
      <c r="D49">
        <v>0.47920000000000001</v>
      </c>
      <c r="E49">
        <f t="shared" si="2"/>
        <v>8.340000000000003E-2</v>
      </c>
      <c r="G49" s="21">
        <v>0.5</v>
      </c>
      <c r="H49" s="11">
        <v>0.5</v>
      </c>
      <c r="I49" s="13">
        <f t="shared" si="1"/>
        <v>0</v>
      </c>
      <c r="J49">
        <v>0.52080000000000004</v>
      </c>
      <c r="K49">
        <f t="shared" si="3"/>
        <v>2.0800000000000041E-2</v>
      </c>
    </row>
    <row r="50" spans="1:11" x14ac:dyDescent="0.25">
      <c r="A50" s="21">
        <v>0.26</v>
      </c>
      <c r="B50" s="11">
        <v>0.28000000000000003</v>
      </c>
      <c r="C50" s="13">
        <f t="shared" si="0"/>
        <v>2.0000000000000018E-2</v>
      </c>
      <c r="D50">
        <v>0.26</v>
      </c>
      <c r="E50">
        <f t="shared" si="2"/>
        <v>0</v>
      </c>
      <c r="G50" s="21">
        <v>0.36</v>
      </c>
      <c r="H50" s="11">
        <v>0.4</v>
      </c>
      <c r="I50" s="13">
        <f t="shared" si="1"/>
        <v>4.0000000000000036E-2</v>
      </c>
      <c r="J50">
        <v>0.4</v>
      </c>
      <c r="K50">
        <f t="shared" si="3"/>
        <v>4.0000000000000036E-2</v>
      </c>
    </row>
    <row r="51" spans="1:11" x14ac:dyDescent="0.25">
      <c r="A51" s="21">
        <v>0.37</v>
      </c>
      <c r="B51" s="11">
        <v>0.3</v>
      </c>
      <c r="C51" s="13">
        <f t="shared" si="0"/>
        <v>-7.0000000000000007E-2</v>
      </c>
      <c r="D51">
        <v>0.34</v>
      </c>
      <c r="E51">
        <f t="shared" si="2"/>
        <v>-2.9999999999999971E-2</v>
      </c>
      <c r="G51" s="21">
        <v>0.33</v>
      </c>
      <c r="H51" s="11">
        <v>0.33</v>
      </c>
      <c r="I51" s="13">
        <f t="shared" si="1"/>
        <v>0</v>
      </c>
      <c r="J51">
        <v>0.33</v>
      </c>
      <c r="K51">
        <f t="shared" si="3"/>
        <v>0</v>
      </c>
    </row>
    <row r="52" spans="1:11" x14ac:dyDescent="0.25">
      <c r="A52" s="21">
        <v>0.3</v>
      </c>
      <c r="B52" s="11">
        <v>0.36</v>
      </c>
      <c r="C52" s="13">
        <f t="shared" si="0"/>
        <v>0.06</v>
      </c>
      <c r="D52">
        <v>0.35</v>
      </c>
      <c r="E52">
        <f t="shared" si="2"/>
        <v>4.9999999999999989E-2</v>
      </c>
      <c r="G52" s="21">
        <v>0.28999999999999998</v>
      </c>
      <c r="H52" s="11">
        <v>0.35</v>
      </c>
      <c r="I52" s="13">
        <f t="shared" si="1"/>
        <v>0.06</v>
      </c>
      <c r="J52">
        <v>0.4</v>
      </c>
      <c r="K52">
        <f t="shared" si="3"/>
        <v>0.11000000000000004</v>
      </c>
    </row>
    <row r="53" spans="1:11" x14ac:dyDescent="0.25">
      <c r="A53" s="21">
        <v>0.22550000000000001</v>
      </c>
      <c r="B53" s="11">
        <v>0.27450000000000002</v>
      </c>
      <c r="C53" s="13">
        <f t="shared" si="0"/>
        <v>4.9000000000000016E-2</v>
      </c>
      <c r="D53">
        <v>0.29409999999999997</v>
      </c>
      <c r="E53">
        <f t="shared" si="2"/>
        <v>6.8599999999999967E-2</v>
      </c>
      <c r="G53" s="21">
        <v>0.25490000000000002</v>
      </c>
      <c r="H53" s="11">
        <v>0.32350000000000001</v>
      </c>
      <c r="I53" s="13">
        <f t="shared" si="1"/>
        <v>6.8599999999999994E-2</v>
      </c>
      <c r="J53">
        <v>0.32350000000000001</v>
      </c>
      <c r="K53">
        <f t="shared" si="3"/>
        <v>6.8599999999999994E-2</v>
      </c>
    </row>
    <row r="54" spans="1:11" x14ac:dyDescent="0.25">
      <c r="A54" s="21">
        <v>0.52</v>
      </c>
      <c r="B54" s="11">
        <v>0.61</v>
      </c>
      <c r="C54" s="13">
        <f t="shared" si="0"/>
        <v>8.9999999999999969E-2</v>
      </c>
      <c r="D54">
        <v>0.6</v>
      </c>
      <c r="E54">
        <f t="shared" si="2"/>
        <v>7.999999999999996E-2</v>
      </c>
      <c r="G54" s="21">
        <v>0.48</v>
      </c>
      <c r="H54" s="11">
        <v>0.54</v>
      </c>
      <c r="I54" s="13">
        <f t="shared" si="1"/>
        <v>6.0000000000000053E-2</v>
      </c>
      <c r="J54">
        <v>0.56000000000000005</v>
      </c>
      <c r="K54">
        <f t="shared" si="3"/>
        <v>8.0000000000000071E-2</v>
      </c>
    </row>
    <row r="55" spans="1:11" x14ac:dyDescent="0.25">
      <c r="A55" s="21">
        <v>0.35320000000000001</v>
      </c>
      <c r="B55" s="11">
        <v>0.4</v>
      </c>
      <c r="C55" s="13">
        <f t="shared" si="0"/>
        <v>4.6800000000000008E-2</v>
      </c>
      <c r="D55">
        <v>0.40429999999999999</v>
      </c>
      <c r="E55">
        <f t="shared" si="2"/>
        <v>5.1099999999999979E-2</v>
      </c>
      <c r="G55" s="21">
        <v>0.43830000000000002</v>
      </c>
      <c r="H55" s="11">
        <v>0.434</v>
      </c>
      <c r="I55" s="13">
        <f t="shared" si="1"/>
        <v>-4.300000000000026E-3</v>
      </c>
      <c r="J55">
        <v>0.42980000000000002</v>
      </c>
      <c r="K55">
        <f t="shared" si="3"/>
        <v>-8.5000000000000075E-3</v>
      </c>
    </row>
    <row r="56" spans="1:11" x14ac:dyDescent="0.25">
      <c r="A56" s="21">
        <v>0.42759999999999998</v>
      </c>
      <c r="B56" s="11">
        <v>0.38619999999999999</v>
      </c>
      <c r="C56" s="13">
        <f t="shared" si="0"/>
        <v>-4.1399999999999992E-2</v>
      </c>
      <c r="D56">
        <v>0.38619999999999999</v>
      </c>
      <c r="E56">
        <f t="shared" si="2"/>
        <v>-4.1399999999999992E-2</v>
      </c>
      <c r="G56" s="21">
        <v>0.53790000000000004</v>
      </c>
      <c r="H56" s="11">
        <v>0.55859999999999999</v>
      </c>
      <c r="I56" s="13">
        <f t="shared" si="1"/>
        <v>2.0699999999999941E-2</v>
      </c>
      <c r="J56">
        <v>0.55859999999999999</v>
      </c>
      <c r="K56">
        <f t="shared" si="3"/>
        <v>2.0699999999999941E-2</v>
      </c>
    </row>
    <row r="57" spans="1:11" x14ac:dyDescent="0.25">
      <c r="A57" s="21">
        <v>0.254</v>
      </c>
      <c r="B57" s="11">
        <v>0.30420000000000003</v>
      </c>
      <c r="C57" s="13">
        <f t="shared" si="0"/>
        <v>5.0200000000000022E-2</v>
      </c>
      <c r="D57">
        <v>0.29630000000000001</v>
      </c>
      <c r="E57">
        <f t="shared" si="2"/>
        <v>4.2300000000000004E-2</v>
      </c>
      <c r="G57" s="21">
        <v>0.28839999999999999</v>
      </c>
      <c r="H57" s="11">
        <v>0.33329999999999999</v>
      </c>
      <c r="I57" s="13">
        <f t="shared" si="1"/>
        <v>4.4899999999999995E-2</v>
      </c>
      <c r="J57">
        <v>0.34389999999999998</v>
      </c>
      <c r="K57">
        <f t="shared" si="3"/>
        <v>5.5499999999999994E-2</v>
      </c>
    </row>
    <row r="58" spans="1:11" x14ac:dyDescent="0.25">
      <c r="A58" s="21">
        <v>0.39679999999999999</v>
      </c>
      <c r="B58" s="11">
        <v>0.4677</v>
      </c>
      <c r="C58" s="13">
        <f t="shared" si="0"/>
        <v>7.0900000000000019E-2</v>
      </c>
      <c r="D58">
        <v>0.46450000000000002</v>
      </c>
      <c r="E58">
        <f t="shared" si="2"/>
        <v>6.7700000000000038E-2</v>
      </c>
      <c r="G58" s="21">
        <v>0.49680000000000002</v>
      </c>
      <c r="H58" s="11">
        <v>0.5645</v>
      </c>
      <c r="I58" s="13">
        <f t="shared" si="1"/>
        <v>6.7699999999999982E-2</v>
      </c>
      <c r="J58">
        <v>0.56130000000000002</v>
      </c>
      <c r="K58">
        <f t="shared" si="3"/>
        <v>6.4500000000000002E-2</v>
      </c>
    </row>
    <row r="59" spans="1:11" x14ac:dyDescent="0.25">
      <c r="A59" s="21">
        <v>0.27089999999999997</v>
      </c>
      <c r="B59" s="11">
        <v>0.3054</v>
      </c>
      <c r="C59" s="13">
        <f t="shared" si="0"/>
        <v>3.4500000000000031E-2</v>
      </c>
      <c r="D59">
        <v>0.29060000000000002</v>
      </c>
      <c r="E59">
        <f t="shared" si="2"/>
        <v>1.9700000000000051E-2</v>
      </c>
      <c r="G59" s="21">
        <v>0.35470000000000002</v>
      </c>
      <c r="H59" s="11">
        <v>0.48280000000000001</v>
      </c>
      <c r="I59" s="13">
        <f t="shared" si="1"/>
        <v>0.12809999999999999</v>
      </c>
      <c r="J59">
        <v>0.46800000000000003</v>
      </c>
      <c r="K59">
        <f t="shared" si="3"/>
        <v>0.11330000000000001</v>
      </c>
    </row>
    <row r="60" spans="1:11" x14ac:dyDescent="0.25">
      <c r="A60" s="21">
        <v>0.34</v>
      </c>
      <c r="B60" s="11">
        <v>0.34</v>
      </c>
      <c r="C60" s="13">
        <f t="shared" si="0"/>
        <v>0</v>
      </c>
      <c r="D60">
        <v>0.38</v>
      </c>
      <c r="E60">
        <f t="shared" si="2"/>
        <v>3.999999999999998E-2</v>
      </c>
      <c r="G60" s="21">
        <v>0.47</v>
      </c>
      <c r="H60" s="11">
        <v>0.46</v>
      </c>
      <c r="I60" s="13">
        <f t="shared" si="1"/>
        <v>-9.9999999999999534E-3</v>
      </c>
      <c r="J60">
        <v>0.46</v>
      </c>
      <c r="K60">
        <f t="shared" si="3"/>
        <v>-9.9999999999999534E-3</v>
      </c>
    </row>
    <row r="61" spans="1:11" x14ac:dyDescent="0.25">
      <c r="A61" s="21">
        <v>0.2185</v>
      </c>
      <c r="B61" s="11">
        <v>0.26669999999999999</v>
      </c>
      <c r="C61" s="13">
        <f t="shared" si="0"/>
        <v>4.8199999999999993E-2</v>
      </c>
      <c r="D61">
        <v>0.26300000000000001</v>
      </c>
      <c r="E61">
        <f t="shared" si="2"/>
        <v>4.4500000000000012E-2</v>
      </c>
      <c r="G61" s="21">
        <v>0.25190000000000001</v>
      </c>
      <c r="H61" s="11">
        <v>0.33700000000000002</v>
      </c>
      <c r="I61" s="13">
        <f t="shared" si="1"/>
        <v>8.5100000000000009E-2</v>
      </c>
      <c r="J61">
        <v>0.29630000000000001</v>
      </c>
      <c r="K61">
        <f t="shared" si="3"/>
        <v>4.4399999999999995E-2</v>
      </c>
    </row>
    <row r="62" spans="1:11" x14ac:dyDescent="0.25">
      <c r="A62" s="21">
        <v>0.22520000000000001</v>
      </c>
      <c r="B62" s="11">
        <v>0.245</v>
      </c>
      <c r="C62" s="13">
        <f t="shared" si="0"/>
        <v>1.9799999999999984E-2</v>
      </c>
      <c r="D62">
        <v>0.25829999999999997</v>
      </c>
      <c r="E62">
        <f t="shared" si="2"/>
        <v>3.3099999999999963E-2</v>
      </c>
      <c r="G62" s="21">
        <v>0.31130000000000002</v>
      </c>
      <c r="H62" s="11">
        <v>0.31790000000000002</v>
      </c>
      <c r="I62" s="13">
        <f t="shared" si="1"/>
        <v>6.5999999999999948E-3</v>
      </c>
      <c r="J62">
        <v>0.33110000000000001</v>
      </c>
      <c r="K62">
        <f t="shared" si="3"/>
        <v>1.9799999999999984E-2</v>
      </c>
    </row>
    <row r="63" spans="1:11" x14ac:dyDescent="0.25">
      <c r="A63" s="21">
        <v>0.26390000000000002</v>
      </c>
      <c r="B63" s="11">
        <v>0.27310000000000001</v>
      </c>
      <c r="C63" s="13">
        <f t="shared" si="0"/>
        <v>9.199999999999986E-3</v>
      </c>
      <c r="D63">
        <v>0.26850000000000002</v>
      </c>
      <c r="E63">
        <f t="shared" si="2"/>
        <v>4.599999999999993E-3</v>
      </c>
      <c r="G63" s="21">
        <v>0.34720000000000001</v>
      </c>
      <c r="H63" s="11">
        <v>0.35189999999999999</v>
      </c>
      <c r="I63" s="13">
        <f t="shared" si="1"/>
        <v>4.699999999999982E-3</v>
      </c>
      <c r="J63">
        <v>0.34720000000000001</v>
      </c>
      <c r="K63">
        <f t="shared" si="3"/>
        <v>0</v>
      </c>
    </row>
    <row r="64" spans="1:11" ht="15.75" thickBot="1" x14ac:dyDescent="0.3">
      <c r="A64" s="28">
        <v>0.34820000000000001</v>
      </c>
      <c r="B64" s="25">
        <v>0.375</v>
      </c>
      <c r="C64" s="18">
        <f t="shared" si="0"/>
        <v>2.679999999999999E-2</v>
      </c>
      <c r="D64">
        <v>0.35709999999999997</v>
      </c>
      <c r="E64">
        <f t="shared" si="2"/>
        <v>8.8999999999999635E-3</v>
      </c>
      <c r="G64" s="28">
        <v>0.3125</v>
      </c>
      <c r="H64" s="25">
        <v>0.27679999999999999</v>
      </c>
      <c r="I64" s="18">
        <f t="shared" si="1"/>
        <v>-3.570000000000001E-2</v>
      </c>
      <c r="J64">
        <v>0.26790000000000003</v>
      </c>
      <c r="K64">
        <f t="shared" si="3"/>
        <v>-4.4599999999999973E-2</v>
      </c>
    </row>
    <row r="65" ht="15.75" thickTop="1" x14ac:dyDescent="0.25"/>
  </sheetData>
  <mergeCells count="2">
    <mergeCell ref="A1:C1"/>
    <mergeCell ref="G1:I1"/>
  </mergeCells>
  <conditionalFormatting sqref="C1">
    <cfRule type="cellIs" dxfId="9" priority="9" operator="greaterThan">
      <formula>0</formula>
    </cfRule>
    <cfRule type="cellIs" dxfId="8" priority="10" operator="lessThan">
      <formula>0</formula>
    </cfRule>
  </conditionalFormatting>
  <conditionalFormatting sqref="C3:C64">
    <cfRule type="cellIs" dxfId="7" priority="6" operator="equal">
      <formula>0</formula>
    </cfRule>
    <cfRule type="cellIs" dxfId="6" priority="7" operator="greaterThan">
      <formula>0</formula>
    </cfRule>
    <cfRule type="cellIs" dxfId="5" priority="8" operator="lessThan">
      <formula>0</formula>
    </cfRule>
  </conditionalFormatting>
  <conditionalFormatting sqref="I1">
    <cfRule type="cellIs" dxfId="4" priority="4" operator="greaterThan">
      <formula>0</formula>
    </cfRule>
    <cfRule type="cellIs" dxfId="3" priority="5" operator="lessThan">
      <formula>0</formula>
    </cfRule>
  </conditionalFormatting>
  <conditionalFormatting sqref="I3:I64">
    <cfRule type="cellIs" dxfId="2" priority="1" operator="equal">
      <formula>0</formula>
    </cfRule>
    <cfRule type="cellIs" dxfId="1" priority="2" operator="greaterThan">
      <formula>0</formula>
    </cfRule>
    <cfRule type="cellIs" dxfId="0" priority="3" operator="lessThan">
      <formula>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adeddb8-0c6e-4b6e-8475-37b16e99133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C76B75E76FBA8D43BC6655755334F736" ma:contentTypeVersion="16" ma:contentTypeDescription="Utwórz nowy dokument." ma:contentTypeScope="" ma:versionID="dce19c37d23f49fdcb9dd2a67bb20b41">
  <xsd:schema xmlns:xsd="http://www.w3.org/2001/XMLSchema" xmlns:xs="http://www.w3.org/2001/XMLSchema" xmlns:p="http://schemas.microsoft.com/office/2006/metadata/properties" xmlns:ns3="7adeddb8-0c6e-4b6e-8475-37b16e991332" xmlns:ns4="dbfdd765-989a-4dbb-b48c-5d457b2b54fe" targetNamespace="http://schemas.microsoft.com/office/2006/metadata/properties" ma:root="true" ma:fieldsID="c1d6f19661910fe906d3ed9295f1fb38" ns3:_="" ns4:_="">
    <xsd:import namespace="7adeddb8-0c6e-4b6e-8475-37b16e991332"/>
    <xsd:import namespace="dbfdd765-989a-4dbb-b48c-5d457b2b54f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LengthInSeconds" minOccurs="0"/>
                <xsd:element ref="ns3:_activity" minOccurs="0"/>
                <xsd:element ref="ns3:MediaServiceSearchProperties" minOccurs="0"/>
                <xsd:element ref="ns3:MediaServiceObjectDetectorVersions" minOccurs="0"/>
                <xsd:element ref="ns3:MediaServiceLocation"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deddb8-0c6e-4b6e-8475-37b16e991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fdd765-989a-4dbb-b48c-5d457b2b54fe" elementFormDefault="qualified">
    <xsd:import namespace="http://schemas.microsoft.com/office/2006/documentManagement/types"/>
    <xsd:import namespace="http://schemas.microsoft.com/office/infopath/2007/PartnerControls"/>
    <xsd:element name="SharedWithUsers" ma:index="15"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Udostępnione dla — szczegóły" ma:internalName="SharedWithDetails" ma:readOnly="true">
      <xsd:simpleType>
        <xsd:restriction base="dms:Note">
          <xsd:maxLength value="255"/>
        </xsd:restriction>
      </xsd:simpleType>
    </xsd:element>
    <xsd:element name="SharingHintHash" ma:index="17" nillable="true" ma:displayName="Skrót wskazówki dotyczącej udostępniani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6A6EEC-738D-47C0-9CC8-1D182594CF5E}">
  <ds:schemaRefs>
    <ds:schemaRef ds:uri="http://schemas.microsoft.com/sharepoint/v3/contenttype/forms"/>
  </ds:schemaRefs>
</ds:datastoreItem>
</file>

<file path=customXml/itemProps2.xml><?xml version="1.0" encoding="utf-8"?>
<ds:datastoreItem xmlns:ds="http://schemas.openxmlformats.org/officeDocument/2006/customXml" ds:itemID="{3CAB37DF-1581-4043-BBD0-6A2AB557371E}">
  <ds:schemaRefs>
    <ds:schemaRef ds:uri="http://schemas.microsoft.com/office/2006/metadata/properties"/>
    <ds:schemaRef ds:uri="http://www.w3.org/XML/1998/namespace"/>
    <ds:schemaRef ds:uri="http://purl.org/dc/dcmitype/"/>
    <ds:schemaRef ds:uri="7adeddb8-0c6e-4b6e-8475-37b16e991332"/>
    <ds:schemaRef ds:uri="http://purl.org/dc/elements/1.1/"/>
    <ds:schemaRef ds:uri="http://schemas.microsoft.com/office/2006/documentManagement/types"/>
    <ds:schemaRef ds:uri="dbfdd765-989a-4dbb-b48c-5d457b2b54f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15EB0E1A-CFDC-4726-9F2B-00597A4C9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deddb8-0c6e-4b6e-8475-37b16e991332"/>
    <ds:schemaRef ds:uri="dbfdd765-989a-4dbb-b48c-5d457b2b54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POC</vt:lpstr>
      <vt:lpstr>MMLU</vt:lpstr>
      <vt:lpstr>ARC</vt:lpstr>
      <vt:lpstr>ToDo</vt:lpstr>
      <vt:lpstr>Contaminated</vt:lpstr>
      <vt:lpstr>Arkusz1</vt:lpstr>
      <vt:lpstr>Arkusz2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Krystian Osiński</dc:creator>
  <cp:lastModifiedBy>Krystian Osiński</cp:lastModifiedBy>
  <dcterms:created xsi:type="dcterms:W3CDTF">2024-10-23T15:48:31Z</dcterms:created>
  <dcterms:modified xsi:type="dcterms:W3CDTF">2025-01-05T23:27:12Z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0x010100C76B75E76FBA8D43BC6655755334F736</vt:lpwstr>
  </property>
</Properties>
</file>