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00-PÓS USP\00 -  TCC\02-Meu TCC\3º Entrega\"/>
    </mc:Choice>
  </mc:AlternateContent>
  <xr:revisionPtr revIDLastSave="0" documentId="13_ncr:1_{A8B589D6-978E-4745-8EF0-0D409E2EE07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dos" sheetId="4" r:id="rId1"/>
    <sheet name="Planilha1" sheetId="5" r:id="rId2"/>
    <sheet name="likert" sheetId="6" r:id="rId3"/>
    <sheet name="likert1" sheetId="7" r:id="rId4"/>
    <sheet name="Gráfico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8" l="1"/>
  <c r="G26" i="8"/>
  <c r="G27" i="8"/>
  <c r="G28" i="8"/>
  <c r="G29" i="8"/>
  <c r="G25" i="8"/>
  <c r="C22" i="8"/>
  <c r="D22" i="8"/>
  <c r="E22" i="8"/>
  <c r="F22" i="8"/>
  <c r="G22" i="8"/>
  <c r="B22" i="8"/>
  <c r="F28" i="8"/>
  <c r="F26" i="8"/>
  <c r="F21" i="8"/>
  <c r="E21" i="8"/>
  <c r="D21" i="8"/>
  <c r="C21" i="8"/>
  <c r="B21" i="8"/>
  <c r="G21" i="8" s="1"/>
  <c r="F20" i="8"/>
  <c r="E20" i="8"/>
  <c r="G20" i="8" s="1"/>
  <c r="D20" i="8"/>
  <c r="C20" i="8"/>
  <c r="B20" i="8"/>
  <c r="F19" i="8"/>
  <c r="E19" i="8"/>
  <c r="D19" i="8"/>
  <c r="C19" i="8"/>
  <c r="B19" i="8"/>
  <c r="G19" i="8" s="1"/>
  <c r="F18" i="8"/>
  <c r="E18" i="8"/>
  <c r="D18" i="8"/>
  <c r="C18" i="8"/>
  <c r="B18" i="8"/>
  <c r="G18" i="8" s="1"/>
  <c r="F17" i="8"/>
  <c r="E17" i="8"/>
  <c r="D17" i="8"/>
  <c r="C17" i="8"/>
  <c r="B17" i="8"/>
  <c r="G17" i="8" s="1"/>
  <c r="F16" i="8"/>
  <c r="E16" i="8"/>
  <c r="D16" i="8"/>
  <c r="C16" i="8"/>
  <c r="B16" i="8"/>
  <c r="G16" i="8" s="1"/>
  <c r="F15" i="8"/>
  <c r="E15" i="8"/>
  <c r="D15" i="8"/>
  <c r="C15" i="8"/>
  <c r="B15" i="8"/>
  <c r="G15" i="8" s="1"/>
  <c r="F14" i="8"/>
  <c r="E14" i="8"/>
  <c r="D14" i="8"/>
  <c r="C14" i="8"/>
  <c r="B14" i="8"/>
  <c r="G14" i="8" s="1"/>
  <c r="F13" i="8"/>
  <c r="E13" i="8"/>
  <c r="D13" i="8"/>
  <c r="C13" i="8"/>
  <c r="B13" i="8"/>
  <c r="G13" i="8" s="1"/>
  <c r="F12" i="8"/>
  <c r="E12" i="8"/>
  <c r="G12" i="8" s="1"/>
  <c r="D12" i="8"/>
  <c r="C12" i="8"/>
  <c r="B12" i="8"/>
  <c r="F11" i="8"/>
  <c r="E11" i="8"/>
  <c r="D11" i="8"/>
  <c r="C11" i="8"/>
  <c r="B11" i="8"/>
  <c r="G11" i="8" s="1"/>
  <c r="F10" i="8"/>
  <c r="E10" i="8"/>
  <c r="D10" i="8"/>
  <c r="C10" i="8"/>
  <c r="B10" i="8"/>
  <c r="G10" i="8" s="1"/>
  <c r="F9" i="8"/>
  <c r="E9" i="8"/>
  <c r="D9" i="8"/>
  <c r="C9" i="8"/>
  <c r="B9" i="8"/>
  <c r="G9" i="8" s="1"/>
  <c r="F8" i="8"/>
  <c r="E8" i="8"/>
  <c r="D8" i="8"/>
  <c r="C8" i="8"/>
  <c r="B8" i="8"/>
  <c r="G8" i="8" s="1"/>
  <c r="F7" i="8"/>
  <c r="E7" i="8"/>
  <c r="D7" i="8"/>
  <c r="C7" i="8"/>
  <c r="B7" i="8"/>
  <c r="G7" i="8" s="1"/>
  <c r="F6" i="8"/>
  <c r="E6" i="8"/>
  <c r="D6" i="8"/>
  <c r="C6" i="8"/>
  <c r="B6" i="8"/>
  <c r="G6" i="8" s="1"/>
  <c r="F5" i="8"/>
  <c r="E5" i="8"/>
  <c r="D5" i="8"/>
  <c r="C5" i="8"/>
  <c r="B5" i="8"/>
  <c r="G5" i="8" s="1"/>
  <c r="F4" i="8"/>
  <c r="E4" i="8"/>
  <c r="D4" i="8"/>
  <c r="C4" i="8"/>
  <c r="B4" i="8"/>
  <c r="G4" i="8" s="1"/>
  <c r="F3" i="8"/>
  <c r="E3" i="8"/>
  <c r="D3" i="8"/>
  <c r="C3" i="8"/>
  <c r="B3" i="8"/>
  <c r="G3" i="8" s="1"/>
  <c r="F2" i="8"/>
  <c r="F29" i="8" s="1"/>
  <c r="E2" i="8"/>
  <c r="E29" i="8" s="1"/>
  <c r="D2" i="8"/>
  <c r="D29" i="8" s="1"/>
  <c r="C2" i="8"/>
  <c r="C29" i="8" s="1"/>
  <c r="B2" i="8"/>
  <c r="B25" i="8" s="1"/>
  <c r="F21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" i="6"/>
  <c r="E2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" i="6"/>
  <c r="D2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" i="6"/>
  <c r="D23" i="7"/>
  <c r="B27" i="8" l="1"/>
  <c r="E26" i="8"/>
  <c r="E28" i="8"/>
  <c r="B28" i="8"/>
  <c r="D26" i="8"/>
  <c r="D28" i="8"/>
  <c r="B29" i="8"/>
  <c r="C26" i="8"/>
  <c r="C28" i="8"/>
  <c r="F25" i="8"/>
  <c r="F27" i="8"/>
  <c r="E25" i="8"/>
  <c r="E27" i="8"/>
  <c r="G2" i="8"/>
  <c r="B26" i="8"/>
  <c r="B30" i="8" s="1"/>
  <c r="D25" i="8"/>
  <c r="D27" i="8"/>
  <c r="C25" i="8"/>
  <c r="C27" i="8"/>
  <c r="E30" i="8" l="1"/>
  <c r="F30" i="8"/>
  <c r="C30" i="8"/>
  <c r="D30" i="8"/>
</calcChain>
</file>

<file path=xl/sharedStrings.xml><?xml version="1.0" encoding="utf-8"?>
<sst xmlns="http://schemas.openxmlformats.org/spreadsheetml/2006/main" count="422" uniqueCount="91">
  <si>
    <t>Hora de conclusão</t>
  </si>
  <si>
    <t>E-mail</t>
  </si>
  <si>
    <t>Nome</t>
  </si>
  <si>
    <t>Qual o seu ID?</t>
  </si>
  <si>
    <t>Qual a sua área?</t>
  </si>
  <si>
    <t>Qual o seu Turno?</t>
  </si>
  <si>
    <t>Informe o nome do seu gestor Direto?</t>
  </si>
  <si>
    <t>99817282</t>
  </si>
  <si>
    <t>99775864</t>
  </si>
  <si>
    <t>Valquiria</t>
  </si>
  <si>
    <t>99802340</t>
  </si>
  <si>
    <t>99806517</t>
  </si>
  <si>
    <t>99780051</t>
  </si>
  <si>
    <t>99757658</t>
  </si>
  <si>
    <t>Valquiria Ribeiro</t>
  </si>
  <si>
    <t>99807548</t>
  </si>
  <si>
    <t>Valquíria</t>
  </si>
  <si>
    <t>99806570</t>
  </si>
  <si>
    <t>99726590</t>
  </si>
  <si>
    <t>valquiria ribeiro</t>
  </si>
  <si>
    <t>99072862</t>
  </si>
  <si>
    <t>valquiria ribeiro torres</t>
  </si>
  <si>
    <t>99755599</t>
  </si>
  <si>
    <t>99818601</t>
  </si>
  <si>
    <t xml:space="preserve">Valquíria </t>
  </si>
  <si>
    <t>99813946</t>
  </si>
  <si>
    <t>99818610</t>
  </si>
  <si>
    <t>99818609</t>
  </si>
  <si>
    <t>valquiria</t>
  </si>
  <si>
    <t>99762032</t>
  </si>
  <si>
    <t>ADM</t>
  </si>
  <si>
    <t>Processo Cerveja</t>
  </si>
  <si>
    <t>Turno A</t>
  </si>
  <si>
    <t>Turno C</t>
  </si>
  <si>
    <t>Turno B</t>
  </si>
  <si>
    <t>99809238</t>
  </si>
  <si>
    <t>99824690</t>
  </si>
  <si>
    <t>99824686</t>
  </si>
  <si>
    <t xml:space="preserve">Gildo </t>
  </si>
  <si>
    <t>Priscila Palmeira</t>
  </si>
  <si>
    <t>99828290</t>
  </si>
  <si>
    <t>Valquiria Torres</t>
  </si>
  <si>
    <t>FLÁVIA PICOLOTTO</t>
  </si>
  <si>
    <t>Válquiria</t>
  </si>
  <si>
    <t>rebeca valença</t>
  </si>
  <si>
    <t xml:space="preserve">Gildo Nascimento </t>
  </si>
  <si>
    <t xml:space="preserve">Pollyana maia </t>
  </si>
  <si>
    <t>Data da Pesquisa</t>
  </si>
  <si>
    <t>O sistema é importante  para evitar desperdícios</t>
  </si>
  <si>
    <t>O sistema otmiza a rotina</t>
  </si>
  <si>
    <t>É de fácil entendimento e manuseio</t>
  </si>
  <si>
    <t>Eu indicaria para outras unidades</t>
  </si>
  <si>
    <t>Itens</t>
  </si>
  <si>
    <t>Discordo Totalmente</t>
  </si>
  <si>
    <t>Discordo</t>
  </si>
  <si>
    <t>Indiferente</t>
  </si>
  <si>
    <t>Concordo</t>
  </si>
  <si>
    <t xml:space="preserve">Concordo Totalmente </t>
  </si>
  <si>
    <t>Uso o sistema na rotina de trabalho</t>
  </si>
  <si>
    <t>Texto</t>
  </si>
  <si>
    <t>Categ</t>
  </si>
  <si>
    <t>Totalmente Insatisfeito</t>
  </si>
  <si>
    <t>Insatisfeito</t>
  </si>
  <si>
    <t>Satisfeito</t>
  </si>
  <si>
    <t>Totalmente Satisfeito</t>
  </si>
  <si>
    <t>Item 1</t>
  </si>
  <si>
    <t>Item 2</t>
  </si>
  <si>
    <t>Item 3</t>
  </si>
  <si>
    <t>Item 4</t>
  </si>
  <si>
    <t>Item 5</t>
  </si>
  <si>
    <t>Total</t>
  </si>
  <si>
    <t>máxima pontuação 25</t>
  </si>
  <si>
    <t xml:space="preserve">Diego </t>
  </si>
  <si>
    <t xml:space="preserve">Valquiria </t>
  </si>
  <si>
    <t>Sergio</t>
  </si>
  <si>
    <t>Ewerton</t>
  </si>
  <si>
    <t xml:space="preserve">Fabiano </t>
  </si>
  <si>
    <t>Amanda</t>
  </si>
  <si>
    <t xml:space="preserve">Paulo </t>
  </si>
  <si>
    <t xml:space="preserve">Tiago </t>
  </si>
  <si>
    <t xml:space="preserve">Mário </t>
  </si>
  <si>
    <t>Michel</t>
  </si>
  <si>
    <t xml:space="preserve">Scarlet </t>
  </si>
  <si>
    <t xml:space="preserve">Rodrigo </t>
  </si>
  <si>
    <t xml:space="preserve">Adjezil </t>
  </si>
  <si>
    <t xml:space="preserve">Andre </t>
  </si>
  <si>
    <t>Andre</t>
  </si>
  <si>
    <t>Mosart</t>
  </si>
  <si>
    <t xml:space="preserve">Jadson </t>
  </si>
  <si>
    <t>Clebson</t>
  </si>
  <si>
    <t>Ivanildo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</si>
</sst>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2" xfId="0" applyFont="1" applyFill="1" applyBorder="1"/>
    <xf numFmtId="0" fontId="1" fillId="3" borderId="1" xfId="0" applyFont="1" applyFill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0" fontId="0" fillId="2" borderId="1" xfId="0" quotePrefix="1" applyFill="1" applyBorder="1"/>
    <xf numFmtId="164" fontId="0" fillId="0" borderId="2" xfId="0" applyNumberFormat="1" applyBorder="1"/>
    <xf numFmtId="164" fontId="0" fillId="0" borderId="1" xfId="0" applyNumberFormat="1" applyBorder="1"/>
    <xf numFmtId="0" fontId="0" fillId="0" borderId="1" xfId="0" quotePrefix="1" applyBorder="1"/>
    <xf numFmtId="1" fontId="0" fillId="2" borderId="2" xfId="0" applyNumberFormat="1" applyFill="1" applyBorder="1"/>
    <xf numFmtId="1" fontId="0" fillId="0" borderId="2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B2-458B-8CBE-ABBC97F194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B2-458B-8CBE-ABBC97F194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B2-458B-8CBE-ABBC97F194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B2-458B-8CBE-ABBC97F194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B2-458B-8CBE-ABBC97F19415}"/>
              </c:ext>
            </c:extLst>
          </c:dPt>
          <c:cat>
            <c:strRef>
              <c:f>Gráfico!$A$25:$A$29</c:f>
              <c:strCache>
                <c:ptCount val="5"/>
                <c:pt idx="0">
                  <c:v>Totalmente Insatisfeito</c:v>
                </c:pt>
                <c:pt idx="1">
                  <c:v>Insatisfeito</c:v>
                </c:pt>
                <c:pt idx="2">
                  <c:v>Indiferente</c:v>
                </c:pt>
                <c:pt idx="3">
                  <c:v>Satisfeito</c:v>
                </c:pt>
                <c:pt idx="4">
                  <c:v>Totalmente Satisfeito</c:v>
                </c:pt>
              </c:strCache>
            </c:strRef>
          </c:cat>
          <c:val>
            <c:numRef>
              <c:f>Gráfico!$G$25:$G$29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37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8-45E4-A6E6-E426CADE6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4</xdr:row>
      <xdr:rowOff>83820</xdr:rowOff>
    </xdr:from>
    <xdr:to>
      <xdr:col>3</xdr:col>
      <xdr:colOff>1790700</xdr:colOff>
      <xdr:row>16</xdr:row>
      <xdr:rowOff>53340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7B90475-7D48-32B8-B903-0EF3F4ADCA84}"/>
            </a:ext>
          </a:extLst>
        </xdr:cNvPr>
        <xdr:cNvSpPr txBox="1"/>
      </xdr:nvSpPr>
      <xdr:spPr>
        <a:xfrm>
          <a:off x="3619500" y="815340"/>
          <a:ext cx="1516380" cy="2164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Por medida</a:t>
          </a:r>
          <a:r>
            <a:rPr lang="pt-BR" sz="1100" b="1" baseline="0">
              <a:solidFill>
                <a:srgbClr val="FF0000"/>
              </a:solidFill>
            </a:rPr>
            <a:t> de segurança excluí os emails e só deixei o primeiro nome dos participantes da pesquisa, por </a:t>
          </a:r>
          <a:r>
            <a:rPr lang="pt-BR" sz="1100" b="1">
              <a:solidFill>
                <a:srgbClr val="FF0000"/>
              </a:solidFill>
            </a:rPr>
            <a:t>causa da publicação do arquivo no Github.</a:t>
          </a:r>
          <a:r>
            <a:rPr lang="pt-BR" sz="1100" b="1" baseline="0">
              <a:solidFill>
                <a:srgbClr val="FF0000"/>
              </a:solidFill>
            </a:rPr>
            <a:t> </a:t>
          </a:r>
        </a:p>
        <a:p>
          <a:r>
            <a:rPr lang="pt-BR" sz="1100" b="1" baseline="0">
              <a:solidFill>
                <a:srgbClr val="FF0000"/>
              </a:solidFill>
            </a:rPr>
            <a:t>Obs.: Isso não afeta a análise dos dados</a:t>
          </a:r>
          <a:endParaRPr lang="pt-BR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967740</xdr:colOff>
      <xdr:row>11</xdr:row>
      <xdr:rowOff>72390</xdr:rowOff>
    </xdr:from>
    <xdr:to>
      <xdr:col>13</xdr:col>
      <xdr:colOff>373380</xdr:colOff>
      <xdr:row>26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7DFA4C-9313-AA05-07CF-FF81F7BF5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B27" sqref="B27"/>
    </sheetView>
  </sheetViews>
  <sheetFormatPr defaultRowHeight="14.4" x14ac:dyDescent="0.3"/>
  <cols>
    <col min="1" max="1" width="15.33203125" bestFit="1" customWidth="1"/>
    <col min="2" max="2" width="16.88671875" customWidth="1"/>
    <col min="3" max="3" width="16.5546875" bestFit="1" customWidth="1"/>
    <col min="4" max="4" width="28.44140625" bestFit="1" customWidth="1"/>
    <col min="5" max="5" width="28.33203125" bestFit="1" customWidth="1"/>
    <col min="6" max="6" width="11.6640625" customWidth="1"/>
    <col min="7" max="7" width="16.33203125" customWidth="1"/>
    <col min="9" max="9" width="21.88671875" customWidth="1"/>
    <col min="10" max="10" width="40.44140625" bestFit="1" customWidth="1"/>
    <col min="11" max="11" width="42.5546875" bestFit="1" customWidth="1"/>
    <col min="12" max="12" width="33.33203125" bestFit="1" customWidth="1"/>
    <col min="13" max="13" width="31.5546875" bestFit="1" customWidth="1"/>
    <col min="14" max="14" width="29.33203125" bestFit="1" customWidth="1"/>
  </cols>
  <sheetData>
    <row r="1" spans="1:14" x14ac:dyDescent="0.3">
      <c r="A1" s="3" t="s">
        <v>52</v>
      </c>
      <c r="B1" s="3" t="s">
        <v>47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58</v>
      </c>
      <c r="K1" s="4" t="s">
        <v>48</v>
      </c>
      <c r="L1" s="4" t="s">
        <v>49</v>
      </c>
      <c r="M1" s="4" t="s">
        <v>50</v>
      </c>
      <c r="N1" s="4" t="s">
        <v>51</v>
      </c>
    </row>
    <row r="2" spans="1:14" x14ac:dyDescent="0.3">
      <c r="A2" s="11">
        <v>1</v>
      </c>
      <c r="B2" s="5">
        <v>44748.683090277802</v>
      </c>
      <c r="C2" s="6">
        <v>44748.684374999997</v>
      </c>
      <c r="D2" s="1"/>
      <c r="E2" s="1" t="s">
        <v>72</v>
      </c>
      <c r="F2" s="7" t="s">
        <v>36</v>
      </c>
      <c r="G2" s="1" t="s">
        <v>31</v>
      </c>
      <c r="H2" s="1" t="s">
        <v>33</v>
      </c>
      <c r="I2" s="1" t="s">
        <v>41</v>
      </c>
      <c r="J2" s="1" t="s">
        <v>56</v>
      </c>
      <c r="K2" s="1" t="s">
        <v>56</v>
      </c>
      <c r="L2" s="1" t="s">
        <v>55</v>
      </c>
      <c r="M2" s="1" t="s">
        <v>55</v>
      </c>
      <c r="N2" s="1" t="s">
        <v>57</v>
      </c>
    </row>
    <row r="3" spans="1:14" x14ac:dyDescent="0.3">
      <c r="A3" s="12">
        <v>2</v>
      </c>
      <c r="B3" s="8">
        <v>44757.051770833299</v>
      </c>
      <c r="C3" s="9">
        <v>44757.052581018499</v>
      </c>
      <c r="D3" s="2"/>
      <c r="E3" s="2" t="s">
        <v>73</v>
      </c>
      <c r="F3" s="10" t="s">
        <v>23</v>
      </c>
      <c r="G3" s="2" t="s">
        <v>31</v>
      </c>
      <c r="H3" s="2" t="s">
        <v>30</v>
      </c>
      <c r="I3" s="2" t="s">
        <v>42</v>
      </c>
      <c r="J3" s="2" t="s">
        <v>57</v>
      </c>
      <c r="K3" s="2" t="s">
        <v>57</v>
      </c>
      <c r="L3" t="s">
        <v>57</v>
      </c>
      <c r="M3" s="2" t="s">
        <v>57</v>
      </c>
      <c r="N3" s="2" t="s">
        <v>57</v>
      </c>
    </row>
    <row r="4" spans="1:14" x14ac:dyDescent="0.3">
      <c r="A4" s="11">
        <v>3</v>
      </c>
      <c r="B4" s="5">
        <v>44757.064062500001</v>
      </c>
      <c r="C4" s="6">
        <v>44757.0649305556</v>
      </c>
      <c r="D4" s="1"/>
      <c r="E4" s="1" t="s">
        <v>74</v>
      </c>
      <c r="F4" s="7" t="s">
        <v>11</v>
      </c>
      <c r="G4" s="1" t="s">
        <v>31</v>
      </c>
      <c r="H4" s="1" t="s">
        <v>32</v>
      </c>
      <c r="I4" s="1" t="s">
        <v>24</v>
      </c>
      <c r="J4" s="1" t="s">
        <v>57</v>
      </c>
      <c r="K4" s="1" t="s">
        <v>56</v>
      </c>
      <c r="L4" s="1" t="s">
        <v>57</v>
      </c>
      <c r="M4" s="1" t="s">
        <v>56</v>
      </c>
      <c r="N4" s="1" t="s">
        <v>57</v>
      </c>
    </row>
    <row r="5" spans="1:14" x14ac:dyDescent="0.3">
      <c r="A5" s="12">
        <v>4</v>
      </c>
      <c r="B5" s="8">
        <v>44761.366990740702</v>
      </c>
      <c r="C5" s="9">
        <v>44761.3698842593</v>
      </c>
      <c r="D5" s="2"/>
      <c r="E5" s="2" t="s">
        <v>38</v>
      </c>
      <c r="F5" s="10" t="s">
        <v>20</v>
      </c>
      <c r="G5" s="2" t="s">
        <v>31</v>
      </c>
      <c r="H5" s="2" t="s">
        <v>30</v>
      </c>
      <c r="I5" s="2" t="s">
        <v>42</v>
      </c>
      <c r="J5" s="2" t="s">
        <v>57</v>
      </c>
      <c r="K5" s="2" t="s">
        <v>57</v>
      </c>
      <c r="L5" t="s">
        <v>57</v>
      </c>
      <c r="M5" s="2" t="s">
        <v>57</v>
      </c>
      <c r="N5" s="2" t="s">
        <v>57</v>
      </c>
    </row>
    <row r="6" spans="1:14" x14ac:dyDescent="0.3">
      <c r="A6" s="11">
        <v>5</v>
      </c>
      <c r="B6" s="5">
        <v>44761.385625000003</v>
      </c>
      <c r="C6" s="6">
        <v>44761.386331018497</v>
      </c>
      <c r="D6" s="1"/>
      <c r="E6" s="1" t="s">
        <v>75</v>
      </c>
      <c r="F6" s="7" t="s">
        <v>25</v>
      </c>
      <c r="G6" s="1" t="s">
        <v>31</v>
      </c>
      <c r="H6" s="1" t="s">
        <v>34</v>
      </c>
      <c r="I6" s="1" t="s">
        <v>9</v>
      </c>
      <c r="J6" s="1" t="s">
        <v>54</v>
      </c>
      <c r="K6" s="1" t="s">
        <v>56</v>
      </c>
      <c r="L6" s="1" t="s">
        <v>56</v>
      </c>
      <c r="M6" s="1" t="s">
        <v>56</v>
      </c>
      <c r="N6" s="1" t="s">
        <v>57</v>
      </c>
    </row>
    <row r="7" spans="1:14" x14ac:dyDescent="0.3">
      <c r="A7" s="12">
        <v>6</v>
      </c>
      <c r="B7" s="8">
        <v>44762.004675925898</v>
      </c>
      <c r="C7" s="9">
        <v>44762.005439814799</v>
      </c>
      <c r="D7" s="2"/>
      <c r="E7" s="2" t="s">
        <v>76</v>
      </c>
      <c r="F7" s="10" t="s">
        <v>18</v>
      </c>
      <c r="G7" s="2" t="s">
        <v>31</v>
      </c>
      <c r="H7" s="2" t="s">
        <v>34</v>
      </c>
      <c r="I7" s="2" t="s">
        <v>19</v>
      </c>
      <c r="J7" t="s">
        <v>54</v>
      </c>
      <c r="K7" s="2" t="s">
        <v>56</v>
      </c>
      <c r="L7" t="s">
        <v>57</v>
      </c>
      <c r="M7" s="2" t="s">
        <v>56</v>
      </c>
      <c r="N7" s="2" t="s">
        <v>57</v>
      </c>
    </row>
    <row r="8" spans="1:14" x14ac:dyDescent="0.3">
      <c r="A8" s="11">
        <v>7</v>
      </c>
      <c r="B8" s="5">
        <v>44762.308576388903</v>
      </c>
      <c r="C8" s="6">
        <v>44762.309780092597</v>
      </c>
      <c r="D8" s="1"/>
      <c r="E8" s="1" t="s">
        <v>77</v>
      </c>
      <c r="F8" s="7" t="s">
        <v>26</v>
      </c>
      <c r="G8" s="1" t="s">
        <v>31</v>
      </c>
      <c r="H8" s="1" t="s">
        <v>33</v>
      </c>
      <c r="I8" s="1" t="s">
        <v>28</v>
      </c>
      <c r="J8" s="1" t="s">
        <v>56</v>
      </c>
      <c r="K8" s="1" t="s">
        <v>57</v>
      </c>
      <c r="L8" s="1" t="s">
        <v>56</v>
      </c>
      <c r="M8" s="1" t="s">
        <v>56</v>
      </c>
      <c r="N8" s="1" t="s">
        <v>57</v>
      </c>
    </row>
    <row r="9" spans="1:14" x14ac:dyDescent="0.3">
      <c r="A9" s="12">
        <v>8</v>
      </c>
      <c r="B9" s="8">
        <v>44762.5872453704</v>
      </c>
      <c r="C9" s="9">
        <v>44762.594849537003</v>
      </c>
      <c r="D9" s="2"/>
      <c r="E9" s="2" t="s">
        <v>78</v>
      </c>
      <c r="F9" s="10" t="s">
        <v>40</v>
      </c>
      <c r="G9" s="2" t="s">
        <v>31</v>
      </c>
      <c r="H9" s="2" t="s">
        <v>34</v>
      </c>
      <c r="I9" s="2" t="s">
        <v>16</v>
      </c>
      <c r="J9" s="2" t="s">
        <v>57</v>
      </c>
      <c r="K9" s="2" t="s">
        <v>56</v>
      </c>
      <c r="L9" t="s">
        <v>57</v>
      </c>
      <c r="M9" s="2" t="s">
        <v>57</v>
      </c>
      <c r="N9" s="2" t="s">
        <v>57</v>
      </c>
    </row>
    <row r="10" spans="1:14" x14ac:dyDescent="0.3">
      <c r="A10" s="11">
        <v>9</v>
      </c>
      <c r="B10" s="5">
        <v>44763.333622685197</v>
      </c>
      <c r="C10" s="6">
        <v>44763.334803240701</v>
      </c>
      <c r="D10" s="1"/>
      <c r="E10" s="1" t="s">
        <v>79</v>
      </c>
      <c r="F10" s="7" t="s">
        <v>7</v>
      </c>
      <c r="G10" s="1" t="s">
        <v>31</v>
      </c>
      <c r="H10" s="1" t="s">
        <v>32</v>
      </c>
      <c r="I10" s="1" t="s">
        <v>14</v>
      </c>
      <c r="J10" s="1" t="s">
        <v>54</v>
      </c>
      <c r="K10" s="1" t="s">
        <v>56</v>
      </c>
      <c r="L10" s="1" t="s">
        <v>56</v>
      </c>
      <c r="M10" s="1" t="s">
        <v>57</v>
      </c>
      <c r="N10" s="1" t="s">
        <v>57</v>
      </c>
    </row>
    <row r="11" spans="1:14" x14ac:dyDescent="0.3">
      <c r="A11" s="12">
        <v>10</v>
      </c>
      <c r="B11" s="8">
        <v>44763.559606481504</v>
      </c>
      <c r="C11" s="9">
        <v>44763.560983796298</v>
      </c>
      <c r="D11" s="2"/>
      <c r="E11" s="2" t="s">
        <v>80</v>
      </c>
      <c r="F11" s="10" t="s">
        <v>22</v>
      </c>
      <c r="G11" s="2" t="s">
        <v>31</v>
      </c>
      <c r="H11" s="2" t="s">
        <v>32</v>
      </c>
      <c r="I11" s="2" t="s">
        <v>43</v>
      </c>
      <c r="J11" s="2" t="s">
        <v>56</v>
      </c>
      <c r="K11" s="2" t="s">
        <v>57</v>
      </c>
      <c r="L11" s="2" t="s">
        <v>56</v>
      </c>
      <c r="M11" s="2" t="s">
        <v>56</v>
      </c>
      <c r="N11" s="2" t="s">
        <v>56</v>
      </c>
    </row>
    <row r="12" spans="1:14" x14ac:dyDescent="0.3">
      <c r="A12" s="11">
        <v>11</v>
      </c>
      <c r="B12" s="5">
        <v>44764.3507986111</v>
      </c>
      <c r="C12" s="6">
        <v>44764.358402777798</v>
      </c>
      <c r="D12" s="1"/>
      <c r="E12" s="1" t="s">
        <v>81</v>
      </c>
      <c r="F12" s="7" t="s">
        <v>17</v>
      </c>
      <c r="G12" s="1" t="s">
        <v>31</v>
      </c>
      <c r="H12" s="1" t="s">
        <v>34</v>
      </c>
      <c r="I12" s="1" t="s">
        <v>14</v>
      </c>
      <c r="J12" s="1" t="s">
        <v>55</v>
      </c>
      <c r="K12" s="1" t="s">
        <v>55</v>
      </c>
      <c r="L12" s="1" t="s">
        <v>53</v>
      </c>
      <c r="M12" s="1" t="s">
        <v>55</v>
      </c>
      <c r="N12" s="1" t="s">
        <v>55</v>
      </c>
    </row>
    <row r="13" spans="1:14" x14ac:dyDescent="0.3">
      <c r="A13" s="12">
        <v>12</v>
      </c>
      <c r="B13" s="8">
        <v>44765.5961342593</v>
      </c>
      <c r="C13" s="9">
        <v>44765.597349536998</v>
      </c>
      <c r="D13" s="2"/>
      <c r="E13" s="2" t="s">
        <v>82</v>
      </c>
      <c r="F13" s="10" t="s">
        <v>27</v>
      </c>
      <c r="G13" s="2" t="s">
        <v>31</v>
      </c>
      <c r="H13" s="2" t="s">
        <v>34</v>
      </c>
      <c r="I13" s="2" t="s">
        <v>44</v>
      </c>
      <c r="J13" s="2" t="s">
        <v>57</v>
      </c>
      <c r="K13" s="2" t="s">
        <v>57</v>
      </c>
      <c r="L13" s="2" t="s">
        <v>56</v>
      </c>
      <c r="M13" s="2" t="s">
        <v>53</v>
      </c>
      <c r="N13" s="2" t="s">
        <v>57</v>
      </c>
    </row>
    <row r="14" spans="1:14" x14ac:dyDescent="0.3">
      <c r="A14" s="11">
        <v>13</v>
      </c>
      <c r="B14" s="5">
        <v>44766.785925925898</v>
      </c>
      <c r="C14" s="6">
        <v>44766.787650462997</v>
      </c>
      <c r="D14" s="1"/>
      <c r="E14" s="1" t="s">
        <v>83</v>
      </c>
      <c r="F14" s="7" t="s">
        <v>10</v>
      </c>
      <c r="G14" s="1" t="s">
        <v>31</v>
      </c>
      <c r="H14" s="1" t="s">
        <v>33</v>
      </c>
      <c r="I14" s="1" t="s">
        <v>21</v>
      </c>
      <c r="J14" s="1" t="s">
        <v>57</v>
      </c>
      <c r="K14" s="1" t="s">
        <v>57</v>
      </c>
      <c r="L14" s="1" t="s">
        <v>57</v>
      </c>
      <c r="M14" s="1" t="s">
        <v>56</v>
      </c>
      <c r="N14" s="1" t="s">
        <v>55</v>
      </c>
    </row>
    <row r="15" spans="1:14" x14ac:dyDescent="0.3">
      <c r="A15" s="12">
        <v>14</v>
      </c>
      <c r="B15" s="8">
        <v>44766.958923611099</v>
      </c>
      <c r="C15" s="9">
        <v>44766.960370370398</v>
      </c>
      <c r="D15" s="2"/>
      <c r="E15" s="2" t="s">
        <v>84</v>
      </c>
      <c r="F15" s="10" t="s">
        <v>29</v>
      </c>
      <c r="G15" s="2" t="s">
        <v>31</v>
      </c>
      <c r="H15" s="2" t="s">
        <v>32</v>
      </c>
      <c r="I15" s="2" t="s">
        <v>9</v>
      </c>
      <c r="J15" s="2" t="s">
        <v>57</v>
      </c>
      <c r="K15" s="2" t="s">
        <v>56</v>
      </c>
      <c r="L15" s="2" t="s">
        <v>56</v>
      </c>
      <c r="M15" s="2" t="s">
        <v>54</v>
      </c>
      <c r="N15" s="2" t="s">
        <v>56</v>
      </c>
    </row>
    <row r="16" spans="1:14" x14ac:dyDescent="0.3">
      <c r="A16" s="11">
        <v>15</v>
      </c>
      <c r="B16" s="5">
        <v>44771.354942129597</v>
      </c>
      <c r="C16" s="6">
        <v>44771.356932870403</v>
      </c>
      <c r="D16" s="1"/>
      <c r="E16" s="1" t="s">
        <v>85</v>
      </c>
      <c r="F16" s="7" t="s">
        <v>35</v>
      </c>
      <c r="G16" s="1" t="s">
        <v>31</v>
      </c>
      <c r="H16" s="1" t="s">
        <v>34</v>
      </c>
      <c r="I16" s="1" t="s">
        <v>38</v>
      </c>
      <c r="J16" s="1" t="s">
        <v>56</v>
      </c>
      <c r="K16" s="1" t="s">
        <v>55</v>
      </c>
      <c r="L16" s="1" t="s">
        <v>54</v>
      </c>
      <c r="M16" s="1" t="s">
        <v>56</v>
      </c>
      <c r="N16" s="1" t="s">
        <v>56</v>
      </c>
    </row>
    <row r="17" spans="1:14" x14ac:dyDescent="0.3">
      <c r="A17" s="12">
        <v>16</v>
      </c>
      <c r="B17" s="8">
        <v>44771.3569907407</v>
      </c>
      <c r="C17" s="9">
        <v>44771.3582060185</v>
      </c>
      <c r="D17" s="2"/>
      <c r="E17" s="2" t="s">
        <v>86</v>
      </c>
      <c r="F17" s="10" t="s">
        <v>15</v>
      </c>
      <c r="G17" s="2" t="s">
        <v>31</v>
      </c>
      <c r="H17" s="2" t="s">
        <v>33</v>
      </c>
      <c r="I17" s="2" t="s">
        <v>45</v>
      </c>
      <c r="J17" s="2" t="s">
        <v>57</v>
      </c>
      <c r="K17" s="2" t="s">
        <v>56</v>
      </c>
      <c r="L17" s="2" t="s">
        <v>57</v>
      </c>
      <c r="M17" s="2" t="s">
        <v>56</v>
      </c>
      <c r="N17" s="2" t="s">
        <v>57</v>
      </c>
    </row>
    <row r="18" spans="1:14" x14ac:dyDescent="0.3">
      <c r="A18" s="11">
        <v>17</v>
      </c>
      <c r="B18" s="5">
        <v>44771.423217592601</v>
      </c>
      <c r="C18" s="6">
        <v>44771.425405092603</v>
      </c>
      <c r="D18" s="1"/>
      <c r="E18" s="1" t="s">
        <v>87</v>
      </c>
      <c r="F18" s="7" t="s">
        <v>13</v>
      </c>
      <c r="G18" s="1" t="s">
        <v>31</v>
      </c>
      <c r="H18" s="1" t="s">
        <v>33</v>
      </c>
      <c r="I18" s="1" t="s">
        <v>24</v>
      </c>
      <c r="J18" s="1" t="s">
        <v>57</v>
      </c>
      <c r="K18" s="1" t="s">
        <v>57</v>
      </c>
      <c r="L18" s="1" t="s">
        <v>56</v>
      </c>
      <c r="M18" s="1" t="s">
        <v>57</v>
      </c>
      <c r="N18" s="1" t="s">
        <v>57</v>
      </c>
    </row>
    <row r="19" spans="1:14" x14ac:dyDescent="0.3">
      <c r="A19" s="12">
        <v>18</v>
      </c>
      <c r="B19" s="8">
        <v>44771.642187500001</v>
      </c>
      <c r="C19" s="9">
        <v>44771.644490740699</v>
      </c>
      <c r="D19" s="2"/>
      <c r="E19" s="2" t="s">
        <v>88</v>
      </c>
      <c r="F19" s="10" t="s">
        <v>37</v>
      </c>
      <c r="G19" s="2" t="s">
        <v>31</v>
      </c>
      <c r="H19" s="2" t="s">
        <v>32</v>
      </c>
      <c r="I19" s="2" t="s">
        <v>46</v>
      </c>
      <c r="J19" s="2" t="s">
        <v>55</v>
      </c>
      <c r="K19" s="2" t="s">
        <v>54</v>
      </c>
      <c r="L19" t="s">
        <v>57</v>
      </c>
      <c r="M19" s="2" t="s">
        <v>56</v>
      </c>
      <c r="N19" s="2" t="s">
        <v>57</v>
      </c>
    </row>
    <row r="20" spans="1:14" x14ac:dyDescent="0.3">
      <c r="A20" s="11">
        <v>19</v>
      </c>
      <c r="B20" s="5">
        <v>44772.2941319444</v>
      </c>
      <c r="C20" s="6">
        <v>44772.296307870398</v>
      </c>
      <c r="D20" s="1"/>
      <c r="E20" s="1" t="s">
        <v>89</v>
      </c>
      <c r="F20" s="7" t="s">
        <v>12</v>
      </c>
      <c r="G20" s="1" t="s">
        <v>31</v>
      </c>
      <c r="H20" s="1" t="s">
        <v>33</v>
      </c>
      <c r="I20" s="1" t="s">
        <v>39</v>
      </c>
      <c r="J20" s="1" t="s">
        <v>56</v>
      </c>
      <c r="K20" s="1" t="s">
        <v>57</v>
      </c>
      <c r="L20" s="1" t="s">
        <v>57</v>
      </c>
      <c r="M20" s="1" t="s">
        <v>57</v>
      </c>
      <c r="N20" s="1" t="s">
        <v>56</v>
      </c>
    </row>
    <row r="21" spans="1:14" x14ac:dyDescent="0.3">
      <c r="A21" s="12">
        <v>20</v>
      </c>
      <c r="B21" s="8">
        <v>44773.011076388902</v>
      </c>
      <c r="C21" s="9">
        <v>44773.011840277803</v>
      </c>
      <c r="D21" s="2"/>
      <c r="E21" s="2" t="s">
        <v>90</v>
      </c>
      <c r="F21" s="10" t="s">
        <v>8</v>
      </c>
      <c r="G21" s="2" t="s">
        <v>31</v>
      </c>
      <c r="H21" s="2" t="s">
        <v>32</v>
      </c>
      <c r="I21" s="2" t="s">
        <v>9</v>
      </c>
      <c r="J21" s="2" t="s">
        <v>56</v>
      </c>
      <c r="K21" s="2" t="s">
        <v>57</v>
      </c>
      <c r="L21" s="2"/>
      <c r="M21" s="2"/>
      <c r="N21" s="2"/>
    </row>
    <row r="24" spans="1:14" x14ac:dyDescent="0.3">
      <c r="J24" t="s">
        <v>53</v>
      </c>
    </row>
    <row r="25" spans="1:14" x14ac:dyDescent="0.3">
      <c r="J25" t="s">
        <v>54</v>
      </c>
    </row>
    <row r="26" spans="1:14" x14ac:dyDescent="0.3">
      <c r="J26" t="s">
        <v>55</v>
      </c>
    </row>
    <row r="27" spans="1:14" x14ac:dyDescent="0.3">
      <c r="J27" t="s">
        <v>56</v>
      </c>
    </row>
    <row r="28" spans="1:14" x14ac:dyDescent="0.3">
      <c r="J28" t="s">
        <v>57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21" sqref="B21"/>
    </sheetView>
  </sheetViews>
  <sheetFormatPr defaultRowHeight="14.4" x14ac:dyDescent="0.3"/>
  <cols>
    <col min="1" max="1" width="15.33203125" bestFit="1" customWidth="1"/>
    <col min="2" max="2" width="41" bestFit="1" customWidth="1"/>
  </cols>
  <sheetData>
    <row r="1" spans="1:2" x14ac:dyDescent="0.3">
      <c r="A1" s="3" t="s">
        <v>52</v>
      </c>
      <c r="B1" s="3" t="s">
        <v>59</v>
      </c>
    </row>
    <row r="2" spans="1:2" x14ac:dyDescent="0.3">
      <c r="A2" s="11">
        <v>1</v>
      </c>
      <c r="B2" s="5" t="s">
        <v>58</v>
      </c>
    </row>
    <row r="3" spans="1:2" x14ac:dyDescent="0.3">
      <c r="A3" s="12">
        <v>2</v>
      </c>
      <c r="B3" s="8" t="s">
        <v>48</v>
      </c>
    </row>
    <row r="4" spans="1:2" x14ac:dyDescent="0.3">
      <c r="A4" s="11">
        <v>3</v>
      </c>
      <c r="B4" s="5" t="s">
        <v>49</v>
      </c>
    </row>
    <row r="5" spans="1:2" x14ac:dyDescent="0.3">
      <c r="A5" s="12">
        <v>4</v>
      </c>
      <c r="B5" s="8" t="s">
        <v>50</v>
      </c>
    </row>
    <row r="6" spans="1:2" x14ac:dyDescent="0.3">
      <c r="A6" s="11">
        <v>5</v>
      </c>
      <c r="B6" s="5" t="s">
        <v>51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"/>
  <sheetViews>
    <sheetView workbookViewId="0">
      <selection activeCell="B26" sqref="B26"/>
    </sheetView>
  </sheetViews>
  <sheetFormatPr defaultRowHeight="14.4" x14ac:dyDescent="0.3"/>
  <cols>
    <col min="1" max="1" width="14.5546875" customWidth="1"/>
    <col min="2" max="2" width="33.88671875" customWidth="1"/>
    <col min="3" max="3" width="42.5546875" bestFit="1" customWidth="1"/>
    <col min="4" max="4" width="25.109375" customWidth="1"/>
    <col min="5" max="5" width="31.5546875" bestFit="1" customWidth="1"/>
    <col min="6" max="6" width="29.33203125" bestFit="1" customWidth="1"/>
  </cols>
  <sheetData>
    <row r="1" spans="1:6" x14ac:dyDescent="0.3">
      <c r="A1" s="15" t="s">
        <v>60</v>
      </c>
      <c r="B1" s="15">
        <v>1</v>
      </c>
      <c r="C1" s="15">
        <v>2</v>
      </c>
      <c r="D1" s="15">
        <v>3</v>
      </c>
      <c r="E1" s="15">
        <v>4</v>
      </c>
      <c r="F1" s="15">
        <v>5</v>
      </c>
    </row>
    <row r="2" spans="1:6" x14ac:dyDescent="0.3">
      <c r="A2" s="13" t="s">
        <v>33</v>
      </c>
      <c r="B2" s="13">
        <f>IF(likert1!B2=likert1!$B$24,1,IF(likert1!B2=likert1!$B$25,2,IF(likert1!B2=likert1!$B$26,3,IF(likert1!B2=likert1!$B$27,4,IF(likert1!B2=likert1!$B$28,5)))))</f>
        <v>3</v>
      </c>
      <c r="C2" s="13">
        <f>IF(likert1!C2=likert1!$B$24,1,IF(likert1!C2=likert1!$B$25,2,IF(likert1!C2=likert1!$B$26,3,IF(likert1!C2=likert1!$B$27,4,IF(likert1!C2=likert1!$B$28,5)))))</f>
        <v>4</v>
      </c>
      <c r="D2" s="13">
        <f>IF(likert1!D2=likert1!$B$24,1,IF(likert1!D2=likert1!$B$25,2,IF(likert1!D2=likert1!$B$26,3,IF(likert1!D2=likert1!$B$27,4,IF(likert1!D2=likert1!$B$28,5)))))</f>
        <v>3</v>
      </c>
      <c r="E2" s="13">
        <f>IF(likert1!E2=likert1!$B$24,1,IF(likert1!E2=likert1!$B$25,2,IF(likert1!E2=likert1!$B$26,3,IF(likert1!E2=likert1!$B$27,4,IF(likert1!E2=likert1!$B$28,5)))))</f>
        <v>3</v>
      </c>
      <c r="F2" s="13">
        <f>IF(likert1!F2=likert1!$B$24,1,IF(likert1!F2=likert1!$B$25,2,IF(likert1!F2=likert1!$B$26,3,IF(likert1!F2=likert1!$B$27,4,IF(likert1!F2=likert1!$B$28,5)))))</f>
        <v>5</v>
      </c>
    </row>
    <row r="3" spans="1:6" s="2" customFormat="1" x14ac:dyDescent="0.3">
      <c r="A3" s="14" t="s">
        <v>30</v>
      </c>
      <c r="B3" s="14">
        <f>IF(likert1!B3=likert1!$B$24,1,IF(likert1!B3=likert1!$B$25,2,IF(likert1!B3=likert1!$B$26,3,IF(likert1!B3=likert1!$B$27,4,IF(likert1!B3=likert1!$B$28,5)))))</f>
        <v>5</v>
      </c>
      <c r="C3" s="14">
        <f>IF(likert1!C3=likert1!$B$24,1,IF(likert1!C3=likert1!$B$25,2,IF(likert1!C3=likert1!$B$26,3,IF(likert1!C3=likert1!$B$27,4,IF(likert1!C3=likert1!$B$28,5)))))</f>
        <v>5</v>
      </c>
      <c r="D3" s="14">
        <f>IF(likert1!D3=likert1!$B$24,1,IF(likert1!D3=likert1!$B$25,2,IF(likert1!D3=likert1!$B$26,3,IF(likert1!D3=likert1!$B$27,4,IF(likert1!D3=likert1!$B$28,5)))))</f>
        <v>5</v>
      </c>
      <c r="E3" s="14">
        <f>IF(likert1!E3=likert1!$B$24,1,IF(likert1!E3=likert1!$B$25,2,IF(likert1!E3=likert1!$B$26,3,IF(likert1!E3=likert1!$B$27,4,IF(likert1!E3=likert1!$B$28,5)))))</f>
        <v>5</v>
      </c>
      <c r="F3" s="14">
        <f>IF(likert1!F3=likert1!$B$24,1,IF(likert1!F3=likert1!$B$25,2,IF(likert1!F3=likert1!$B$26,3,IF(likert1!F3=likert1!$B$27,4,IF(likert1!F3=likert1!$B$28,5)))))</f>
        <v>5</v>
      </c>
    </row>
    <row r="4" spans="1:6" x14ac:dyDescent="0.3">
      <c r="A4" s="13" t="s">
        <v>32</v>
      </c>
      <c r="B4" s="13">
        <f>IF(likert1!B4=likert1!$B$24,1,IF(likert1!B4=likert1!$B$25,2,IF(likert1!B4=likert1!$B$26,3,IF(likert1!B4=likert1!$B$27,4,IF(likert1!B4=likert1!$B$28,5)))))</f>
        <v>5</v>
      </c>
      <c r="C4" s="13">
        <f>IF(likert1!C4=likert1!$B$24,1,IF(likert1!C4=likert1!$B$25,2,IF(likert1!C4=likert1!$B$26,3,IF(likert1!C4=likert1!$B$27,4,IF(likert1!C4=likert1!$B$28,5)))))</f>
        <v>4</v>
      </c>
      <c r="D4" s="13">
        <f>IF(likert1!D4=likert1!$B$24,1,IF(likert1!D4=likert1!$B$25,2,IF(likert1!D4=likert1!$B$26,3,IF(likert1!D4=likert1!$B$27,4,IF(likert1!D4=likert1!$B$28,5)))))</f>
        <v>5</v>
      </c>
      <c r="E4" s="13">
        <f>IF(likert1!E4=likert1!$B$24,1,IF(likert1!E4=likert1!$B$25,2,IF(likert1!E4=likert1!$B$26,3,IF(likert1!E4=likert1!$B$27,4,IF(likert1!E4=likert1!$B$28,5)))))</f>
        <v>4</v>
      </c>
      <c r="F4" s="13">
        <f>IF(likert1!F4=likert1!$B$24,1,IF(likert1!F4=likert1!$B$25,2,IF(likert1!F4=likert1!$B$26,3,IF(likert1!F4=likert1!$B$27,4,IF(likert1!F4=likert1!$B$28,5)))))</f>
        <v>5</v>
      </c>
    </row>
    <row r="5" spans="1:6" s="2" customFormat="1" x14ac:dyDescent="0.3">
      <c r="A5" s="14" t="s">
        <v>30</v>
      </c>
      <c r="B5" s="14">
        <f>IF(likert1!B5=likert1!$B$24,1,IF(likert1!B5=likert1!$B$25,2,IF(likert1!B5=likert1!$B$26,3,IF(likert1!B5=likert1!$B$27,4,IF(likert1!B5=likert1!$B$28,5)))))</f>
        <v>5</v>
      </c>
      <c r="C5" s="14">
        <f>IF(likert1!C5=likert1!$B$24,1,IF(likert1!C5=likert1!$B$25,2,IF(likert1!C5=likert1!$B$26,3,IF(likert1!C5=likert1!$B$27,4,IF(likert1!C5=likert1!$B$28,5)))))</f>
        <v>5</v>
      </c>
      <c r="D5" s="14">
        <f>IF(likert1!D5=likert1!$B$24,1,IF(likert1!D5=likert1!$B$25,2,IF(likert1!D5=likert1!$B$26,3,IF(likert1!D5=likert1!$B$27,4,IF(likert1!D5=likert1!$B$28,5)))))</f>
        <v>5</v>
      </c>
      <c r="E5" s="14">
        <f>IF(likert1!E5=likert1!$B$24,1,IF(likert1!E5=likert1!$B$25,2,IF(likert1!E5=likert1!$B$26,3,IF(likert1!E5=likert1!$B$27,4,IF(likert1!E5=likert1!$B$28,5)))))</f>
        <v>5</v>
      </c>
      <c r="F5" s="14">
        <f>IF(likert1!F5=likert1!$B$24,1,IF(likert1!F5=likert1!$B$25,2,IF(likert1!F5=likert1!$B$26,3,IF(likert1!F5=likert1!$B$27,4,IF(likert1!F5=likert1!$B$28,5)))))</f>
        <v>5</v>
      </c>
    </row>
    <row r="6" spans="1:6" x14ac:dyDescent="0.3">
      <c r="A6" s="13" t="s">
        <v>34</v>
      </c>
      <c r="B6" s="13">
        <f>IF(likert1!B6=likert1!$B$24,1,IF(likert1!B6=likert1!$B$25,2,IF(likert1!B6=likert1!$B$26,3,IF(likert1!B6=likert1!$B$27,4,IF(likert1!B6=likert1!$B$28,5)))))</f>
        <v>2</v>
      </c>
      <c r="C6" s="13">
        <f>IF(likert1!C6=likert1!$B$24,1,IF(likert1!C6=likert1!$B$25,2,IF(likert1!C6=likert1!$B$26,3,IF(likert1!C6=likert1!$B$27,4,IF(likert1!C6=likert1!$B$28,5)))))</f>
        <v>4</v>
      </c>
      <c r="D6" s="13">
        <f>IF(likert1!D6=likert1!$B$24,1,IF(likert1!D6=likert1!$B$25,2,IF(likert1!D6=likert1!$B$26,3,IF(likert1!D6=likert1!$B$27,4,IF(likert1!D6=likert1!$B$28,5)))))</f>
        <v>4</v>
      </c>
      <c r="E6" s="13">
        <f>IF(likert1!E6=likert1!$B$24,1,IF(likert1!E6=likert1!$B$25,2,IF(likert1!E6=likert1!$B$26,3,IF(likert1!E6=likert1!$B$27,4,IF(likert1!E6=likert1!$B$28,5)))))</f>
        <v>4</v>
      </c>
      <c r="F6" s="13">
        <f>IF(likert1!F6=likert1!$B$24,1,IF(likert1!F6=likert1!$B$25,2,IF(likert1!F6=likert1!$B$26,3,IF(likert1!F6=likert1!$B$27,4,IF(likert1!F6=likert1!$B$28,5)))))</f>
        <v>5</v>
      </c>
    </row>
    <row r="7" spans="1:6" s="2" customFormat="1" x14ac:dyDescent="0.3">
      <c r="A7" s="14" t="s">
        <v>34</v>
      </c>
      <c r="B7" s="14">
        <f>IF(likert1!B7=likert1!$B$24,1,IF(likert1!B7=likert1!$B$25,2,IF(likert1!B7=likert1!$B$26,3,IF(likert1!B7=likert1!$B$27,4,IF(likert1!B7=likert1!$B$28,5)))))</f>
        <v>2</v>
      </c>
      <c r="C7" s="14">
        <f>IF(likert1!C7=likert1!$B$24,1,IF(likert1!C7=likert1!$B$25,2,IF(likert1!C7=likert1!$B$26,3,IF(likert1!C7=likert1!$B$27,4,IF(likert1!C7=likert1!$B$28,5)))))</f>
        <v>4</v>
      </c>
      <c r="D7" s="14">
        <f>IF(likert1!D7=likert1!$B$24,1,IF(likert1!D7=likert1!$B$25,2,IF(likert1!D7=likert1!$B$26,3,IF(likert1!D7=likert1!$B$27,4,IF(likert1!D7=likert1!$B$28,5)))))</f>
        <v>5</v>
      </c>
      <c r="E7" s="14">
        <f>IF(likert1!E7=likert1!$B$24,1,IF(likert1!E7=likert1!$B$25,2,IF(likert1!E7=likert1!$B$26,3,IF(likert1!E7=likert1!$B$27,4,IF(likert1!E7=likert1!$B$28,5)))))</f>
        <v>4</v>
      </c>
      <c r="F7" s="14">
        <f>IF(likert1!F7=likert1!$B$24,1,IF(likert1!F7=likert1!$B$25,2,IF(likert1!F7=likert1!$B$26,3,IF(likert1!F7=likert1!$B$27,4,IF(likert1!F7=likert1!$B$28,5)))))</f>
        <v>4</v>
      </c>
    </row>
    <row r="8" spans="1:6" x14ac:dyDescent="0.3">
      <c r="A8" s="13" t="s">
        <v>33</v>
      </c>
      <c r="B8" s="13">
        <f>IF(likert1!B8=likert1!$B$24,1,IF(likert1!B8=likert1!$B$25,2,IF(likert1!B8=likert1!$B$26,3,IF(likert1!B8=likert1!$B$27,4,IF(likert1!B8=likert1!$B$28,5)))))</f>
        <v>4</v>
      </c>
      <c r="C8" s="13">
        <f>IF(likert1!C8=likert1!$B$24,1,IF(likert1!C8=likert1!$B$25,2,IF(likert1!C8=likert1!$B$26,3,IF(likert1!C8=likert1!$B$27,4,IF(likert1!C8=likert1!$B$28,5)))))</f>
        <v>5</v>
      </c>
      <c r="D8" s="13">
        <f>IF(likert1!D8=likert1!$B$24,1,IF(likert1!D8=likert1!$B$25,2,IF(likert1!D8=likert1!$B$26,3,IF(likert1!D8=likert1!$B$27,4,IF(likert1!D8=likert1!$B$28,5)))))</f>
        <v>4</v>
      </c>
      <c r="E8" s="13">
        <f>IF(likert1!E8=likert1!$B$24,1,IF(likert1!E8=likert1!$B$25,2,IF(likert1!E8=likert1!$B$26,3,IF(likert1!E8=likert1!$B$27,4,IF(likert1!E8=likert1!$B$28,5)))))</f>
        <v>4</v>
      </c>
      <c r="F8" s="13">
        <f>IF(likert1!F8=likert1!$B$24,1,IF(likert1!F8=likert1!$B$25,2,IF(likert1!F8=likert1!$B$26,3,IF(likert1!F8=likert1!$B$27,4,IF(likert1!F8=likert1!$B$28,5)))))</f>
        <v>5</v>
      </c>
    </row>
    <row r="9" spans="1:6" s="2" customFormat="1" x14ac:dyDescent="0.3">
      <c r="A9" s="14" t="s">
        <v>34</v>
      </c>
      <c r="B9" s="14">
        <f>IF(likert1!B9=likert1!$B$24,1,IF(likert1!B9=likert1!$B$25,2,IF(likert1!B9=likert1!$B$26,3,IF(likert1!B9=likert1!$B$27,4,IF(likert1!B9=likert1!$B$28,5)))))</f>
        <v>5</v>
      </c>
      <c r="C9" s="14">
        <f>IF(likert1!C9=likert1!$B$24,1,IF(likert1!C9=likert1!$B$25,2,IF(likert1!C9=likert1!$B$26,3,IF(likert1!C9=likert1!$B$27,4,IF(likert1!C9=likert1!$B$28,5)))))</f>
        <v>4</v>
      </c>
      <c r="D9" s="14">
        <f>IF(likert1!D9=likert1!$B$24,1,IF(likert1!D9=likert1!$B$25,2,IF(likert1!D9=likert1!$B$26,3,IF(likert1!D9=likert1!$B$27,4,IF(likert1!D9=likert1!$B$28,5)))))</f>
        <v>5</v>
      </c>
      <c r="E9" s="14">
        <f>IF(likert1!E9=likert1!$B$24,1,IF(likert1!E9=likert1!$B$25,2,IF(likert1!E9=likert1!$B$26,3,IF(likert1!E9=likert1!$B$27,4,IF(likert1!E9=likert1!$B$28,5)))))</f>
        <v>5</v>
      </c>
      <c r="F9" s="14">
        <f>IF(likert1!F9=likert1!$B$24,1,IF(likert1!F9=likert1!$B$25,2,IF(likert1!F9=likert1!$B$26,3,IF(likert1!F9=likert1!$B$27,4,IF(likert1!F9=likert1!$B$28,5)))))</f>
        <v>5</v>
      </c>
    </row>
    <row r="10" spans="1:6" x14ac:dyDescent="0.3">
      <c r="A10" s="13" t="s">
        <v>32</v>
      </c>
      <c r="B10" s="13">
        <f>IF(likert1!B10=likert1!$B$24,1,IF(likert1!B10=likert1!$B$25,2,IF(likert1!B10=likert1!$B$26,3,IF(likert1!B10=likert1!$B$27,4,IF(likert1!B10=likert1!$B$28,5)))))</f>
        <v>2</v>
      </c>
      <c r="C10" s="13">
        <f>IF(likert1!C10=likert1!$B$24,1,IF(likert1!C10=likert1!$B$25,2,IF(likert1!C10=likert1!$B$26,3,IF(likert1!C10=likert1!$B$27,4,IF(likert1!C10=likert1!$B$28,5)))))</f>
        <v>4</v>
      </c>
      <c r="D10" s="13">
        <f>IF(likert1!D10=likert1!$B$24,1,IF(likert1!D10=likert1!$B$25,2,IF(likert1!D10=likert1!$B$26,3,IF(likert1!D10=likert1!$B$27,4,IF(likert1!D10=likert1!$B$28,5)))))</f>
        <v>4</v>
      </c>
      <c r="E10" s="13">
        <f>IF(likert1!E10=likert1!$B$24,1,IF(likert1!E10=likert1!$B$25,2,IF(likert1!E10=likert1!$B$26,3,IF(likert1!E10=likert1!$B$27,4,IF(likert1!E10=likert1!$B$28,5)))))</f>
        <v>5</v>
      </c>
      <c r="F10" s="13">
        <f>IF(likert1!F10=likert1!$B$24,1,IF(likert1!F10=likert1!$B$25,2,IF(likert1!F10=likert1!$B$26,3,IF(likert1!F10=likert1!$B$27,4,IF(likert1!F10=likert1!$B$28,5)))))</f>
        <v>5</v>
      </c>
    </row>
    <row r="11" spans="1:6" s="2" customFormat="1" x14ac:dyDescent="0.3">
      <c r="A11" s="14" t="s">
        <v>32</v>
      </c>
      <c r="B11" s="14">
        <f>IF(likert1!B11=likert1!$B$24,1,IF(likert1!B11=likert1!$B$25,2,IF(likert1!B11=likert1!$B$26,3,IF(likert1!B11=likert1!$B$27,4,IF(likert1!B11=likert1!$B$28,5)))))</f>
        <v>4</v>
      </c>
      <c r="C11" s="14">
        <f>IF(likert1!C11=likert1!$B$24,1,IF(likert1!C11=likert1!$B$25,2,IF(likert1!C11=likert1!$B$26,3,IF(likert1!C11=likert1!$B$27,4,IF(likert1!C11=likert1!$B$28,5)))))</f>
        <v>5</v>
      </c>
      <c r="D11" s="14">
        <f>IF(likert1!D11=likert1!$B$24,1,IF(likert1!D11=likert1!$B$25,2,IF(likert1!D11=likert1!$B$26,3,IF(likert1!D11=likert1!$B$27,4,IF(likert1!D11=likert1!$B$28,5)))))</f>
        <v>4</v>
      </c>
      <c r="E11" s="14">
        <f>IF(likert1!E11=likert1!$B$24,1,IF(likert1!E11=likert1!$B$25,2,IF(likert1!E11=likert1!$B$26,3,IF(likert1!E11=likert1!$B$27,4,IF(likert1!E11=likert1!$B$28,5)))))</f>
        <v>4</v>
      </c>
      <c r="F11" s="14">
        <f>IF(likert1!F11=likert1!$B$24,1,IF(likert1!F11=likert1!$B$25,2,IF(likert1!F11=likert1!$B$26,3,IF(likert1!F11=likert1!$B$27,4,IF(likert1!F11=likert1!$B$28,5)))))</f>
        <v>4</v>
      </c>
    </row>
    <row r="12" spans="1:6" x14ac:dyDescent="0.3">
      <c r="A12" s="13" t="s">
        <v>34</v>
      </c>
      <c r="B12" s="13">
        <f>IF(likert1!B12=likert1!$B$24,1,IF(likert1!B12=likert1!$B$25,2,IF(likert1!B12=likert1!$B$26,3,IF(likert1!B12=likert1!$B$27,4,IF(likert1!B12=likert1!$B$28,5)))))</f>
        <v>3</v>
      </c>
      <c r="C12" s="13">
        <f>IF(likert1!C12=likert1!$B$24,1,IF(likert1!C12=likert1!$B$25,2,IF(likert1!C12=likert1!$B$26,3,IF(likert1!C12=likert1!$B$27,4,IF(likert1!C12=likert1!$B$28,5)))))</f>
        <v>3</v>
      </c>
      <c r="D12" s="13">
        <f>IF(likert1!D12=likert1!$B$24,1,IF(likert1!D12=likert1!$B$25,2,IF(likert1!D12=likert1!$B$26,3,IF(likert1!D12=likert1!$B$27,4,IF(likert1!D12=likert1!$B$28,5)))))</f>
        <v>4</v>
      </c>
      <c r="E12" s="13">
        <f>IF(likert1!E12=likert1!$B$24,1,IF(likert1!E12=likert1!$B$25,2,IF(likert1!E12=likert1!$B$26,3,IF(likert1!E12=likert1!$B$27,4,IF(likert1!E12=likert1!$B$28,5)))))</f>
        <v>3</v>
      </c>
      <c r="F12" s="13">
        <f>IF(likert1!F12=likert1!$B$24,1,IF(likert1!F12=likert1!$B$25,2,IF(likert1!F12=likert1!$B$26,3,IF(likert1!F12=likert1!$B$27,4,IF(likert1!F12=likert1!$B$28,5)))))</f>
        <v>3</v>
      </c>
    </row>
    <row r="13" spans="1:6" s="2" customFormat="1" x14ac:dyDescent="0.3">
      <c r="A13" s="14" t="s">
        <v>34</v>
      </c>
      <c r="B13" s="14">
        <f>IF(likert1!B13=likert1!$B$24,1,IF(likert1!B13=likert1!$B$25,2,IF(likert1!B13=likert1!$B$26,3,IF(likert1!B13=likert1!$B$27,4,IF(likert1!B13=likert1!$B$28,5)))))</f>
        <v>5</v>
      </c>
      <c r="C13" s="14">
        <f>IF(likert1!C13=likert1!$B$24,1,IF(likert1!C13=likert1!$B$25,2,IF(likert1!C13=likert1!$B$26,3,IF(likert1!C13=likert1!$B$27,4,IF(likert1!C13=likert1!$B$28,5)))))</f>
        <v>5</v>
      </c>
      <c r="D13" s="14">
        <f>IF(likert1!D13=likert1!$B$24,1,IF(likert1!D13=likert1!$B$25,2,IF(likert1!D13=likert1!$B$26,3,IF(likert1!D13=likert1!$B$27,4,IF(likert1!D13=likert1!$B$28,5)))))</f>
        <v>4</v>
      </c>
      <c r="E13" s="14">
        <f>IF(likert1!E13=likert1!$B$24,1,IF(likert1!E13=likert1!$B$25,2,IF(likert1!E13=likert1!$B$26,3,IF(likert1!E13=likert1!$B$27,4,IF(likert1!E13=likert1!$B$28,5)))))</f>
        <v>1</v>
      </c>
      <c r="F13" s="14">
        <f>IF(likert1!F13=likert1!$B$24,1,IF(likert1!F13=likert1!$B$25,2,IF(likert1!F13=likert1!$B$26,3,IF(likert1!F13=likert1!$B$27,4,IF(likert1!F13=likert1!$B$28,5)))))</f>
        <v>5</v>
      </c>
    </row>
    <row r="14" spans="1:6" x14ac:dyDescent="0.3">
      <c r="A14" s="13" t="s">
        <v>33</v>
      </c>
      <c r="B14" s="13">
        <f>IF(likert1!B14=likert1!$B$24,1,IF(likert1!B14=likert1!$B$25,2,IF(likert1!B14=likert1!$B$26,3,IF(likert1!B14=likert1!$B$27,4,IF(likert1!B14=likert1!$B$28,5)))))</f>
        <v>5</v>
      </c>
      <c r="C14" s="13">
        <f>IF(likert1!C14=likert1!$B$24,1,IF(likert1!C14=likert1!$B$25,2,IF(likert1!C14=likert1!$B$26,3,IF(likert1!C14=likert1!$B$27,4,IF(likert1!C14=likert1!$B$28,5)))))</f>
        <v>5</v>
      </c>
      <c r="D14" s="13">
        <f>IF(likert1!D14=likert1!$B$24,1,IF(likert1!D14=likert1!$B$25,2,IF(likert1!D14=likert1!$B$26,3,IF(likert1!D14=likert1!$B$27,4,IF(likert1!D14=likert1!$B$28,5)))))</f>
        <v>5</v>
      </c>
      <c r="E14" s="13">
        <f>IF(likert1!E14=likert1!$B$24,1,IF(likert1!E14=likert1!$B$25,2,IF(likert1!E14=likert1!$B$26,3,IF(likert1!E14=likert1!$B$27,4,IF(likert1!E14=likert1!$B$28,5)))))</f>
        <v>4</v>
      </c>
      <c r="F14" s="13">
        <f>IF(likert1!F14=likert1!$B$24,1,IF(likert1!F14=likert1!$B$25,2,IF(likert1!F14=likert1!$B$26,3,IF(likert1!F14=likert1!$B$27,4,IF(likert1!F14=likert1!$B$28,5)))))</f>
        <v>3</v>
      </c>
    </row>
    <row r="15" spans="1:6" s="2" customFormat="1" x14ac:dyDescent="0.3">
      <c r="A15" s="14" t="s">
        <v>32</v>
      </c>
      <c r="B15" s="14">
        <f>IF(likert1!B15=likert1!$B$24,1,IF(likert1!B15=likert1!$B$25,2,IF(likert1!B15=likert1!$B$26,3,IF(likert1!B15=likert1!$B$27,4,IF(likert1!B15=likert1!$B$28,5)))))</f>
        <v>5</v>
      </c>
      <c r="C15" s="14">
        <f>IF(likert1!C15=likert1!$B$24,1,IF(likert1!C15=likert1!$B$25,2,IF(likert1!C15=likert1!$B$26,3,IF(likert1!C15=likert1!$B$27,4,IF(likert1!C15=likert1!$B$28,5)))))</f>
        <v>4</v>
      </c>
      <c r="D15" s="14">
        <f>IF(likert1!D15=likert1!$B$24,1,IF(likert1!D15=likert1!$B$25,2,IF(likert1!D15=likert1!$B$26,3,IF(likert1!D15=likert1!$B$27,4,IF(likert1!D15=likert1!$B$28,5)))))</f>
        <v>4</v>
      </c>
      <c r="E15" s="14">
        <f>IF(likert1!E15=likert1!$B$24,1,IF(likert1!E15=likert1!$B$25,2,IF(likert1!E15=likert1!$B$26,3,IF(likert1!E15=likert1!$B$27,4,IF(likert1!E15=likert1!$B$28,5)))))</f>
        <v>2</v>
      </c>
      <c r="F15" s="14">
        <f>IF(likert1!F15=likert1!$B$24,1,IF(likert1!F15=likert1!$B$25,2,IF(likert1!F15=likert1!$B$26,3,IF(likert1!F15=likert1!$B$27,4,IF(likert1!F15=likert1!$B$28,5)))))</f>
        <v>4</v>
      </c>
    </row>
    <row r="16" spans="1:6" x14ac:dyDescent="0.3">
      <c r="A16" s="13" t="s">
        <v>34</v>
      </c>
      <c r="B16" s="13">
        <f>IF(likert1!B16=likert1!$B$24,1,IF(likert1!B16=likert1!$B$25,2,IF(likert1!B16=likert1!$B$26,3,IF(likert1!B16=likert1!$B$27,4,IF(likert1!B16=likert1!$B$28,5)))))</f>
        <v>4</v>
      </c>
      <c r="C16" s="13">
        <f>IF(likert1!C16=likert1!$B$24,1,IF(likert1!C16=likert1!$B$25,2,IF(likert1!C16=likert1!$B$26,3,IF(likert1!C16=likert1!$B$27,4,IF(likert1!C16=likert1!$B$28,5)))))</f>
        <v>3</v>
      </c>
      <c r="D16" s="13">
        <f>IF(likert1!D16=likert1!$B$24,1,IF(likert1!D16=likert1!$B$25,2,IF(likert1!D16=likert1!$B$26,3,IF(likert1!D16=likert1!$B$27,4,IF(likert1!D16=likert1!$B$28,5)))))</f>
        <v>4</v>
      </c>
      <c r="E16" s="13">
        <f>IF(likert1!E16=likert1!$B$24,1,IF(likert1!E16=likert1!$B$25,2,IF(likert1!E16=likert1!$B$26,3,IF(likert1!E16=likert1!$B$27,4,IF(likert1!E16=likert1!$B$28,5)))))</f>
        <v>4</v>
      </c>
      <c r="F16" s="13">
        <f>IF(likert1!F16=likert1!$B$24,1,IF(likert1!F16=likert1!$B$25,2,IF(likert1!F16=likert1!$B$26,3,IF(likert1!F16=likert1!$B$27,4,IF(likert1!F16=likert1!$B$28,5)))))</f>
        <v>4</v>
      </c>
    </row>
    <row r="17" spans="1:6" s="2" customFormat="1" x14ac:dyDescent="0.3">
      <c r="A17" s="14" t="s">
        <v>33</v>
      </c>
      <c r="B17" s="14">
        <f>IF(likert1!B17=likert1!$B$24,1,IF(likert1!B17=likert1!$B$25,2,IF(likert1!B17=likert1!$B$26,3,IF(likert1!B17=likert1!$B$27,4,IF(likert1!B17=likert1!$B$28,5)))))</f>
        <v>5</v>
      </c>
      <c r="C17" s="14">
        <f>IF(likert1!C17=likert1!$B$24,1,IF(likert1!C17=likert1!$B$25,2,IF(likert1!C17=likert1!$B$26,3,IF(likert1!C17=likert1!$B$27,4,IF(likert1!C17=likert1!$B$28,5)))))</f>
        <v>4</v>
      </c>
      <c r="D17" s="14">
        <f>IF(likert1!D17=likert1!$B$24,1,IF(likert1!D17=likert1!$B$25,2,IF(likert1!D17=likert1!$B$26,3,IF(likert1!D17=likert1!$B$27,4,IF(likert1!D17=likert1!$B$28,5)))))</f>
        <v>5</v>
      </c>
      <c r="E17" s="14">
        <f>IF(likert1!E17=likert1!$B$24,1,IF(likert1!E17=likert1!$B$25,2,IF(likert1!E17=likert1!$B$26,3,IF(likert1!E17=likert1!$B$27,4,IF(likert1!E17=likert1!$B$28,5)))))</f>
        <v>4</v>
      </c>
      <c r="F17" s="14">
        <f>IF(likert1!F17=likert1!$B$24,1,IF(likert1!F17=likert1!$B$25,2,IF(likert1!F17=likert1!$B$26,3,IF(likert1!F17=likert1!$B$27,4,IF(likert1!F17=likert1!$B$28,5)))))</f>
        <v>5</v>
      </c>
    </row>
    <row r="18" spans="1:6" x14ac:dyDescent="0.3">
      <c r="A18" s="13" t="s">
        <v>33</v>
      </c>
      <c r="B18" s="13">
        <f>IF(likert1!B18=likert1!$B$24,1,IF(likert1!B18=likert1!$B$25,2,IF(likert1!B18=likert1!$B$26,3,IF(likert1!B18=likert1!$B$27,4,IF(likert1!B18=likert1!$B$28,5)))))</f>
        <v>5</v>
      </c>
      <c r="C18" s="13">
        <f>IF(likert1!C18=likert1!$B$24,1,IF(likert1!C18=likert1!$B$25,2,IF(likert1!C18=likert1!$B$26,3,IF(likert1!C18=likert1!$B$27,4,IF(likert1!C18=likert1!$B$28,5)))))</f>
        <v>5</v>
      </c>
      <c r="D18" s="13">
        <f>IF(likert1!D18=likert1!$B$24,1,IF(likert1!D18=likert1!$B$25,2,IF(likert1!D18=likert1!$B$26,3,IF(likert1!D18=likert1!$B$27,4,IF(likert1!D18=likert1!$B$28,5)))))</f>
        <v>4</v>
      </c>
      <c r="E18" s="13">
        <f>IF(likert1!E18=likert1!$B$24,1,IF(likert1!E18=likert1!$B$25,2,IF(likert1!E18=likert1!$B$26,3,IF(likert1!E18=likert1!$B$27,4,IF(likert1!E18=likert1!$B$28,5)))))</f>
        <v>5</v>
      </c>
      <c r="F18" s="13">
        <f>IF(likert1!F18=likert1!$B$24,1,IF(likert1!F18=likert1!$B$25,2,IF(likert1!F18=likert1!$B$26,3,IF(likert1!F18=likert1!$B$27,4,IF(likert1!F18=likert1!$B$28,5)))))</f>
        <v>5</v>
      </c>
    </row>
    <row r="19" spans="1:6" s="2" customFormat="1" x14ac:dyDescent="0.3">
      <c r="A19" s="14" t="s">
        <v>32</v>
      </c>
      <c r="B19" s="14">
        <f>IF(likert1!B19=likert1!$B$24,1,IF(likert1!B19=likert1!$B$25,2,IF(likert1!B19=likert1!$B$26,3,IF(likert1!B19=likert1!$B$27,4,IF(likert1!B19=likert1!$B$28,5)))))</f>
        <v>3</v>
      </c>
      <c r="C19" s="14">
        <f>IF(likert1!C19=likert1!$B$24,1,IF(likert1!C19=likert1!$B$25,2,IF(likert1!C19=likert1!$B$26,3,IF(likert1!C19=likert1!$B$27,4,IF(likert1!C19=likert1!$B$28,5)))))</f>
        <v>2</v>
      </c>
      <c r="D19" s="14">
        <f>IF(likert1!D19=likert1!$B$24,1,IF(likert1!D19=likert1!$B$25,2,IF(likert1!D19=likert1!$B$26,3,IF(likert1!D19=likert1!$B$27,4,IF(likert1!D19=likert1!$B$28,5)))))</f>
        <v>5</v>
      </c>
      <c r="E19" s="14">
        <f>IF(likert1!E19=likert1!$B$24,1,IF(likert1!E19=likert1!$B$25,2,IF(likert1!E19=likert1!$B$26,3,IF(likert1!E19=likert1!$B$27,4,IF(likert1!E19=likert1!$B$28,5)))))</f>
        <v>4</v>
      </c>
      <c r="F19" s="14">
        <f>IF(likert1!F19=likert1!$B$24,1,IF(likert1!F19=likert1!$B$25,2,IF(likert1!F19=likert1!$B$26,3,IF(likert1!F19=likert1!$B$27,4,IF(likert1!F19=likert1!$B$28,5)))))</f>
        <v>5</v>
      </c>
    </row>
    <row r="20" spans="1:6" x14ac:dyDescent="0.3">
      <c r="A20" s="13" t="s">
        <v>33</v>
      </c>
      <c r="B20" s="13">
        <f>IF(likert1!B20=likert1!$B$24,1,IF(likert1!B20=likert1!$B$25,2,IF(likert1!B20=likert1!$B$26,3,IF(likert1!B20=likert1!$B$27,4,IF(likert1!B20=likert1!$B$28,5)))))</f>
        <v>4</v>
      </c>
      <c r="C20" s="13">
        <f>IF(likert1!C20=likert1!$B$24,1,IF(likert1!C20=likert1!$B$25,2,IF(likert1!C20=likert1!$B$26,3,IF(likert1!C20=likert1!$B$27,4,IF(likert1!C20=likert1!$B$28,5)))))</f>
        <v>5</v>
      </c>
      <c r="D20" s="13">
        <f>IF(likert1!D20=likert1!$B$24,1,IF(likert1!D20=likert1!$B$25,2,IF(likert1!D20=likert1!$B$26,3,IF(likert1!D20=likert1!$B$27,4,IF(likert1!D20=likert1!$B$28,5)))))</f>
        <v>5</v>
      </c>
      <c r="E20" s="13">
        <f>IF(likert1!E20=likert1!$B$24,1,IF(likert1!E20=likert1!$B$25,2,IF(likert1!E20=likert1!$B$26,3,IF(likert1!E20=likert1!$B$27,4,IF(likert1!E20=likert1!$B$28,5)))))</f>
        <v>5</v>
      </c>
      <c r="F20" s="13">
        <f>IF(likert1!F20=likert1!$B$24,1,IF(likert1!F20=likert1!$B$25,2,IF(likert1!F20=likert1!$B$26,3,IF(likert1!F20=likert1!$B$27,4,IF(likert1!F20=likert1!$B$28,5)))))</f>
        <v>3</v>
      </c>
    </row>
    <row r="21" spans="1:6" s="2" customFormat="1" x14ac:dyDescent="0.3">
      <c r="A21" s="14" t="s">
        <v>32</v>
      </c>
      <c r="B21" s="14">
        <f>IF(likert1!B21=likert1!$B$24,1,IF(likert1!B21=likert1!$B$25,2,IF(likert1!B21=likert1!$B$26,3,IF(likert1!B21=likert1!$B$27,4,IF(likert1!B21=likert1!$B$28,5)))))</f>
        <v>3</v>
      </c>
      <c r="C21" s="14">
        <f>IF(likert1!C21=likert1!$B$24,1,IF(likert1!C21=likert1!$B$25,2,IF(likert1!C21=likert1!$B$26,3,IF(likert1!C21=likert1!$B$27,4,IF(likert1!C21=likert1!$B$28,5)))))</f>
        <v>5</v>
      </c>
      <c r="D21" s="14">
        <f>IF(likert1!D21=likert1!$B$24,1,IF(likert1!D21=likert1!$B$25,2,IF(likert1!D21=likert1!$B$26,3,IF(likert1!D21=likert1!$B$27,4,IF(likert1!D21=likert1!$B$28,5)))))</f>
        <v>4</v>
      </c>
      <c r="E21" s="14">
        <f>IF(likert1!E21=likert1!$B$24,1,IF(likert1!E21=likert1!$B$25,2,IF(likert1!E21=likert1!$B$26,3,IF(likert1!E21=likert1!$B$27,4,IF(likert1!E21=likert1!$B$28,5)))))</f>
        <v>4</v>
      </c>
      <c r="F21" s="14">
        <f>IF(likert1!F21=likert1!$B$24,1,IF(likert1!F21=likert1!$B$25,2,IF(likert1!F21=likert1!$B$26,3,IF(likert1!F21=likert1!$B$27,4,IF(likert1!F21=likert1!$B$28,5)))))</f>
        <v>4</v>
      </c>
    </row>
    <row r="27" spans="1:6" x14ac:dyDescent="0.3">
      <c r="C2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"/>
  <sheetViews>
    <sheetView workbookViewId="0">
      <selection activeCell="B30" sqref="B30"/>
    </sheetView>
  </sheetViews>
  <sheetFormatPr defaultRowHeight="14.4" x14ac:dyDescent="0.3"/>
  <cols>
    <col min="1" max="1" width="14.5546875" customWidth="1"/>
    <col min="2" max="2" width="40.44140625" bestFit="1" customWidth="1"/>
    <col min="3" max="3" width="42.5546875" bestFit="1" customWidth="1"/>
    <col min="4" max="4" width="33.33203125" bestFit="1" customWidth="1"/>
    <col min="5" max="5" width="31.5546875" bestFit="1" customWidth="1"/>
    <col min="6" max="6" width="29.33203125" bestFit="1" customWidth="1"/>
  </cols>
  <sheetData>
    <row r="1" spans="1:6" x14ac:dyDescent="0.3">
      <c r="A1" s="4" t="s">
        <v>60</v>
      </c>
      <c r="B1" s="4" t="s">
        <v>58</v>
      </c>
      <c r="C1" s="4" t="s">
        <v>48</v>
      </c>
      <c r="D1" s="4" t="s">
        <v>49</v>
      </c>
      <c r="E1" s="4" t="s">
        <v>50</v>
      </c>
      <c r="F1" s="4" t="s">
        <v>51</v>
      </c>
    </row>
    <row r="2" spans="1:6" x14ac:dyDescent="0.3">
      <c r="A2" s="1" t="s">
        <v>33</v>
      </c>
      <c r="B2" s="1" t="s">
        <v>55</v>
      </c>
      <c r="C2" s="1" t="s">
        <v>56</v>
      </c>
      <c r="D2" s="1" t="s">
        <v>55</v>
      </c>
      <c r="E2" s="1" t="s">
        <v>55</v>
      </c>
      <c r="F2" s="1" t="s">
        <v>57</v>
      </c>
    </row>
    <row r="3" spans="1:6" x14ac:dyDescent="0.3">
      <c r="A3" s="2" t="s">
        <v>30</v>
      </c>
      <c r="B3" s="2" t="s">
        <v>57</v>
      </c>
      <c r="C3" s="2" t="s">
        <v>57</v>
      </c>
      <c r="D3" t="s">
        <v>57</v>
      </c>
      <c r="E3" s="2" t="s">
        <v>57</v>
      </c>
      <c r="F3" s="2" t="s">
        <v>57</v>
      </c>
    </row>
    <row r="4" spans="1:6" x14ac:dyDescent="0.3">
      <c r="A4" s="1" t="s">
        <v>32</v>
      </c>
      <c r="B4" s="1" t="s">
        <v>57</v>
      </c>
      <c r="C4" s="1" t="s">
        <v>56</v>
      </c>
      <c r="D4" s="1" t="s">
        <v>57</v>
      </c>
      <c r="E4" s="1" t="s">
        <v>56</v>
      </c>
      <c r="F4" s="1" t="s">
        <v>57</v>
      </c>
    </row>
    <row r="5" spans="1:6" x14ac:dyDescent="0.3">
      <c r="A5" s="2" t="s">
        <v>30</v>
      </c>
      <c r="B5" s="2" t="s">
        <v>57</v>
      </c>
      <c r="C5" s="2" t="s">
        <v>57</v>
      </c>
      <c r="D5" t="s">
        <v>57</v>
      </c>
      <c r="E5" s="2" t="s">
        <v>57</v>
      </c>
      <c r="F5" s="2" t="s">
        <v>57</v>
      </c>
    </row>
    <row r="6" spans="1:6" x14ac:dyDescent="0.3">
      <c r="A6" s="1" t="s">
        <v>34</v>
      </c>
      <c r="B6" s="1" t="s">
        <v>54</v>
      </c>
      <c r="C6" s="1" t="s">
        <v>56</v>
      </c>
      <c r="D6" s="1" t="s">
        <v>56</v>
      </c>
      <c r="E6" s="1" t="s">
        <v>56</v>
      </c>
      <c r="F6" s="1" t="s">
        <v>57</v>
      </c>
    </row>
    <row r="7" spans="1:6" x14ac:dyDescent="0.3">
      <c r="A7" s="2" t="s">
        <v>34</v>
      </c>
      <c r="B7" t="s">
        <v>54</v>
      </c>
      <c r="C7" s="2" t="s">
        <v>56</v>
      </c>
      <c r="D7" t="s">
        <v>57</v>
      </c>
      <c r="E7" s="2" t="s">
        <v>56</v>
      </c>
      <c r="F7" s="2" t="s">
        <v>56</v>
      </c>
    </row>
    <row r="8" spans="1:6" x14ac:dyDescent="0.3">
      <c r="A8" s="1" t="s">
        <v>33</v>
      </c>
      <c r="B8" s="1" t="s">
        <v>56</v>
      </c>
      <c r="C8" s="1" t="s">
        <v>57</v>
      </c>
      <c r="D8" s="1" t="s">
        <v>56</v>
      </c>
      <c r="E8" s="1" t="s">
        <v>56</v>
      </c>
      <c r="F8" s="1" t="s">
        <v>57</v>
      </c>
    </row>
    <row r="9" spans="1:6" x14ac:dyDescent="0.3">
      <c r="A9" s="2" t="s">
        <v>34</v>
      </c>
      <c r="B9" s="2" t="s">
        <v>57</v>
      </c>
      <c r="C9" s="2" t="s">
        <v>56</v>
      </c>
      <c r="D9" t="s">
        <v>57</v>
      </c>
      <c r="E9" s="2" t="s">
        <v>57</v>
      </c>
      <c r="F9" s="2" t="s">
        <v>57</v>
      </c>
    </row>
    <row r="10" spans="1:6" x14ac:dyDescent="0.3">
      <c r="A10" s="1" t="s">
        <v>32</v>
      </c>
      <c r="B10" s="1" t="s">
        <v>54</v>
      </c>
      <c r="C10" s="1" t="s">
        <v>56</v>
      </c>
      <c r="D10" s="1" t="s">
        <v>56</v>
      </c>
      <c r="E10" s="1" t="s">
        <v>57</v>
      </c>
      <c r="F10" s="1" t="s">
        <v>57</v>
      </c>
    </row>
    <row r="11" spans="1:6" x14ac:dyDescent="0.3">
      <c r="A11" s="2" t="s">
        <v>32</v>
      </c>
      <c r="B11" s="2" t="s">
        <v>56</v>
      </c>
      <c r="C11" s="2" t="s">
        <v>57</v>
      </c>
      <c r="D11" s="2" t="s">
        <v>56</v>
      </c>
      <c r="E11" s="2" t="s">
        <v>56</v>
      </c>
      <c r="F11" s="2" t="s">
        <v>56</v>
      </c>
    </row>
    <row r="12" spans="1:6" x14ac:dyDescent="0.3">
      <c r="A12" s="1" t="s">
        <v>34</v>
      </c>
      <c r="B12" s="1" t="s">
        <v>55</v>
      </c>
      <c r="C12" s="1" t="s">
        <v>55</v>
      </c>
      <c r="D12" s="1" t="s">
        <v>56</v>
      </c>
      <c r="E12" s="1" t="s">
        <v>55</v>
      </c>
      <c r="F12" s="1" t="s">
        <v>55</v>
      </c>
    </row>
    <row r="13" spans="1:6" x14ac:dyDescent="0.3">
      <c r="A13" s="2" t="s">
        <v>34</v>
      </c>
      <c r="B13" s="2" t="s">
        <v>57</v>
      </c>
      <c r="C13" s="2" t="s">
        <v>57</v>
      </c>
      <c r="D13" s="2" t="s">
        <v>56</v>
      </c>
      <c r="E13" s="2" t="s">
        <v>53</v>
      </c>
      <c r="F13" s="2" t="s">
        <v>57</v>
      </c>
    </row>
    <row r="14" spans="1:6" x14ac:dyDescent="0.3">
      <c r="A14" s="1" t="s">
        <v>33</v>
      </c>
      <c r="B14" s="1" t="s">
        <v>57</v>
      </c>
      <c r="C14" s="1" t="s">
        <v>57</v>
      </c>
      <c r="D14" s="1" t="s">
        <v>57</v>
      </c>
      <c r="E14" s="1" t="s">
        <v>56</v>
      </c>
      <c r="F14" s="1" t="s">
        <v>55</v>
      </c>
    </row>
    <row r="15" spans="1:6" x14ac:dyDescent="0.3">
      <c r="A15" s="2" t="s">
        <v>32</v>
      </c>
      <c r="B15" s="2" t="s">
        <v>57</v>
      </c>
      <c r="C15" s="2" t="s">
        <v>56</v>
      </c>
      <c r="D15" s="2" t="s">
        <v>56</v>
      </c>
      <c r="E15" s="2" t="s">
        <v>54</v>
      </c>
      <c r="F15" s="2" t="s">
        <v>56</v>
      </c>
    </row>
    <row r="16" spans="1:6" x14ac:dyDescent="0.3">
      <c r="A16" s="1" t="s">
        <v>34</v>
      </c>
      <c r="B16" s="1" t="s">
        <v>56</v>
      </c>
      <c r="C16" s="1" t="s">
        <v>55</v>
      </c>
      <c r="D16" s="1" t="s">
        <v>56</v>
      </c>
      <c r="E16" s="1" t="s">
        <v>56</v>
      </c>
      <c r="F16" s="1" t="s">
        <v>56</v>
      </c>
    </row>
    <row r="17" spans="1:6" x14ac:dyDescent="0.3">
      <c r="A17" s="2" t="s">
        <v>33</v>
      </c>
      <c r="B17" s="2" t="s">
        <v>57</v>
      </c>
      <c r="C17" s="2" t="s">
        <v>56</v>
      </c>
      <c r="D17" s="2" t="s">
        <v>57</v>
      </c>
      <c r="E17" s="2" t="s">
        <v>56</v>
      </c>
      <c r="F17" s="2" t="s">
        <v>57</v>
      </c>
    </row>
    <row r="18" spans="1:6" x14ac:dyDescent="0.3">
      <c r="A18" s="1" t="s">
        <v>33</v>
      </c>
      <c r="B18" s="1" t="s">
        <v>57</v>
      </c>
      <c r="C18" s="1" t="s">
        <v>57</v>
      </c>
      <c r="D18" s="1" t="s">
        <v>56</v>
      </c>
      <c r="E18" s="1" t="s">
        <v>57</v>
      </c>
      <c r="F18" s="1" t="s">
        <v>57</v>
      </c>
    </row>
    <row r="19" spans="1:6" x14ac:dyDescent="0.3">
      <c r="A19" s="2" t="s">
        <v>32</v>
      </c>
      <c r="B19" s="2" t="s">
        <v>55</v>
      </c>
      <c r="C19" s="2" t="s">
        <v>54</v>
      </c>
      <c r="D19" t="s">
        <v>57</v>
      </c>
      <c r="E19" s="2" t="s">
        <v>56</v>
      </c>
      <c r="F19" s="2" t="s">
        <v>57</v>
      </c>
    </row>
    <row r="20" spans="1:6" x14ac:dyDescent="0.3">
      <c r="A20" s="1" t="s">
        <v>33</v>
      </c>
      <c r="B20" s="1" t="s">
        <v>56</v>
      </c>
      <c r="C20" s="1" t="s">
        <v>57</v>
      </c>
      <c r="D20" s="1" t="s">
        <v>57</v>
      </c>
      <c r="E20" s="1" t="s">
        <v>57</v>
      </c>
      <c r="F20" s="1" t="s">
        <v>55</v>
      </c>
    </row>
    <row r="21" spans="1:6" x14ac:dyDescent="0.3">
      <c r="A21" s="2" t="s">
        <v>32</v>
      </c>
      <c r="B21" s="2" t="s">
        <v>55</v>
      </c>
      <c r="C21" s="2" t="s">
        <v>57</v>
      </c>
      <c r="D21" s="2" t="s">
        <v>56</v>
      </c>
      <c r="E21" s="2" t="s">
        <v>56</v>
      </c>
      <c r="F21" s="2" t="s">
        <v>56</v>
      </c>
    </row>
    <row r="23" spans="1:6" x14ac:dyDescent="0.3">
      <c r="D23">
        <f>IF(B2=$B$24,1,IF(B2=$B$25,2,IF(B2=$B$26,3,IF(B2=$B$27,4,IF(B2=$B$28,5)))))</f>
        <v>3</v>
      </c>
    </row>
    <row r="24" spans="1:6" x14ac:dyDescent="0.3">
      <c r="B24" t="s">
        <v>53</v>
      </c>
      <c r="C24">
        <v>1</v>
      </c>
    </row>
    <row r="25" spans="1:6" x14ac:dyDescent="0.3">
      <c r="B25" t="s">
        <v>54</v>
      </c>
      <c r="C25">
        <v>2</v>
      </c>
    </row>
    <row r="26" spans="1:6" x14ac:dyDescent="0.3">
      <c r="B26" t="s">
        <v>55</v>
      </c>
      <c r="C26">
        <v>3</v>
      </c>
    </row>
    <row r="27" spans="1:6" x14ac:dyDescent="0.3">
      <c r="B27" t="s">
        <v>56</v>
      </c>
      <c r="C27">
        <v>4</v>
      </c>
    </row>
    <row r="28" spans="1:6" x14ac:dyDescent="0.3">
      <c r="B28" t="s">
        <v>57</v>
      </c>
      <c r="C28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25F6-9445-4B81-AF6F-171843DC09CB}">
  <dimension ref="A1:K30"/>
  <sheetViews>
    <sheetView workbookViewId="0">
      <selection activeCell="O17" sqref="O17"/>
    </sheetView>
  </sheetViews>
  <sheetFormatPr defaultRowHeight="14.4" x14ac:dyDescent="0.3"/>
  <cols>
    <col min="1" max="1" width="20.21875" bestFit="1" customWidth="1"/>
    <col min="2" max="2" width="10.88671875" customWidth="1"/>
    <col min="3" max="3" width="9.21875" customWidth="1"/>
    <col min="4" max="4" width="11" customWidth="1"/>
    <col min="5" max="5" width="11.33203125" customWidth="1"/>
    <col min="6" max="6" width="10.44140625" customWidth="1"/>
    <col min="8" max="8" width="19.5546875" bestFit="1" customWidth="1"/>
    <col min="10" max="10" width="20.21875" bestFit="1" customWidth="1"/>
  </cols>
  <sheetData>
    <row r="1" spans="1:11" x14ac:dyDescent="0.3">
      <c r="A1" s="15" t="s">
        <v>60</v>
      </c>
      <c r="B1" s="15" t="s">
        <v>65</v>
      </c>
      <c r="C1" s="15" t="s">
        <v>66</v>
      </c>
      <c r="D1" s="15" t="s">
        <v>67</v>
      </c>
      <c r="E1" s="15" t="s">
        <v>68</v>
      </c>
      <c r="F1" s="15" t="s">
        <v>69</v>
      </c>
      <c r="G1" s="16" t="s">
        <v>70</v>
      </c>
    </row>
    <row r="2" spans="1:11" x14ac:dyDescent="0.3">
      <c r="A2" s="13" t="s">
        <v>33</v>
      </c>
      <c r="B2" s="13">
        <f>IF(likert1!B2=likert1!$B$24,1,IF(likert1!B2=likert1!$B$25,2,IF(likert1!B2=likert1!$B$26,3,IF(likert1!B2=likert1!$B$27,4,IF(likert1!B2=likert1!$B$28,5)))))</f>
        <v>3</v>
      </c>
      <c r="C2" s="13">
        <f>IF(likert1!C2=likert1!$B$24,1,IF(likert1!C2=likert1!$B$25,2,IF(likert1!C2=likert1!$B$26,3,IF(likert1!C2=likert1!$B$27,4,IF(likert1!C2=likert1!$B$28,5)))))</f>
        <v>4</v>
      </c>
      <c r="D2" s="13">
        <f>IF(likert1!D2=likert1!$B$24,1,IF(likert1!D2=likert1!$B$25,2,IF(likert1!D2=likert1!$B$26,3,IF(likert1!D2=likert1!$B$27,4,IF(likert1!D2=likert1!$B$28,5)))))</f>
        <v>3</v>
      </c>
      <c r="E2" s="13">
        <f>IF(likert1!E2=likert1!$B$24,1,IF(likert1!E2=likert1!$B$25,2,IF(likert1!E2=likert1!$B$26,3,IF(likert1!E2=likert1!$B$27,4,IF(likert1!E2=likert1!$B$28,5)))))</f>
        <v>3</v>
      </c>
      <c r="F2" s="13">
        <f>IF(likert1!F2=likert1!$B$24,1,IF(likert1!F2=likert1!$B$25,2,IF(likert1!F2=likert1!$B$26,3,IF(likert1!F2=likert1!$B$27,4,IF(likert1!F2=likert1!$B$28,5)))))</f>
        <v>5</v>
      </c>
      <c r="G2" s="17">
        <f t="shared" ref="G2:G21" si="0">SUM(B2:F2)</f>
        <v>18</v>
      </c>
      <c r="I2" t="s">
        <v>71</v>
      </c>
    </row>
    <row r="3" spans="1:11" s="2" customFormat="1" x14ac:dyDescent="0.3">
      <c r="A3" s="14" t="s">
        <v>30</v>
      </c>
      <c r="B3" s="14">
        <f>IF(likert1!B3=likert1!$B$24,1,IF(likert1!B3=likert1!$B$25,2,IF(likert1!B3=likert1!$B$26,3,IF(likert1!B3=likert1!$B$27,4,IF(likert1!B3=likert1!$B$28,5)))))</f>
        <v>5</v>
      </c>
      <c r="C3" s="14">
        <f>IF(likert1!C3=likert1!$B$24,1,IF(likert1!C3=likert1!$B$25,2,IF(likert1!C3=likert1!$B$26,3,IF(likert1!C3=likert1!$B$27,4,IF(likert1!C3=likert1!$B$28,5)))))</f>
        <v>5</v>
      </c>
      <c r="D3" s="14">
        <f>IF(likert1!D3=likert1!$B$24,1,IF(likert1!D3=likert1!$B$25,2,IF(likert1!D3=likert1!$B$26,3,IF(likert1!D3=likert1!$B$27,4,IF(likert1!D3=likert1!$B$28,5)))))</f>
        <v>5</v>
      </c>
      <c r="E3" s="14">
        <f>IF(likert1!E3=likert1!$B$24,1,IF(likert1!E3=likert1!$B$25,2,IF(likert1!E3=likert1!$B$26,3,IF(likert1!E3=likert1!$B$27,4,IF(likert1!E3=likert1!$B$28,5)))))</f>
        <v>5</v>
      </c>
      <c r="F3" s="14">
        <f>IF(likert1!F3=likert1!$B$24,1,IF(likert1!F3=likert1!$B$25,2,IF(likert1!F3=likert1!$B$26,3,IF(likert1!F3=likert1!$B$27,4,IF(likert1!F3=likert1!$B$28,5)))))</f>
        <v>5</v>
      </c>
      <c r="G3" s="18">
        <f t="shared" si="0"/>
        <v>25</v>
      </c>
      <c r="J3" s="14" t="s">
        <v>61</v>
      </c>
      <c r="K3" s="14">
        <v>1</v>
      </c>
    </row>
    <row r="4" spans="1:11" x14ac:dyDescent="0.3">
      <c r="A4" s="13" t="s">
        <v>32</v>
      </c>
      <c r="B4" s="13">
        <f>IF(likert1!B4=likert1!$B$24,1,IF(likert1!B4=likert1!$B$25,2,IF(likert1!B4=likert1!$B$26,3,IF(likert1!B4=likert1!$B$27,4,IF(likert1!B4=likert1!$B$28,5)))))</f>
        <v>5</v>
      </c>
      <c r="C4" s="13">
        <f>IF(likert1!C4=likert1!$B$24,1,IF(likert1!C4=likert1!$B$25,2,IF(likert1!C4=likert1!$B$26,3,IF(likert1!C4=likert1!$B$27,4,IF(likert1!C4=likert1!$B$28,5)))))</f>
        <v>4</v>
      </c>
      <c r="D4" s="13">
        <f>IF(likert1!D4=likert1!$B$24,1,IF(likert1!D4=likert1!$B$25,2,IF(likert1!D4=likert1!$B$26,3,IF(likert1!D4=likert1!$B$27,4,IF(likert1!D4=likert1!$B$28,5)))))</f>
        <v>5</v>
      </c>
      <c r="E4" s="13">
        <f>IF(likert1!E4=likert1!$B$24,1,IF(likert1!E4=likert1!$B$25,2,IF(likert1!E4=likert1!$B$26,3,IF(likert1!E4=likert1!$B$27,4,IF(likert1!E4=likert1!$B$28,5)))))</f>
        <v>4</v>
      </c>
      <c r="F4" s="13">
        <f>IF(likert1!F4=likert1!$B$24,1,IF(likert1!F4=likert1!$B$25,2,IF(likert1!F4=likert1!$B$26,3,IF(likert1!F4=likert1!$B$27,4,IF(likert1!F4=likert1!$B$28,5)))))</f>
        <v>5</v>
      </c>
      <c r="G4" s="17">
        <f t="shared" si="0"/>
        <v>23</v>
      </c>
      <c r="J4" s="13" t="s">
        <v>62</v>
      </c>
      <c r="K4" s="13">
        <v>2</v>
      </c>
    </row>
    <row r="5" spans="1:11" s="2" customFormat="1" x14ac:dyDescent="0.3">
      <c r="A5" s="14" t="s">
        <v>30</v>
      </c>
      <c r="B5" s="14">
        <f>IF(likert1!B5=likert1!$B$24,1,IF(likert1!B5=likert1!$B$25,2,IF(likert1!B5=likert1!$B$26,3,IF(likert1!B5=likert1!$B$27,4,IF(likert1!B5=likert1!$B$28,5)))))</f>
        <v>5</v>
      </c>
      <c r="C5" s="14">
        <f>IF(likert1!C5=likert1!$B$24,1,IF(likert1!C5=likert1!$B$25,2,IF(likert1!C5=likert1!$B$26,3,IF(likert1!C5=likert1!$B$27,4,IF(likert1!C5=likert1!$B$28,5)))))</f>
        <v>5</v>
      </c>
      <c r="D5" s="14">
        <f>IF(likert1!D5=likert1!$B$24,1,IF(likert1!D5=likert1!$B$25,2,IF(likert1!D5=likert1!$B$26,3,IF(likert1!D5=likert1!$B$27,4,IF(likert1!D5=likert1!$B$28,5)))))</f>
        <v>5</v>
      </c>
      <c r="E5" s="14">
        <f>IF(likert1!E5=likert1!$B$24,1,IF(likert1!E5=likert1!$B$25,2,IF(likert1!E5=likert1!$B$26,3,IF(likert1!E5=likert1!$B$27,4,IF(likert1!E5=likert1!$B$28,5)))))</f>
        <v>5</v>
      </c>
      <c r="F5" s="14">
        <f>IF(likert1!F5=likert1!$B$24,1,IF(likert1!F5=likert1!$B$25,2,IF(likert1!F5=likert1!$B$26,3,IF(likert1!F5=likert1!$B$27,4,IF(likert1!F5=likert1!$B$28,5)))))</f>
        <v>5</v>
      </c>
      <c r="G5" s="18">
        <f t="shared" si="0"/>
        <v>25</v>
      </c>
      <c r="J5" s="14" t="s">
        <v>55</v>
      </c>
      <c r="K5" s="14">
        <v>3</v>
      </c>
    </row>
    <row r="6" spans="1:11" x14ac:dyDescent="0.3">
      <c r="A6" s="13" t="s">
        <v>34</v>
      </c>
      <c r="B6" s="13">
        <f>IF(likert1!B6=likert1!$B$24,1,IF(likert1!B6=likert1!$B$25,2,IF(likert1!B6=likert1!$B$26,3,IF(likert1!B6=likert1!$B$27,4,IF(likert1!B6=likert1!$B$28,5)))))</f>
        <v>2</v>
      </c>
      <c r="C6" s="13">
        <f>IF(likert1!C6=likert1!$B$24,1,IF(likert1!C6=likert1!$B$25,2,IF(likert1!C6=likert1!$B$26,3,IF(likert1!C6=likert1!$B$27,4,IF(likert1!C6=likert1!$B$28,5)))))</f>
        <v>4</v>
      </c>
      <c r="D6" s="13">
        <f>IF(likert1!D6=likert1!$B$24,1,IF(likert1!D6=likert1!$B$25,2,IF(likert1!D6=likert1!$B$26,3,IF(likert1!D6=likert1!$B$27,4,IF(likert1!D6=likert1!$B$28,5)))))</f>
        <v>4</v>
      </c>
      <c r="E6" s="13">
        <f>IF(likert1!E6=likert1!$B$24,1,IF(likert1!E6=likert1!$B$25,2,IF(likert1!E6=likert1!$B$26,3,IF(likert1!E6=likert1!$B$27,4,IF(likert1!E6=likert1!$B$28,5)))))</f>
        <v>4</v>
      </c>
      <c r="F6" s="13">
        <f>IF(likert1!F6=likert1!$B$24,1,IF(likert1!F6=likert1!$B$25,2,IF(likert1!F6=likert1!$B$26,3,IF(likert1!F6=likert1!$B$27,4,IF(likert1!F6=likert1!$B$28,5)))))</f>
        <v>5</v>
      </c>
      <c r="G6" s="17">
        <f t="shared" si="0"/>
        <v>19</v>
      </c>
      <c r="J6" s="13" t="s">
        <v>63</v>
      </c>
      <c r="K6" s="13">
        <v>4</v>
      </c>
    </row>
    <row r="7" spans="1:11" s="2" customFormat="1" x14ac:dyDescent="0.3">
      <c r="A7" s="14" t="s">
        <v>34</v>
      </c>
      <c r="B7" s="14">
        <f>IF(likert1!B7=likert1!$B$24,1,IF(likert1!B7=likert1!$B$25,2,IF(likert1!B7=likert1!$B$26,3,IF(likert1!B7=likert1!$B$27,4,IF(likert1!B7=likert1!$B$28,5)))))</f>
        <v>2</v>
      </c>
      <c r="C7" s="14">
        <f>IF(likert1!C7=likert1!$B$24,1,IF(likert1!C7=likert1!$B$25,2,IF(likert1!C7=likert1!$B$26,3,IF(likert1!C7=likert1!$B$27,4,IF(likert1!C7=likert1!$B$28,5)))))</f>
        <v>4</v>
      </c>
      <c r="D7" s="14">
        <f>IF(likert1!D7=likert1!$B$24,1,IF(likert1!D7=likert1!$B$25,2,IF(likert1!D7=likert1!$B$26,3,IF(likert1!D7=likert1!$B$27,4,IF(likert1!D7=likert1!$B$28,5)))))</f>
        <v>5</v>
      </c>
      <c r="E7" s="14">
        <f>IF(likert1!E7=likert1!$B$24,1,IF(likert1!E7=likert1!$B$25,2,IF(likert1!E7=likert1!$B$26,3,IF(likert1!E7=likert1!$B$27,4,IF(likert1!E7=likert1!$B$28,5)))))</f>
        <v>4</v>
      </c>
      <c r="F7" s="14">
        <f>IF(likert1!F7=likert1!$B$24,1,IF(likert1!F7=likert1!$B$25,2,IF(likert1!F7=likert1!$B$26,3,IF(likert1!F7=likert1!$B$27,4,IF(likert1!F7=likert1!$B$28,5)))))</f>
        <v>4</v>
      </c>
      <c r="G7" s="18">
        <f t="shared" si="0"/>
        <v>19</v>
      </c>
      <c r="J7" s="14" t="s">
        <v>64</v>
      </c>
      <c r="K7" s="14">
        <v>5</v>
      </c>
    </row>
    <row r="8" spans="1:11" x14ac:dyDescent="0.3">
      <c r="A8" s="13" t="s">
        <v>33</v>
      </c>
      <c r="B8" s="13">
        <f>IF(likert1!B8=likert1!$B$24,1,IF(likert1!B8=likert1!$B$25,2,IF(likert1!B8=likert1!$B$26,3,IF(likert1!B8=likert1!$B$27,4,IF(likert1!B8=likert1!$B$28,5)))))</f>
        <v>4</v>
      </c>
      <c r="C8" s="13">
        <f>IF(likert1!C8=likert1!$B$24,1,IF(likert1!C8=likert1!$B$25,2,IF(likert1!C8=likert1!$B$26,3,IF(likert1!C8=likert1!$B$27,4,IF(likert1!C8=likert1!$B$28,5)))))</f>
        <v>5</v>
      </c>
      <c r="D8" s="13">
        <f>IF(likert1!D8=likert1!$B$24,1,IF(likert1!D8=likert1!$B$25,2,IF(likert1!D8=likert1!$B$26,3,IF(likert1!D8=likert1!$B$27,4,IF(likert1!D8=likert1!$B$28,5)))))</f>
        <v>4</v>
      </c>
      <c r="E8" s="13">
        <f>IF(likert1!E8=likert1!$B$24,1,IF(likert1!E8=likert1!$B$25,2,IF(likert1!E8=likert1!$B$26,3,IF(likert1!E8=likert1!$B$27,4,IF(likert1!E8=likert1!$B$28,5)))))</f>
        <v>4</v>
      </c>
      <c r="F8" s="13">
        <f>IF(likert1!F8=likert1!$B$24,1,IF(likert1!F8=likert1!$B$25,2,IF(likert1!F8=likert1!$B$26,3,IF(likert1!F8=likert1!$B$27,4,IF(likert1!F8=likert1!$B$28,5)))))</f>
        <v>5</v>
      </c>
      <c r="G8" s="17">
        <f t="shared" si="0"/>
        <v>22</v>
      </c>
    </row>
    <row r="9" spans="1:11" s="2" customFormat="1" x14ac:dyDescent="0.3">
      <c r="A9" s="14" t="s">
        <v>34</v>
      </c>
      <c r="B9" s="14">
        <f>IF(likert1!B9=likert1!$B$24,1,IF(likert1!B9=likert1!$B$25,2,IF(likert1!B9=likert1!$B$26,3,IF(likert1!B9=likert1!$B$27,4,IF(likert1!B9=likert1!$B$28,5)))))</f>
        <v>5</v>
      </c>
      <c r="C9" s="14">
        <f>IF(likert1!C9=likert1!$B$24,1,IF(likert1!C9=likert1!$B$25,2,IF(likert1!C9=likert1!$B$26,3,IF(likert1!C9=likert1!$B$27,4,IF(likert1!C9=likert1!$B$28,5)))))</f>
        <v>4</v>
      </c>
      <c r="D9" s="14">
        <f>IF(likert1!D9=likert1!$B$24,1,IF(likert1!D9=likert1!$B$25,2,IF(likert1!D9=likert1!$B$26,3,IF(likert1!D9=likert1!$B$27,4,IF(likert1!D9=likert1!$B$28,5)))))</f>
        <v>5</v>
      </c>
      <c r="E9" s="14">
        <f>IF(likert1!E9=likert1!$B$24,1,IF(likert1!E9=likert1!$B$25,2,IF(likert1!E9=likert1!$B$26,3,IF(likert1!E9=likert1!$B$27,4,IF(likert1!E9=likert1!$B$28,5)))))</f>
        <v>5</v>
      </c>
      <c r="F9" s="14">
        <f>IF(likert1!F9=likert1!$B$24,1,IF(likert1!F9=likert1!$B$25,2,IF(likert1!F9=likert1!$B$26,3,IF(likert1!F9=likert1!$B$27,4,IF(likert1!F9=likert1!$B$28,5)))))</f>
        <v>5</v>
      </c>
      <c r="G9" s="18">
        <f t="shared" si="0"/>
        <v>24</v>
      </c>
    </row>
    <row r="10" spans="1:11" x14ac:dyDescent="0.3">
      <c r="A10" s="13" t="s">
        <v>32</v>
      </c>
      <c r="B10" s="13">
        <f>IF(likert1!B10=likert1!$B$24,1,IF(likert1!B10=likert1!$B$25,2,IF(likert1!B10=likert1!$B$26,3,IF(likert1!B10=likert1!$B$27,4,IF(likert1!B10=likert1!$B$28,5)))))</f>
        <v>2</v>
      </c>
      <c r="C10" s="13">
        <f>IF(likert1!C10=likert1!$B$24,1,IF(likert1!C10=likert1!$B$25,2,IF(likert1!C10=likert1!$B$26,3,IF(likert1!C10=likert1!$B$27,4,IF(likert1!C10=likert1!$B$28,5)))))</f>
        <v>4</v>
      </c>
      <c r="D10" s="13">
        <f>IF(likert1!D10=likert1!$B$24,1,IF(likert1!D10=likert1!$B$25,2,IF(likert1!D10=likert1!$B$26,3,IF(likert1!D10=likert1!$B$27,4,IF(likert1!D10=likert1!$B$28,5)))))</f>
        <v>4</v>
      </c>
      <c r="E10" s="13">
        <f>IF(likert1!E10=likert1!$B$24,1,IF(likert1!E10=likert1!$B$25,2,IF(likert1!E10=likert1!$B$26,3,IF(likert1!E10=likert1!$B$27,4,IF(likert1!E10=likert1!$B$28,5)))))</f>
        <v>5</v>
      </c>
      <c r="F10" s="13">
        <f>IF(likert1!F10=likert1!$B$24,1,IF(likert1!F10=likert1!$B$25,2,IF(likert1!F10=likert1!$B$26,3,IF(likert1!F10=likert1!$B$27,4,IF(likert1!F10=likert1!$B$28,5)))))</f>
        <v>5</v>
      </c>
      <c r="G10" s="17">
        <f t="shared" si="0"/>
        <v>20</v>
      </c>
    </row>
    <row r="11" spans="1:11" s="2" customFormat="1" x14ac:dyDescent="0.3">
      <c r="A11" s="14" t="s">
        <v>32</v>
      </c>
      <c r="B11" s="14">
        <f>IF(likert1!B11=likert1!$B$24,1,IF(likert1!B11=likert1!$B$25,2,IF(likert1!B11=likert1!$B$26,3,IF(likert1!B11=likert1!$B$27,4,IF(likert1!B11=likert1!$B$28,5)))))</f>
        <v>4</v>
      </c>
      <c r="C11" s="14">
        <f>IF(likert1!C11=likert1!$B$24,1,IF(likert1!C11=likert1!$B$25,2,IF(likert1!C11=likert1!$B$26,3,IF(likert1!C11=likert1!$B$27,4,IF(likert1!C11=likert1!$B$28,5)))))</f>
        <v>5</v>
      </c>
      <c r="D11" s="14">
        <f>IF(likert1!D11=likert1!$B$24,1,IF(likert1!D11=likert1!$B$25,2,IF(likert1!D11=likert1!$B$26,3,IF(likert1!D11=likert1!$B$27,4,IF(likert1!D11=likert1!$B$28,5)))))</f>
        <v>4</v>
      </c>
      <c r="E11" s="14">
        <f>IF(likert1!E11=likert1!$B$24,1,IF(likert1!E11=likert1!$B$25,2,IF(likert1!E11=likert1!$B$26,3,IF(likert1!E11=likert1!$B$27,4,IF(likert1!E11=likert1!$B$28,5)))))</f>
        <v>4</v>
      </c>
      <c r="F11" s="14">
        <f>IF(likert1!F11=likert1!$B$24,1,IF(likert1!F11=likert1!$B$25,2,IF(likert1!F11=likert1!$B$26,3,IF(likert1!F11=likert1!$B$27,4,IF(likert1!F11=likert1!$B$28,5)))))</f>
        <v>4</v>
      </c>
      <c r="G11" s="18">
        <f t="shared" si="0"/>
        <v>21</v>
      </c>
    </row>
    <row r="12" spans="1:11" x14ac:dyDescent="0.3">
      <c r="A12" s="13" t="s">
        <v>34</v>
      </c>
      <c r="B12" s="13">
        <f>IF(likert1!B12=likert1!$B$24,1,IF(likert1!B12=likert1!$B$25,2,IF(likert1!B12=likert1!$B$26,3,IF(likert1!B12=likert1!$B$27,4,IF(likert1!B12=likert1!$B$28,5)))))</f>
        <v>3</v>
      </c>
      <c r="C12" s="13">
        <f>IF(likert1!C12=likert1!$B$24,1,IF(likert1!C12=likert1!$B$25,2,IF(likert1!C12=likert1!$B$26,3,IF(likert1!C12=likert1!$B$27,4,IF(likert1!C12=likert1!$B$28,5)))))</f>
        <v>3</v>
      </c>
      <c r="D12" s="13">
        <f>IF(likert1!D12=likert1!$B$24,1,IF(likert1!D12=likert1!$B$25,2,IF(likert1!D12=likert1!$B$26,3,IF(likert1!D12=likert1!$B$27,4,IF(likert1!D12=likert1!$B$28,5)))))</f>
        <v>4</v>
      </c>
      <c r="E12" s="13">
        <f>IF(likert1!E12=likert1!$B$24,1,IF(likert1!E12=likert1!$B$25,2,IF(likert1!E12=likert1!$B$26,3,IF(likert1!E12=likert1!$B$27,4,IF(likert1!E12=likert1!$B$28,5)))))</f>
        <v>3</v>
      </c>
      <c r="F12" s="13">
        <f>IF(likert1!F12=likert1!$B$24,1,IF(likert1!F12=likert1!$B$25,2,IF(likert1!F12=likert1!$B$26,3,IF(likert1!F12=likert1!$B$27,4,IF(likert1!F12=likert1!$B$28,5)))))</f>
        <v>3</v>
      </c>
      <c r="G12" s="17">
        <f t="shared" si="0"/>
        <v>16</v>
      </c>
    </row>
    <row r="13" spans="1:11" s="2" customFormat="1" x14ac:dyDescent="0.3">
      <c r="A13" s="14" t="s">
        <v>34</v>
      </c>
      <c r="B13" s="14">
        <f>IF(likert1!B13=likert1!$B$24,1,IF(likert1!B13=likert1!$B$25,2,IF(likert1!B13=likert1!$B$26,3,IF(likert1!B13=likert1!$B$27,4,IF(likert1!B13=likert1!$B$28,5)))))</f>
        <v>5</v>
      </c>
      <c r="C13" s="14">
        <f>IF(likert1!C13=likert1!$B$24,1,IF(likert1!C13=likert1!$B$25,2,IF(likert1!C13=likert1!$B$26,3,IF(likert1!C13=likert1!$B$27,4,IF(likert1!C13=likert1!$B$28,5)))))</f>
        <v>5</v>
      </c>
      <c r="D13" s="14">
        <f>IF(likert1!D13=likert1!$B$24,1,IF(likert1!D13=likert1!$B$25,2,IF(likert1!D13=likert1!$B$26,3,IF(likert1!D13=likert1!$B$27,4,IF(likert1!D13=likert1!$B$28,5)))))</f>
        <v>4</v>
      </c>
      <c r="E13" s="14">
        <f>IF(likert1!E13=likert1!$B$24,1,IF(likert1!E13=likert1!$B$25,2,IF(likert1!E13=likert1!$B$26,3,IF(likert1!E13=likert1!$B$27,4,IF(likert1!E13=likert1!$B$28,5)))))</f>
        <v>1</v>
      </c>
      <c r="F13" s="14">
        <f>IF(likert1!F13=likert1!$B$24,1,IF(likert1!F13=likert1!$B$25,2,IF(likert1!F13=likert1!$B$26,3,IF(likert1!F13=likert1!$B$27,4,IF(likert1!F13=likert1!$B$28,5)))))</f>
        <v>5</v>
      </c>
      <c r="G13" s="18">
        <f t="shared" si="0"/>
        <v>20</v>
      </c>
    </row>
    <row r="14" spans="1:11" x14ac:dyDescent="0.3">
      <c r="A14" s="13" t="s">
        <v>33</v>
      </c>
      <c r="B14" s="13">
        <f>IF(likert1!B14=likert1!$B$24,1,IF(likert1!B14=likert1!$B$25,2,IF(likert1!B14=likert1!$B$26,3,IF(likert1!B14=likert1!$B$27,4,IF(likert1!B14=likert1!$B$28,5)))))</f>
        <v>5</v>
      </c>
      <c r="C14" s="13">
        <f>IF(likert1!C14=likert1!$B$24,1,IF(likert1!C14=likert1!$B$25,2,IF(likert1!C14=likert1!$B$26,3,IF(likert1!C14=likert1!$B$27,4,IF(likert1!C14=likert1!$B$28,5)))))</f>
        <v>5</v>
      </c>
      <c r="D14" s="13">
        <f>IF(likert1!D14=likert1!$B$24,1,IF(likert1!D14=likert1!$B$25,2,IF(likert1!D14=likert1!$B$26,3,IF(likert1!D14=likert1!$B$27,4,IF(likert1!D14=likert1!$B$28,5)))))</f>
        <v>5</v>
      </c>
      <c r="E14" s="13">
        <f>IF(likert1!E14=likert1!$B$24,1,IF(likert1!E14=likert1!$B$25,2,IF(likert1!E14=likert1!$B$26,3,IF(likert1!E14=likert1!$B$27,4,IF(likert1!E14=likert1!$B$28,5)))))</f>
        <v>4</v>
      </c>
      <c r="F14" s="13">
        <f>IF(likert1!F14=likert1!$B$24,1,IF(likert1!F14=likert1!$B$25,2,IF(likert1!F14=likert1!$B$26,3,IF(likert1!F14=likert1!$B$27,4,IF(likert1!F14=likert1!$B$28,5)))))</f>
        <v>3</v>
      </c>
      <c r="G14" s="17">
        <f t="shared" si="0"/>
        <v>22</v>
      </c>
    </row>
    <row r="15" spans="1:11" s="2" customFormat="1" x14ac:dyDescent="0.3">
      <c r="A15" s="14" t="s">
        <v>32</v>
      </c>
      <c r="B15" s="14">
        <f>IF(likert1!B15=likert1!$B$24,1,IF(likert1!B15=likert1!$B$25,2,IF(likert1!B15=likert1!$B$26,3,IF(likert1!B15=likert1!$B$27,4,IF(likert1!B15=likert1!$B$28,5)))))</f>
        <v>5</v>
      </c>
      <c r="C15" s="14">
        <f>IF(likert1!C15=likert1!$B$24,1,IF(likert1!C15=likert1!$B$25,2,IF(likert1!C15=likert1!$B$26,3,IF(likert1!C15=likert1!$B$27,4,IF(likert1!C15=likert1!$B$28,5)))))</f>
        <v>4</v>
      </c>
      <c r="D15" s="14">
        <f>IF(likert1!D15=likert1!$B$24,1,IF(likert1!D15=likert1!$B$25,2,IF(likert1!D15=likert1!$B$26,3,IF(likert1!D15=likert1!$B$27,4,IF(likert1!D15=likert1!$B$28,5)))))</f>
        <v>4</v>
      </c>
      <c r="E15" s="14">
        <f>IF(likert1!E15=likert1!$B$24,1,IF(likert1!E15=likert1!$B$25,2,IF(likert1!E15=likert1!$B$26,3,IF(likert1!E15=likert1!$B$27,4,IF(likert1!E15=likert1!$B$28,5)))))</f>
        <v>2</v>
      </c>
      <c r="F15" s="14">
        <f>IF(likert1!F15=likert1!$B$24,1,IF(likert1!F15=likert1!$B$25,2,IF(likert1!F15=likert1!$B$26,3,IF(likert1!F15=likert1!$B$27,4,IF(likert1!F15=likert1!$B$28,5)))))</f>
        <v>4</v>
      </c>
      <c r="G15" s="18">
        <f t="shared" si="0"/>
        <v>19</v>
      </c>
    </row>
    <row r="16" spans="1:11" x14ac:dyDescent="0.3">
      <c r="A16" s="13" t="s">
        <v>34</v>
      </c>
      <c r="B16" s="13">
        <f>IF(likert1!B16=likert1!$B$24,1,IF(likert1!B16=likert1!$B$25,2,IF(likert1!B16=likert1!$B$26,3,IF(likert1!B16=likert1!$B$27,4,IF(likert1!B16=likert1!$B$28,5)))))</f>
        <v>4</v>
      </c>
      <c r="C16" s="13">
        <f>IF(likert1!C16=likert1!$B$24,1,IF(likert1!C16=likert1!$B$25,2,IF(likert1!C16=likert1!$B$26,3,IF(likert1!C16=likert1!$B$27,4,IF(likert1!C16=likert1!$B$28,5)))))</f>
        <v>3</v>
      </c>
      <c r="D16" s="13">
        <f>IF(likert1!D16=likert1!$B$24,1,IF(likert1!D16=likert1!$B$25,2,IF(likert1!D16=likert1!$B$26,3,IF(likert1!D16=likert1!$B$27,4,IF(likert1!D16=likert1!$B$28,5)))))</f>
        <v>4</v>
      </c>
      <c r="E16" s="13">
        <f>IF(likert1!E16=likert1!$B$24,1,IF(likert1!E16=likert1!$B$25,2,IF(likert1!E16=likert1!$B$26,3,IF(likert1!E16=likert1!$B$27,4,IF(likert1!E16=likert1!$B$28,5)))))</f>
        <v>4</v>
      </c>
      <c r="F16" s="13">
        <f>IF(likert1!F16=likert1!$B$24,1,IF(likert1!F16=likert1!$B$25,2,IF(likert1!F16=likert1!$B$26,3,IF(likert1!F16=likert1!$B$27,4,IF(likert1!F16=likert1!$B$28,5)))))</f>
        <v>4</v>
      </c>
      <c r="G16" s="17">
        <f t="shared" si="0"/>
        <v>19</v>
      </c>
    </row>
    <row r="17" spans="1:7" s="2" customFormat="1" x14ac:dyDescent="0.3">
      <c r="A17" s="14" t="s">
        <v>33</v>
      </c>
      <c r="B17" s="14">
        <f>IF(likert1!B17=likert1!$B$24,1,IF(likert1!B17=likert1!$B$25,2,IF(likert1!B17=likert1!$B$26,3,IF(likert1!B17=likert1!$B$27,4,IF(likert1!B17=likert1!$B$28,5)))))</f>
        <v>5</v>
      </c>
      <c r="C17" s="14">
        <f>IF(likert1!C17=likert1!$B$24,1,IF(likert1!C17=likert1!$B$25,2,IF(likert1!C17=likert1!$B$26,3,IF(likert1!C17=likert1!$B$27,4,IF(likert1!C17=likert1!$B$28,5)))))</f>
        <v>4</v>
      </c>
      <c r="D17" s="14">
        <f>IF(likert1!D17=likert1!$B$24,1,IF(likert1!D17=likert1!$B$25,2,IF(likert1!D17=likert1!$B$26,3,IF(likert1!D17=likert1!$B$27,4,IF(likert1!D17=likert1!$B$28,5)))))</f>
        <v>5</v>
      </c>
      <c r="E17" s="14">
        <f>IF(likert1!E17=likert1!$B$24,1,IF(likert1!E17=likert1!$B$25,2,IF(likert1!E17=likert1!$B$26,3,IF(likert1!E17=likert1!$B$27,4,IF(likert1!E17=likert1!$B$28,5)))))</f>
        <v>4</v>
      </c>
      <c r="F17" s="14">
        <f>IF(likert1!F17=likert1!$B$24,1,IF(likert1!F17=likert1!$B$25,2,IF(likert1!F17=likert1!$B$26,3,IF(likert1!F17=likert1!$B$27,4,IF(likert1!F17=likert1!$B$28,5)))))</f>
        <v>5</v>
      </c>
      <c r="G17" s="18">
        <f t="shared" si="0"/>
        <v>23</v>
      </c>
    </row>
    <row r="18" spans="1:7" x14ac:dyDescent="0.3">
      <c r="A18" s="13" t="s">
        <v>33</v>
      </c>
      <c r="B18" s="13">
        <f>IF(likert1!B18=likert1!$B$24,1,IF(likert1!B18=likert1!$B$25,2,IF(likert1!B18=likert1!$B$26,3,IF(likert1!B18=likert1!$B$27,4,IF(likert1!B18=likert1!$B$28,5)))))</f>
        <v>5</v>
      </c>
      <c r="C18" s="13">
        <f>IF(likert1!C18=likert1!$B$24,1,IF(likert1!C18=likert1!$B$25,2,IF(likert1!C18=likert1!$B$26,3,IF(likert1!C18=likert1!$B$27,4,IF(likert1!C18=likert1!$B$28,5)))))</f>
        <v>5</v>
      </c>
      <c r="D18" s="13">
        <f>IF(likert1!D18=likert1!$B$24,1,IF(likert1!D18=likert1!$B$25,2,IF(likert1!D18=likert1!$B$26,3,IF(likert1!D18=likert1!$B$27,4,IF(likert1!D18=likert1!$B$28,5)))))</f>
        <v>4</v>
      </c>
      <c r="E18" s="13">
        <f>IF(likert1!E18=likert1!$B$24,1,IF(likert1!E18=likert1!$B$25,2,IF(likert1!E18=likert1!$B$26,3,IF(likert1!E18=likert1!$B$27,4,IF(likert1!E18=likert1!$B$28,5)))))</f>
        <v>5</v>
      </c>
      <c r="F18" s="13">
        <f>IF(likert1!F18=likert1!$B$24,1,IF(likert1!F18=likert1!$B$25,2,IF(likert1!F18=likert1!$B$26,3,IF(likert1!F18=likert1!$B$27,4,IF(likert1!F18=likert1!$B$28,5)))))</f>
        <v>5</v>
      </c>
      <c r="G18" s="17">
        <f t="shared" si="0"/>
        <v>24</v>
      </c>
    </row>
    <row r="19" spans="1:7" s="2" customFormat="1" x14ac:dyDescent="0.3">
      <c r="A19" s="14" t="s">
        <v>32</v>
      </c>
      <c r="B19" s="14">
        <f>IF(likert1!B19=likert1!$B$24,1,IF(likert1!B19=likert1!$B$25,2,IF(likert1!B19=likert1!$B$26,3,IF(likert1!B19=likert1!$B$27,4,IF(likert1!B19=likert1!$B$28,5)))))</f>
        <v>3</v>
      </c>
      <c r="C19" s="14">
        <f>IF(likert1!C19=likert1!$B$24,1,IF(likert1!C19=likert1!$B$25,2,IF(likert1!C19=likert1!$B$26,3,IF(likert1!C19=likert1!$B$27,4,IF(likert1!C19=likert1!$B$28,5)))))</f>
        <v>2</v>
      </c>
      <c r="D19" s="14">
        <f>IF(likert1!D19=likert1!$B$24,1,IF(likert1!D19=likert1!$B$25,2,IF(likert1!D19=likert1!$B$26,3,IF(likert1!D19=likert1!$B$27,4,IF(likert1!D19=likert1!$B$28,5)))))</f>
        <v>5</v>
      </c>
      <c r="E19" s="14">
        <f>IF(likert1!E19=likert1!$B$24,1,IF(likert1!E19=likert1!$B$25,2,IF(likert1!E19=likert1!$B$26,3,IF(likert1!E19=likert1!$B$27,4,IF(likert1!E19=likert1!$B$28,5)))))</f>
        <v>4</v>
      </c>
      <c r="F19" s="14">
        <f>IF(likert1!F19=likert1!$B$24,1,IF(likert1!F19=likert1!$B$25,2,IF(likert1!F19=likert1!$B$26,3,IF(likert1!F19=likert1!$B$27,4,IF(likert1!F19=likert1!$B$28,5)))))</f>
        <v>5</v>
      </c>
      <c r="G19" s="18">
        <f t="shared" si="0"/>
        <v>19</v>
      </c>
    </row>
    <row r="20" spans="1:7" x14ac:dyDescent="0.3">
      <c r="A20" s="13" t="s">
        <v>33</v>
      </c>
      <c r="B20" s="13">
        <f>IF(likert1!B20=likert1!$B$24,1,IF(likert1!B20=likert1!$B$25,2,IF(likert1!B20=likert1!$B$26,3,IF(likert1!B20=likert1!$B$27,4,IF(likert1!B20=likert1!$B$28,5)))))</f>
        <v>4</v>
      </c>
      <c r="C20" s="13">
        <f>IF(likert1!C20=likert1!$B$24,1,IF(likert1!C20=likert1!$B$25,2,IF(likert1!C20=likert1!$B$26,3,IF(likert1!C20=likert1!$B$27,4,IF(likert1!C20=likert1!$B$28,5)))))</f>
        <v>5</v>
      </c>
      <c r="D20" s="13">
        <f>IF(likert1!D20=likert1!$B$24,1,IF(likert1!D20=likert1!$B$25,2,IF(likert1!D20=likert1!$B$26,3,IF(likert1!D20=likert1!$B$27,4,IF(likert1!D20=likert1!$B$28,5)))))</f>
        <v>5</v>
      </c>
      <c r="E20" s="13">
        <f>IF(likert1!E20=likert1!$B$24,1,IF(likert1!E20=likert1!$B$25,2,IF(likert1!E20=likert1!$B$26,3,IF(likert1!E20=likert1!$B$27,4,IF(likert1!E20=likert1!$B$28,5)))))</f>
        <v>5</v>
      </c>
      <c r="F20" s="13">
        <f>IF(likert1!F20=likert1!$B$24,1,IF(likert1!F20=likert1!$B$25,2,IF(likert1!F20=likert1!$B$26,3,IF(likert1!F20=likert1!$B$27,4,IF(likert1!F20=likert1!$B$28,5)))))</f>
        <v>3</v>
      </c>
      <c r="G20" s="17">
        <f t="shared" si="0"/>
        <v>22</v>
      </c>
    </row>
    <row r="21" spans="1:7" s="2" customFormat="1" x14ac:dyDescent="0.3">
      <c r="A21" s="14" t="s">
        <v>32</v>
      </c>
      <c r="B21" s="14">
        <f>IF(likert1!B21=likert1!$B$24,1,IF(likert1!B21=likert1!$B$25,2,IF(likert1!B21=likert1!$B$26,3,IF(likert1!B21=likert1!$B$27,4,IF(likert1!B21=likert1!$B$28,5)))))</f>
        <v>3</v>
      </c>
      <c r="C21" s="14">
        <f>IF(likert1!C21=likert1!$B$24,1,IF(likert1!C21=likert1!$B$25,2,IF(likert1!C21=likert1!$B$26,3,IF(likert1!C21=likert1!$B$27,4,IF(likert1!C21=likert1!$B$28,5)))))</f>
        <v>5</v>
      </c>
      <c r="D21" s="14">
        <f>IF(likert1!D21=likert1!$B$24,1,IF(likert1!D21=likert1!$B$25,2,IF(likert1!D21=likert1!$B$26,3,IF(likert1!D21=likert1!$B$27,4,IF(likert1!D21=likert1!$B$28,5)))))</f>
        <v>4</v>
      </c>
      <c r="E21" s="14">
        <f>IF(likert1!E21=likert1!$B$24,1,IF(likert1!E21=likert1!$B$25,2,IF(likert1!E21=likert1!$B$26,3,IF(likert1!E21=likert1!$B$27,4,IF(likert1!E21=likert1!$B$28,5)))))</f>
        <v>4</v>
      </c>
      <c r="F21" s="14">
        <f>IF(likert1!F21=likert1!$B$24,1,IF(likert1!F21=likert1!$B$25,2,IF(likert1!F21=likert1!$B$26,3,IF(likert1!F21=likert1!$B$27,4,IF(likert1!F21=likert1!$B$28,5)))))</f>
        <v>4</v>
      </c>
      <c r="G21" s="18">
        <f t="shared" si="0"/>
        <v>20</v>
      </c>
    </row>
    <row r="22" spans="1:7" x14ac:dyDescent="0.3">
      <c r="A22" s="17" t="s">
        <v>70</v>
      </c>
      <c r="B22" s="17">
        <f>SUM(B2:B21)</f>
        <v>79</v>
      </c>
      <c r="C22" s="17">
        <f t="shared" ref="C22:F22" si="1">SUM(C2:C21)</f>
        <v>85</v>
      </c>
      <c r="D22" s="17">
        <f t="shared" si="1"/>
        <v>88</v>
      </c>
      <c r="E22" s="17">
        <f t="shared" si="1"/>
        <v>79</v>
      </c>
      <c r="F22" s="17">
        <f t="shared" si="1"/>
        <v>89</v>
      </c>
      <c r="G22" s="20">
        <f>SUM(G2:G21)</f>
        <v>420</v>
      </c>
    </row>
    <row r="24" spans="1:7" x14ac:dyDescent="0.3">
      <c r="A24" s="15" t="s">
        <v>60</v>
      </c>
      <c r="B24" s="15" t="s">
        <v>65</v>
      </c>
      <c r="C24" s="15" t="s">
        <v>66</v>
      </c>
      <c r="D24" s="15" t="s">
        <v>67</v>
      </c>
      <c r="E24" s="15" t="s">
        <v>68</v>
      </c>
      <c r="F24" s="15" t="s">
        <v>69</v>
      </c>
      <c r="G24" s="16" t="s">
        <v>70</v>
      </c>
    </row>
    <row r="25" spans="1:7" x14ac:dyDescent="0.3">
      <c r="A25" s="13" t="s">
        <v>61</v>
      </c>
      <c r="B25" s="13">
        <f>COUNTIF(B2:B21,1)</f>
        <v>0</v>
      </c>
      <c r="C25" s="13">
        <f t="shared" ref="C25:F25" si="2">COUNTIF(C2:C21,1)</f>
        <v>0</v>
      </c>
      <c r="D25" s="13">
        <f t="shared" si="2"/>
        <v>0</v>
      </c>
      <c r="E25" s="13">
        <f t="shared" si="2"/>
        <v>1</v>
      </c>
      <c r="F25" s="13">
        <f t="shared" si="2"/>
        <v>0</v>
      </c>
      <c r="G25" s="19">
        <f>SUM(B25:F25)</f>
        <v>1</v>
      </c>
    </row>
    <row r="26" spans="1:7" x14ac:dyDescent="0.3">
      <c r="A26" s="14" t="s">
        <v>62</v>
      </c>
      <c r="B26" s="14">
        <f>COUNTIF(B2:B21,2)</f>
        <v>3</v>
      </c>
      <c r="C26" s="14">
        <f t="shared" ref="C26:F26" si="3">COUNTIF(C2:C21,2)</f>
        <v>1</v>
      </c>
      <c r="D26" s="14">
        <f t="shared" si="3"/>
        <v>0</v>
      </c>
      <c r="E26" s="14">
        <f t="shared" si="3"/>
        <v>1</v>
      </c>
      <c r="F26" s="14">
        <f t="shared" si="3"/>
        <v>0</v>
      </c>
      <c r="G26" s="17">
        <f>SUM(B26:F26)</f>
        <v>5</v>
      </c>
    </row>
    <row r="27" spans="1:7" x14ac:dyDescent="0.3">
      <c r="A27" s="13" t="s">
        <v>55</v>
      </c>
      <c r="B27" s="13">
        <f>COUNTIF(B2:B21,3)</f>
        <v>4</v>
      </c>
      <c r="C27" s="13">
        <f t="shared" ref="C27:F27" si="4">COUNTIF(C2:C21,3)</f>
        <v>2</v>
      </c>
      <c r="D27" s="13">
        <f t="shared" si="4"/>
        <v>1</v>
      </c>
      <c r="E27" s="13">
        <f t="shared" si="4"/>
        <v>2</v>
      </c>
      <c r="F27" s="13">
        <f t="shared" si="4"/>
        <v>3</v>
      </c>
      <c r="G27" s="19">
        <f>SUM(B27:F27)</f>
        <v>12</v>
      </c>
    </row>
    <row r="28" spans="1:7" x14ac:dyDescent="0.3">
      <c r="A28" s="14" t="s">
        <v>63</v>
      </c>
      <c r="B28" s="14">
        <f>COUNTIF(B2:B21,4)</f>
        <v>4</v>
      </c>
      <c r="C28" s="14">
        <f t="shared" ref="C28:F28" si="5">COUNTIF(C2:C21,4)</f>
        <v>8</v>
      </c>
      <c r="D28" s="14">
        <f t="shared" si="5"/>
        <v>10</v>
      </c>
      <c r="E28" s="14">
        <f t="shared" si="5"/>
        <v>10</v>
      </c>
      <c r="F28" s="14">
        <f t="shared" si="5"/>
        <v>5</v>
      </c>
      <c r="G28" s="17">
        <f>SUM(B28:F28)</f>
        <v>37</v>
      </c>
    </row>
    <row r="29" spans="1:7" x14ac:dyDescent="0.3">
      <c r="A29" s="13" t="s">
        <v>64</v>
      </c>
      <c r="B29" s="13">
        <f>COUNTIF(B2:B21,5)</f>
        <v>9</v>
      </c>
      <c r="C29" s="13">
        <f t="shared" ref="C29:F29" si="6">COUNTIF(C2:C21,5)</f>
        <v>9</v>
      </c>
      <c r="D29" s="13">
        <f t="shared" si="6"/>
        <v>9</v>
      </c>
      <c r="E29" s="13">
        <f t="shared" si="6"/>
        <v>6</v>
      </c>
      <c r="F29" s="13">
        <f t="shared" si="6"/>
        <v>12</v>
      </c>
      <c r="G29" s="19">
        <f>SUM(B29:F29)</f>
        <v>45</v>
      </c>
    </row>
    <row r="30" spans="1:7" x14ac:dyDescent="0.3">
      <c r="A30" s="17" t="s">
        <v>70</v>
      </c>
      <c r="B30" s="17">
        <f t="shared" ref="B30:G30" si="7">SUM(B25:B29)</f>
        <v>20</v>
      </c>
      <c r="C30" s="17">
        <f t="shared" si="7"/>
        <v>20</v>
      </c>
      <c r="D30" s="17">
        <f t="shared" si="7"/>
        <v>20</v>
      </c>
      <c r="E30" s="17">
        <f t="shared" si="7"/>
        <v>20</v>
      </c>
      <c r="F30" s="17">
        <f t="shared" si="7"/>
        <v>20</v>
      </c>
      <c r="G30" s="20">
        <f t="shared" si="7"/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Planilha1</vt:lpstr>
      <vt:lpstr>likert</vt:lpstr>
      <vt:lpstr>likert1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Edvaldo Macedo</cp:lastModifiedBy>
  <dcterms:created xsi:type="dcterms:W3CDTF">2022-08-01T13:09:23Z</dcterms:created>
  <dcterms:modified xsi:type="dcterms:W3CDTF">2022-10-18T05:18:04Z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