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BE5E0A5D-E6D2-459E-9597-1B1A0AD1A3E6}" xr6:coauthVersionLast="47" xr6:coauthVersionMax="47" xr10:uidLastSave="{00000000-0000-0000-0000-000000000000}"/>
  <bookViews>
    <workbookView showHorizontalScroll="0" showSheetTabs="0" xWindow="-120" yWindow="-120" windowWidth="20730" windowHeight="11040" activeTab="7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1" i="3" l="1"/>
  <c r="R85" i="3"/>
  <c r="M85" i="3"/>
  <c r="H85" i="3"/>
  <c r="C85" i="3"/>
  <c r="R38" i="3"/>
  <c r="M38" i="3"/>
  <c r="M28" i="3"/>
  <c r="H38" i="3"/>
  <c r="C38" i="3"/>
  <c r="N6" i="10"/>
  <c r="N5" i="10"/>
  <c r="N4" i="10"/>
  <c r="G6" i="10"/>
  <c r="G5" i="10"/>
  <c r="G4" i="10"/>
  <c r="N2" i="10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<sst xmlns="http://schemas.openxmlformats.org/spreadsheetml/2006/main" count="1113" uniqueCount="451">
  <si>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</si>
  <si>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</si>
  <si>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</si>
  <si>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</si>
  <si>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</si>
  <si>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</si>
  <si>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</si>
  <si>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</si>
  <si>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</si>
  <si>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</si>
  <si>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</si>
  <si>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</si>
  <si>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</si>
  <si>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</si>
  <si>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</si>
  <si>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</si>
  <si>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</si>
  <si>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</si>
  <si>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</si>
  <si>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</si>
  <si>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</si>
  <si>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</si>
  <si>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</si>
  <si>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</si>
  <si>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</si>
  <si>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</si>
  <si>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</si>
  <si>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</si>
  <si>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</si>
  <si>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</si>
  <si>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</si>
  <si>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</si>
  <si>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</si>
  <si>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</si>
  <si>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</si>
  <si>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</si>
  <si>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</si>
  <si>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</si>
  <si>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</si>
  <si>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</si>
  <si>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</si>
  <si>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</si>
  <si>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</si>
  <si>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</si>
  <si>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</si>
  <si>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</si>
  <si>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</si>
  <si>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</si>
  <si>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</si>
  <si>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</si>
  <si>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</si>
  <si>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</si>
  <si>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</si>
  <si>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</si>
  <si>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</si>
  <si>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</si>
  <si>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</si>
  <si>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</si>
  <si>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</si>
  <si>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</si>
  <si>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</si>
  <si>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</si>
  <si>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</si>
  <si>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</si>
  <si>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</si>
  <si>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</si>
  <si>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</si>
  <si>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</si>
  <si>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</si>
  <si>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</si>
  <si>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</si>
  <si>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</si>
  <si>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</si>
  <si>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</si>
  <si>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</si>
  <si>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</si>
  <si>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</si>
  <si>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</si>
  <si>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</si>
  <si>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</si>
  <si>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</si>
  <si>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</si>
  <si>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</si>
  <si>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</si>
  <si>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</si>
  <si>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</si>
  <si>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</si>
  <si>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</si>
  <si>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</si>
  <si>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</si>
  <si>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</si>
  <si>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</si>
  <si>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</si>
  <si>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</si>
  <si>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</si>
  <si>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</si>
  <si>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</si>
  <si>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</si>
  <si>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</si>
  <si>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</si>
  <si>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</si>
  <si>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</si>
  <si>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</si>
  <si>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</si>
  <si>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</si>
  <si>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</si>
  <si>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</si>
  <si>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</si>
  <si>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</si>
  <si>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</si>
  <si>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</si>
  <si>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</si>
  <si>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</si>
  <si>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</si>
  <si>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</si>
  <si>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</si>
  <si>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</si>
  <si>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</si>
  <si>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</si>
  <si>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</si>
  <si>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</si>
  <si>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</si>
  <si>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</si>
  <si>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</si>
  <si>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</si>
  <si>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</si>
  <si>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</si>
  <si>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</si>
  <si>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</si>
  <si>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</si>
  <si>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</si>
  <si>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</si>
  <si>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</si>
  <si>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</si>
  <si>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</si>
  <si>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</si>
  <si>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</si>
  <si>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</si>
  <si>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</si>
  <si>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</si>
  <si>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</si>
  <si>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</si>
  <si>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</si>
  <si>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</si>
  <si>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</si>
  <si>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</si>
  <si>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</si>
  <si>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</si>
  <si>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</si>
  <si>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</si>
  <si>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</si>
  <si>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</si>
  <si>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</si>
  <si>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</si>
  <si>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</si>
  <si>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</si>
  <si>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</si>
  <si>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</si>
  <si>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</si>
  <si>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</si>
  <si>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</si>
  <si>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</si>
  <si>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</si>
  <si>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</si>
  <si>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</si>
  <si>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</si>
  <si>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</si>
  <si>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</si>
  <si>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</si>
  <si>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</si>
  <si>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</si>
  <si>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</si>
  <si>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</si>
  <si>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</si>
  <si>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</si>
  <si>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</si>
  <si>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</si>
  <si>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</si>
  <si>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</si>
  <si>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</si>
  <si>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</si>
  <si>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</si>
  <si>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</si>
  <si>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</si>
  <si>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</si>
  <si>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</si>
  <si>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</si>
  <si>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</si>
  <si>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</si>
  <si>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</si>
  <si>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</si>
  <si>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</si>
  <si>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</si>
  <si>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</si>
  <si>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</si>
  <si>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</si>
  <si>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</si>
  <si>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</si>
  <si>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</si>
  <si>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</si>
  <si>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</si>
  <si>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</si>
  <si>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</si>
  <si>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</si>
  <si>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</si>
  <si>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</si>
  <si>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</si>
  <si>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</si>
  <si>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</si>
  <si>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</si>
  <si>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</si>
  <si>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</si>
  <si>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</si>
  <si>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</si>
  <si>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</si>
  <si>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</si>
  <si>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</si>
  <si>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</si>
  <si>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</si>
  <si>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</si>
  <si>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</si>
  <si>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</si>
  <si>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</si>
  <si>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</si>
  <si>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</si>
  <si>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</si>
  <si>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</si>
  <si>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</si>
  <si>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</si>
  <si>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</si>
  <si>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</si>
  <si>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</si>
  <si>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</si>
  <si>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</si>
  <si>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</si>
  <si>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</si>
  <si>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</si>
  <si>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</si>
  <si>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</si>
  <si>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</si>
  <si>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</si>
  <si>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</si>
  <si>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</si>
  <si>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</si>
  <si>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</si>
  <si>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</si>
  <si>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</si>
  <si>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</si>
  <si>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</si>
  <si>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</si>
  <si>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</si>
  <si>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</si>
  <si>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</si>
  <si>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</si>
  <si>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</si>
  <si>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</si>
  <si>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</si>
  <si>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</si>
  <si>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</si>
  <si>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</si>
  <si>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</si>
  <si>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</si>
  <si>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</si>
  <si>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</si>
  <si>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</si>
  <si>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</si>
  <si>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</si>
  <si>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</si>
  <si>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</si>
  <si>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</si>
  <si>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</si>
  <si>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</si>
  <si>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</si>
  <si>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</si>
  <si>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</si>
  <si>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</si>
  <si>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</si>
  <si>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</si>
  <si>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</si>
  <si>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</si>
  <si>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</si>
  <si>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</si>
  <si>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</si>
  <si>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</si>
  <si>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</si>
  <si>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</si>
  <si>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</si>
  <si>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</si>
  <si>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</si>
  <si>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</si>
  <si>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</si>
  <si>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</si>
  <si>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</si>
  <si>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</si>
  <si>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</si>
  <si>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</si>
  <si>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</si>
  <si>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</si>
  <si>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</si>
  <si>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</si>
  <si>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</si>
  <si>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</si>
  <si>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</si>
  <si>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</si>
  <si>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</si>
  <si>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</si>
  <si>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</si>
  <si>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</si>
  <si>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</si>
  <si>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</si>
  <si>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</si>
  <si>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</si>
  <si>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</si>
  <si>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</si>
  <si>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</si>
  <si>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</si>
  <si>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</si>
  <si>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</si>
  <si>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</si>
  <si>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</si>
  <si>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</si>
  <si>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</si>
  <si>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</si>
  <si>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</si>
  <si>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</si>
  <si>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</si>
  <si>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</si>
  <si>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</si>
  <si>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</si>
  <si>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</si>
  <si>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</si>
  <si>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</si>
  <si>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</si>
  <si>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</si>
  <si>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</si>
  <si>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</si>
  <si>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</si>
  <si>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</si>
  <si>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</si>
  <si>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</si>
  <si>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</si>
  <si>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</si>
  <si>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</si>
  <si>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</si>
  <si>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</si>
  <si>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</si>
  <si>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</si>
  <si>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</si>
  <si>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</si>
  <si>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</si>
  <si>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</si>
  <si>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</si>
  <si>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</si>
  <si>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</si>
  <si>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</si>
  <si>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</si>
  <si>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</si>
  <si>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</si>
  <si>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</si>
  <si>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</si>
  <si>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</si>
  <si>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</si>
  <si>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</si>
  <si>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</si>
  <si>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</si>
  <si>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</si>
  <si>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</si>
  <si>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</si>
  <si>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</si>
  <si>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</si>
  <si>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</si>
  <si>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</si>
  <si>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</si>
  <si>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</si>
  <si>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</si>
  <si>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</si>
  <si>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</si>
  <si>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</si>
  <si>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</si>
  <si>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</si>
  <si>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</si>
  <si>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</si>
  <si>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</si>
  <si>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</si>
  <si>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</si>
  <si>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</si>
  <si>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</si>
  <si>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</si>
  <si>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</si>
  <si>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</si>
  <si>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</si>
  <si>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</si>
  <si>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</si>
  <si>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</si>
  <si>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</si>
  <si>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</si>
  <si>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</si>
  <si>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</si>
  <si>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</si>
  <si>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</si>
  <si>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</si>
  <si>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</si>
  <si>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</si>
  <si>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</si>
  <si>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</si>
  <si>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</si>
  <si>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</si>
  <si>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</si>
  <si>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</si>
  <si>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</si>
  <si>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</si>
  <si>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</si>
  <si>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</si>
  <si>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</si>
  <si>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</si>
  <si>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</si>
  <si>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</si>
  <si>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</si>
  <si>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</si>
  <si>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</si>
  <si>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</si>
  <si>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</si>
  <si>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</si>
  <si>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</si>
  <si>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</si>
  <si>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</si>
  <si>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</si>
  <si>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</si>
  <si>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</si>
  <si>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</si>
  <si>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</si>
  <si>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</si>
  <si>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</si>
  <si>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IdOrcamento</t>
  </si>
  <si>
    <t>Aprovado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</si>
  <si>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</si>
  <si>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</si>
  <si>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</si>
  <si>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</si>
  <si>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</si>
  <si>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</si>
  <si>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</si>
  <si>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</si>
  <si>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</si>
  <si>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</si>
  <si>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</si>
  <si>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</si>
  <si>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</si>
  <si>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</si>
  <si>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Não</t>
  </si>
  <si>
    <t>Teste Edvan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</si>
</sst>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4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opLeftCell="A2" zoomScale="130" zoomScaleNormal="130" workbookViewId="0"/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2" t="s">
        <v>259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8">
        <v>2</v>
      </c>
      <c r="B1" s="2"/>
      <c r="C1" s="3"/>
      <c r="D1" s="140" t="s">
        <v>41</v>
      </c>
      <c r="E1" s="140"/>
      <c r="F1" s="140"/>
      <c r="G1" s="140"/>
      <c r="H1" s="140"/>
      <c r="I1" s="9"/>
    </row>
    <row r="2" spans="1:9" ht="15" customHeight="1" x14ac:dyDescent="0.25">
      <c r="A2" s="4"/>
      <c r="C2" s="5"/>
      <c r="D2" s="140"/>
      <c r="E2" s="140"/>
      <c r="F2" s="140"/>
      <c r="G2" s="140"/>
      <c r="H2" s="140"/>
    </row>
    <row r="3" spans="1:9" ht="15" customHeight="1" x14ac:dyDescent="0.25">
      <c r="A3" s="4"/>
      <c r="C3" s="5"/>
      <c r="D3" s="140"/>
      <c r="E3" s="140"/>
      <c r="F3" s="140"/>
      <c r="G3" s="140"/>
      <c r="H3" s="140"/>
    </row>
    <row r="4" spans="1:9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9" ht="15" customHeight="1" x14ac:dyDescent="0.25">
      <c r="A5" s="6"/>
      <c r="B5" s="7"/>
      <c r="C5" s="8"/>
      <c r="D5" s="144">
        <v>45361.559583333335</v>
      </c>
      <c r="E5" s="145"/>
      <c r="F5" s="93"/>
      <c r="G5" s="146">
        <v>2964</v>
      </c>
      <c r="H5" s="147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9" ht="15.75" x14ac:dyDescent="0.25">
      <c r="A12" t="s">
        <v>2</v>
      </c>
      <c r="B12" s="131" t="s">
        <v>263</v>
      </c>
    </row>
    <row r="13" spans="1:9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9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9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9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27"/>
      <c r="C21" s="96"/>
      <c r="D21" s="96"/>
      <c r="E21" s="96"/>
      <c r="F21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54"/>
      <c r="G27" s="154"/>
      <c r="H27" s="154"/>
    </row>
    <row r="28" spans="1:8" x14ac:dyDescent="0.25">
      <c r="A28" t="s">
        <v>13</v>
      </c>
      <c r="B28" s="138" t="s">
        <v>268</v>
      </c>
      <c r="C28" s="138"/>
      <c r="D28" s="96"/>
      <c r="E28" t="s">
        <v>240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55"/>
      <c r="B32" s="155"/>
      <c r="C32" s="155"/>
      <c r="D32" s="155"/>
      <c r="E32" s="155"/>
      <c r="F32" s="155"/>
      <c r="G32" s="155"/>
      <c r="H32" s="155"/>
    </row>
    <row r="33" spans="1:8" s="96" customFormat="1" x14ac:dyDescent="0.25">
      <c r="A33" s="156" t="s">
        <v>214</v>
      </c>
      <c r="B33" s="156"/>
      <c r="C33" s="156"/>
      <c r="D33" s="156"/>
      <c r="E33" s="156"/>
      <c r="F33" s="156"/>
      <c r="G33" s="156"/>
      <c r="H33" s="156"/>
    </row>
    <row r="34" spans="1:8" s="96" customFormat="1" ht="15" customHeight="1" x14ac:dyDescent="0.25">
      <c r="A34" s="155"/>
      <c r="B34" s="155"/>
      <c r="C34" s="155"/>
      <c r="D34" s="155"/>
      <c r="E34" s="155"/>
      <c r="F34" s="155"/>
      <c r="G34" s="155"/>
      <c r="H34" s="155"/>
    </row>
    <row r="35" spans="1:8" s="96" customFormat="1" x14ac:dyDescent="0.25">
      <c r="A35" s="157"/>
      <c r="B35" s="157"/>
      <c r="C35" s="157"/>
      <c r="D35" s="157"/>
      <c r="E35" s="157"/>
      <c r="F35" s="157"/>
      <c r="G35" s="157"/>
      <c r="H35" s="157"/>
    </row>
    <row r="36" spans="1:8" s="96" customFormat="1" x14ac:dyDescent="0.25">
      <c r="A36" s="157"/>
      <c r="B36" s="157"/>
      <c r="C36" s="157"/>
      <c r="D36" s="157"/>
      <c r="E36" s="157"/>
      <c r="F36" s="157"/>
      <c r="G36" s="157"/>
      <c r="H36" s="157"/>
    </row>
    <row r="37" spans="1:8" s="96" customFormat="1" x14ac:dyDescent="0.25">
      <c r="A37" s="157"/>
      <c r="B37" s="157"/>
      <c r="C37" s="157"/>
      <c r="D37" s="157"/>
      <c r="E37" s="157"/>
      <c r="F37" s="157"/>
      <c r="G37" s="157"/>
      <c r="H37" s="157"/>
    </row>
    <row r="38" spans="1:8" s="96" customFormat="1" x14ac:dyDescent="0.25">
      <c r="A38" s="157"/>
      <c r="B38" s="157"/>
      <c r="C38" s="157"/>
      <c r="D38" s="157"/>
      <c r="E38" s="157"/>
      <c r="F38" s="157"/>
      <c r="G38" s="157"/>
      <c r="H38" s="157"/>
    </row>
    <row r="39" spans="1:8" s="96" customFormat="1" x14ac:dyDescent="0.25">
      <c r="A39" s="157"/>
      <c r="B39" s="157"/>
      <c r="C39" s="157"/>
      <c r="D39" s="157"/>
      <c r="E39" s="157"/>
      <c r="F39" s="157"/>
      <c r="G39" s="157"/>
      <c r="H39" s="157"/>
    </row>
    <row r="40" spans="1:8" s="96" customFormat="1" x14ac:dyDescent="0.25">
      <c r="A40" s="157"/>
      <c r="B40" s="157"/>
      <c r="C40" s="157"/>
      <c r="D40" s="157"/>
      <c r="E40" s="157"/>
      <c r="F40" s="157"/>
      <c r="G40" s="157"/>
      <c r="H40" s="157"/>
    </row>
    <row r="41" spans="1:8" s="96" customFormat="1" x14ac:dyDescent="0.25">
      <c r="A41" s="157"/>
      <c r="B41" s="157"/>
      <c r="C41" s="157"/>
      <c r="D41" s="157"/>
      <c r="E41" s="157"/>
      <c r="F41" s="157"/>
      <c r="G41" s="157"/>
      <c r="H41" s="157"/>
    </row>
    <row r="42" spans="1:8" s="96" customFormat="1" x14ac:dyDescent="0.25">
      <c r="A42" s="154"/>
      <c r="B42" s="154"/>
      <c r="C42" s="154"/>
      <c r="D42" s="154"/>
      <c r="E42" s="154"/>
      <c r="F42" s="154"/>
      <c r="G42" s="154"/>
      <c r="H42" s="154"/>
    </row>
    <row r="43" spans="1:8" s="96" customFormat="1" x14ac:dyDescent="0.25">
      <c r="A43" s="158" t="s">
        <v>238</v>
      </c>
      <c r="B43" s="158"/>
      <c r="C43" s="158"/>
      <c r="E43" s="159"/>
      <c r="F43" s="159"/>
      <c r="G43" s="159"/>
      <c r="H43" s="159"/>
    </row>
    <row r="44" spans="1:8" x14ac:dyDescent="0.25">
      <c r="A44" s="148" t="s">
        <v>212</v>
      </c>
      <c r="B44" s="148"/>
      <c r="C44" s="148"/>
      <c r="E44" s="142" t="s">
        <v>37</v>
      </c>
      <c r="F44" s="142"/>
      <c r="G44" s="142"/>
      <c r="H44" s="142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48"/>
      <c r="C47" s="148"/>
      <c r="D47" s="148"/>
      <c r="E47" s="148"/>
      <c r="F47" s="148"/>
      <c r="G47" s="9"/>
      <c r="H47" s="9"/>
    </row>
    <row r="48" spans="1:8" x14ac:dyDescent="0.25">
      <c r="A48" s="9"/>
      <c r="B48" s="142" t="s">
        <v>211</v>
      </c>
      <c r="C48" s="142"/>
      <c r="D48" s="142"/>
      <c r="E48" s="142"/>
      <c r="F48" s="142"/>
      <c r="G48" s="109"/>
      <c r="H48" s="109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5" t="s">
        <v>259</v>
      </c>
      <c r="C50" s="135"/>
      <c r="D50" s="136" t="s">
        <v>201</v>
      </c>
      <c r="E50" s="136"/>
      <c r="F50" s="137">
        <v>45361.559583333335</v>
      </c>
      <c r="G50" s="135"/>
      <c r="H50" s="135"/>
    </row>
    <row r="51" spans="1:9" ht="2.25" customHeight="1" x14ac:dyDescent="0.25">
      <c r="A51" s="10"/>
      <c r="B51" s="97"/>
      <c r="C51" s="97"/>
      <c r="D51" s="60"/>
      <c r="E51" s="60"/>
      <c r="F51" s="9"/>
      <c r="G51" s="9"/>
      <c r="H51" s="9"/>
    </row>
    <row r="52" spans="1:9" x14ac:dyDescent="0.25">
      <c r="A52" s="10" t="s">
        <v>202</v>
      </c>
      <c r="B52" s="135"/>
      <c r="C52" s="135"/>
      <c r="D52" s="136" t="s">
        <v>203</v>
      </c>
      <c r="E52" s="136"/>
      <c r="F52" s="137"/>
      <c r="G52" s="135"/>
      <c r="H52" s="135"/>
    </row>
    <row r="53" spans="1:9" x14ac:dyDescent="0.25">
      <c r="F53" s="99"/>
      <c r="G53" s="99"/>
      <c r="H53" s="99"/>
      <c r="I53" s="99"/>
    </row>
    <row r="54" spans="1:9" x14ac:dyDescent="0.25">
      <c r="F54" s="99"/>
      <c r="G54" s="99"/>
      <c r="H54" s="99"/>
      <c r="I54" s="99"/>
    </row>
    <row r="55" spans="1:9" x14ac:dyDescent="0.25">
      <c r="F55" s="99"/>
      <c r="G55" s="99"/>
      <c r="H55" s="99"/>
      <c r="I55" s="99"/>
    </row>
    <row r="56" spans="1:9" x14ac:dyDescent="0.25">
      <c r="F56" s="99"/>
      <c r="G56" s="99"/>
      <c r="H56" s="99"/>
      <c r="I56" s="99"/>
    </row>
    <row r="57" spans="1:9" x14ac:dyDescent="0.25">
      <c r="F57" s="99"/>
      <c r="G57" s="99"/>
      <c r="H57" s="99"/>
      <c r="I57" s="99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G7" sqref="G7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20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45042.578402777777</v>
      </c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270</v>
      </c>
      <c r="C46" s="135"/>
      <c r="D46" s="136" t="s">
        <v>201</v>
      </c>
      <c r="E46" s="136"/>
      <c r="F46" s="137">
        <v>45042.578402777777</v>
      </c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 t="s">
        <v>259</v>
      </c>
      <c r="C48" s="135"/>
      <c r="D48" s="136" t="s">
        <v>203</v>
      </c>
      <c r="E48" s="136"/>
      <c r="F48" s="137">
        <v>45361.559965277775</v>
      </c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B12" sqref="B12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258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/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F22" s="96"/>
    </row>
    <row r="23" spans="1:8" x14ac:dyDescent="0.25">
      <c r="E23" s="96"/>
    </row>
    <row r="24" spans="1:8" s="95" customFormat="1" ht="18.75" x14ac:dyDescent="0.3">
      <c r="A24" s="94" t="s">
        <v>33</v>
      </c>
      <c r="B24" s="94"/>
      <c r="C24" s="94"/>
      <c r="D24" s="94"/>
      <c r="E24" s="7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64"/>
      <c r="B32" s="164"/>
      <c r="C32" s="164"/>
      <c r="D32" s="164"/>
      <c r="E32" s="164"/>
      <c r="F32" s="164"/>
      <c r="G32" s="164"/>
      <c r="H32" s="164"/>
    </row>
    <row r="33" spans="1:8" x14ac:dyDescent="0.25">
      <c r="A33" s="165"/>
      <c r="B33" s="165"/>
      <c r="C33" s="165"/>
      <c r="D33" s="165"/>
      <c r="E33" s="165"/>
      <c r="F33" s="165"/>
      <c r="G33" s="165"/>
      <c r="H33" s="165"/>
    </row>
    <row r="34" spans="1:8" x14ac:dyDescent="0.25">
      <c r="A34" s="165"/>
      <c r="B34" s="165"/>
      <c r="C34" s="165"/>
      <c r="D34" s="165"/>
      <c r="E34" s="165"/>
      <c r="F34" s="165"/>
      <c r="G34" s="165"/>
      <c r="H34" s="165"/>
    </row>
    <row r="35" spans="1:8" x14ac:dyDescent="0.25">
      <c r="A35" s="165"/>
      <c r="B35" s="165"/>
      <c r="C35" s="165"/>
      <c r="D35" s="165"/>
      <c r="E35" s="165"/>
      <c r="F35" s="165"/>
      <c r="G35" s="165"/>
      <c r="H35" s="165"/>
    </row>
    <row r="36" spans="1:8" x14ac:dyDescent="0.25">
      <c r="A36" s="165"/>
      <c r="B36" s="165"/>
      <c r="C36" s="165"/>
      <c r="D36" s="165"/>
      <c r="E36" s="165"/>
      <c r="F36" s="165"/>
      <c r="G36" s="165"/>
      <c r="H36" s="165"/>
    </row>
    <row r="37" spans="1:8" x14ac:dyDescent="0.25">
      <c r="A37" s="165"/>
      <c r="B37" s="165"/>
      <c r="C37" s="165"/>
      <c r="D37" s="165"/>
      <c r="E37" s="165"/>
      <c r="F37" s="165"/>
      <c r="G37" s="165"/>
      <c r="H37" s="165"/>
    </row>
    <row r="38" spans="1:8" x14ac:dyDescent="0.25">
      <c r="A38" s="165"/>
      <c r="B38" s="165"/>
      <c r="C38" s="165"/>
      <c r="D38" s="165"/>
      <c r="E38" s="165"/>
      <c r="F38" s="165"/>
      <c r="G38" s="165"/>
      <c r="H38" s="165"/>
    </row>
    <row r="39" spans="1:8" x14ac:dyDescent="0.25">
      <c r="A39" s="165"/>
      <c r="B39" s="165"/>
      <c r="C39" s="165"/>
      <c r="D39" s="165"/>
      <c r="E39" s="165"/>
      <c r="F39" s="165"/>
      <c r="G39" s="165"/>
      <c r="H39" s="165"/>
    </row>
    <row r="40" spans="1:8" x14ac:dyDescent="0.25">
      <c r="A40" s="165"/>
      <c r="B40" s="165"/>
      <c r="C40" s="165"/>
      <c r="D40" s="165"/>
      <c r="E40" s="165"/>
      <c r="F40" s="165"/>
      <c r="G40" s="165"/>
      <c r="H40" s="165"/>
    </row>
    <row r="41" spans="1:8" x14ac:dyDescent="0.25">
      <c r="A41" s="165"/>
      <c r="B41" s="165"/>
      <c r="C41" s="165"/>
      <c r="D41" s="165"/>
      <c r="E41" s="165"/>
      <c r="F41" s="165"/>
      <c r="G41" s="165"/>
      <c r="H41" s="165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/>
      <c r="C46" s="135"/>
      <c r="D46" s="136" t="s">
        <v>201</v>
      </c>
      <c r="E46" s="136"/>
      <c r="F46" s="137"/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/>
      <c r="C48" s="135"/>
      <c r="D48" s="136" t="s">
        <v>203</v>
      </c>
      <c r="E48" s="136"/>
      <c r="F48" s="137"/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0" t="s">
        <v>215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45050.75984953704</v>
      </c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5"/>
      <c r="C21" s="96"/>
      <c r="D21" s="96"/>
      <c r="E21" s="96"/>
      <c r="F21" s="96"/>
    </row>
    <row r="22" spans="1:8" x14ac:dyDescent="0.25">
      <c r="A22" t="s">
        <v>213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66" t="s">
        <v>260</v>
      </c>
      <c r="G25" s="166"/>
      <c r="H25" s="166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38"/>
      <c r="G27" s="138"/>
      <c r="H27" s="138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242</v>
      </c>
      <c r="B31" s="94"/>
      <c r="C31" s="94"/>
      <c r="D31" s="94"/>
      <c r="E31" s="94"/>
      <c r="F31" s="94"/>
      <c r="G31" s="94"/>
      <c r="H31" s="94"/>
    </row>
    <row r="32" spans="1:8" ht="15" customHeight="1" x14ac:dyDescent="0.25">
      <c r="A32" s="167" t="s">
        <v>243</v>
      </c>
      <c r="B32" s="167"/>
      <c r="C32" s="167"/>
      <c r="D32" s="167"/>
      <c r="E32" s="167"/>
      <c r="F32" s="167"/>
      <c r="G32" s="167"/>
      <c r="H32" s="167"/>
    </row>
    <row r="33" spans="1:8" ht="15" customHeight="1" x14ac:dyDescent="0.25">
      <c r="A33" s="168"/>
      <c r="B33" s="168"/>
      <c r="C33" s="168"/>
      <c r="D33" s="168"/>
      <c r="E33" s="168"/>
      <c r="F33" s="168"/>
      <c r="G33" s="168"/>
      <c r="H33" s="168"/>
    </row>
    <row r="34" spans="1:8" ht="15" customHeight="1" x14ac:dyDescent="0.25">
      <c r="A34" s="168"/>
      <c r="B34" s="168"/>
      <c r="C34" s="168"/>
      <c r="D34" s="168"/>
      <c r="E34" s="168"/>
      <c r="F34" s="168"/>
      <c r="G34" s="168"/>
      <c r="H34" s="168"/>
    </row>
    <row r="35" spans="1:8" ht="15" customHeight="1" x14ac:dyDescent="0.25">
      <c r="A35" s="168"/>
      <c r="B35" s="168"/>
      <c r="C35" s="168"/>
      <c r="D35" s="168"/>
      <c r="E35" s="168"/>
      <c r="F35" s="168"/>
      <c r="G35" s="168"/>
      <c r="H35" s="168"/>
    </row>
    <row r="36" spans="1:8" ht="15" customHeight="1" x14ac:dyDescent="0.25">
      <c r="A36" s="168"/>
      <c r="B36" s="168"/>
      <c r="C36" s="168"/>
      <c r="D36" s="168"/>
      <c r="E36" s="168"/>
      <c r="F36" s="168"/>
      <c r="G36" s="168"/>
      <c r="H36" s="168"/>
    </row>
    <row r="37" spans="1:8" ht="15" customHeight="1" x14ac:dyDescent="0.25">
      <c r="A37" s="168"/>
      <c r="B37" s="168"/>
      <c r="C37" s="168"/>
      <c r="D37" s="168"/>
      <c r="E37" s="168"/>
      <c r="F37" s="168"/>
      <c r="G37" s="168"/>
      <c r="H37" s="168"/>
    </row>
    <row r="38" spans="1:8" ht="15" customHeight="1" x14ac:dyDescent="0.25">
      <c r="A38" s="168"/>
      <c r="B38" s="168"/>
      <c r="C38" s="168"/>
      <c r="D38" s="168"/>
      <c r="E38" s="168"/>
      <c r="F38" s="168"/>
      <c r="G38" s="168"/>
      <c r="H38" s="168"/>
    </row>
    <row r="39" spans="1:8" ht="15" customHeight="1" x14ac:dyDescent="0.25">
      <c r="A39" s="168"/>
      <c r="B39" s="168"/>
      <c r="C39" s="168"/>
      <c r="D39" s="168"/>
      <c r="E39" s="168"/>
      <c r="F39" s="168"/>
      <c r="G39" s="168"/>
      <c r="H39" s="168"/>
    </row>
    <row r="40" spans="1:8" ht="15" customHeight="1" x14ac:dyDescent="0.25">
      <c r="A40" s="168"/>
      <c r="B40" s="168"/>
      <c r="C40" s="168"/>
      <c r="D40" s="168"/>
      <c r="E40" s="168"/>
      <c r="F40" s="168"/>
      <c r="G40" s="168"/>
      <c r="H40" s="168"/>
    </row>
    <row r="41" spans="1:8" ht="15" customHeight="1" x14ac:dyDescent="0.25">
      <c r="A41" s="168"/>
      <c r="B41" s="168"/>
      <c r="C41" s="168"/>
      <c r="D41" s="168"/>
      <c r="E41" s="168"/>
      <c r="F41" s="168"/>
      <c r="G41" s="168"/>
      <c r="H41" s="168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270</v>
      </c>
      <c r="C46" s="135"/>
      <c r="D46" s="136" t="s">
        <v>201</v>
      </c>
      <c r="E46" s="136"/>
      <c r="F46" s="137">
        <v>45050.75984953704</v>
      </c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 t="s">
        <v>259</v>
      </c>
      <c r="C48" s="135"/>
      <c r="D48" s="136" t="s">
        <v>203</v>
      </c>
      <c r="E48" s="136"/>
      <c r="F48" s="137">
        <v>45361.560266203705</v>
      </c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  <row r="54" spans="6:9" x14ac:dyDescent="0.25">
      <c r="F54" s="99"/>
      <c r="G54" s="99"/>
      <c r="H54" s="99"/>
      <c r="I54" s="99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8" t="s">
        <v>112</v>
      </c>
      <c r="C1" s="179"/>
      <c r="D1" s="179"/>
      <c r="E1" s="179"/>
      <c r="F1" s="179"/>
      <c r="G1" s="179"/>
      <c r="H1" s="179"/>
      <c r="I1" s="179"/>
      <c r="J1" s="179"/>
      <c r="K1" s="180"/>
      <c r="L1" s="169" t="s">
        <v>38</v>
      </c>
      <c r="M1" s="169"/>
      <c r="N1" s="169" t="s">
        <v>39</v>
      </c>
      <c r="O1" s="169"/>
    </row>
    <row r="2" spans="1:15" ht="15" customHeight="1" x14ac:dyDescent="0.25">
      <c r="B2" s="181"/>
      <c r="C2" s="182"/>
      <c r="D2" s="182"/>
      <c r="E2" s="182"/>
      <c r="F2" s="182"/>
      <c r="G2" s="182"/>
      <c r="H2" s="182"/>
      <c r="I2" s="182"/>
      <c r="J2" s="182"/>
      <c r="K2" s="183"/>
      <c r="L2" s="170">
        <f ca="1">NOW()</f>
        <v>45395.804746759262</v>
      </c>
      <c r="M2" s="171"/>
      <c r="N2" s="174">
        <f>IF(Recall!G5="","",Recall!G5)</f>
        <v>2964</v>
      </c>
      <c r="O2" s="175"/>
    </row>
    <row r="3" spans="1:15" ht="15" customHeight="1" x14ac:dyDescent="0.25">
      <c r="B3" s="184"/>
      <c r="C3" s="185"/>
      <c r="D3" s="185"/>
      <c r="E3" s="185"/>
      <c r="F3" s="185"/>
      <c r="G3" s="185"/>
      <c r="H3" s="185"/>
      <c r="I3" s="185"/>
      <c r="J3" s="185"/>
      <c r="K3" s="186"/>
      <c r="L3" s="172"/>
      <c r="M3" s="173"/>
      <c r="N3" s="176"/>
      <c r="O3" s="177"/>
    </row>
    <row r="4" spans="1:15" x14ac:dyDescent="0.25">
      <c r="A4" t="s">
        <v>22</v>
      </c>
      <c r="E4" s="197" t="s">
        <v>16</v>
      </c>
      <c r="F4" s="197"/>
      <c r="G4" s="142" t="str">
        <f>IF(Recall!B25="","",Recall!B25)</f>
        <v>EDVAN PEREIRA</v>
      </c>
      <c r="H4" s="142"/>
      <c r="I4" s="142"/>
      <c r="J4" s="142"/>
      <c r="K4" s="142"/>
      <c r="L4" s="142"/>
      <c r="M4" s="2" t="s">
        <v>14</v>
      </c>
      <c r="N4" s="142" t="str">
        <f>IF(Recall!B26="","",Recall!B26)</f>
        <v>99551-7379</v>
      </c>
      <c r="O4" s="142"/>
    </row>
    <row r="5" spans="1:15" x14ac:dyDescent="0.25">
      <c r="A5" t="s">
        <v>24</v>
      </c>
      <c r="E5" s="198" t="s">
        <v>2</v>
      </c>
      <c r="F5" s="198"/>
      <c r="G5" s="148" t="str">
        <f>IF(Recall!B12="","",Recall!B12)</f>
        <v>FFG-8B13</v>
      </c>
      <c r="H5" s="148"/>
      <c r="I5" s="148"/>
      <c r="J5" s="148"/>
      <c r="K5" s="148"/>
      <c r="L5" s="198" t="s">
        <v>3</v>
      </c>
      <c r="M5" s="198"/>
      <c r="N5" s="148" t="str">
        <f>IF(Recall!B13="","",Recall!B13)</f>
        <v>DUSTER</v>
      </c>
      <c r="O5" s="148"/>
    </row>
    <row r="6" spans="1:15" x14ac:dyDescent="0.25">
      <c r="A6" t="s">
        <v>25</v>
      </c>
      <c r="E6" s="198" t="s">
        <v>5</v>
      </c>
      <c r="F6" s="198"/>
      <c r="G6" s="148" t="str">
        <f>IF(Recall!E13="","",Recall!E13)</f>
        <v>RENAULT</v>
      </c>
      <c r="H6" s="148"/>
      <c r="I6" s="148"/>
      <c r="J6" s="148"/>
      <c r="K6" s="148"/>
      <c r="L6" s="198" t="s">
        <v>4</v>
      </c>
      <c r="M6" s="198"/>
      <c r="N6" s="148" t="str">
        <f>IF(Recall!B14="","",Recall!B14)</f>
        <v>BRANCA</v>
      </c>
      <c r="O6" s="148"/>
    </row>
    <row r="7" spans="1:15" ht="14.25" customHeight="1" x14ac:dyDescent="0.25">
      <c r="D7" s="194" t="s">
        <v>76</v>
      </c>
      <c r="E7" s="195" t="s">
        <v>77</v>
      </c>
    </row>
    <row r="8" spans="1:15" x14ac:dyDescent="0.25">
      <c r="A8" s="11"/>
      <c r="B8" s="11" t="s">
        <v>52</v>
      </c>
      <c r="C8" s="9" t="s">
        <v>75</v>
      </c>
      <c r="D8" s="194"/>
      <c r="E8" s="195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90" t="s">
        <v>81</v>
      </c>
      <c r="H10" s="191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96" t="s">
        <v>78</v>
      </c>
      <c r="E17" s="196" t="s">
        <v>79</v>
      </c>
      <c r="G17" s="190" t="s">
        <v>81</v>
      </c>
      <c r="H17" s="191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96"/>
      <c r="E18" s="196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92" t="s">
        <v>88</v>
      </c>
      <c r="I22" s="192"/>
      <c r="J22" s="192"/>
      <c r="K22" s="192"/>
      <c r="L22" s="192"/>
      <c r="M22" s="192"/>
      <c r="N22" s="192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93" t="s">
        <v>89</v>
      </c>
      <c r="I29" s="193"/>
      <c r="J29" s="193"/>
      <c r="K29" s="193"/>
      <c r="L29" s="193"/>
      <c r="M29" s="193"/>
      <c r="N29" s="193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9" t="s">
        <v>80</v>
      </c>
      <c r="E40" s="148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9" t="s">
        <v>80</v>
      </c>
      <c r="E43" s="148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9" t="s">
        <v>80</v>
      </c>
      <c r="E44" s="148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9" t="s">
        <v>80</v>
      </c>
      <c r="E45" s="148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7" t="s">
        <v>104</v>
      </c>
      <c r="I47" s="188"/>
      <c r="J47" s="188"/>
      <c r="K47" s="11"/>
      <c r="L47" s="11"/>
      <c r="M47" s="11"/>
      <c r="N47" s="11"/>
      <c r="O47" s="11"/>
    </row>
    <row r="48" spans="1:15" x14ac:dyDescent="0.25">
      <c r="G48" s="24"/>
      <c r="H48" s="188"/>
      <c r="I48" s="188"/>
      <c r="J48" s="188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2" t="s">
        <v>118</v>
      </c>
      <c r="B65" s="142"/>
      <c r="D65" s="142" t="s">
        <v>119</v>
      </c>
      <c r="E65" s="142"/>
      <c r="F65" s="142"/>
      <c r="G65" s="142"/>
      <c r="H65" s="142"/>
      <c r="I65" s="142"/>
      <c r="K65" s="142" t="s">
        <v>19</v>
      </c>
      <c r="L65" s="142"/>
      <c r="M65" s="142"/>
      <c r="N65" s="142"/>
      <c r="O65" s="22" t="s">
        <v>122</v>
      </c>
    </row>
    <row r="66" spans="1:15" ht="7.5" customHeight="1" x14ac:dyDescent="0.25">
      <c r="A66" s="199" t="s">
        <v>124</v>
      </c>
      <c r="B66" s="199"/>
      <c r="C66" s="199"/>
      <c r="D66" s="199"/>
      <c r="E66" s="199"/>
      <c r="F66" s="199"/>
      <c r="G66" s="199"/>
      <c r="H66" s="199"/>
      <c r="I66" s="199"/>
      <c r="K66" s="9"/>
      <c r="L66" s="9"/>
      <c r="M66" s="9"/>
      <c r="N66" s="9"/>
      <c r="O66" s="22"/>
    </row>
    <row r="67" spans="1:15" x14ac:dyDescent="0.25">
      <c r="A67" s="199"/>
      <c r="B67" s="199"/>
      <c r="C67" s="199"/>
      <c r="D67" s="199"/>
      <c r="E67" s="199"/>
      <c r="F67" s="199"/>
      <c r="G67" s="199"/>
      <c r="H67" s="199"/>
      <c r="I67" s="199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2" t="s">
        <v>19</v>
      </c>
      <c r="L69" s="142"/>
      <c r="M69" s="142"/>
      <c r="N69" s="142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0" t="s">
        <v>40</v>
      </c>
      <c r="E1" s="140"/>
      <c r="F1" s="140"/>
      <c r="G1" s="140"/>
      <c r="H1" s="140"/>
    </row>
    <row r="2" spans="1:8" ht="15" customHeight="1" x14ac:dyDescent="0.25">
      <c r="A2" s="4"/>
      <c r="C2" s="5"/>
      <c r="D2" s="140"/>
      <c r="E2" s="140"/>
      <c r="F2" s="140"/>
      <c r="G2" s="140"/>
      <c r="H2" s="140"/>
    </row>
    <row r="3" spans="1:8" ht="15" customHeight="1" x14ac:dyDescent="0.25">
      <c r="A3" s="4"/>
      <c r="C3" s="5"/>
      <c r="D3" s="140"/>
      <c r="E3" s="140"/>
      <c r="F3" s="140"/>
      <c r="G3" s="140"/>
      <c r="H3" s="140"/>
    </row>
    <row r="4" spans="1:8" ht="15" customHeight="1" x14ac:dyDescent="0.25">
      <c r="A4" s="4"/>
      <c r="C4" s="5"/>
      <c r="D4" s="141" t="s">
        <v>38</v>
      </c>
      <c r="E4" s="142"/>
      <c r="F4" s="92"/>
      <c r="G4" s="142" t="s">
        <v>39</v>
      </c>
      <c r="H4" s="143"/>
    </row>
    <row r="5" spans="1:8" ht="15" customHeight="1" x14ac:dyDescent="0.25">
      <c r="A5" s="6"/>
      <c r="B5" s="7"/>
      <c r="C5" s="8"/>
      <c r="D5" s="160">
        <v>45361.560532407406</v>
      </c>
      <c r="E5" s="161"/>
      <c r="F5" s="93"/>
      <c r="G5" s="162">
        <v>2964</v>
      </c>
      <c r="H5" s="163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5" customFormat="1" ht="18.75" x14ac:dyDescent="0.3">
      <c r="A11" s="94" t="s">
        <v>28</v>
      </c>
      <c r="B11" s="94"/>
      <c r="C11" s="94"/>
      <c r="D11" s="94"/>
      <c r="E11" s="94"/>
      <c r="F11" s="94"/>
      <c r="G11" s="94"/>
      <c r="H11" s="94"/>
    </row>
    <row r="12" spans="1:8" ht="15.75" x14ac:dyDescent="0.25">
      <c r="A12" t="s">
        <v>2</v>
      </c>
      <c r="B12" s="110" t="s">
        <v>263</v>
      </c>
    </row>
    <row r="13" spans="1:8" x14ac:dyDescent="0.25">
      <c r="A13" t="s">
        <v>3</v>
      </c>
      <c r="B13" s="111" t="s">
        <v>264</v>
      </c>
      <c r="C13" s="148" t="s">
        <v>5</v>
      </c>
      <c r="D13" s="148"/>
      <c r="E13" s="111" t="s">
        <v>131</v>
      </c>
      <c r="F13" s="96"/>
      <c r="G13" s="96"/>
    </row>
    <row r="14" spans="1:8" x14ac:dyDescent="0.25">
      <c r="A14" t="s">
        <v>4</v>
      </c>
      <c r="B14" s="111" t="s">
        <v>27</v>
      </c>
      <c r="C14" s="148" t="s">
        <v>30</v>
      </c>
      <c r="D14" s="148"/>
      <c r="E14" s="133" t="s">
        <v>266</v>
      </c>
      <c r="F14" s="96"/>
      <c r="G14" s="96"/>
    </row>
    <row r="15" spans="1:8" x14ac:dyDescent="0.25">
      <c r="A15" t="s">
        <v>191</v>
      </c>
      <c r="B15" s="112" t="s">
        <v>115</v>
      </c>
      <c r="C15" s="148" t="s">
        <v>6</v>
      </c>
      <c r="D15" s="148"/>
      <c r="E15" s="149"/>
      <c r="F15" s="149"/>
      <c r="G15" s="149"/>
    </row>
    <row r="16" spans="1:8" x14ac:dyDescent="0.25">
      <c r="A16" t="s">
        <v>192</v>
      </c>
      <c r="B16" s="112" t="s">
        <v>115</v>
      </c>
    </row>
    <row r="17" spans="1:8" x14ac:dyDescent="0.25">
      <c r="B17" s="60"/>
    </row>
    <row r="18" spans="1:8" x14ac:dyDescent="0.25">
      <c r="A18" t="s">
        <v>189</v>
      </c>
      <c r="B18" s="111" t="s">
        <v>190</v>
      </c>
      <c r="C18" s="96"/>
      <c r="D18" s="96"/>
      <c r="E18" s="96"/>
      <c r="F18" s="96"/>
    </row>
    <row r="19" spans="1:8" ht="15.75" x14ac:dyDescent="0.25">
      <c r="A19" t="s">
        <v>32</v>
      </c>
      <c r="B19" s="151"/>
      <c r="C19" s="151"/>
      <c r="D19" s="151"/>
      <c r="E19" s="151"/>
      <c r="F19" s="151"/>
    </row>
    <row r="20" spans="1:8" ht="15.75" x14ac:dyDescent="0.25">
      <c r="A20" t="s">
        <v>7</v>
      </c>
      <c r="B20" s="152"/>
      <c r="C20" s="152"/>
      <c r="D20" s="152"/>
      <c r="E20" s="152"/>
      <c r="F20" s="152"/>
    </row>
    <row r="21" spans="1:8" x14ac:dyDescent="0.25">
      <c r="A21" t="s">
        <v>8</v>
      </c>
      <c r="B21" s="113"/>
      <c r="C21" s="96"/>
      <c r="D21" s="96"/>
      <c r="E21" s="96"/>
      <c r="F21" s="96"/>
    </row>
    <row r="22" spans="1:8" x14ac:dyDescent="0.25">
      <c r="A22" t="s">
        <v>193</v>
      </c>
      <c r="B22" s="114">
        <v>45361.559583333335</v>
      </c>
      <c r="C22" s="96"/>
      <c r="D22" s="96"/>
      <c r="E22" s="96"/>
      <c r="F22" s="96"/>
    </row>
    <row r="24" spans="1:8" s="95" customFormat="1" ht="18.75" x14ac:dyDescent="0.3">
      <c r="A24" s="94" t="s">
        <v>33</v>
      </c>
      <c r="B24" s="94"/>
      <c r="C24" s="94"/>
      <c r="D24" s="94"/>
      <c r="E24" s="94"/>
      <c r="F24" s="94"/>
      <c r="G24" s="94"/>
      <c r="H24" s="94"/>
    </row>
    <row r="25" spans="1:8" x14ac:dyDescent="0.25">
      <c r="A25" t="s">
        <v>16</v>
      </c>
      <c r="B25" s="150" t="s">
        <v>265</v>
      </c>
      <c r="C25" s="150"/>
      <c r="D25" s="96"/>
      <c r="E25" t="s">
        <v>15</v>
      </c>
      <c r="F25" s="138" t="s">
        <v>260</v>
      </c>
      <c r="G25" s="138"/>
      <c r="H25" s="138"/>
    </row>
    <row r="26" spans="1:8" x14ac:dyDescent="0.25">
      <c r="A26" t="s">
        <v>14</v>
      </c>
      <c r="B26" s="138" t="s">
        <v>267</v>
      </c>
      <c r="C26" s="138"/>
      <c r="D26" s="96"/>
      <c r="E26" t="s">
        <v>34</v>
      </c>
      <c r="F26" s="139">
        <v>31775</v>
      </c>
      <c r="G26" s="138"/>
      <c r="H26" s="138"/>
    </row>
    <row r="27" spans="1:8" x14ac:dyDescent="0.25">
      <c r="A27" t="s">
        <v>9</v>
      </c>
      <c r="B27" s="153"/>
      <c r="C27" s="138"/>
      <c r="D27" s="138"/>
      <c r="F27" s="154"/>
      <c r="G27" s="154"/>
      <c r="H27" s="154"/>
    </row>
    <row r="28" spans="1:8" x14ac:dyDescent="0.25">
      <c r="A28" t="s">
        <v>13</v>
      </c>
      <c r="B28" s="138" t="s">
        <v>268</v>
      </c>
      <c r="C28" s="138"/>
      <c r="D28" s="96"/>
      <c r="E28" t="s">
        <v>11</v>
      </c>
      <c r="F28" s="138" t="s">
        <v>261</v>
      </c>
      <c r="G28" s="138"/>
      <c r="H28" s="138"/>
    </row>
    <row r="29" spans="1:8" x14ac:dyDescent="0.25">
      <c r="A29" t="s">
        <v>12</v>
      </c>
      <c r="B29" s="138" t="s">
        <v>269</v>
      </c>
      <c r="C29" s="138"/>
      <c r="D29" s="96"/>
      <c r="E29" t="s">
        <v>10</v>
      </c>
      <c r="F29" s="138" t="s">
        <v>262</v>
      </c>
      <c r="G29" s="138"/>
      <c r="H29" s="138"/>
    </row>
    <row r="31" spans="1:8" s="95" customFormat="1" ht="18.75" x14ac:dyDescent="0.3">
      <c r="A31" s="94" t="s">
        <v>35</v>
      </c>
      <c r="B31" s="94"/>
      <c r="C31" s="94"/>
      <c r="D31" s="94"/>
      <c r="E31" s="94"/>
      <c r="F31" s="94"/>
      <c r="G31" s="94"/>
      <c r="H31" s="94"/>
    </row>
    <row r="32" spans="1:8" x14ac:dyDescent="0.25">
      <c r="A32" s="157"/>
      <c r="B32" s="157"/>
      <c r="C32" s="157"/>
      <c r="D32" s="157"/>
      <c r="E32" s="157"/>
      <c r="F32" s="157"/>
      <c r="G32" s="157"/>
      <c r="H32" s="157"/>
    </row>
    <row r="33" spans="1:8" x14ac:dyDescent="0.25">
      <c r="A33" s="157"/>
      <c r="B33" s="157"/>
      <c r="C33" s="157"/>
      <c r="D33" s="157"/>
      <c r="E33" s="157"/>
      <c r="F33" s="157"/>
      <c r="G33" s="157"/>
      <c r="H33" s="157"/>
    </row>
    <row r="34" spans="1:8" x14ac:dyDescent="0.25">
      <c r="A34" s="157"/>
      <c r="B34" s="157"/>
      <c r="C34" s="157"/>
      <c r="D34" s="157"/>
      <c r="E34" s="157"/>
      <c r="F34" s="157"/>
      <c r="G34" s="157"/>
      <c r="H34" s="157"/>
    </row>
    <row r="35" spans="1:8" x14ac:dyDescent="0.25">
      <c r="A35" s="157"/>
      <c r="B35" s="157"/>
      <c r="C35" s="157"/>
      <c r="D35" s="157"/>
      <c r="E35" s="157"/>
      <c r="F35" s="157"/>
      <c r="G35" s="157"/>
      <c r="H35" s="157"/>
    </row>
    <row r="36" spans="1:8" x14ac:dyDescent="0.25">
      <c r="A36" s="157"/>
      <c r="B36" s="157"/>
      <c r="C36" s="157"/>
      <c r="D36" s="157"/>
      <c r="E36" s="157"/>
      <c r="F36" s="157"/>
      <c r="G36" s="157"/>
      <c r="H36" s="157"/>
    </row>
    <row r="37" spans="1:8" x14ac:dyDescent="0.25">
      <c r="A37" s="157"/>
      <c r="B37" s="157"/>
      <c r="C37" s="157"/>
      <c r="D37" s="157"/>
      <c r="E37" s="157"/>
      <c r="F37" s="157"/>
      <c r="G37" s="157"/>
      <c r="H37" s="157"/>
    </row>
    <row r="38" spans="1:8" x14ac:dyDescent="0.25">
      <c r="A38" s="157"/>
      <c r="B38" s="157"/>
      <c r="C38" s="157"/>
      <c r="D38" s="157"/>
      <c r="E38" s="157"/>
      <c r="F38" s="157"/>
      <c r="G38" s="157"/>
      <c r="H38" s="157"/>
    </row>
    <row r="39" spans="1:8" x14ac:dyDescent="0.25">
      <c r="A39" s="157"/>
      <c r="B39" s="157"/>
      <c r="C39" s="157"/>
      <c r="D39" s="157"/>
      <c r="E39" s="157"/>
      <c r="F39" s="157"/>
      <c r="G39" s="157"/>
      <c r="H39" s="157"/>
    </row>
    <row r="40" spans="1:8" x14ac:dyDescent="0.25">
      <c r="A40" s="157"/>
      <c r="B40" s="157"/>
      <c r="C40" s="157"/>
      <c r="D40" s="157"/>
      <c r="E40" s="157"/>
      <c r="F40" s="157"/>
      <c r="G40" s="157"/>
      <c r="H40" s="157"/>
    </row>
    <row r="41" spans="1:8" x14ac:dyDescent="0.25">
      <c r="A41" s="157"/>
      <c r="B41" s="157"/>
      <c r="C41" s="157"/>
      <c r="D41" s="157"/>
      <c r="E41" s="157"/>
      <c r="F41" s="157"/>
      <c r="G41" s="157"/>
      <c r="H41" s="15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48" t="s">
        <v>36</v>
      </c>
      <c r="B44" s="148"/>
      <c r="C44" s="148"/>
      <c r="E44" s="142" t="s">
        <v>37</v>
      </c>
      <c r="F44" s="142"/>
      <c r="G44" s="142"/>
      <c r="H44" s="142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5" t="s">
        <v>259</v>
      </c>
      <c r="C46" s="135"/>
      <c r="D46" s="136" t="s">
        <v>201</v>
      </c>
      <c r="E46" s="136"/>
      <c r="F46" s="137">
        <v>45361.560532407406</v>
      </c>
      <c r="G46" s="135"/>
      <c r="H46" s="135"/>
    </row>
    <row r="47" spans="1:8" ht="2.25" customHeight="1" x14ac:dyDescent="0.25">
      <c r="A47" s="10"/>
      <c r="B47" s="97"/>
      <c r="C47" s="97"/>
      <c r="D47" s="60"/>
      <c r="E47" s="60"/>
      <c r="F47" s="9"/>
      <c r="G47" s="9"/>
      <c r="H47" s="9"/>
    </row>
    <row r="48" spans="1:8" x14ac:dyDescent="0.25">
      <c r="A48" s="10" t="s">
        <v>202</v>
      </c>
      <c r="B48" s="135" t="s">
        <v>259</v>
      </c>
      <c r="C48" s="135"/>
      <c r="D48" s="136" t="s">
        <v>203</v>
      </c>
      <c r="E48" s="136"/>
      <c r="F48" s="137">
        <v>45361.560567129629</v>
      </c>
      <c r="G48" s="135"/>
      <c r="H48" s="135"/>
    </row>
    <row r="49" spans="6:9" x14ac:dyDescent="0.25">
      <c r="F49" s="99"/>
      <c r="G49" s="99"/>
      <c r="H49" s="99"/>
      <c r="I49" s="99"/>
    </row>
    <row r="50" spans="6:9" x14ac:dyDescent="0.25">
      <c r="F50" s="99"/>
      <c r="G50" s="99"/>
      <c r="H50" s="99"/>
      <c r="I50" s="99"/>
    </row>
    <row r="51" spans="6:9" x14ac:dyDescent="0.25">
      <c r="F51" s="99"/>
      <c r="G51" s="99"/>
      <c r="H51" s="99"/>
      <c r="I51" s="99"/>
    </row>
    <row r="52" spans="6:9" x14ac:dyDescent="0.25">
      <c r="F52" s="99"/>
      <c r="G52" s="99"/>
      <c r="H52" s="99"/>
      <c r="I52" s="99"/>
    </row>
    <row r="53" spans="6:9" x14ac:dyDescent="0.25">
      <c r="F53" s="99"/>
      <c r="G53" s="99"/>
      <c r="H53" s="99"/>
      <c r="I53" s="99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tabSelected="1" zoomScaleNormal="100" workbookViewId="0">
      <pane ySplit="6" topLeftCell="A32" activePane="bottomLeft" state="frozen"/>
      <selection activeCell="G23" sqref="G23"/>
      <selection pane="bottomLeft" activeCell="H38" sqref="H38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0" t="s">
        <v>144</v>
      </c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235" t="s">
        <v>39</v>
      </c>
      <c r="R1" s="236"/>
      <c r="S1" s="237"/>
    </row>
    <row r="2" spans="2:21" ht="15" customHeight="1" x14ac:dyDescent="0.25">
      <c r="B2" s="4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226" t="s">
        <v>436</v>
      </c>
      <c r="R2" s="227"/>
      <c r="S2" s="228"/>
    </row>
    <row r="3" spans="2:21" ht="15" customHeight="1" x14ac:dyDescent="0.25">
      <c r="B3" s="4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229"/>
      <c r="R3" s="230"/>
      <c r="S3" s="231"/>
    </row>
    <row r="4" spans="2:21" ht="26.25" customHeight="1" x14ac:dyDescent="0.3">
      <c r="B4" s="4"/>
      <c r="F4" s="55" t="s">
        <v>181</v>
      </c>
      <c r="G4" s="142" t="s">
        <v>265</v>
      </c>
      <c r="H4" s="142"/>
      <c r="I4" s="142"/>
      <c r="J4" s="142"/>
      <c r="K4" s="142"/>
      <c r="L4" s="142"/>
      <c r="M4" s="57" t="s">
        <v>157</v>
      </c>
      <c r="N4" s="57" t="s">
        <v>157</v>
      </c>
      <c r="O4" s="142" t="s">
        <v>267</v>
      </c>
      <c r="P4" s="143"/>
      <c r="Q4" s="232" t="s">
        <v>38</v>
      </c>
      <c r="R4" s="233"/>
      <c r="S4" s="234"/>
    </row>
    <row r="5" spans="2:21" ht="15" customHeight="1" x14ac:dyDescent="0.25">
      <c r="B5" s="32">
        <v>42656.715277777781</v>
      </c>
      <c r="F5" s="55" t="s">
        <v>182</v>
      </c>
      <c r="G5" s="154" t="s">
        <v>268</v>
      </c>
      <c r="H5" s="154"/>
      <c r="I5" s="154"/>
      <c r="J5" s="154"/>
      <c r="K5" s="10" t="s">
        <v>156</v>
      </c>
      <c r="L5" s="9" t="s">
        <v>263</v>
      </c>
      <c r="M5" s="10" t="s">
        <v>158</v>
      </c>
      <c r="N5" s="10"/>
      <c r="O5" s="208" t="s">
        <v>27</v>
      </c>
      <c r="P5" s="209"/>
      <c r="Q5" s="210">
        <v>45044.753055555557</v>
      </c>
      <c r="R5" s="211"/>
      <c r="S5" s="212"/>
    </row>
    <row r="6" spans="2:21" ht="15" customHeight="1" x14ac:dyDescent="0.25">
      <c r="F6" s="55" t="s">
        <v>183</v>
      </c>
      <c r="G6" s="148" t="s">
        <v>437</v>
      </c>
      <c r="H6" s="148"/>
      <c r="I6" s="148"/>
      <c r="J6" s="148"/>
      <c r="K6" s="10" t="s">
        <v>159</v>
      </c>
      <c r="L6" s="91" t="s">
        <v>266</v>
      </c>
      <c r="M6" s="10" t="s">
        <v>160</v>
      </c>
      <c r="N6" s="10" t="s">
        <v>160</v>
      </c>
      <c r="O6" s="216"/>
      <c r="P6" s="209"/>
      <c r="Q6" s="213"/>
      <c r="R6" s="214"/>
      <c r="S6" s="215"/>
    </row>
    <row r="7" spans="2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1" ht="27.75" customHeight="1" x14ac:dyDescent="0.25">
      <c r="B9" s="54" t="s">
        <v>145</v>
      </c>
      <c r="C9" s="65" t="s">
        <v>102</v>
      </c>
      <c r="D9" s="53" t="s">
        <v>180</v>
      </c>
      <c r="E9" s="48"/>
      <c r="F9" s="219" t="s">
        <v>146</v>
      </c>
      <c r="G9" s="220"/>
      <c r="H9" s="70" t="s">
        <v>102</v>
      </c>
      <c r="I9" s="66" t="s">
        <v>180</v>
      </c>
      <c r="K9" s="238" t="s">
        <v>147</v>
      </c>
      <c r="L9" s="239"/>
      <c r="M9" s="70" t="s">
        <v>102</v>
      </c>
      <c r="N9" s="66" t="s">
        <v>180</v>
      </c>
      <c r="P9" s="219" t="s">
        <v>150</v>
      </c>
      <c r="Q9" s="220"/>
      <c r="R9" s="70" t="s">
        <v>102</v>
      </c>
      <c r="S9" s="66" t="s">
        <v>180</v>
      </c>
    </row>
    <row r="10" spans="2:21" ht="15.75" x14ac:dyDescent="0.25">
      <c r="B10" s="50" t="s">
        <v>438</v>
      </c>
      <c r="C10" s="81">
        <v>160</v>
      </c>
      <c r="D10" s="61"/>
      <c r="E10" s="9"/>
      <c r="F10" s="225"/>
      <c r="G10" s="207"/>
      <c r="H10" s="121"/>
      <c r="I10" s="122"/>
      <c r="J10" s="123"/>
      <c r="K10" s="225"/>
      <c r="L10" s="207"/>
      <c r="M10" s="121"/>
      <c r="N10" s="67"/>
      <c r="P10" s="225" t="s">
        <v>439</v>
      </c>
      <c r="Q10" s="207"/>
      <c r="R10" s="121">
        <v>135</v>
      </c>
      <c r="S10" s="67"/>
      <c r="U10" s="59"/>
    </row>
    <row r="11" spans="2:21" ht="15.75" x14ac:dyDescent="0.25">
      <c r="B11" s="50" t="s">
        <v>440</v>
      </c>
      <c r="C11" s="82">
        <v>160</v>
      </c>
      <c r="D11" s="62"/>
      <c r="E11" s="9"/>
      <c r="F11" s="200"/>
      <c r="G11" s="201"/>
      <c r="H11" s="124"/>
      <c r="I11" s="125"/>
      <c r="J11" s="123"/>
      <c r="K11" s="200"/>
      <c r="L11" s="201"/>
      <c r="M11" s="124"/>
      <c r="N11" s="67"/>
      <c r="P11" s="200" t="s">
        <v>441</v>
      </c>
      <c r="Q11" s="201"/>
      <c r="R11" s="124">
        <v>142</v>
      </c>
      <c r="S11" s="68"/>
      <c r="U11" s="59"/>
    </row>
    <row r="12" spans="2:21" ht="15.75" x14ac:dyDescent="0.25">
      <c r="B12" s="50" t="s">
        <v>442</v>
      </c>
      <c r="C12" s="82">
        <v>120</v>
      </c>
      <c r="D12" s="61"/>
      <c r="E12" s="9"/>
      <c r="F12" s="200"/>
      <c r="G12" s="201"/>
      <c r="H12" s="121"/>
      <c r="I12" s="122"/>
      <c r="J12" s="123"/>
      <c r="K12" s="200"/>
      <c r="L12" s="201"/>
      <c r="M12" s="121"/>
      <c r="N12" s="67"/>
      <c r="P12" s="200"/>
      <c r="Q12" s="201"/>
      <c r="R12" s="124" t="s">
        <v>448</v>
      </c>
      <c r="S12" s="67"/>
      <c r="U12" s="59"/>
    </row>
    <row r="13" spans="2:21" ht="15.75" x14ac:dyDescent="0.25">
      <c r="B13" s="50" t="s">
        <v>443</v>
      </c>
      <c r="C13" s="82">
        <v>80</v>
      </c>
      <c r="D13" s="62"/>
      <c r="E13" s="9"/>
      <c r="F13" s="200"/>
      <c r="G13" s="201"/>
      <c r="H13" s="124"/>
      <c r="I13" s="125"/>
      <c r="J13" s="123"/>
      <c r="K13" s="200"/>
      <c r="L13" s="201"/>
      <c r="M13" s="124"/>
      <c r="N13" s="68"/>
      <c r="P13" s="200"/>
      <c r="Q13" s="201"/>
      <c r="R13" s="124" t="s">
        <v>448</v>
      </c>
      <c r="S13" s="68"/>
      <c r="U13" s="59"/>
    </row>
    <row r="14" spans="2:21" ht="15.75" x14ac:dyDescent="0.25">
      <c r="B14" s="50" t="s">
        <v>444</v>
      </c>
      <c r="C14" s="82">
        <v>80</v>
      </c>
      <c r="D14" s="61"/>
      <c r="E14" s="9"/>
      <c r="F14" s="200"/>
      <c r="G14" s="201"/>
      <c r="H14" s="121"/>
      <c r="I14" s="122"/>
      <c r="J14" s="123"/>
      <c r="K14" s="200"/>
      <c r="L14" s="201"/>
      <c r="M14" s="121"/>
      <c r="N14" s="67"/>
      <c r="P14" s="200"/>
      <c r="Q14" s="201"/>
      <c r="R14" s="124" t="s">
        <v>448</v>
      </c>
      <c r="S14" s="67"/>
      <c r="U14" s="59"/>
    </row>
    <row r="15" spans="2:21" ht="15.75" x14ac:dyDescent="0.25">
      <c r="B15" s="50" t="s">
        <v>445</v>
      </c>
      <c r="C15" s="82">
        <v>120</v>
      </c>
      <c r="D15" s="62"/>
      <c r="E15" s="9"/>
      <c r="F15" s="200"/>
      <c r="G15" s="201"/>
      <c r="H15" s="124"/>
      <c r="I15" s="125"/>
      <c r="J15" s="123"/>
      <c r="K15" s="200"/>
      <c r="L15" s="201"/>
      <c r="M15" s="124"/>
      <c r="N15" s="68"/>
      <c r="P15" s="200"/>
      <c r="Q15" s="201"/>
      <c r="R15" s="124" t="s">
        <v>448</v>
      </c>
      <c r="S15" s="68"/>
      <c r="U15" s="59"/>
    </row>
    <row r="16" spans="2:21" ht="15.75" x14ac:dyDescent="0.25">
      <c r="B16" s="50" t="s">
        <v>446</v>
      </c>
      <c r="C16" s="82" t="s">
        <v>448</v>
      </c>
      <c r="D16" s="61"/>
      <c r="E16" s="9"/>
      <c r="F16" s="200"/>
      <c r="G16" s="201"/>
      <c r="H16" s="121"/>
      <c r="I16" s="122"/>
      <c r="J16" s="123"/>
      <c r="K16" s="200"/>
      <c r="L16" s="201"/>
      <c r="M16" s="121"/>
      <c r="N16" s="67"/>
      <c r="P16" s="200"/>
      <c r="Q16" s="201"/>
      <c r="R16" s="126" t="s">
        <v>448</v>
      </c>
      <c r="S16" s="67"/>
      <c r="U16" s="59"/>
    </row>
    <row r="17" spans="2:21" ht="15.75" x14ac:dyDescent="0.25">
      <c r="B17" s="50" t="s">
        <v>447</v>
      </c>
      <c r="C17" s="82" t="s">
        <v>448</v>
      </c>
      <c r="D17" s="62"/>
      <c r="E17" s="9"/>
      <c r="F17" s="200"/>
      <c r="G17" s="201"/>
      <c r="H17" s="124"/>
      <c r="I17" s="125"/>
      <c r="J17" s="123"/>
      <c r="K17" s="200"/>
      <c r="L17" s="221"/>
      <c r="M17" s="76"/>
      <c r="N17" s="68"/>
      <c r="P17" s="200"/>
      <c r="Q17" s="201"/>
      <c r="R17" s="124" t="s">
        <v>448</v>
      </c>
      <c r="S17" s="68"/>
      <c r="U17" s="59"/>
    </row>
    <row r="18" spans="2:21" ht="15.75" x14ac:dyDescent="0.25">
      <c r="B18" s="50" t="s">
        <v>450</v>
      </c>
      <c r="C18" s="82">
        <v>123.6</v>
      </c>
      <c r="D18" s="61"/>
      <c r="E18" s="9"/>
      <c r="F18" s="200"/>
      <c r="G18" s="201"/>
      <c r="H18" s="126"/>
      <c r="I18" s="122"/>
      <c r="J18" s="123"/>
      <c r="K18" s="200"/>
      <c r="L18" s="221"/>
      <c r="M18" s="78"/>
      <c r="N18" s="67"/>
      <c r="P18" s="200"/>
      <c r="Q18" s="201"/>
      <c r="R18" s="126" t="s">
        <v>448</v>
      </c>
      <c r="S18" s="67"/>
      <c r="U18" s="59"/>
    </row>
    <row r="19" spans="2:21" ht="15.75" x14ac:dyDescent="0.25">
      <c r="B19" s="50"/>
      <c r="C19" s="82" t="s">
        <v>448</v>
      </c>
      <c r="D19" s="62"/>
      <c r="E19" s="9"/>
      <c r="F19" s="200"/>
      <c r="G19" s="201"/>
      <c r="H19" s="124"/>
      <c r="I19" s="125"/>
      <c r="J19" s="123"/>
      <c r="K19" s="200"/>
      <c r="L19" s="221"/>
      <c r="M19" s="76"/>
      <c r="N19" s="68"/>
      <c r="P19" s="200"/>
      <c r="Q19" s="201"/>
      <c r="R19" s="124" t="s">
        <v>448</v>
      </c>
      <c r="S19" s="68"/>
      <c r="U19" s="59"/>
    </row>
    <row r="20" spans="2:21" ht="15" customHeight="1" x14ac:dyDescent="0.25">
      <c r="B20" s="50"/>
      <c r="C20" s="83" t="s">
        <v>448</v>
      </c>
      <c r="D20" s="61"/>
      <c r="E20" s="9"/>
      <c r="F20" s="200"/>
      <c r="G20" s="201"/>
      <c r="H20" s="126"/>
      <c r="I20" s="122"/>
      <c r="J20" s="123"/>
      <c r="K20" s="200"/>
      <c r="L20" s="221"/>
      <c r="M20" s="78"/>
      <c r="N20" s="67"/>
      <c r="P20" s="200"/>
      <c r="Q20" s="201"/>
      <c r="R20" s="126" t="s">
        <v>448</v>
      </c>
      <c r="S20" s="67"/>
      <c r="U20" s="59"/>
    </row>
    <row r="21" spans="2:21" ht="15" customHeight="1" x14ac:dyDescent="0.25">
      <c r="B21" s="50"/>
      <c r="C21" s="82" t="s">
        <v>448</v>
      </c>
      <c r="D21" s="62"/>
      <c r="E21" s="9"/>
      <c r="F21" s="202"/>
      <c r="G21" s="201"/>
      <c r="H21" s="124"/>
      <c r="I21" s="125"/>
      <c r="J21" s="123"/>
      <c r="K21" s="200"/>
      <c r="L21" s="221"/>
      <c r="M21" s="76"/>
      <c r="N21" s="68"/>
      <c r="P21" s="200"/>
      <c r="Q21" s="201"/>
      <c r="R21" s="124" t="s">
        <v>448</v>
      </c>
      <c r="S21" s="68"/>
      <c r="U21" s="59"/>
    </row>
    <row r="22" spans="2:21" ht="15" customHeight="1" x14ac:dyDescent="0.25">
      <c r="B22" s="50"/>
      <c r="C22" s="83" t="s">
        <v>448</v>
      </c>
      <c r="D22" s="61"/>
      <c r="E22" s="9"/>
      <c r="F22" s="251"/>
      <c r="G22" s="201"/>
      <c r="H22" s="126"/>
      <c r="I22" s="122"/>
      <c r="J22" s="123"/>
      <c r="K22" s="200"/>
      <c r="L22" s="221"/>
      <c r="M22" s="78"/>
      <c r="N22" s="67"/>
      <c r="P22" s="200"/>
      <c r="Q22" s="201"/>
      <c r="R22" s="126" t="s">
        <v>448</v>
      </c>
      <c r="S22" s="67"/>
      <c r="U22" s="59"/>
    </row>
    <row r="23" spans="2:21" ht="15" customHeight="1" x14ac:dyDescent="0.25">
      <c r="B23" s="50"/>
      <c r="C23" s="82" t="s">
        <v>448</v>
      </c>
      <c r="D23" s="62"/>
      <c r="E23" s="9"/>
      <c r="F23" s="200"/>
      <c r="G23" s="201"/>
      <c r="H23" s="124"/>
      <c r="I23" s="125"/>
      <c r="J23" s="123"/>
      <c r="K23" s="200"/>
      <c r="L23" s="221"/>
      <c r="M23" s="76"/>
      <c r="N23" s="68"/>
      <c r="P23" s="200"/>
      <c r="Q23" s="201"/>
      <c r="R23" s="124" t="s">
        <v>448</v>
      </c>
      <c r="S23" s="68"/>
      <c r="U23" s="59"/>
    </row>
    <row r="24" spans="2:21" ht="15" customHeight="1" x14ac:dyDescent="0.25">
      <c r="B24" s="50"/>
      <c r="C24" s="83" t="s">
        <v>448</v>
      </c>
      <c r="D24" s="61"/>
      <c r="E24" s="9"/>
      <c r="F24" s="200"/>
      <c r="G24" s="201"/>
      <c r="H24" s="126"/>
      <c r="I24" s="122"/>
      <c r="J24" s="123"/>
      <c r="K24" s="200"/>
      <c r="L24" s="221"/>
      <c r="M24" s="76"/>
      <c r="N24" s="68"/>
      <c r="P24" s="200"/>
      <c r="Q24" s="201"/>
      <c r="R24" s="126" t="s">
        <v>448</v>
      </c>
      <c r="S24" s="67"/>
      <c r="U24" s="59"/>
    </row>
    <row r="25" spans="2:21" ht="15" customHeight="1" x14ac:dyDescent="0.25">
      <c r="B25" s="50"/>
      <c r="C25" s="82" t="s">
        <v>448</v>
      </c>
      <c r="D25" s="62"/>
      <c r="E25" s="9"/>
      <c r="F25" s="200"/>
      <c r="G25" s="201"/>
      <c r="H25" s="124"/>
      <c r="I25" s="125"/>
      <c r="J25" s="123"/>
      <c r="K25" s="200"/>
      <c r="L25" s="221"/>
      <c r="M25" s="76"/>
      <c r="N25" s="68"/>
      <c r="P25" s="200"/>
      <c r="Q25" s="201"/>
      <c r="R25" s="124" t="s">
        <v>448</v>
      </c>
      <c r="S25" s="68"/>
      <c r="U25" s="59"/>
    </row>
    <row r="26" spans="2:21" ht="15" customHeight="1" x14ac:dyDescent="0.25">
      <c r="B26" s="50"/>
      <c r="C26" s="83" t="s">
        <v>448</v>
      </c>
      <c r="D26" s="61"/>
      <c r="E26" s="9"/>
      <c r="F26" s="200"/>
      <c r="G26" s="201"/>
      <c r="H26" s="126"/>
      <c r="I26" s="122"/>
      <c r="J26" s="123"/>
      <c r="K26" s="200"/>
      <c r="L26" s="221"/>
      <c r="M26" s="76"/>
      <c r="N26" s="68"/>
      <c r="P26" s="200"/>
      <c r="Q26" s="201"/>
      <c r="R26" s="126" t="s">
        <v>448</v>
      </c>
      <c r="S26" s="67"/>
      <c r="U26" s="59"/>
    </row>
    <row r="27" spans="2:21" ht="15" customHeight="1" thickBot="1" x14ac:dyDescent="0.3">
      <c r="B27" s="50"/>
      <c r="C27" s="82" t="s">
        <v>448</v>
      </c>
      <c r="D27" s="62"/>
      <c r="E27" s="9"/>
      <c r="F27" s="200"/>
      <c r="G27" s="201"/>
      <c r="H27" s="124"/>
      <c r="I27" s="125"/>
      <c r="J27" s="123"/>
      <c r="K27" s="245"/>
      <c r="L27" s="222"/>
      <c r="M27" s="79"/>
      <c r="N27" s="74"/>
      <c r="P27" s="202"/>
      <c r="Q27" s="201"/>
      <c r="R27" s="86" t="s">
        <v>448</v>
      </c>
      <c r="S27" s="68"/>
      <c r="U27" s="59"/>
    </row>
    <row r="28" spans="2:21" ht="15" customHeight="1" thickTop="1" x14ac:dyDescent="0.25">
      <c r="B28" s="50"/>
      <c r="C28" s="83" t="s">
        <v>448</v>
      </c>
      <c r="D28" s="61"/>
      <c r="E28" s="9"/>
      <c r="F28" s="203"/>
      <c r="G28" s="201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202"/>
      <c r="Q28" s="201"/>
      <c r="R28" s="87" t="s">
        <v>448</v>
      </c>
      <c r="S28" s="67"/>
      <c r="U28" s="59"/>
    </row>
    <row r="29" spans="2:21" ht="15" customHeight="1" x14ac:dyDescent="0.25">
      <c r="B29" s="50"/>
      <c r="C29" s="82" t="s">
        <v>448</v>
      </c>
      <c r="D29" s="62"/>
      <c r="E29" s="9"/>
      <c r="F29" s="203"/>
      <c r="G29" s="201"/>
      <c r="H29" s="86"/>
      <c r="I29" s="68"/>
      <c r="K29" s="47"/>
      <c r="L29" s="47"/>
      <c r="M29" s="47"/>
      <c r="N29" s="47"/>
      <c r="P29" s="202"/>
      <c r="Q29" s="201"/>
      <c r="R29" s="86" t="s">
        <v>448</v>
      </c>
      <c r="S29" s="68"/>
      <c r="U29" s="59"/>
    </row>
    <row r="30" spans="2:21" ht="15" customHeight="1" x14ac:dyDescent="0.25">
      <c r="B30" s="50"/>
      <c r="C30" s="83" t="s">
        <v>448</v>
      </c>
      <c r="D30" s="61"/>
      <c r="E30" s="9"/>
      <c r="F30" s="203"/>
      <c r="G30" s="201"/>
      <c r="H30" s="87"/>
      <c r="I30" s="67"/>
      <c r="K30" s="240" t="s">
        <v>148</v>
      </c>
      <c r="L30" s="241"/>
      <c r="M30" s="246" t="s">
        <v>102</v>
      </c>
      <c r="N30" s="249"/>
      <c r="P30" s="202"/>
      <c r="Q30" s="201"/>
      <c r="R30" s="87" t="s">
        <v>448</v>
      </c>
      <c r="S30" s="67"/>
      <c r="U30" s="59"/>
    </row>
    <row r="31" spans="2:21" ht="15" customHeight="1" x14ac:dyDescent="0.25">
      <c r="B31" s="21"/>
      <c r="C31" s="82" t="s">
        <v>448</v>
      </c>
      <c r="D31" s="62"/>
      <c r="E31" s="9"/>
      <c r="F31" s="203"/>
      <c r="G31" s="201"/>
      <c r="H31" s="86"/>
      <c r="I31" s="68"/>
      <c r="K31" s="242"/>
      <c r="L31" s="243"/>
      <c r="M31" s="247"/>
      <c r="N31" s="250"/>
      <c r="P31" s="202"/>
      <c r="Q31" s="201"/>
      <c r="R31" s="86" t="s">
        <v>448</v>
      </c>
      <c r="S31" s="68"/>
      <c r="U31" s="59"/>
    </row>
    <row r="32" spans="2:21" ht="15" customHeight="1" x14ac:dyDescent="0.25">
      <c r="B32" s="21"/>
      <c r="C32" s="83" t="s">
        <v>448</v>
      </c>
      <c r="D32" s="62"/>
      <c r="E32" s="9"/>
      <c r="F32" s="203"/>
      <c r="G32" s="201"/>
      <c r="H32" s="87"/>
      <c r="I32" s="68"/>
      <c r="K32" s="244"/>
      <c r="L32" s="207"/>
      <c r="M32" s="75"/>
      <c r="N32" s="71"/>
      <c r="P32" s="202"/>
      <c r="Q32" s="201"/>
      <c r="R32" s="87" t="s">
        <v>448</v>
      </c>
      <c r="S32" s="68"/>
      <c r="U32" s="59"/>
    </row>
    <row r="33" spans="1:21" ht="15" customHeight="1" x14ac:dyDescent="0.25">
      <c r="B33" s="21"/>
      <c r="C33" s="82" t="s">
        <v>448</v>
      </c>
      <c r="D33" s="62"/>
      <c r="E33" s="9"/>
      <c r="F33" s="203"/>
      <c r="G33" s="201"/>
      <c r="H33" s="86"/>
      <c r="I33" s="68"/>
      <c r="K33" s="203"/>
      <c r="L33" s="221"/>
      <c r="M33" s="76"/>
      <c r="N33" s="72"/>
      <c r="P33" s="202"/>
      <c r="Q33" s="201"/>
      <c r="R33" s="86" t="s">
        <v>448</v>
      </c>
      <c r="S33" s="68"/>
      <c r="U33" s="59"/>
    </row>
    <row r="34" spans="1:21" ht="15" customHeight="1" x14ac:dyDescent="0.25">
      <c r="B34" s="21"/>
      <c r="C34" s="83" t="s">
        <v>448</v>
      </c>
      <c r="D34" s="62"/>
      <c r="E34" s="9"/>
      <c r="F34" s="203"/>
      <c r="G34" s="201"/>
      <c r="H34" s="87"/>
      <c r="I34" s="68"/>
      <c r="K34" s="203"/>
      <c r="L34" s="221"/>
      <c r="M34" s="76"/>
      <c r="N34" s="72"/>
      <c r="P34" s="202"/>
      <c r="Q34" s="201"/>
      <c r="R34" s="87" t="s">
        <v>448</v>
      </c>
      <c r="S34" s="68"/>
      <c r="U34" s="59"/>
    </row>
    <row r="35" spans="1:21" ht="15" customHeight="1" x14ac:dyDescent="0.25">
      <c r="B35" s="21"/>
      <c r="C35" s="82" t="s">
        <v>448</v>
      </c>
      <c r="D35" s="62"/>
      <c r="E35" s="9"/>
      <c r="F35" s="203"/>
      <c r="G35" s="201"/>
      <c r="H35" s="86"/>
      <c r="I35" s="68"/>
      <c r="K35" s="203"/>
      <c r="L35" s="221"/>
      <c r="M35" s="76"/>
      <c r="N35" s="72"/>
      <c r="P35" s="202"/>
      <c r="Q35" s="201"/>
      <c r="R35" s="86" t="s">
        <v>448</v>
      </c>
      <c r="S35" s="68"/>
      <c r="U35" s="59"/>
    </row>
    <row r="36" spans="1:21" ht="15" customHeight="1" x14ac:dyDescent="0.25">
      <c r="B36" s="21"/>
      <c r="C36" s="82" t="s">
        <v>448</v>
      </c>
      <c r="D36" s="62"/>
      <c r="E36" s="9"/>
      <c r="F36" s="203"/>
      <c r="G36" s="201"/>
      <c r="H36" s="86"/>
      <c r="I36" s="68"/>
      <c r="K36" s="203"/>
      <c r="L36" s="221"/>
      <c r="M36" s="76"/>
      <c r="N36" s="72"/>
      <c r="P36" s="202"/>
      <c r="Q36" s="201"/>
      <c r="R36" s="86" t="s">
        <v>448</v>
      </c>
      <c r="S36" s="68"/>
      <c r="U36" s="59"/>
    </row>
    <row r="37" spans="1:21" ht="15.75" thickBot="1" x14ac:dyDescent="0.3">
      <c r="B37" s="49"/>
      <c r="C37" s="84" t="s">
        <v>448</v>
      </c>
      <c r="D37" s="63"/>
      <c r="E37" s="9"/>
      <c r="F37" s="204"/>
      <c r="G37" s="205"/>
      <c r="H37" s="88"/>
      <c r="I37" s="69"/>
      <c r="K37" s="204"/>
      <c r="L37" s="222"/>
      <c r="M37" s="77"/>
      <c r="N37" s="73"/>
      <c r="P37" s="224"/>
      <c r="Q37" s="205"/>
      <c r="R37" s="88" t="s">
        <v>448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17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</row>
    <row r="40" spans="1:21" x14ac:dyDescent="0.25">
      <c r="B40" s="60" t="s">
        <v>179</v>
      </c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8" t="s">
        <v>153</v>
      </c>
      <c r="P43" s="198"/>
      <c r="Q43" s="248">
        <f>C38+H38+M28+M38+R38+C85+H85+M85+R85</f>
        <v>1120.5999999999999</v>
      </c>
      <c r="R43" s="248"/>
      <c r="S43" s="248"/>
    </row>
    <row r="44" spans="1:21" x14ac:dyDescent="0.25">
      <c r="O44" s="44"/>
      <c r="P44" s="44" t="s">
        <v>154</v>
      </c>
      <c r="Q44" s="223"/>
      <c r="R44" s="223"/>
      <c r="S44" s="223"/>
    </row>
    <row r="45" spans="1:21" x14ac:dyDescent="0.25">
      <c r="P45" s="44" t="s">
        <v>155</v>
      </c>
      <c r="Q45" s="223">
        <f>Q44+Q43</f>
        <v>1120.5999999999999</v>
      </c>
      <c r="R45" s="223"/>
      <c r="S45" s="223"/>
    </row>
    <row r="48" spans="1:21" ht="21" hidden="1" x14ac:dyDescent="0.25">
      <c r="A48" s="142"/>
      <c r="B48" s="142"/>
      <c r="C48" s="142"/>
      <c r="D48" s="2"/>
      <c r="E48" s="140" t="s">
        <v>196</v>
      </c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235" t="s">
        <v>39</v>
      </c>
      <c r="R48" s="236"/>
      <c r="S48" s="237"/>
    </row>
    <row r="49" spans="1:20" hidden="1" x14ac:dyDescent="0.25">
      <c r="A49" s="148"/>
      <c r="B49" s="148"/>
      <c r="C49" s="148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226" t="str">
        <f>IF(Q2="","",Q2)</f>
        <v>2964 | 1</v>
      </c>
      <c r="R49" s="227"/>
      <c r="S49" s="228"/>
    </row>
    <row r="50" spans="1:20" hidden="1" x14ac:dyDescent="0.25">
      <c r="A50" s="148"/>
      <c r="B50" s="148"/>
      <c r="C50" s="148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229"/>
      <c r="R50" s="230"/>
      <c r="S50" s="231"/>
    </row>
    <row r="51" spans="1:20" ht="18.75" hidden="1" x14ac:dyDescent="0.3">
      <c r="A51" s="148"/>
      <c r="B51" s="148"/>
      <c r="C51" s="148"/>
      <c r="F51" s="55" t="s">
        <v>181</v>
      </c>
      <c r="G51" s="142" t="str">
        <f>IF(G4="","",G4)</f>
        <v>EDVAN PEREIRA</v>
      </c>
      <c r="H51" s="142"/>
      <c r="I51" s="142"/>
      <c r="J51" s="142"/>
      <c r="K51" s="142"/>
      <c r="L51" s="142"/>
      <c r="M51" s="57" t="s">
        <v>157</v>
      </c>
      <c r="N51" s="57" t="s">
        <v>157</v>
      </c>
      <c r="O51" s="142" t="str">
        <f>IF(O4="","",O4)</f>
        <v>99551-7379</v>
      </c>
      <c r="P51" s="143"/>
      <c r="Q51" s="232" t="s">
        <v>38</v>
      </c>
      <c r="R51" s="233"/>
      <c r="S51" s="234"/>
    </row>
    <row r="52" spans="1:20" ht="15.75" hidden="1" x14ac:dyDescent="0.25">
      <c r="A52" s="148"/>
      <c r="B52" s="148"/>
      <c r="C52" s="148"/>
      <c r="F52" s="55" t="s">
        <v>182</v>
      </c>
      <c r="G52" s="148" t="str">
        <f>IF(G5="","",G5)</f>
        <v>RUA FRANCISCO DE BARROS COBRA 350</v>
      </c>
      <c r="H52" s="148"/>
      <c r="I52" s="148"/>
      <c r="J52" s="148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08" t="str">
        <f>IF(O5="","",O5)</f>
        <v>BRANCA</v>
      </c>
      <c r="P52" s="209"/>
      <c r="Q52" s="210">
        <f>IF(Q5="","",Q5)</f>
        <v>45044.753055555557</v>
      </c>
      <c r="R52" s="211"/>
      <c r="S52" s="212"/>
    </row>
    <row r="53" spans="1:20" ht="15.75" hidden="1" x14ac:dyDescent="0.25">
      <c r="A53" s="148"/>
      <c r="B53" s="148"/>
      <c r="C53" s="148"/>
      <c r="F53" s="55" t="s">
        <v>183</v>
      </c>
      <c r="G53" s="148" t="str">
        <f>IF(G6="","",G6)</f>
        <v>DUSTER - RENAULT</v>
      </c>
      <c r="H53" s="148"/>
      <c r="I53" s="148"/>
      <c r="J53" s="148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16" t="str">
        <f>IF(O6="","",O6)</f>
        <v/>
      </c>
      <c r="P53" s="209"/>
      <c r="Q53" s="213"/>
      <c r="R53" s="214"/>
      <c r="S53" s="21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6" t="s">
        <v>150</v>
      </c>
      <c r="C56" s="70" t="s">
        <v>102</v>
      </c>
      <c r="D56" s="53" t="s">
        <v>180</v>
      </c>
      <c r="E56" s="48"/>
      <c r="F56" s="219" t="s">
        <v>150</v>
      </c>
      <c r="G56" s="220"/>
      <c r="H56" s="70" t="s">
        <v>102</v>
      </c>
      <c r="I56" s="66" t="s">
        <v>180</v>
      </c>
      <c r="K56" s="219" t="s">
        <v>150</v>
      </c>
      <c r="L56" s="220"/>
      <c r="M56" s="70" t="s">
        <v>102</v>
      </c>
      <c r="N56" s="66" t="s">
        <v>180</v>
      </c>
      <c r="P56" s="219" t="s">
        <v>150</v>
      </c>
      <c r="Q56" s="220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06"/>
      <c r="G57" s="207"/>
      <c r="H57" s="85"/>
      <c r="I57" s="67"/>
      <c r="K57" s="206"/>
      <c r="L57" s="207"/>
      <c r="M57" s="85"/>
      <c r="N57" s="67"/>
      <c r="P57" s="206"/>
      <c r="Q57" s="207"/>
      <c r="R57" s="85"/>
      <c r="S57" s="67"/>
    </row>
    <row r="58" spans="1:20" hidden="1" x14ac:dyDescent="0.25">
      <c r="B58" s="50"/>
      <c r="C58" s="82"/>
      <c r="D58" s="62"/>
      <c r="E58" s="90"/>
      <c r="F58" s="202"/>
      <c r="G58" s="201"/>
      <c r="H58" s="86"/>
      <c r="I58" s="68"/>
      <c r="K58" s="202"/>
      <c r="L58" s="201"/>
      <c r="M58" s="86"/>
      <c r="N58" s="68"/>
      <c r="P58" s="202"/>
      <c r="Q58" s="201"/>
      <c r="R58" s="86"/>
      <c r="S58" s="68"/>
    </row>
    <row r="59" spans="1:20" hidden="1" x14ac:dyDescent="0.25">
      <c r="B59" s="50"/>
      <c r="C59" s="83"/>
      <c r="D59" s="61"/>
      <c r="E59" s="90"/>
      <c r="F59" s="202"/>
      <c r="G59" s="201"/>
      <c r="H59" s="87"/>
      <c r="I59" s="67"/>
      <c r="K59" s="202"/>
      <c r="L59" s="201"/>
      <c r="M59" s="87"/>
      <c r="N59" s="67"/>
      <c r="P59" s="202"/>
      <c r="Q59" s="201"/>
      <c r="R59" s="87"/>
      <c r="S59" s="67"/>
    </row>
    <row r="60" spans="1:20" hidden="1" x14ac:dyDescent="0.25">
      <c r="B60" s="50"/>
      <c r="C60" s="82"/>
      <c r="D60" s="62"/>
      <c r="E60" s="90"/>
      <c r="F60" s="202"/>
      <c r="G60" s="201"/>
      <c r="H60" s="86"/>
      <c r="I60" s="68"/>
      <c r="K60" s="202"/>
      <c r="L60" s="201"/>
      <c r="M60" s="86"/>
      <c r="N60" s="68"/>
      <c r="P60" s="202"/>
      <c r="Q60" s="201"/>
      <c r="R60" s="86"/>
      <c r="S60" s="68"/>
    </row>
    <row r="61" spans="1:20" hidden="1" x14ac:dyDescent="0.25">
      <c r="B61" s="50"/>
      <c r="C61" s="83"/>
      <c r="D61" s="61"/>
      <c r="E61" s="90"/>
      <c r="F61" s="202"/>
      <c r="G61" s="201"/>
      <c r="H61" s="87"/>
      <c r="I61" s="67"/>
      <c r="K61" s="202"/>
      <c r="L61" s="201"/>
      <c r="M61" s="87"/>
      <c r="N61" s="67"/>
      <c r="P61" s="202"/>
      <c r="Q61" s="201"/>
      <c r="R61" s="87"/>
      <c r="S61" s="67"/>
    </row>
    <row r="62" spans="1:20" hidden="1" x14ac:dyDescent="0.25">
      <c r="B62" s="50"/>
      <c r="C62" s="82"/>
      <c r="D62" s="62"/>
      <c r="E62" s="90"/>
      <c r="F62" s="202"/>
      <c r="G62" s="201"/>
      <c r="H62" s="86"/>
      <c r="I62" s="68"/>
      <c r="K62" s="202"/>
      <c r="L62" s="201"/>
      <c r="M62" s="86"/>
      <c r="N62" s="68"/>
      <c r="P62" s="202"/>
      <c r="Q62" s="201"/>
      <c r="R62" s="86"/>
      <c r="S62" s="68"/>
    </row>
    <row r="63" spans="1:20" hidden="1" x14ac:dyDescent="0.25">
      <c r="B63" s="50"/>
      <c r="C63" s="83"/>
      <c r="D63" s="61"/>
      <c r="E63" s="90"/>
      <c r="F63" s="202"/>
      <c r="G63" s="201"/>
      <c r="H63" s="87"/>
      <c r="I63" s="67"/>
      <c r="K63" s="202"/>
      <c r="L63" s="201"/>
      <c r="M63" s="87"/>
      <c r="N63" s="67"/>
      <c r="P63" s="202"/>
      <c r="Q63" s="201"/>
      <c r="R63" s="87"/>
      <c r="S63" s="67"/>
    </row>
    <row r="64" spans="1:20" hidden="1" x14ac:dyDescent="0.25">
      <c r="B64" s="50"/>
      <c r="C64" s="82"/>
      <c r="D64" s="62"/>
      <c r="E64" s="90"/>
      <c r="F64" s="202"/>
      <c r="G64" s="201"/>
      <c r="H64" s="86"/>
      <c r="I64" s="68"/>
      <c r="K64" s="202"/>
      <c r="L64" s="201"/>
      <c r="M64" s="86"/>
      <c r="N64" s="68"/>
      <c r="P64" s="202"/>
      <c r="Q64" s="201"/>
      <c r="R64" s="86"/>
      <c r="S64" s="68"/>
    </row>
    <row r="65" spans="2:19" hidden="1" x14ac:dyDescent="0.25">
      <c r="B65" s="50"/>
      <c r="C65" s="83"/>
      <c r="D65" s="61"/>
      <c r="E65" s="90"/>
      <c r="F65" s="202"/>
      <c r="G65" s="201"/>
      <c r="H65" s="87"/>
      <c r="I65" s="67"/>
      <c r="K65" s="202"/>
      <c r="L65" s="201"/>
      <c r="M65" s="87"/>
      <c r="N65" s="67"/>
      <c r="P65" s="202"/>
      <c r="Q65" s="201"/>
      <c r="R65" s="87"/>
      <c r="S65" s="67"/>
    </row>
    <row r="66" spans="2:19" hidden="1" x14ac:dyDescent="0.25">
      <c r="B66" s="50"/>
      <c r="C66" s="82"/>
      <c r="D66" s="62"/>
      <c r="E66" s="90"/>
      <c r="F66" s="202"/>
      <c r="G66" s="201"/>
      <c r="H66" s="86"/>
      <c r="I66" s="68"/>
      <c r="K66" s="202"/>
      <c r="L66" s="201"/>
      <c r="M66" s="86"/>
      <c r="N66" s="68"/>
      <c r="P66" s="202"/>
      <c r="Q66" s="201"/>
      <c r="R66" s="86"/>
      <c r="S66" s="68"/>
    </row>
    <row r="67" spans="2:19" hidden="1" x14ac:dyDescent="0.25">
      <c r="B67" s="50"/>
      <c r="C67" s="83"/>
      <c r="D67" s="61"/>
      <c r="E67" s="90"/>
      <c r="F67" s="202"/>
      <c r="G67" s="201"/>
      <c r="H67" s="87"/>
      <c r="I67" s="67"/>
      <c r="K67" s="202"/>
      <c r="L67" s="201"/>
      <c r="M67" s="87"/>
      <c r="N67" s="67"/>
      <c r="P67" s="202"/>
      <c r="Q67" s="201"/>
      <c r="R67" s="87"/>
      <c r="S67" s="67"/>
    </row>
    <row r="68" spans="2:19" hidden="1" x14ac:dyDescent="0.25">
      <c r="B68" s="50"/>
      <c r="C68" s="82"/>
      <c r="D68" s="62"/>
      <c r="E68" s="90"/>
      <c r="F68" s="202"/>
      <c r="G68" s="201"/>
      <c r="H68" s="86"/>
      <c r="I68" s="68"/>
      <c r="K68" s="202"/>
      <c r="L68" s="201"/>
      <c r="M68" s="86"/>
      <c r="N68" s="68"/>
      <c r="P68" s="202"/>
      <c r="Q68" s="201"/>
      <c r="R68" s="86"/>
      <c r="S68" s="68"/>
    </row>
    <row r="69" spans="2:19" hidden="1" x14ac:dyDescent="0.25">
      <c r="B69" s="50"/>
      <c r="C69" s="83"/>
      <c r="D69" s="61"/>
      <c r="E69" s="90"/>
      <c r="F69" s="202"/>
      <c r="G69" s="201"/>
      <c r="H69" s="87"/>
      <c r="I69" s="67"/>
      <c r="K69" s="202"/>
      <c r="L69" s="201"/>
      <c r="M69" s="87"/>
      <c r="N69" s="67"/>
      <c r="P69" s="202"/>
      <c r="Q69" s="201"/>
      <c r="R69" s="87"/>
      <c r="S69" s="67"/>
    </row>
    <row r="70" spans="2:19" hidden="1" x14ac:dyDescent="0.25">
      <c r="B70" s="50"/>
      <c r="C70" s="82"/>
      <c r="D70" s="62"/>
      <c r="E70" s="90"/>
      <c r="F70" s="202"/>
      <c r="G70" s="201"/>
      <c r="H70" s="86"/>
      <c r="I70" s="68"/>
      <c r="K70" s="202"/>
      <c r="L70" s="201"/>
      <c r="M70" s="86"/>
      <c r="N70" s="68"/>
      <c r="P70" s="202"/>
      <c r="Q70" s="201"/>
      <c r="R70" s="86"/>
      <c r="S70" s="68"/>
    </row>
    <row r="71" spans="2:19" hidden="1" x14ac:dyDescent="0.25">
      <c r="B71" s="50"/>
      <c r="C71" s="83"/>
      <c r="D71" s="61"/>
      <c r="E71" s="90"/>
      <c r="F71" s="202"/>
      <c r="G71" s="201"/>
      <c r="H71" s="87"/>
      <c r="I71" s="67"/>
      <c r="K71" s="202"/>
      <c r="L71" s="201"/>
      <c r="M71" s="87"/>
      <c r="N71" s="67"/>
      <c r="P71" s="202"/>
      <c r="Q71" s="201"/>
      <c r="R71" s="87"/>
      <c r="S71" s="67"/>
    </row>
    <row r="72" spans="2:19" hidden="1" x14ac:dyDescent="0.25">
      <c r="B72" s="50"/>
      <c r="C72" s="82"/>
      <c r="D72" s="62"/>
      <c r="E72" s="90"/>
      <c r="F72" s="202"/>
      <c r="G72" s="201"/>
      <c r="H72" s="86"/>
      <c r="I72" s="68"/>
      <c r="K72" s="202"/>
      <c r="L72" s="201"/>
      <c r="M72" s="86"/>
      <c r="N72" s="68"/>
      <c r="P72" s="202"/>
      <c r="Q72" s="201"/>
      <c r="R72" s="86"/>
      <c r="S72" s="68"/>
    </row>
    <row r="73" spans="2:19" hidden="1" x14ac:dyDescent="0.25">
      <c r="B73" s="50"/>
      <c r="C73" s="83"/>
      <c r="D73" s="61"/>
      <c r="E73" s="90"/>
      <c r="F73" s="202"/>
      <c r="G73" s="201"/>
      <c r="H73" s="87"/>
      <c r="I73" s="67"/>
      <c r="K73" s="202"/>
      <c r="L73" s="201"/>
      <c r="M73" s="87"/>
      <c r="N73" s="67"/>
      <c r="P73" s="202"/>
      <c r="Q73" s="201"/>
      <c r="R73" s="87"/>
      <c r="S73" s="67"/>
    </row>
    <row r="74" spans="2:19" hidden="1" x14ac:dyDescent="0.25">
      <c r="B74" s="50"/>
      <c r="C74" s="82"/>
      <c r="D74" s="62"/>
      <c r="E74" s="90"/>
      <c r="F74" s="202"/>
      <c r="G74" s="201"/>
      <c r="H74" s="86"/>
      <c r="I74" s="68"/>
      <c r="K74" s="202"/>
      <c r="L74" s="201"/>
      <c r="M74" s="86"/>
      <c r="N74" s="68"/>
      <c r="P74" s="202"/>
      <c r="Q74" s="201"/>
      <c r="R74" s="86"/>
      <c r="S74" s="68"/>
    </row>
    <row r="75" spans="2:19" hidden="1" x14ac:dyDescent="0.25">
      <c r="B75" s="50"/>
      <c r="C75" s="83"/>
      <c r="D75" s="61"/>
      <c r="E75" s="90"/>
      <c r="F75" s="202"/>
      <c r="G75" s="201"/>
      <c r="H75" s="87"/>
      <c r="I75" s="67"/>
      <c r="K75" s="202"/>
      <c r="L75" s="201"/>
      <c r="M75" s="87"/>
      <c r="N75" s="67"/>
      <c r="P75" s="202"/>
      <c r="Q75" s="201"/>
      <c r="R75" s="87"/>
      <c r="S75" s="67"/>
    </row>
    <row r="76" spans="2:19" hidden="1" x14ac:dyDescent="0.25">
      <c r="B76" s="50"/>
      <c r="C76" s="82"/>
      <c r="D76" s="62"/>
      <c r="E76" s="90"/>
      <c r="F76" s="203"/>
      <c r="G76" s="201"/>
      <c r="H76" s="86"/>
      <c r="I76" s="68"/>
      <c r="K76" s="203"/>
      <c r="L76" s="201"/>
      <c r="M76" s="86"/>
      <c r="N76" s="68"/>
      <c r="P76" s="203"/>
      <c r="Q76" s="201"/>
      <c r="R76" s="86"/>
      <c r="S76" s="68"/>
    </row>
    <row r="77" spans="2:19" hidden="1" x14ac:dyDescent="0.25">
      <c r="B77" s="50"/>
      <c r="C77" s="83"/>
      <c r="D77" s="61"/>
      <c r="E77" s="90"/>
      <c r="F77" s="203"/>
      <c r="G77" s="201"/>
      <c r="H77" s="87"/>
      <c r="I77" s="67"/>
      <c r="K77" s="203"/>
      <c r="L77" s="201"/>
      <c r="M77" s="87"/>
      <c r="N77" s="67"/>
      <c r="P77" s="203"/>
      <c r="Q77" s="201"/>
      <c r="R77" s="87"/>
      <c r="S77" s="67"/>
    </row>
    <row r="78" spans="2:19" hidden="1" x14ac:dyDescent="0.25">
      <c r="B78" s="21"/>
      <c r="C78" s="82"/>
      <c r="D78" s="62"/>
      <c r="E78" s="90"/>
      <c r="F78" s="203"/>
      <c r="G78" s="201"/>
      <c r="H78" s="86"/>
      <c r="I78" s="68"/>
      <c r="K78" s="203"/>
      <c r="L78" s="201"/>
      <c r="M78" s="86"/>
      <c r="N78" s="68"/>
      <c r="P78" s="203"/>
      <c r="Q78" s="201"/>
      <c r="R78" s="86"/>
      <c r="S78" s="68"/>
    </row>
    <row r="79" spans="2:19" hidden="1" x14ac:dyDescent="0.25">
      <c r="B79" s="21"/>
      <c r="C79" s="83"/>
      <c r="D79" s="62"/>
      <c r="E79" s="90"/>
      <c r="F79" s="203"/>
      <c r="G79" s="201"/>
      <c r="H79" s="87"/>
      <c r="I79" s="68"/>
      <c r="K79" s="203"/>
      <c r="L79" s="201"/>
      <c r="M79" s="87"/>
      <c r="N79" s="68"/>
      <c r="P79" s="203"/>
      <c r="Q79" s="201"/>
      <c r="R79" s="87"/>
      <c r="S79" s="68"/>
    </row>
    <row r="80" spans="2:19" hidden="1" x14ac:dyDescent="0.25">
      <c r="B80" s="21"/>
      <c r="C80" s="82"/>
      <c r="D80" s="62"/>
      <c r="E80" s="90"/>
      <c r="F80" s="203"/>
      <c r="G80" s="201"/>
      <c r="H80" s="86"/>
      <c r="I80" s="68"/>
      <c r="K80" s="203"/>
      <c r="L80" s="201"/>
      <c r="M80" s="86"/>
      <c r="N80" s="68"/>
      <c r="P80" s="203"/>
      <c r="Q80" s="201"/>
      <c r="R80" s="86"/>
      <c r="S80" s="68"/>
    </row>
    <row r="81" spans="2:20" hidden="1" x14ac:dyDescent="0.25">
      <c r="B81" s="21"/>
      <c r="C81" s="83"/>
      <c r="D81" s="62"/>
      <c r="E81" s="90"/>
      <c r="F81" s="203"/>
      <c r="G81" s="201"/>
      <c r="H81" s="87"/>
      <c r="I81" s="68"/>
      <c r="K81" s="203"/>
      <c r="L81" s="201"/>
      <c r="M81" s="87"/>
      <c r="N81" s="68"/>
      <c r="P81" s="203"/>
      <c r="Q81" s="201"/>
      <c r="R81" s="87"/>
      <c r="S81" s="68"/>
    </row>
    <row r="82" spans="2:20" hidden="1" x14ac:dyDescent="0.25">
      <c r="B82" s="21"/>
      <c r="C82" s="82"/>
      <c r="D82" s="62"/>
      <c r="E82" s="90"/>
      <c r="F82" s="203"/>
      <c r="G82" s="201"/>
      <c r="H82" s="86"/>
      <c r="I82" s="68"/>
      <c r="K82" s="203"/>
      <c r="L82" s="201"/>
      <c r="M82" s="86"/>
      <c r="N82" s="68"/>
      <c r="P82" s="203"/>
      <c r="Q82" s="201"/>
      <c r="R82" s="86"/>
      <c r="S82" s="68"/>
    </row>
    <row r="83" spans="2:20" hidden="1" x14ac:dyDescent="0.25">
      <c r="B83" s="21"/>
      <c r="C83" s="82"/>
      <c r="D83" s="62"/>
      <c r="E83" s="90"/>
      <c r="F83" s="203"/>
      <c r="G83" s="201"/>
      <c r="H83" s="86"/>
      <c r="I83" s="68"/>
      <c r="K83" s="203"/>
      <c r="L83" s="201"/>
      <c r="M83" s="86"/>
      <c r="N83" s="68"/>
      <c r="P83" s="203"/>
      <c r="Q83" s="201"/>
      <c r="R83" s="86"/>
      <c r="S83" s="68"/>
    </row>
    <row r="84" spans="2:20" ht="15.75" hidden="1" thickBot="1" x14ac:dyDescent="0.3">
      <c r="B84" s="49"/>
      <c r="C84" s="84"/>
      <c r="D84" s="63"/>
      <c r="E84" s="90"/>
      <c r="F84" s="204"/>
      <c r="G84" s="205"/>
      <c r="H84" s="88"/>
      <c r="I84" s="69"/>
      <c r="K84" s="204"/>
      <c r="L84" s="205"/>
      <c r="M84" s="88"/>
      <c r="N84" s="69"/>
      <c r="P84" s="204"/>
      <c r="Q84" s="205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58" t="str">
        <f>IF(C39="","",C39)</f>
        <v/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</row>
    <row r="87" spans="2:20" hidden="1" x14ac:dyDescent="0.25">
      <c r="B87" s="60" t="s">
        <v>179</v>
      </c>
      <c r="C87" s="158" t="str">
        <f>IF(C40="","",C40)</f>
        <v/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8" t="s">
        <v>153</v>
      </c>
      <c r="P90" s="198"/>
      <c r="Q90" s="248">
        <f>IF(Q43="","",Q43)</f>
        <v>1120.5999999999999</v>
      </c>
      <c r="R90" s="248"/>
      <c r="S90" s="248"/>
    </row>
    <row r="91" spans="2:20" hidden="1" x14ac:dyDescent="0.25">
      <c r="O91" s="44"/>
      <c r="P91" s="44" t="s">
        <v>154</v>
      </c>
      <c r="Q91" s="223">
        <f>Q44</f>
        <v>0</v>
      </c>
      <c r="R91" s="223"/>
      <c r="S91" s="223"/>
    </row>
    <row r="92" spans="2:20" hidden="1" x14ac:dyDescent="0.25">
      <c r="P92" s="44" t="s">
        <v>155</v>
      </c>
      <c r="Q92" s="223">
        <f>IFERROR(Q91+Q90,"")</f>
        <v>1120.5999999999999</v>
      </c>
      <c r="R92" s="223"/>
      <c r="S92" s="223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3" t="s">
        <v>270</v>
      </c>
      <c r="D95" s="252"/>
      <c r="E95" s="252"/>
      <c r="F95" s="252"/>
      <c r="G95" s="10" t="s">
        <v>201</v>
      </c>
      <c r="H95" s="253">
        <v>45044.753055555557</v>
      </c>
      <c r="I95" s="252"/>
      <c r="J95" s="252"/>
      <c r="K95" s="252"/>
      <c r="L95" s="10" t="s">
        <v>200</v>
      </c>
      <c r="M95" s="252" t="s">
        <v>259</v>
      </c>
      <c r="N95" s="252"/>
      <c r="O95" s="252"/>
      <c r="P95" s="252"/>
      <c r="Q95" s="10" t="s">
        <v>199</v>
      </c>
      <c r="R95" s="253">
        <v>45390.955821759257</v>
      </c>
      <c r="S95" s="252"/>
      <c r="T95" s="252"/>
    </row>
    <row r="97" spans="2:2" x14ac:dyDescent="0.25">
      <c r="B97" s="44"/>
    </row>
  </sheetData>
  <mergeCells count="212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40" t="s">
        <v>184</v>
      </c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235" t="s">
        <v>39</v>
      </c>
      <c r="R1" s="236"/>
      <c r="S1" s="237"/>
    </row>
    <row r="2" spans="1:21" ht="15" customHeight="1" x14ac:dyDescent="0.25">
      <c r="B2" s="4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226">
        <v>1446</v>
      </c>
      <c r="R2" s="227"/>
      <c r="S2" s="228"/>
    </row>
    <row r="3" spans="1:21" ht="15" customHeight="1" x14ac:dyDescent="0.25">
      <c r="B3" s="4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229"/>
      <c r="R3" s="230"/>
      <c r="S3" s="231"/>
    </row>
    <row r="4" spans="1:21" ht="26.25" customHeight="1" x14ac:dyDescent="0.3">
      <c r="B4" s="4"/>
      <c r="F4" s="55" t="s">
        <v>181</v>
      </c>
      <c r="G4" s="142" t="s">
        <v>246</v>
      </c>
      <c r="H4" s="142"/>
      <c r="I4" s="142"/>
      <c r="J4" s="142"/>
      <c r="K4" s="142"/>
      <c r="L4" s="142"/>
      <c r="M4" s="57" t="s">
        <v>157</v>
      </c>
      <c r="N4" s="57" t="s">
        <v>157</v>
      </c>
      <c r="O4" s="142" t="s">
        <v>247</v>
      </c>
      <c r="P4" s="143"/>
      <c r="Q4" s="232" t="s">
        <v>38</v>
      </c>
      <c r="R4" s="233"/>
      <c r="S4" s="234"/>
    </row>
    <row r="5" spans="1:21" ht="15" customHeight="1" x14ac:dyDescent="0.25">
      <c r="F5" s="55" t="s">
        <v>182</v>
      </c>
      <c r="G5" s="148" t="s">
        <v>248</v>
      </c>
      <c r="H5" s="148"/>
      <c r="I5" s="148"/>
      <c r="J5" s="148"/>
      <c r="K5" s="10" t="s">
        <v>156</v>
      </c>
      <c r="L5" s="9" t="s">
        <v>245</v>
      </c>
      <c r="M5" s="10" t="s">
        <v>158</v>
      </c>
      <c r="N5" s="10" t="s">
        <v>158</v>
      </c>
      <c r="O5" s="208" t="s">
        <v>29</v>
      </c>
      <c r="P5" s="209"/>
      <c r="Q5" s="210">
        <v>43774.448298611111</v>
      </c>
      <c r="R5" s="211"/>
      <c r="S5" s="212"/>
    </row>
    <row r="6" spans="1:21" ht="15" customHeight="1" x14ac:dyDescent="0.25">
      <c r="F6" s="55" t="s">
        <v>183</v>
      </c>
      <c r="G6" s="148" t="s">
        <v>249</v>
      </c>
      <c r="H6" s="148"/>
      <c r="I6" s="148"/>
      <c r="J6" s="148"/>
      <c r="K6" s="10" t="s">
        <v>159</v>
      </c>
      <c r="L6" s="91" t="s">
        <v>250</v>
      </c>
      <c r="M6" s="10" t="s">
        <v>160</v>
      </c>
      <c r="N6" s="10" t="s">
        <v>160</v>
      </c>
      <c r="O6" s="216"/>
      <c r="P6" s="209"/>
      <c r="Q6" s="213"/>
      <c r="R6" s="214"/>
      <c r="S6" s="215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19" t="s">
        <v>146</v>
      </c>
      <c r="G9" s="220"/>
      <c r="H9" s="70" t="s">
        <v>102</v>
      </c>
      <c r="I9" s="66" t="s">
        <v>180</v>
      </c>
      <c r="K9" s="238" t="s">
        <v>147</v>
      </c>
      <c r="L9" s="239"/>
      <c r="M9" s="70" t="s">
        <v>102</v>
      </c>
      <c r="N9" s="66" t="s">
        <v>180</v>
      </c>
      <c r="P9" s="219" t="s">
        <v>150</v>
      </c>
      <c r="Q9" s="220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202" t="s">
        <v>252</v>
      </c>
      <c r="G10" s="201"/>
      <c r="H10" s="85"/>
      <c r="I10" s="67"/>
      <c r="K10" s="202" t="s">
        <v>255</v>
      </c>
      <c r="L10" s="201"/>
      <c r="M10" s="75"/>
      <c r="N10" s="67"/>
      <c r="P10" s="203"/>
      <c r="Q10" s="201"/>
      <c r="R10" s="85"/>
      <c r="S10" s="67"/>
      <c r="U10" s="59"/>
    </row>
    <row r="11" spans="1:21" x14ac:dyDescent="0.25">
      <c r="B11" s="50"/>
      <c r="C11" s="82"/>
      <c r="D11" s="62"/>
      <c r="E11" s="9"/>
      <c r="F11" s="203" t="s">
        <v>253</v>
      </c>
      <c r="G11" s="201"/>
      <c r="H11" s="86"/>
      <c r="I11" s="68"/>
      <c r="K11" s="203" t="s">
        <v>256</v>
      </c>
      <c r="L11" s="201"/>
      <c r="M11" s="78"/>
      <c r="N11" s="68"/>
      <c r="P11" s="203"/>
      <c r="Q11" s="201"/>
      <c r="R11" s="86"/>
      <c r="S11" s="68"/>
      <c r="U11" s="59"/>
    </row>
    <row r="12" spans="1:21" x14ac:dyDescent="0.25">
      <c r="B12" s="50"/>
      <c r="C12" s="83"/>
      <c r="D12" s="61"/>
      <c r="E12" s="9"/>
      <c r="F12" s="203" t="s">
        <v>254</v>
      </c>
      <c r="G12" s="201"/>
      <c r="H12" s="85"/>
      <c r="I12" s="67"/>
      <c r="K12" s="203" t="s">
        <v>257</v>
      </c>
      <c r="L12" s="201"/>
      <c r="M12" s="78"/>
      <c r="N12" s="67"/>
      <c r="P12" s="202"/>
      <c r="Q12" s="201"/>
      <c r="R12" s="87"/>
      <c r="S12" s="67"/>
      <c r="U12" s="59"/>
    </row>
    <row r="13" spans="1:21" ht="15.75" customHeight="1" x14ac:dyDescent="0.3">
      <c r="B13" s="128" t="s">
        <v>23</v>
      </c>
      <c r="C13" s="82"/>
      <c r="D13" s="62"/>
      <c r="E13" s="9"/>
      <c r="F13" s="203"/>
      <c r="G13" s="201"/>
      <c r="H13" s="86"/>
      <c r="I13" s="68"/>
      <c r="K13" s="203"/>
      <c r="L13" s="201"/>
      <c r="M13" s="76"/>
      <c r="N13" s="68"/>
      <c r="P13" s="202"/>
      <c r="Q13" s="201"/>
      <c r="R13" s="86"/>
      <c r="S13" s="68"/>
      <c r="U13" s="59"/>
    </row>
    <row r="14" spans="1:21" x14ac:dyDescent="0.25">
      <c r="B14" s="50"/>
      <c r="C14" s="83"/>
      <c r="D14" s="61"/>
      <c r="E14" s="9"/>
      <c r="F14" s="203"/>
      <c r="G14" s="201"/>
      <c r="H14" s="85"/>
      <c r="I14" s="67"/>
      <c r="K14" s="203"/>
      <c r="L14" s="201"/>
      <c r="M14" s="78"/>
      <c r="N14" s="67"/>
      <c r="P14" s="203"/>
      <c r="Q14" s="201"/>
      <c r="R14" s="87"/>
      <c r="S14" s="67"/>
      <c r="U14" s="59"/>
    </row>
    <row r="15" spans="1:21" ht="15.75" x14ac:dyDescent="0.25">
      <c r="B15" s="130"/>
      <c r="C15" s="82"/>
      <c r="D15" s="62"/>
      <c r="E15" s="9"/>
      <c r="F15" s="203"/>
      <c r="G15" s="201"/>
      <c r="H15" s="86"/>
      <c r="I15" s="68"/>
      <c r="K15" s="203"/>
      <c r="L15" s="201"/>
      <c r="M15" s="76"/>
      <c r="N15" s="68"/>
      <c r="P15" s="203"/>
      <c r="Q15" s="201"/>
      <c r="R15" s="86"/>
      <c r="S15" s="68"/>
      <c r="U15" s="59"/>
    </row>
    <row r="16" spans="1:21" x14ac:dyDescent="0.25">
      <c r="B16" s="129" t="s">
        <v>251</v>
      </c>
      <c r="C16" s="83"/>
      <c r="D16" s="61"/>
      <c r="E16" s="9"/>
      <c r="F16" s="202"/>
      <c r="G16" s="201"/>
      <c r="H16" s="85"/>
      <c r="I16" s="67"/>
      <c r="K16" s="202"/>
      <c r="L16" s="201"/>
      <c r="M16" s="78"/>
      <c r="N16" s="67"/>
      <c r="P16" s="203"/>
      <c r="Q16" s="201"/>
      <c r="R16" s="87"/>
      <c r="S16" s="67"/>
      <c r="U16" s="59"/>
    </row>
    <row r="17" spans="2:21" x14ac:dyDescent="0.25">
      <c r="B17" s="50"/>
      <c r="C17" s="82"/>
      <c r="D17" s="62"/>
      <c r="E17" s="9"/>
      <c r="F17" s="202"/>
      <c r="G17" s="201"/>
      <c r="H17" s="86"/>
      <c r="I17" s="68"/>
      <c r="K17" s="202"/>
      <c r="L17" s="201"/>
      <c r="M17" s="76"/>
      <c r="N17" s="68"/>
      <c r="P17" s="203"/>
      <c r="Q17" s="201"/>
      <c r="R17" s="86"/>
      <c r="S17" s="68"/>
      <c r="U17" s="59"/>
    </row>
    <row r="18" spans="2:21" x14ac:dyDescent="0.25">
      <c r="B18" s="50"/>
      <c r="C18" s="83"/>
      <c r="D18" s="61"/>
      <c r="E18" s="9"/>
      <c r="F18" s="202"/>
      <c r="G18" s="201"/>
      <c r="H18" s="87"/>
      <c r="I18" s="67"/>
      <c r="K18" s="203"/>
      <c r="L18" s="221"/>
      <c r="M18" s="78"/>
      <c r="N18" s="67"/>
      <c r="P18" s="203"/>
      <c r="Q18" s="201"/>
      <c r="R18" s="87"/>
      <c r="S18" s="67"/>
      <c r="U18" s="59"/>
    </row>
    <row r="19" spans="2:21" x14ac:dyDescent="0.25">
      <c r="B19" s="50"/>
      <c r="C19" s="82"/>
      <c r="D19" s="62"/>
      <c r="E19" s="9"/>
      <c r="F19" s="203"/>
      <c r="G19" s="201"/>
      <c r="H19" s="86"/>
      <c r="I19" s="68"/>
      <c r="K19" s="203"/>
      <c r="L19" s="201"/>
      <c r="M19" s="86"/>
      <c r="N19" s="68"/>
      <c r="P19" s="203"/>
      <c r="Q19" s="201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203"/>
      <c r="G20" s="201"/>
      <c r="H20" s="87"/>
      <c r="I20" s="67"/>
      <c r="K20" s="203"/>
      <c r="L20" s="201"/>
      <c r="M20" s="87"/>
      <c r="N20" s="67"/>
      <c r="P20" s="203"/>
      <c r="Q20" s="201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203"/>
      <c r="G21" s="201"/>
      <c r="H21" s="86"/>
      <c r="I21" s="68"/>
      <c r="K21" s="203"/>
      <c r="L21" s="221"/>
      <c r="M21" s="76"/>
      <c r="N21" s="68"/>
      <c r="P21" s="203"/>
      <c r="Q21" s="201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203"/>
      <c r="G22" s="201"/>
      <c r="H22" s="87"/>
      <c r="I22" s="67"/>
      <c r="K22" s="203"/>
      <c r="L22" s="221"/>
      <c r="M22" s="78"/>
      <c r="N22" s="67"/>
      <c r="P22" s="203"/>
      <c r="Q22" s="201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203"/>
      <c r="G23" s="201"/>
      <c r="H23" s="86"/>
      <c r="I23" s="68"/>
      <c r="K23" s="203"/>
      <c r="L23" s="221"/>
      <c r="M23" s="76"/>
      <c r="N23" s="68"/>
      <c r="P23" s="203"/>
      <c r="Q23" s="201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203"/>
      <c r="G24" s="201"/>
      <c r="H24" s="87"/>
      <c r="I24" s="67"/>
      <c r="K24" s="203"/>
      <c r="L24" s="221"/>
      <c r="M24" s="76"/>
      <c r="N24" s="68"/>
      <c r="P24" s="203"/>
      <c r="Q24" s="201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203"/>
      <c r="G25" s="201"/>
      <c r="H25" s="86"/>
      <c r="I25" s="68"/>
      <c r="K25" s="203"/>
      <c r="L25" s="221"/>
      <c r="M25" s="76"/>
      <c r="N25" s="68"/>
      <c r="P25" s="203"/>
      <c r="Q25" s="201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7"/>
      <c r="G26" s="201"/>
      <c r="H26" s="87"/>
      <c r="I26" s="67"/>
      <c r="K26" s="203"/>
      <c r="L26" s="221"/>
      <c r="M26" s="76"/>
      <c r="N26" s="68"/>
      <c r="P26" s="203"/>
      <c r="Q26" s="201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203"/>
      <c r="G27" s="201"/>
      <c r="H27" s="86"/>
      <c r="I27" s="68"/>
      <c r="K27" s="204"/>
      <c r="L27" s="222"/>
      <c r="M27" s="79"/>
      <c r="N27" s="74"/>
      <c r="P27" s="203"/>
      <c r="Q27" s="201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203"/>
      <c r="G28" s="201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203"/>
      <c r="Q28" s="201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203"/>
      <c r="G29" s="201"/>
      <c r="H29" s="86"/>
      <c r="I29" s="68"/>
      <c r="K29" s="47"/>
      <c r="L29" s="47"/>
      <c r="M29" s="47"/>
      <c r="N29" s="47"/>
      <c r="P29" s="203"/>
      <c r="Q29" s="201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203"/>
      <c r="G30" s="201"/>
      <c r="H30" s="87"/>
      <c r="I30" s="67"/>
      <c r="K30" s="240" t="s">
        <v>148</v>
      </c>
      <c r="L30" s="241"/>
      <c r="M30" s="246"/>
      <c r="N30" s="249"/>
      <c r="P30" s="203"/>
      <c r="Q30" s="201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203"/>
      <c r="G31" s="201"/>
      <c r="H31" s="86"/>
      <c r="I31" s="68"/>
      <c r="K31" s="242"/>
      <c r="L31" s="243"/>
      <c r="M31" s="247"/>
      <c r="N31" s="250"/>
      <c r="P31" s="203"/>
      <c r="Q31" s="201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203"/>
      <c r="G32" s="201"/>
      <c r="H32" s="87"/>
      <c r="I32" s="68"/>
      <c r="K32" s="244"/>
      <c r="L32" s="256"/>
      <c r="M32" s="75"/>
      <c r="N32" s="67"/>
      <c r="P32" s="203"/>
      <c r="Q32" s="201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203"/>
      <c r="G33" s="201"/>
      <c r="H33" s="86"/>
      <c r="I33" s="68"/>
      <c r="K33" s="203"/>
      <c r="L33" s="221"/>
      <c r="M33" s="76"/>
      <c r="N33" s="68"/>
      <c r="P33" s="203"/>
      <c r="Q33" s="201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5"/>
      <c r="G34" s="201"/>
      <c r="H34" s="87"/>
      <c r="I34" s="68"/>
      <c r="K34" s="203"/>
      <c r="L34" s="221"/>
      <c r="M34" s="76"/>
      <c r="N34" s="68"/>
      <c r="P34" s="203"/>
      <c r="Q34" s="201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203"/>
      <c r="G35" s="201"/>
      <c r="H35" s="86"/>
      <c r="I35" s="68"/>
      <c r="K35" s="203"/>
      <c r="L35" s="221"/>
      <c r="M35" s="76"/>
      <c r="N35" s="68"/>
      <c r="P35" s="203"/>
      <c r="Q35" s="201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203"/>
      <c r="G36" s="201"/>
      <c r="H36" s="86"/>
      <c r="I36" s="68"/>
      <c r="K36" s="203"/>
      <c r="L36" s="221"/>
      <c r="M36" s="76"/>
      <c r="N36" s="68"/>
      <c r="P36" s="203"/>
      <c r="Q36" s="201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204"/>
      <c r="G37" s="205"/>
      <c r="H37" s="88"/>
      <c r="I37" s="69"/>
      <c r="K37" s="204"/>
      <c r="L37" s="222"/>
      <c r="M37" s="77"/>
      <c r="N37" s="69"/>
      <c r="P37" s="204"/>
      <c r="Q37" s="205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</row>
    <row r="40" spans="1:21" x14ac:dyDescent="0.25">
      <c r="B40" s="60" t="s">
        <v>179</v>
      </c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  <c r="O40" s="218"/>
      <c r="P40" s="218"/>
      <c r="Q40" s="218"/>
      <c r="R40" s="218"/>
      <c r="S40" s="218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8" t="s">
        <v>153</v>
      </c>
      <c r="P43" s="198"/>
      <c r="Q43" s="254">
        <f>C38+H38+M28+M38+R38+C85+H85+M85+R85</f>
        <v>0</v>
      </c>
      <c r="R43" s="254"/>
      <c r="S43" s="254"/>
    </row>
    <row r="44" spans="1:21" x14ac:dyDescent="0.25">
      <c r="O44" s="44"/>
      <c r="P44" s="44" t="s">
        <v>154</v>
      </c>
      <c r="Q44" s="223"/>
      <c r="R44" s="223"/>
      <c r="S44" s="223"/>
    </row>
    <row r="45" spans="1:21" x14ac:dyDescent="0.25">
      <c r="P45" s="44" t="s">
        <v>155</v>
      </c>
      <c r="Q45" s="223">
        <f>Q44+Q43</f>
        <v>0</v>
      </c>
      <c r="R45" s="223"/>
      <c r="S45" s="223"/>
    </row>
    <row r="48" spans="1:21" ht="21" hidden="1" x14ac:dyDescent="0.25">
      <c r="A48" s="142"/>
      <c r="B48" s="142"/>
      <c r="C48" s="142"/>
      <c r="D48" s="2"/>
      <c r="E48" s="140" t="s">
        <v>196</v>
      </c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235" t="s">
        <v>39</v>
      </c>
      <c r="R48" s="236"/>
      <c r="S48" s="237"/>
    </row>
    <row r="49" spans="1:20" hidden="1" x14ac:dyDescent="0.25">
      <c r="A49" s="148"/>
      <c r="B49" s="148"/>
      <c r="C49" s="148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226">
        <f>IF(Q2="","",Q2)</f>
        <v>1446</v>
      </c>
      <c r="R49" s="227"/>
      <c r="S49" s="228"/>
    </row>
    <row r="50" spans="1:20" hidden="1" x14ac:dyDescent="0.25">
      <c r="A50" s="148"/>
      <c r="B50" s="148"/>
      <c r="C50" s="148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229"/>
      <c r="R50" s="230"/>
      <c r="S50" s="231"/>
    </row>
    <row r="51" spans="1:20" ht="18.75" hidden="1" x14ac:dyDescent="0.3">
      <c r="A51" s="148"/>
      <c r="B51" s="148"/>
      <c r="C51" s="148"/>
      <c r="F51" s="55" t="s">
        <v>181</v>
      </c>
      <c r="G51" s="142" t="str">
        <f>IF(G4="","",G4)</f>
        <v>JOÃO BATISTA BARBOSA DE MORAIS</v>
      </c>
      <c r="H51" s="142"/>
      <c r="I51" s="142"/>
      <c r="J51" s="142"/>
      <c r="K51" s="142"/>
      <c r="L51" s="142"/>
      <c r="M51" s="57" t="s">
        <v>157</v>
      </c>
      <c r="N51" s="57" t="s">
        <v>157</v>
      </c>
      <c r="O51" s="142" t="str">
        <f>IF(O4="","",O4)</f>
        <v>959128569/967737450</v>
      </c>
      <c r="P51" s="143"/>
      <c r="Q51" s="232" t="s">
        <v>38</v>
      </c>
      <c r="R51" s="233"/>
      <c r="S51" s="234"/>
    </row>
    <row r="52" spans="1:20" ht="15.75" hidden="1" x14ac:dyDescent="0.25">
      <c r="A52" s="148"/>
      <c r="B52" s="148"/>
      <c r="C52" s="148"/>
      <c r="F52" s="55" t="s">
        <v>182</v>
      </c>
      <c r="G52" s="148" t="str">
        <f>IF(G5="","",G5)</f>
        <v>R QUINTANA 289</v>
      </c>
      <c r="H52" s="148"/>
      <c r="I52" s="148"/>
      <c r="J52" s="148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8" t="str">
        <f>IF(O5="","",O5)</f>
        <v>PRATA</v>
      </c>
      <c r="P52" s="209"/>
      <c r="Q52" s="210">
        <f>IF(Q5="","",Q5)</f>
        <v>43774.448298611111</v>
      </c>
      <c r="R52" s="211"/>
      <c r="S52" s="212"/>
    </row>
    <row r="53" spans="1:20" ht="15.75" hidden="1" x14ac:dyDescent="0.25">
      <c r="A53" s="148"/>
      <c r="B53" s="148"/>
      <c r="C53" s="148"/>
      <c r="F53" s="55" t="s">
        <v>183</v>
      </c>
      <c r="G53" s="148" t="str">
        <f>IF(G6="","",G6)</f>
        <v>CLASSIC LIFE - GM</v>
      </c>
      <c r="H53" s="148"/>
      <c r="I53" s="148"/>
      <c r="J53" s="148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16" t="str">
        <f>IF(O6="","",O6)</f>
        <v/>
      </c>
      <c r="P53" s="209"/>
      <c r="Q53" s="213"/>
      <c r="R53" s="214"/>
      <c r="S53" s="215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19" t="s">
        <v>150</v>
      </c>
      <c r="C56" s="220"/>
      <c r="D56" s="53" t="s">
        <v>180</v>
      </c>
      <c r="E56" s="48"/>
      <c r="F56" s="219" t="s">
        <v>150</v>
      </c>
      <c r="G56" s="220"/>
      <c r="H56" s="70" t="s">
        <v>102</v>
      </c>
      <c r="I56" s="66" t="s">
        <v>180</v>
      </c>
      <c r="K56" s="219" t="s">
        <v>150</v>
      </c>
      <c r="L56" s="220"/>
      <c r="M56" s="70" t="s">
        <v>102</v>
      </c>
      <c r="N56" s="66" t="s">
        <v>180</v>
      </c>
      <c r="P56" s="219" t="s">
        <v>150</v>
      </c>
      <c r="Q56" s="220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44"/>
      <c r="G57" s="207"/>
      <c r="H57" s="85"/>
      <c r="I57" s="67"/>
      <c r="K57" s="244"/>
      <c r="L57" s="207"/>
      <c r="M57" s="85"/>
      <c r="N57" s="67"/>
      <c r="P57" s="206"/>
      <c r="Q57" s="207"/>
      <c r="R57" s="85"/>
      <c r="S57" s="67"/>
    </row>
    <row r="58" spans="1:20" hidden="1" x14ac:dyDescent="0.25">
      <c r="B58" s="50"/>
      <c r="C58" s="82"/>
      <c r="D58" s="62"/>
      <c r="E58" s="9"/>
      <c r="F58" s="203"/>
      <c r="G58" s="201"/>
      <c r="H58" s="86"/>
      <c r="I58" s="68"/>
      <c r="K58" s="203"/>
      <c r="L58" s="201"/>
      <c r="M58" s="86"/>
      <c r="N58" s="68"/>
      <c r="P58" s="202"/>
      <c r="Q58" s="201"/>
      <c r="R58" s="86"/>
      <c r="S58" s="68"/>
    </row>
    <row r="59" spans="1:20" hidden="1" x14ac:dyDescent="0.25">
      <c r="B59" s="50"/>
      <c r="C59" s="83"/>
      <c r="D59" s="61"/>
      <c r="E59" s="9"/>
      <c r="F59" s="203"/>
      <c r="G59" s="201"/>
      <c r="H59" s="87"/>
      <c r="I59" s="67"/>
      <c r="K59" s="203"/>
      <c r="L59" s="201"/>
      <c r="M59" s="87"/>
      <c r="N59" s="67"/>
      <c r="P59" s="202"/>
      <c r="Q59" s="201"/>
      <c r="R59" s="87"/>
      <c r="S59" s="67"/>
    </row>
    <row r="60" spans="1:20" hidden="1" x14ac:dyDescent="0.25">
      <c r="B60" s="50"/>
      <c r="C60" s="82"/>
      <c r="D60" s="62"/>
      <c r="E60" s="9"/>
      <c r="F60" s="203"/>
      <c r="G60" s="201"/>
      <c r="H60" s="86"/>
      <c r="I60" s="68"/>
      <c r="K60" s="203"/>
      <c r="L60" s="201"/>
      <c r="M60" s="86"/>
      <c r="N60" s="68"/>
      <c r="P60" s="202"/>
      <c r="Q60" s="201"/>
      <c r="R60" s="86"/>
      <c r="S60" s="68"/>
    </row>
    <row r="61" spans="1:20" hidden="1" x14ac:dyDescent="0.25">
      <c r="B61" s="50"/>
      <c r="C61" s="83"/>
      <c r="D61" s="61"/>
      <c r="E61" s="9"/>
      <c r="F61" s="203"/>
      <c r="G61" s="201"/>
      <c r="H61" s="87"/>
      <c r="I61" s="67"/>
      <c r="K61" s="203"/>
      <c r="L61" s="201"/>
      <c r="M61" s="87"/>
      <c r="N61" s="67"/>
      <c r="P61" s="202"/>
      <c r="Q61" s="201"/>
      <c r="R61" s="87"/>
      <c r="S61" s="67"/>
    </row>
    <row r="62" spans="1:20" hidden="1" x14ac:dyDescent="0.25">
      <c r="B62" s="50"/>
      <c r="C62" s="82"/>
      <c r="D62" s="62"/>
      <c r="E62" s="9"/>
      <c r="F62" s="203"/>
      <c r="G62" s="201"/>
      <c r="H62" s="86"/>
      <c r="I62" s="68"/>
      <c r="K62" s="203"/>
      <c r="L62" s="201"/>
      <c r="M62" s="86"/>
      <c r="N62" s="68"/>
      <c r="P62" s="202"/>
      <c r="Q62" s="201"/>
      <c r="R62" s="86"/>
      <c r="S62" s="68"/>
    </row>
    <row r="63" spans="1:20" hidden="1" x14ac:dyDescent="0.25">
      <c r="B63" s="50"/>
      <c r="C63" s="83"/>
      <c r="D63" s="61"/>
      <c r="E63" s="9"/>
      <c r="F63" s="203"/>
      <c r="G63" s="201"/>
      <c r="H63" s="87"/>
      <c r="I63" s="67"/>
      <c r="K63" s="203"/>
      <c r="L63" s="201"/>
      <c r="M63" s="87"/>
      <c r="N63" s="67"/>
      <c r="P63" s="202"/>
      <c r="Q63" s="201"/>
      <c r="R63" s="87"/>
      <c r="S63" s="67"/>
    </row>
    <row r="64" spans="1:20" hidden="1" x14ac:dyDescent="0.25">
      <c r="B64" s="50"/>
      <c r="C64" s="82"/>
      <c r="D64" s="62"/>
      <c r="E64" s="9"/>
      <c r="F64" s="203"/>
      <c r="G64" s="201"/>
      <c r="H64" s="86"/>
      <c r="I64" s="68"/>
      <c r="K64" s="203"/>
      <c r="L64" s="201"/>
      <c r="M64" s="86"/>
      <c r="N64" s="68"/>
      <c r="P64" s="202"/>
      <c r="Q64" s="201"/>
      <c r="R64" s="86"/>
      <c r="S64" s="68"/>
    </row>
    <row r="65" spans="2:19" hidden="1" x14ac:dyDescent="0.25">
      <c r="B65" s="50"/>
      <c r="C65" s="83"/>
      <c r="D65" s="61"/>
      <c r="E65" s="9"/>
      <c r="F65" s="203"/>
      <c r="G65" s="201"/>
      <c r="H65" s="87"/>
      <c r="I65" s="67"/>
      <c r="K65" s="203"/>
      <c r="L65" s="201"/>
      <c r="M65" s="87"/>
      <c r="N65" s="67"/>
      <c r="P65" s="202"/>
      <c r="Q65" s="201"/>
      <c r="R65" s="87"/>
      <c r="S65" s="67"/>
    </row>
    <row r="66" spans="2:19" hidden="1" x14ac:dyDescent="0.25">
      <c r="B66" s="50"/>
      <c r="C66" s="82"/>
      <c r="D66" s="62"/>
      <c r="E66" s="9"/>
      <c r="F66" s="203"/>
      <c r="G66" s="201"/>
      <c r="H66" s="86"/>
      <c r="I66" s="68"/>
      <c r="K66" s="203"/>
      <c r="L66" s="201"/>
      <c r="M66" s="86"/>
      <c r="N66" s="68"/>
      <c r="P66" s="202"/>
      <c r="Q66" s="201"/>
      <c r="R66" s="86"/>
      <c r="S66" s="68"/>
    </row>
    <row r="67" spans="2:19" hidden="1" x14ac:dyDescent="0.25">
      <c r="B67" s="50"/>
      <c r="C67" s="83"/>
      <c r="D67" s="61"/>
      <c r="E67" s="9"/>
      <c r="F67" s="203"/>
      <c r="G67" s="201"/>
      <c r="H67" s="87"/>
      <c r="I67" s="67"/>
      <c r="K67" s="203"/>
      <c r="L67" s="201"/>
      <c r="M67" s="87"/>
      <c r="N67" s="67"/>
      <c r="P67" s="202"/>
      <c r="Q67" s="201"/>
      <c r="R67" s="87"/>
      <c r="S67" s="67"/>
    </row>
    <row r="68" spans="2:19" hidden="1" x14ac:dyDescent="0.25">
      <c r="B68" s="50"/>
      <c r="C68" s="82"/>
      <c r="D68" s="62"/>
      <c r="E68" s="9"/>
      <c r="F68" s="203"/>
      <c r="G68" s="201"/>
      <c r="H68" s="86"/>
      <c r="I68" s="68"/>
      <c r="K68" s="203"/>
      <c r="L68" s="201"/>
      <c r="M68" s="86"/>
      <c r="N68" s="68"/>
      <c r="P68" s="202"/>
      <c r="Q68" s="201"/>
      <c r="R68" s="86"/>
      <c r="S68" s="68"/>
    </row>
    <row r="69" spans="2:19" hidden="1" x14ac:dyDescent="0.25">
      <c r="B69" s="50"/>
      <c r="C69" s="83"/>
      <c r="D69" s="61"/>
      <c r="E69" s="9"/>
      <c r="F69" s="203"/>
      <c r="G69" s="201"/>
      <c r="H69" s="87"/>
      <c r="I69" s="67"/>
      <c r="K69" s="203"/>
      <c r="L69" s="201"/>
      <c r="M69" s="87"/>
      <c r="N69" s="67"/>
      <c r="P69" s="202"/>
      <c r="Q69" s="201"/>
      <c r="R69" s="87"/>
      <c r="S69" s="67"/>
    </row>
    <row r="70" spans="2:19" hidden="1" x14ac:dyDescent="0.25">
      <c r="B70" s="50"/>
      <c r="C70" s="82"/>
      <c r="D70" s="62"/>
      <c r="E70" s="9"/>
      <c r="F70" s="203"/>
      <c r="G70" s="201"/>
      <c r="H70" s="86"/>
      <c r="I70" s="68"/>
      <c r="K70" s="203"/>
      <c r="L70" s="201"/>
      <c r="M70" s="86"/>
      <c r="N70" s="68"/>
      <c r="P70" s="202"/>
      <c r="Q70" s="201"/>
      <c r="R70" s="86"/>
      <c r="S70" s="68"/>
    </row>
    <row r="71" spans="2:19" hidden="1" x14ac:dyDescent="0.25">
      <c r="B71" s="50"/>
      <c r="C71" s="83"/>
      <c r="D71" s="61"/>
      <c r="E71" s="9"/>
      <c r="F71" s="203"/>
      <c r="G71" s="201"/>
      <c r="H71" s="87"/>
      <c r="I71" s="67"/>
      <c r="K71" s="203"/>
      <c r="L71" s="201"/>
      <c r="M71" s="87"/>
      <c r="N71" s="67"/>
      <c r="P71" s="202"/>
      <c r="Q71" s="201"/>
      <c r="R71" s="87"/>
      <c r="S71" s="67"/>
    </row>
    <row r="72" spans="2:19" hidden="1" x14ac:dyDescent="0.25">
      <c r="B72" s="50"/>
      <c r="C72" s="82"/>
      <c r="D72" s="62"/>
      <c r="E72" s="9"/>
      <c r="F72" s="203"/>
      <c r="G72" s="201"/>
      <c r="H72" s="86"/>
      <c r="I72" s="68"/>
      <c r="K72" s="203"/>
      <c r="L72" s="201"/>
      <c r="M72" s="86"/>
      <c r="N72" s="68"/>
      <c r="P72" s="202"/>
      <c r="Q72" s="201"/>
      <c r="R72" s="86"/>
      <c r="S72" s="68"/>
    </row>
    <row r="73" spans="2:19" hidden="1" x14ac:dyDescent="0.25">
      <c r="B73" s="50"/>
      <c r="C73" s="83"/>
      <c r="D73" s="61"/>
      <c r="E73" s="9"/>
      <c r="F73" s="203"/>
      <c r="G73" s="201"/>
      <c r="H73" s="87"/>
      <c r="I73" s="67"/>
      <c r="K73" s="203"/>
      <c r="L73" s="201"/>
      <c r="M73" s="87"/>
      <c r="N73" s="67"/>
      <c r="P73" s="202"/>
      <c r="Q73" s="201"/>
      <c r="R73" s="87"/>
      <c r="S73" s="67"/>
    </row>
    <row r="74" spans="2:19" hidden="1" x14ac:dyDescent="0.25">
      <c r="B74" s="50"/>
      <c r="C74" s="82"/>
      <c r="D74" s="62"/>
      <c r="E74" s="9"/>
      <c r="F74" s="203"/>
      <c r="G74" s="201"/>
      <c r="H74" s="86"/>
      <c r="I74" s="68"/>
      <c r="K74" s="203"/>
      <c r="L74" s="201"/>
      <c r="M74" s="86"/>
      <c r="N74" s="68"/>
      <c r="P74" s="202"/>
      <c r="Q74" s="201"/>
      <c r="R74" s="86"/>
      <c r="S74" s="68"/>
    </row>
    <row r="75" spans="2:19" hidden="1" x14ac:dyDescent="0.25">
      <c r="B75" s="50"/>
      <c r="C75" s="83"/>
      <c r="D75" s="61"/>
      <c r="E75" s="9"/>
      <c r="F75" s="203"/>
      <c r="G75" s="201"/>
      <c r="H75" s="87"/>
      <c r="I75" s="67"/>
      <c r="K75" s="203"/>
      <c r="L75" s="201"/>
      <c r="M75" s="87"/>
      <c r="N75" s="67"/>
      <c r="P75" s="202"/>
      <c r="Q75" s="201"/>
      <c r="R75" s="87"/>
      <c r="S75" s="67"/>
    </row>
    <row r="76" spans="2:19" hidden="1" x14ac:dyDescent="0.25">
      <c r="B76" s="50"/>
      <c r="C76" s="82"/>
      <c r="D76" s="62"/>
      <c r="E76" s="9"/>
      <c r="F76" s="203"/>
      <c r="G76" s="201"/>
      <c r="H76" s="86"/>
      <c r="I76" s="68"/>
      <c r="K76" s="203"/>
      <c r="L76" s="201"/>
      <c r="M76" s="86"/>
      <c r="N76" s="68"/>
      <c r="P76" s="203"/>
      <c r="Q76" s="201"/>
      <c r="R76" s="86"/>
      <c r="S76" s="68"/>
    </row>
    <row r="77" spans="2:19" hidden="1" x14ac:dyDescent="0.25">
      <c r="B77" s="50"/>
      <c r="C77" s="83"/>
      <c r="D77" s="61"/>
      <c r="E77" s="9"/>
      <c r="F77" s="203"/>
      <c r="G77" s="201"/>
      <c r="H77" s="87"/>
      <c r="I77" s="67"/>
      <c r="K77" s="203"/>
      <c r="L77" s="201"/>
      <c r="M77" s="87"/>
      <c r="N77" s="67"/>
      <c r="P77" s="203"/>
      <c r="Q77" s="201"/>
      <c r="R77" s="87"/>
      <c r="S77" s="67"/>
    </row>
    <row r="78" spans="2:19" hidden="1" x14ac:dyDescent="0.25">
      <c r="B78" s="21"/>
      <c r="C78" s="82"/>
      <c r="D78" s="62"/>
      <c r="E78" s="9"/>
      <c r="F78" s="203"/>
      <c r="G78" s="201"/>
      <c r="H78" s="86"/>
      <c r="I78" s="68"/>
      <c r="K78" s="203"/>
      <c r="L78" s="201"/>
      <c r="M78" s="86"/>
      <c r="N78" s="68"/>
      <c r="P78" s="203"/>
      <c r="Q78" s="201"/>
      <c r="R78" s="86"/>
      <c r="S78" s="68"/>
    </row>
    <row r="79" spans="2:19" hidden="1" x14ac:dyDescent="0.25">
      <c r="B79" s="21"/>
      <c r="C79" s="83"/>
      <c r="D79" s="62"/>
      <c r="E79" s="9"/>
      <c r="F79" s="203"/>
      <c r="G79" s="201"/>
      <c r="H79" s="87"/>
      <c r="I79" s="68"/>
      <c r="K79" s="203"/>
      <c r="L79" s="201"/>
      <c r="M79" s="87"/>
      <c r="N79" s="68"/>
      <c r="P79" s="203"/>
      <c r="Q79" s="201"/>
      <c r="R79" s="87"/>
      <c r="S79" s="68"/>
    </row>
    <row r="80" spans="2:19" hidden="1" x14ac:dyDescent="0.25">
      <c r="B80" s="21"/>
      <c r="C80" s="82"/>
      <c r="D80" s="62"/>
      <c r="E80" s="9"/>
      <c r="F80" s="203"/>
      <c r="G80" s="201"/>
      <c r="H80" s="86"/>
      <c r="I80" s="68"/>
      <c r="K80" s="203"/>
      <c r="L80" s="201"/>
      <c r="M80" s="86"/>
      <c r="N80" s="68"/>
      <c r="P80" s="203"/>
      <c r="Q80" s="201"/>
      <c r="R80" s="86"/>
      <c r="S80" s="68"/>
    </row>
    <row r="81" spans="2:20" hidden="1" x14ac:dyDescent="0.25">
      <c r="B81" s="21"/>
      <c r="C81" s="83"/>
      <c r="D81" s="62"/>
      <c r="E81" s="9"/>
      <c r="F81" s="203"/>
      <c r="G81" s="201"/>
      <c r="H81" s="87"/>
      <c r="I81" s="68"/>
      <c r="K81" s="203"/>
      <c r="L81" s="201"/>
      <c r="M81" s="87"/>
      <c r="N81" s="68"/>
      <c r="P81" s="203"/>
      <c r="Q81" s="201"/>
      <c r="R81" s="87"/>
      <c r="S81" s="68"/>
    </row>
    <row r="82" spans="2:20" hidden="1" x14ac:dyDescent="0.25">
      <c r="B82" s="21"/>
      <c r="C82" s="82"/>
      <c r="D82" s="62"/>
      <c r="E82" s="9"/>
      <c r="F82" s="203"/>
      <c r="G82" s="201"/>
      <c r="H82" s="86"/>
      <c r="I82" s="68"/>
      <c r="K82" s="203"/>
      <c r="L82" s="201"/>
      <c r="M82" s="86"/>
      <c r="N82" s="68"/>
      <c r="P82" s="203"/>
      <c r="Q82" s="201"/>
      <c r="R82" s="86"/>
      <c r="S82" s="68"/>
    </row>
    <row r="83" spans="2:20" hidden="1" x14ac:dyDescent="0.25">
      <c r="B83" s="21"/>
      <c r="C83" s="82"/>
      <c r="D83" s="62"/>
      <c r="E83" s="9"/>
      <c r="F83" s="203"/>
      <c r="G83" s="201"/>
      <c r="H83" s="86"/>
      <c r="I83" s="68"/>
      <c r="K83" s="203"/>
      <c r="L83" s="201"/>
      <c r="M83" s="86"/>
      <c r="N83" s="68"/>
      <c r="P83" s="203"/>
      <c r="Q83" s="201"/>
      <c r="R83" s="86"/>
      <c r="S83" s="68"/>
    </row>
    <row r="84" spans="2:20" ht="15.75" hidden="1" thickBot="1" x14ac:dyDescent="0.3">
      <c r="B84" s="49"/>
      <c r="C84" s="84"/>
      <c r="D84" s="63"/>
      <c r="E84" s="9"/>
      <c r="F84" s="204"/>
      <c r="G84" s="205"/>
      <c r="H84" s="88"/>
      <c r="I84" s="69"/>
      <c r="K84" s="204"/>
      <c r="L84" s="205"/>
      <c r="M84" s="88"/>
      <c r="N84" s="69"/>
      <c r="P84" s="204"/>
      <c r="Q84" s="205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58" t="str">
        <f>IF(C39="","",C39)</f>
        <v/>
      </c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</row>
    <row r="87" spans="2:20" hidden="1" x14ac:dyDescent="0.25">
      <c r="B87" s="60" t="s">
        <v>179</v>
      </c>
      <c r="C87" s="158" t="str">
        <f>IF(C40="","",C40)</f>
        <v/>
      </c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8" t="s">
        <v>153</v>
      </c>
      <c r="P90" s="198"/>
      <c r="Q90" s="254">
        <f>IF(Q43="","",Q43)</f>
        <v>0</v>
      </c>
      <c r="R90" s="254"/>
      <c r="S90" s="254"/>
    </row>
    <row r="91" spans="2:20" hidden="1" x14ac:dyDescent="0.25">
      <c r="O91" s="44"/>
      <c r="P91" s="44" t="s">
        <v>154</v>
      </c>
      <c r="Q91" s="223">
        <f>Q44</f>
        <v>0</v>
      </c>
      <c r="R91" s="223"/>
      <c r="S91" s="223"/>
    </row>
    <row r="92" spans="2:20" hidden="1" x14ac:dyDescent="0.25">
      <c r="P92" s="44" t="s">
        <v>155</v>
      </c>
      <c r="Q92" s="223">
        <f>IFERROR(Q91+Q90,"")</f>
        <v>0</v>
      </c>
      <c r="R92" s="223"/>
      <c r="S92" s="223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2" t="s">
        <v>244</v>
      </c>
      <c r="D95" s="252"/>
      <c r="E95" s="252"/>
      <c r="F95" s="252"/>
      <c r="G95" s="10" t="s">
        <v>201</v>
      </c>
      <c r="H95" s="253">
        <v>43774.448298611111</v>
      </c>
      <c r="I95" s="252"/>
      <c r="J95" s="252"/>
      <c r="K95" s="252"/>
      <c r="L95" s="10" t="s">
        <v>200</v>
      </c>
      <c r="M95" s="252" t="s">
        <v>244</v>
      </c>
      <c r="N95" s="252"/>
      <c r="O95" s="252"/>
      <c r="P95" s="252"/>
      <c r="Q95" s="10" t="s">
        <v>199</v>
      </c>
      <c r="R95" s="253">
        <v>43774.449953703705</v>
      </c>
      <c r="S95" s="252"/>
      <c r="T95" s="252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I3"/>
  <sheetViews>
    <sheetView showGridLines="0" workbookViewId="0"/>
  </sheetViews>
  <sheetFormatPr defaultRowHeight="15" x14ac:dyDescent="0.25"/>
  <cols>
    <col min="1" max="1" width="7.7109375" bestFit="1" customWidth="1"/>
    <col min="2" max="2" width="12.5703125" bestFit="1" customWidth="1"/>
    <col min="3" max="3" width="9.5703125" bestFit="1" customWidth="1"/>
    <col min="4" max="4" width="18.5703125" style="134" bestFit="1" customWidth="1"/>
    <col min="5" max="5" width="16.85546875" bestFit="1" customWidth="1"/>
    <col min="6" max="6" width="9.140625" bestFit="1" customWidth="1"/>
    <col min="7" max="7" width="10.7109375" bestFit="1" customWidth="1"/>
    <col min="8" max="8" width="7.85546875" bestFit="1" customWidth="1"/>
    <col min="9" max="9" width="15.140625" bestFit="1" customWidth="1"/>
  </cols>
  <sheetData>
    <row r="1" spans="1:9" x14ac:dyDescent="0.25">
      <c r="A1" t="s">
        <v>113</v>
      </c>
      <c r="B1" t="s">
        <v>433</v>
      </c>
      <c r="C1" t="s">
        <v>434</v>
      </c>
      <c r="D1" s="134" t="s">
        <v>0</v>
      </c>
      <c r="E1" t="s">
        <v>188</v>
      </c>
      <c r="F1" t="s">
        <v>1</v>
      </c>
      <c r="G1" t="s">
        <v>435</v>
      </c>
      <c r="H1" t="s">
        <v>17</v>
      </c>
      <c r="I1" t="s">
        <v>19</v>
      </c>
    </row>
    <row r="2" spans="1:9" x14ac:dyDescent="0.25">
      <c r="A2">
        <v>2964</v>
      </c>
      <c r="B2">
        <v>2</v>
      </c>
      <c r="C2" t="s">
        <v>449</v>
      </c>
      <c r="D2" s="134">
        <v>45390.953379629631</v>
      </c>
      <c r="E2" t="s">
        <v>190</v>
      </c>
      <c r="F2" t="s">
        <v>263</v>
      </c>
      <c r="G2" t="s">
        <v>131</v>
      </c>
      <c r="H2" t="s">
        <v>264</v>
      </c>
      <c r="I2" t="s">
        <v>265</v>
      </c>
    </row>
    <row r="3" spans="1:9" x14ac:dyDescent="0.25">
      <c r="A3">
        <v>2964</v>
      </c>
      <c r="B3">
        <v>1</v>
      </c>
      <c r="C3" t="s">
        <v>449</v>
      </c>
      <c r="D3" s="134">
        <v>45044.753055555557</v>
      </c>
      <c r="E3" t="s">
        <v>190</v>
      </c>
      <c r="F3" t="s">
        <v>263</v>
      </c>
      <c r="G3" t="s">
        <v>131</v>
      </c>
      <c r="H3" t="s">
        <v>264</v>
      </c>
      <c r="I3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100" bestFit="1" customWidth="1"/>
    <col min="10" max="11" width="13.85546875" style="100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0" t="s">
        <v>176</v>
      </c>
      <c r="J1" s="100" t="s">
        <v>205</v>
      </c>
      <c r="K1" s="100" t="s">
        <v>206</v>
      </c>
      <c r="L1" t="s">
        <v>221</v>
      </c>
    </row>
    <row r="2" spans="1:12" x14ac:dyDescent="0.25">
      <c r="A2">
        <v>1029</v>
      </c>
      <c r="B2" s="106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100">
        <v>1600</v>
      </c>
      <c r="K2" s="100">
        <v>1600</v>
      </c>
    </row>
    <row r="3" spans="1:12" x14ac:dyDescent="0.25">
      <c r="A3">
        <v>1028</v>
      </c>
      <c r="B3" s="106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100">
        <v>700</v>
      </c>
      <c r="K3" s="100">
        <v>700</v>
      </c>
    </row>
    <row r="4" spans="1:12" x14ac:dyDescent="0.25">
      <c r="A4">
        <v>1025</v>
      </c>
      <c r="B4" s="106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100">
        <v>201</v>
      </c>
      <c r="K4" s="100">
        <v>201</v>
      </c>
    </row>
    <row r="5" spans="1:12" x14ac:dyDescent="0.25">
      <c r="A5">
        <v>1020</v>
      </c>
      <c r="B5" s="106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100">
        <v>1400</v>
      </c>
      <c r="J5" s="100">
        <v>1900</v>
      </c>
      <c r="K5" s="100">
        <v>3300</v>
      </c>
    </row>
    <row r="6" spans="1:12" x14ac:dyDescent="0.25">
      <c r="A6">
        <v>1019</v>
      </c>
      <c r="B6" s="106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100">
        <v>3200</v>
      </c>
      <c r="K6" s="100">
        <v>3200</v>
      </c>
    </row>
    <row r="7" spans="1:12" x14ac:dyDescent="0.25">
      <c r="A7">
        <v>1018</v>
      </c>
      <c r="B7" s="106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100">
        <v>750</v>
      </c>
      <c r="J7" s="100">
        <v>1452</v>
      </c>
      <c r="K7" s="100">
        <v>1452</v>
      </c>
    </row>
    <row r="8" spans="1:12" x14ac:dyDescent="0.25">
      <c r="A8">
        <v>1014</v>
      </c>
      <c r="B8" s="106">
        <v>43444.837604166663</v>
      </c>
      <c r="C8" t="s">
        <v>318</v>
      </c>
      <c r="D8" t="s">
        <v>319</v>
      </c>
      <c r="E8" t="s">
        <v>290</v>
      </c>
      <c r="F8" t="s">
        <v>29</v>
      </c>
      <c r="I8" s="100">
        <v>2800</v>
      </c>
      <c r="J8" s="100">
        <v>6046.4</v>
      </c>
      <c r="K8" s="100">
        <v>8846.4</v>
      </c>
    </row>
    <row r="9" spans="1:12" x14ac:dyDescent="0.25">
      <c r="A9">
        <v>1011</v>
      </c>
      <c r="B9" s="106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100">
        <v>7000</v>
      </c>
      <c r="K9" s="100">
        <v>7000</v>
      </c>
    </row>
    <row r="10" spans="1:12" x14ac:dyDescent="0.25">
      <c r="A10">
        <v>1004</v>
      </c>
      <c r="B10" s="106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100">
        <v>4050</v>
      </c>
      <c r="J10" s="100">
        <v>4050</v>
      </c>
      <c r="K10" s="100">
        <v>8100</v>
      </c>
    </row>
    <row r="11" spans="1:12" x14ac:dyDescent="0.25">
      <c r="A11">
        <v>1003</v>
      </c>
      <c r="B11" s="106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100">
        <v>1700</v>
      </c>
      <c r="J11" s="100">
        <v>2670</v>
      </c>
      <c r="K11" s="100">
        <v>4370</v>
      </c>
    </row>
    <row r="12" spans="1:12" x14ac:dyDescent="0.25">
      <c r="A12">
        <v>1000</v>
      </c>
      <c r="B12" s="106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100">
        <v>2500</v>
      </c>
      <c r="K12" s="100">
        <v>2500</v>
      </c>
    </row>
    <row r="13" spans="1:12" x14ac:dyDescent="0.25">
      <c r="A13">
        <v>996</v>
      </c>
      <c r="B13" s="106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100">
        <v>3502</v>
      </c>
      <c r="K13" s="100">
        <v>3502</v>
      </c>
    </row>
    <row r="14" spans="1:12" x14ac:dyDescent="0.25">
      <c r="A14">
        <v>995</v>
      </c>
      <c r="B14" s="106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100">
        <v>1150</v>
      </c>
      <c r="J14" s="100">
        <v>2546.5</v>
      </c>
      <c r="K14" s="100">
        <v>3696.5</v>
      </c>
    </row>
    <row r="15" spans="1:12" x14ac:dyDescent="0.25">
      <c r="A15">
        <v>993</v>
      </c>
      <c r="B15" s="106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100">
        <v>1050</v>
      </c>
      <c r="K15" s="100">
        <v>1050</v>
      </c>
    </row>
    <row r="16" spans="1:12" x14ac:dyDescent="0.25">
      <c r="A16">
        <v>992</v>
      </c>
      <c r="B16" s="106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100">
        <v>2401</v>
      </c>
      <c r="K16" s="100">
        <v>2401</v>
      </c>
    </row>
    <row r="17" spans="1:11" x14ac:dyDescent="0.25">
      <c r="A17">
        <v>986</v>
      </c>
      <c r="B17" s="106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100">
        <v>800</v>
      </c>
      <c r="K17" s="100">
        <v>800</v>
      </c>
    </row>
    <row r="18" spans="1:11" x14ac:dyDescent="0.25">
      <c r="A18">
        <v>985</v>
      </c>
      <c r="B18" s="106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100">
        <v>2070</v>
      </c>
      <c r="K18" s="100">
        <v>2070</v>
      </c>
    </row>
    <row r="19" spans="1:11" x14ac:dyDescent="0.25">
      <c r="A19">
        <v>981</v>
      </c>
      <c r="B19" s="106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100">
        <v>6230.5</v>
      </c>
      <c r="K19" s="100">
        <v>6230.5</v>
      </c>
    </row>
    <row r="20" spans="1:11" x14ac:dyDescent="0.25">
      <c r="A20">
        <v>972</v>
      </c>
      <c r="B20" s="106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100">
        <v>1350</v>
      </c>
      <c r="K20" s="100">
        <v>1350</v>
      </c>
    </row>
    <row r="21" spans="1:11" x14ac:dyDescent="0.25">
      <c r="A21">
        <v>964</v>
      </c>
      <c r="B21" s="106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100">
        <v>3450</v>
      </c>
      <c r="J21" s="100">
        <v>6375.38</v>
      </c>
      <c r="K21" s="100">
        <v>9825.3799999999992</v>
      </c>
    </row>
    <row r="22" spans="1:11" x14ac:dyDescent="0.25">
      <c r="A22">
        <v>962</v>
      </c>
      <c r="B22" s="106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100">
        <v>1550</v>
      </c>
      <c r="K22" s="100">
        <v>1550</v>
      </c>
    </row>
    <row r="23" spans="1:11" x14ac:dyDescent="0.25">
      <c r="A23">
        <v>951</v>
      </c>
      <c r="B23" s="106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100">
        <v>3650</v>
      </c>
      <c r="K23" s="100">
        <v>3650</v>
      </c>
    </row>
    <row r="24" spans="1:11" x14ac:dyDescent="0.25">
      <c r="A24">
        <v>947</v>
      </c>
      <c r="B24" s="106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100">
        <v>3831.49</v>
      </c>
      <c r="K24" s="100">
        <v>3831.49</v>
      </c>
    </row>
    <row r="25" spans="1:11" x14ac:dyDescent="0.25">
      <c r="A25">
        <v>942</v>
      </c>
      <c r="B25" s="106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100">
        <v>2600</v>
      </c>
      <c r="K25" s="100">
        <v>2600</v>
      </c>
    </row>
    <row r="26" spans="1:11" x14ac:dyDescent="0.25">
      <c r="A26">
        <v>942</v>
      </c>
      <c r="B26" s="106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100">
        <v>2600</v>
      </c>
      <c r="K26" s="100">
        <v>2600</v>
      </c>
    </row>
    <row r="27" spans="1:11" x14ac:dyDescent="0.25">
      <c r="A27">
        <v>932</v>
      </c>
      <c r="B27" s="106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100">
        <v>3000</v>
      </c>
      <c r="J27" s="100">
        <v>3842</v>
      </c>
      <c r="K27" s="100">
        <v>6842</v>
      </c>
    </row>
    <row r="28" spans="1:11" x14ac:dyDescent="0.25">
      <c r="A28">
        <v>931</v>
      </c>
      <c r="B28" s="106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100">
        <v>900</v>
      </c>
      <c r="K28" s="100">
        <v>900</v>
      </c>
    </row>
    <row r="29" spans="1:11" x14ac:dyDescent="0.25">
      <c r="A29">
        <v>930</v>
      </c>
      <c r="B29" s="106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100">
        <v>505.8</v>
      </c>
      <c r="K29" s="100">
        <v>505.8</v>
      </c>
    </row>
    <row r="30" spans="1:11" x14ac:dyDescent="0.25">
      <c r="A30">
        <v>921</v>
      </c>
      <c r="B30" s="106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100">
        <v>8679.8799999999992</v>
      </c>
      <c r="K30" s="100">
        <v>8679.8799999999992</v>
      </c>
    </row>
    <row r="31" spans="1:11" x14ac:dyDescent="0.25">
      <c r="A31">
        <v>920</v>
      </c>
      <c r="B31" s="106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6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100">
        <v>500</v>
      </c>
      <c r="K32" s="100">
        <v>500</v>
      </c>
    </row>
    <row r="33" spans="1:11" x14ac:dyDescent="0.25">
      <c r="A33">
        <v>917</v>
      </c>
      <c r="B33" s="106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100">
        <v>1200</v>
      </c>
      <c r="K33" s="100">
        <v>1200</v>
      </c>
    </row>
    <row r="34" spans="1:11" x14ac:dyDescent="0.25">
      <c r="A34">
        <v>904</v>
      </c>
      <c r="B34" s="106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100">
        <v>2990</v>
      </c>
      <c r="K34" s="100">
        <v>2990</v>
      </c>
    </row>
    <row r="35" spans="1:11" x14ac:dyDescent="0.25">
      <c r="A35">
        <v>901</v>
      </c>
      <c r="B35" s="106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100">
        <v>350</v>
      </c>
      <c r="K35" s="100">
        <v>350</v>
      </c>
    </row>
    <row r="36" spans="1:11" x14ac:dyDescent="0.25">
      <c r="A36">
        <v>896</v>
      </c>
      <c r="B36" s="106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6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100">
        <v>1997</v>
      </c>
      <c r="K37" s="100">
        <v>1997</v>
      </c>
    </row>
    <row r="38" spans="1:11" x14ac:dyDescent="0.25">
      <c r="A38">
        <v>894</v>
      </c>
      <c r="B38" s="106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100">
        <v>2050</v>
      </c>
      <c r="K38" s="100">
        <v>2050</v>
      </c>
    </row>
    <row r="39" spans="1:11" x14ac:dyDescent="0.25">
      <c r="A39">
        <v>892</v>
      </c>
      <c r="B39" s="106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100">
        <v>2300</v>
      </c>
      <c r="K39" s="100">
        <v>2300</v>
      </c>
    </row>
    <row r="40" spans="1:11" x14ac:dyDescent="0.25">
      <c r="A40">
        <v>891</v>
      </c>
      <c r="B40" s="106">
        <v>43369.368888888886</v>
      </c>
      <c r="E40" t="s">
        <v>279</v>
      </c>
      <c r="F40" t="s">
        <v>26</v>
      </c>
      <c r="J40" s="100">
        <v>3600</v>
      </c>
      <c r="K40" s="100">
        <v>3600</v>
      </c>
    </row>
    <row r="41" spans="1:11" x14ac:dyDescent="0.25">
      <c r="A41">
        <v>887</v>
      </c>
      <c r="B41" s="106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100">
        <v>6700</v>
      </c>
      <c r="K41" s="100">
        <v>6700</v>
      </c>
    </row>
    <row r="42" spans="1:11" x14ac:dyDescent="0.25">
      <c r="A42">
        <v>871</v>
      </c>
      <c r="B42" s="106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100">
        <v>1500</v>
      </c>
      <c r="K42" s="100">
        <v>1500</v>
      </c>
    </row>
    <row r="43" spans="1:11" x14ac:dyDescent="0.25">
      <c r="A43">
        <v>870</v>
      </c>
      <c r="B43" s="106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100">
        <v>533.6</v>
      </c>
      <c r="K43" s="100">
        <v>533.6</v>
      </c>
    </row>
    <row r="44" spans="1:11" x14ac:dyDescent="0.25">
      <c r="A44">
        <v>868</v>
      </c>
      <c r="B44" s="106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100">
        <v>410</v>
      </c>
      <c r="J44" s="100">
        <v>1712</v>
      </c>
      <c r="K44" s="100">
        <v>2122</v>
      </c>
    </row>
    <row r="45" spans="1:11" x14ac:dyDescent="0.25">
      <c r="A45">
        <v>859</v>
      </c>
      <c r="B45" s="106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100">
        <v>2331</v>
      </c>
      <c r="K45" s="100">
        <v>2331</v>
      </c>
    </row>
    <row r="46" spans="1:11" x14ac:dyDescent="0.25">
      <c r="A46">
        <v>852</v>
      </c>
      <c r="B46" s="106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100">
        <v>3442.95</v>
      </c>
      <c r="K46" s="100">
        <v>3442.95</v>
      </c>
    </row>
    <row r="47" spans="1:11" x14ac:dyDescent="0.25">
      <c r="A47">
        <v>851</v>
      </c>
      <c r="B47" s="106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100">
        <v>420</v>
      </c>
      <c r="J47" s="100">
        <v>1110.2</v>
      </c>
      <c r="K47" s="100">
        <v>1530.2</v>
      </c>
    </row>
    <row r="48" spans="1:11" x14ac:dyDescent="0.25">
      <c r="A48">
        <v>845</v>
      </c>
      <c r="B48" s="106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100">
        <v>200</v>
      </c>
      <c r="K48" s="100">
        <v>200</v>
      </c>
    </row>
    <row r="49" spans="1:11" x14ac:dyDescent="0.25">
      <c r="A49">
        <v>835</v>
      </c>
      <c r="B49" s="106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6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100">
        <v>440</v>
      </c>
      <c r="J50" s="100">
        <v>1057</v>
      </c>
      <c r="K50" s="100">
        <v>1497</v>
      </c>
    </row>
    <row r="51" spans="1:11" x14ac:dyDescent="0.25">
      <c r="A51">
        <v>808</v>
      </c>
      <c r="B51" s="106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100">
        <v>3885</v>
      </c>
      <c r="K51" s="100">
        <v>3885</v>
      </c>
    </row>
    <row r="52" spans="1:11" x14ac:dyDescent="0.25">
      <c r="A52">
        <v>800</v>
      </c>
      <c r="B52" s="106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100">
        <v>900</v>
      </c>
      <c r="K52" s="100">
        <v>900</v>
      </c>
    </row>
    <row r="53" spans="1:11" x14ac:dyDescent="0.25">
      <c r="A53">
        <v>791</v>
      </c>
      <c r="B53" s="106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100">
        <v>2900</v>
      </c>
      <c r="K53" s="100">
        <v>2900</v>
      </c>
    </row>
    <row r="54" spans="1:11" x14ac:dyDescent="0.25">
      <c r="A54">
        <v>790</v>
      </c>
      <c r="B54" s="106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100">
        <v>3800</v>
      </c>
      <c r="K54" s="100">
        <v>3800</v>
      </c>
    </row>
    <row r="55" spans="1:11" x14ac:dyDescent="0.25">
      <c r="A55">
        <v>715</v>
      </c>
      <c r="B55" s="106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100">
        <v>2615</v>
      </c>
      <c r="K55" s="100">
        <v>2615</v>
      </c>
    </row>
    <row r="56" spans="1:11" x14ac:dyDescent="0.25">
      <c r="A56">
        <v>699</v>
      </c>
      <c r="B56" s="106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100">
        <v>1800</v>
      </c>
      <c r="K56" s="100">
        <v>1800</v>
      </c>
    </row>
    <row r="57" spans="1:11" x14ac:dyDescent="0.25">
      <c r="A57">
        <v>699</v>
      </c>
      <c r="B57" s="106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100">
        <v>1800</v>
      </c>
      <c r="K57" s="100">
        <v>1800</v>
      </c>
    </row>
    <row r="58" spans="1:11" x14ac:dyDescent="0.25">
      <c r="A58">
        <v>693</v>
      </c>
      <c r="B58" s="106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100">
        <v>150</v>
      </c>
      <c r="K58" s="100">
        <v>150</v>
      </c>
    </row>
    <row r="59" spans="1:11" x14ac:dyDescent="0.25">
      <c r="A59">
        <v>693</v>
      </c>
      <c r="B59" s="106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100">
        <v>150</v>
      </c>
      <c r="K59" s="100">
        <v>150</v>
      </c>
    </row>
    <row r="60" spans="1:11" x14ac:dyDescent="0.25">
      <c r="A60">
        <v>657</v>
      </c>
      <c r="B60" s="106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6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6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100">
        <v>1020</v>
      </c>
      <c r="K62" s="100">
        <v>1020</v>
      </c>
    </row>
    <row r="63" spans="1:11" x14ac:dyDescent="0.25">
      <c r="A63">
        <v>632</v>
      </c>
      <c r="B63" s="106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100">
        <v>550</v>
      </c>
      <c r="K63" s="100">
        <v>550</v>
      </c>
    </row>
    <row r="64" spans="1:11" x14ac:dyDescent="0.25">
      <c r="A64">
        <v>632</v>
      </c>
      <c r="B64" s="106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100">
        <v>550</v>
      </c>
      <c r="K64" s="100">
        <v>550</v>
      </c>
    </row>
    <row r="65" spans="1:11" x14ac:dyDescent="0.25">
      <c r="A65" t="s">
        <v>149</v>
      </c>
      <c r="B65">
        <v>63</v>
      </c>
      <c r="I65" s="100">
        <v>19570</v>
      </c>
      <c r="J65" s="100">
        <v>139497.70000000001</v>
      </c>
      <c r="K65" s="100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438</v>
      </c>
      <c r="C2">
        <v>160</v>
      </c>
      <c r="N2" t="s">
        <v>439</v>
      </c>
      <c r="O2">
        <v>135</v>
      </c>
    </row>
    <row r="3" spans="1:17" x14ac:dyDescent="0.25">
      <c r="A3">
        <v>2964</v>
      </c>
      <c r="B3" t="s">
        <v>440</v>
      </c>
      <c r="C3">
        <v>160</v>
      </c>
      <c r="N3" t="s">
        <v>441</v>
      </c>
      <c r="O3">
        <v>142</v>
      </c>
    </row>
    <row r="4" spans="1:17" x14ac:dyDescent="0.25">
      <c r="A4">
        <v>2964</v>
      </c>
      <c r="B4" t="s">
        <v>442</v>
      </c>
      <c r="C4">
        <v>120</v>
      </c>
      <c r="O4" t="s">
        <v>448</v>
      </c>
    </row>
    <row r="5" spans="1:17" x14ac:dyDescent="0.25">
      <c r="A5">
        <v>2964</v>
      </c>
      <c r="B5" t="s">
        <v>443</v>
      </c>
      <c r="C5">
        <v>80</v>
      </c>
      <c r="O5" t="s">
        <v>448</v>
      </c>
      <c r="Q5" s="32"/>
    </row>
    <row r="6" spans="1:17" x14ac:dyDescent="0.25">
      <c r="A6">
        <v>2964</v>
      </c>
      <c r="B6" t="s">
        <v>444</v>
      </c>
      <c r="C6">
        <v>80</v>
      </c>
      <c r="O6" t="s">
        <v>448</v>
      </c>
    </row>
    <row r="7" spans="1:17" x14ac:dyDescent="0.25">
      <c r="A7">
        <v>2964</v>
      </c>
      <c r="B7" t="s">
        <v>445</v>
      </c>
      <c r="C7">
        <v>120</v>
      </c>
      <c r="O7" t="s">
        <v>448</v>
      </c>
    </row>
    <row r="8" spans="1:17" x14ac:dyDescent="0.25">
      <c r="A8">
        <v>2964</v>
      </c>
      <c r="B8" t="s">
        <v>446</v>
      </c>
      <c r="C8" t="s">
        <v>448</v>
      </c>
      <c r="O8" t="s">
        <v>448</v>
      </c>
    </row>
    <row r="9" spans="1:17" x14ac:dyDescent="0.25">
      <c r="A9">
        <v>2964</v>
      </c>
      <c r="B9" t="s">
        <v>447</v>
      </c>
      <c r="C9" t="s">
        <v>448</v>
      </c>
      <c r="O9" t="s">
        <v>448</v>
      </c>
    </row>
    <row r="10" spans="1:17" x14ac:dyDescent="0.25">
      <c r="A10">
        <v>2964</v>
      </c>
      <c r="B10" t="s">
        <v>450</v>
      </c>
      <c r="C10">
        <v>123.6</v>
      </c>
      <c r="O10" t="s">
        <v>448</v>
      </c>
    </row>
    <row r="11" spans="1:17" x14ac:dyDescent="0.25">
      <c r="O11" t="s">
        <v>448</v>
      </c>
    </row>
    <row r="12" spans="1:17" x14ac:dyDescent="0.25">
      <c r="O12" t="s">
        <v>448</v>
      </c>
    </row>
    <row r="13" spans="1:17" x14ac:dyDescent="0.25">
      <c r="O13" t="s">
        <v>448</v>
      </c>
    </row>
    <row r="14" spans="1:17" x14ac:dyDescent="0.25">
      <c r="O14" t="s">
        <v>448</v>
      </c>
    </row>
    <row r="15" spans="1:17" x14ac:dyDescent="0.25">
      <c r="O15" t="s">
        <v>448</v>
      </c>
    </row>
    <row r="16" spans="1:17" x14ac:dyDescent="0.25">
      <c r="O16" t="s">
        <v>448</v>
      </c>
    </row>
    <row r="17" spans="15:15" x14ac:dyDescent="0.25">
      <c r="O17" t="s">
        <v>448</v>
      </c>
    </row>
    <row r="18" spans="15:15" x14ac:dyDescent="0.25">
      <c r="O18" t="s">
        <v>448</v>
      </c>
    </row>
    <row r="19" spans="15:15" x14ac:dyDescent="0.25">
      <c r="O19" t="s">
        <v>448</v>
      </c>
    </row>
    <row r="20" spans="15:15" x14ac:dyDescent="0.25">
      <c r="O20" t="s">
        <v>448</v>
      </c>
    </row>
    <row r="21" spans="15:15" x14ac:dyDescent="0.25">
      <c r="O21" t="s">
        <v>448</v>
      </c>
    </row>
    <row r="22" spans="15:15" x14ac:dyDescent="0.25">
      <c r="O22" t="s">
        <v>448</v>
      </c>
    </row>
    <row r="23" spans="15:15" x14ac:dyDescent="0.25">
      <c r="O23" t="s">
        <v>448</v>
      </c>
    </row>
    <row r="24" spans="15:15" x14ac:dyDescent="0.25">
      <c r="O24" t="s">
        <v>448</v>
      </c>
    </row>
    <row r="25" spans="15:15" x14ac:dyDescent="0.25">
      <c r="O25" t="s">
        <v>448</v>
      </c>
    </row>
    <row r="26" spans="15:15" x14ac:dyDescent="0.25">
      <c r="O26" t="s">
        <v>448</v>
      </c>
    </row>
    <row r="27" spans="15:15" x14ac:dyDescent="0.25">
      <c r="O27" t="s">
        <v>448</v>
      </c>
    </row>
    <row r="28" spans="15:15" x14ac:dyDescent="0.25">
      <c r="O28" t="s">
        <v>448</v>
      </c>
    </row>
    <row r="29" spans="15:15" x14ac:dyDescent="0.25">
      <c r="O29" t="s">
        <v>448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0" bestFit="1" customWidth="1"/>
    <col min="10" max="10" width="14.42578125" style="100" bestFit="1" customWidth="1"/>
    <col min="11" max="11" width="10.5703125" style="100" bestFit="1" customWidth="1"/>
    <col min="12" max="12" width="22.5703125" style="106" bestFit="1" customWidth="1"/>
  </cols>
  <sheetData>
    <row r="1" spans="1:12" ht="30" customHeight="1" x14ac:dyDescent="0.25">
      <c r="A1" s="258" t="s">
        <v>220</v>
      </c>
      <c r="B1" s="258"/>
      <c r="C1" s="258"/>
      <c r="D1" s="258"/>
      <c r="E1" s="258"/>
      <c r="F1" s="258"/>
      <c r="G1" s="258"/>
      <c r="H1" s="258"/>
      <c r="I1" s="258"/>
      <c r="J1" s="258"/>
      <c r="K1" s="258"/>
      <c r="L1" s="258"/>
    </row>
    <row r="2" spans="1:12" x14ac:dyDescent="0.25">
      <c r="A2" s="103" t="s">
        <v>113</v>
      </c>
      <c r="B2" s="117" t="s">
        <v>0</v>
      </c>
      <c r="C2" s="103" t="s">
        <v>19</v>
      </c>
      <c r="D2" s="103" t="s">
        <v>1</v>
      </c>
      <c r="E2" s="103" t="s">
        <v>17</v>
      </c>
      <c r="F2" s="103" t="s">
        <v>18</v>
      </c>
      <c r="G2" s="104" t="s">
        <v>188</v>
      </c>
      <c r="H2" s="104" t="s">
        <v>117</v>
      </c>
      <c r="I2" s="104" t="s">
        <v>176</v>
      </c>
      <c r="J2" s="104" t="s">
        <v>205</v>
      </c>
      <c r="K2" s="104" t="s">
        <v>206</v>
      </c>
      <c r="L2" s="119" t="s">
        <v>177</v>
      </c>
    </row>
    <row r="3" spans="1:12" x14ac:dyDescent="0.25">
      <c r="A3" s="101">
        <v>620</v>
      </c>
      <c r="B3" s="118">
        <v>43117.407222222224</v>
      </c>
      <c r="C3" s="101" t="s">
        <v>222</v>
      </c>
      <c r="D3" s="101" t="s">
        <v>223</v>
      </c>
      <c r="E3" s="101" t="s">
        <v>224</v>
      </c>
      <c r="F3" s="101" t="s">
        <v>27</v>
      </c>
      <c r="G3" s="101" t="s">
        <v>194</v>
      </c>
      <c r="H3" s="101" t="s">
        <v>43</v>
      </c>
      <c r="I3" s="102"/>
      <c r="J3" s="102"/>
      <c r="K3" s="102"/>
      <c r="L3" s="118"/>
    </row>
    <row r="4" spans="1:12" x14ac:dyDescent="0.25">
      <c r="A4" s="101">
        <v>619</v>
      </c>
      <c r="B4" s="118">
        <v>43117.377546296295</v>
      </c>
      <c r="C4" s="101" t="s">
        <v>225</v>
      </c>
      <c r="D4" s="101" t="s">
        <v>226</v>
      </c>
      <c r="E4" s="101" t="s">
        <v>209</v>
      </c>
      <c r="F4" s="101" t="s">
        <v>31</v>
      </c>
      <c r="G4" s="101" t="s">
        <v>195</v>
      </c>
      <c r="H4" s="101" t="s">
        <v>42</v>
      </c>
      <c r="I4" s="102"/>
      <c r="J4" s="102"/>
      <c r="K4" s="102"/>
      <c r="L4" s="118"/>
    </row>
    <row r="5" spans="1:12" x14ac:dyDescent="0.25">
      <c r="A5" s="101">
        <v>617</v>
      </c>
      <c r="B5" s="118">
        <v>43115.445925925924</v>
      </c>
      <c r="C5" s="101" t="s">
        <v>217</v>
      </c>
      <c r="D5" s="101" t="s">
        <v>218</v>
      </c>
      <c r="E5" s="101" t="s">
        <v>219</v>
      </c>
      <c r="F5" s="101" t="s">
        <v>29</v>
      </c>
      <c r="G5" s="101" t="s">
        <v>190</v>
      </c>
      <c r="H5" s="101"/>
      <c r="I5" s="102"/>
      <c r="J5" s="102"/>
      <c r="K5" s="102"/>
      <c r="L5" s="118"/>
    </row>
    <row r="6" spans="1:12" s="105" customFormat="1" x14ac:dyDescent="0.25">
      <c r="A6" s="101">
        <v>615</v>
      </c>
      <c r="B6" s="118">
        <v>43111.378854166665</v>
      </c>
      <c r="C6" s="101" t="s">
        <v>227</v>
      </c>
      <c r="D6" s="101" t="s">
        <v>228</v>
      </c>
      <c r="E6" s="101" t="s">
        <v>229</v>
      </c>
      <c r="F6" s="101" t="s">
        <v>29</v>
      </c>
      <c r="G6" s="101" t="s">
        <v>190</v>
      </c>
      <c r="H6" s="101" t="s">
        <v>43</v>
      </c>
      <c r="I6" s="102"/>
      <c r="J6" s="102"/>
      <c r="K6" s="102"/>
      <c r="L6" s="118"/>
    </row>
    <row r="7" spans="1:12" x14ac:dyDescent="0.25">
      <c r="A7" s="101">
        <v>605</v>
      </c>
      <c r="B7" s="118">
        <v>43104.66746527778</v>
      </c>
      <c r="C7" s="101" t="s">
        <v>230</v>
      </c>
      <c r="D7" s="101" t="s">
        <v>231</v>
      </c>
      <c r="E7" s="101" t="s">
        <v>232</v>
      </c>
      <c r="F7" s="101" t="s">
        <v>29</v>
      </c>
      <c r="G7" s="101" t="s">
        <v>195</v>
      </c>
      <c r="H7" s="101" t="s">
        <v>21</v>
      </c>
      <c r="I7" s="102"/>
      <c r="J7" s="102"/>
      <c r="K7" s="102"/>
      <c r="L7" s="118"/>
    </row>
    <row r="8" spans="1:12" s="105" customFormat="1" x14ac:dyDescent="0.25">
      <c r="A8" s="101">
        <v>603</v>
      </c>
      <c r="B8" s="118">
        <v>43103.564918981479</v>
      </c>
      <c r="C8" s="101" t="s">
        <v>233</v>
      </c>
      <c r="D8" s="101" t="s">
        <v>234</v>
      </c>
      <c r="E8" s="101" t="s">
        <v>216</v>
      </c>
      <c r="F8" s="101" t="s">
        <v>26</v>
      </c>
      <c r="G8" s="101" t="s">
        <v>190</v>
      </c>
      <c r="H8" s="101"/>
      <c r="I8" s="102"/>
      <c r="J8" s="102"/>
      <c r="K8" s="102"/>
      <c r="L8" s="118"/>
    </row>
    <row r="9" spans="1:12" s="105" customFormat="1" x14ac:dyDescent="0.25">
      <c r="A9" s="101">
        <v>601</v>
      </c>
      <c r="B9" s="118">
        <v>43102.637002314812</v>
      </c>
      <c r="C9" s="101" t="s">
        <v>235</v>
      </c>
      <c r="D9" s="101" t="s">
        <v>236</v>
      </c>
      <c r="E9" s="101" t="s">
        <v>237</v>
      </c>
      <c r="F9" s="101" t="s">
        <v>26</v>
      </c>
      <c r="G9" s="101" t="s">
        <v>195</v>
      </c>
      <c r="H9" s="101" t="s">
        <v>43</v>
      </c>
      <c r="I9" s="102"/>
      <c r="J9" s="102"/>
      <c r="K9" s="102"/>
      <c r="L9" s="118"/>
    </row>
    <row r="10" spans="1:12" s="105" customFormat="1" x14ac:dyDescent="0.25">
      <c r="A10" s="107" t="s">
        <v>149</v>
      </c>
      <c r="B10" s="107">
        <v>7</v>
      </c>
      <c r="C10" s="107"/>
      <c r="D10" s="107"/>
      <c r="E10" s="107"/>
      <c r="F10" s="107"/>
      <c r="G10" s="107"/>
      <c r="H10" s="107"/>
      <c r="I10" s="108">
        <v>0</v>
      </c>
      <c r="J10" s="108">
        <v>0</v>
      </c>
      <c r="K10" s="108">
        <v>0</v>
      </c>
      <c r="L10" s="120"/>
    </row>
    <row r="12" spans="1:12" s="105" customFormat="1" x14ac:dyDescent="0.25">
      <c r="A12"/>
      <c r="B12"/>
      <c r="C12"/>
      <c r="D12"/>
      <c r="E12"/>
      <c r="F12"/>
      <c r="G12"/>
      <c r="H12"/>
      <c r="I12" s="100"/>
      <c r="J12" s="100"/>
      <c r="K12" s="100"/>
      <c r="L12" s="106"/>
    </row>
    <row r="13" spans="1:12" s="105" customFormat="1" x14ac:dyDescent="0.25">
      <c r="A13"/>
      <c r="B13"/>
      <c r="C13"/>
      <c r="D13"/>
      <c r="E13"/>
      <c r="F13"/>
      <c r="G13"/>
      <c r="H13"/>
      <c r="I13" s="100"/>
      <c r="J13" s="100"/>
      <c r="K13" s="100"/>
      <c r="L13" s="106"/>
    </row>
    <row r="16" spans="1:12" s="105" customFormat="1" x14ac:dyDescent="0.25">
      <c r="A16"/>
      <c r="B16"/>
      <c r="C16"/>
      <c r="D16"/>
      <c r="E16"/>
      <c r="F16"/>
      <c r="G16"/>
      <c r="H16"/>
      <c r="I16" s="100"/>
      <c r="J16" s="100"/>
      <c r="K16" s="100"/>
      <c r="L16" s="106"/>
    </row>
    <row r="28" spans="1:12" s="105" customFormat="1" x14ac:dyDescent="0.25">
      <c r="A28"/>
      <c r="B28"/>
      <c r="C28"/>
      <c r="D28"/>
      <c r="E28"/>
      <c r="F28"/>
      <c r="G28"/>
      <c r="H28"/>
      <c r="I28" s="100"/>
      <c r="J28" s="100"/>
      <c r="K28" s="100"/>
      <c r="L28" s="106"/>
    </row>
    <row r="38" spans="1:12" s="60" customFormat="1" x14ac:dyDescent="0.25">
      <c r="A38"/>
      <c r="B38"/>
      <c r="C38"/>
      <c r="D38"/>
      <c r="E38"/>
      <c r="F38"/>
      <c r="G38"/>
      <c r="H38"/>
      <c r="I38" s="100"/>
      <c r="J38" s="100"/>
      <c r="K38" s="100"/>
      <c r="L38" s="106"/>
    </row>
    <row r="180" spans="1:12" s="105" customFormat="1" x14ac:dyDescent="0.25">
      <c r="A180"/>
      <c r="B180"/>
      <c r="C180"/>
      <c r="D180"/>
      <c r="E180"/>
      <c r="F180"/>
      <c r="G180"/>
      <c r="H180"/>
      <c r="I180" s="100"/>
      <c r="J180" s="100"/>
      <c r="K180" s="100"/>
      <c r="L180" s="106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6"/>
      <c r="T2" s="106"/>
    </row>
    <row r="3" spans="18:20" x14ac:dyDescent="0.25">
      <c r="R3" s="106"/>
      <c r="T3" s="106"/>
    </row>
    <row r="4" spans="18:20" x14ac:dyDescent="0.25">
      <c r="R4" s="106"/>
      <c r="T4" s="106"/>
    </row>
    <row r="5" spans="18:20" x14ac:dyDescent="0.25">
      <c r="R5" s="106"/>
      <c r="T5" s="106"/>
    </row>
    <row r="6" spans="18:20" x14ac:dyDescent="0.25">
      <c r="R6" s="106"/>
      <c r="T6" s="106"/>
    </row>
    <row r="7" spans="18:20" x14ac:dyDescent="0.25">
      <c r="R7" s="106"/>
      <c r="T7" s="106"/>
    </row>
    <row r="8" spans="18:20" x14ac:dyDescent="0.25">
      <c r="R8" s="106"/>
      <c r="T8" s="106"/>
    </row>
    <row r="9" spans="18:20" x14ac:dyDescent="0.25">
      <c r="R9" s="106"/>
      <c r="T9" s="106"/>
    </row>
    <row r="10" spans="18:20" x14ac:dyDescent="0.25">
      <c r="R10" s="106"/>
      <c r="T10" s="106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Raul Victor Bispo Lima</cp:lastModifiedBy>
  <cp:lastPrinted>2024-03-03T02:02:58Z</cp:lastPrinted>
  <dcterms:created xsi:type="dcterms:W3CDTF">2016-10-09T22:02:59Z</dcterms:created>
  <dcterms:modified xsi:type="dcterms:W3CDTF">2024-04-13T22:39:04Z</dcterms:modified>
</cp:coreProperties>
</file>