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.jp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8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9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Configuracoes.png" ContentType="image/.png"/>
  <Override PartName="/customUI/images/Grafico.png" ContentType="image/.png"/>
  <Override PartName="/customUI/images/EntradaInformal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06c6f96a7e4d6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Projetos\Git Eddie\Eddie\Projetos\Villa Car\"/>
    </mc:Choice>
  </mc:AlternateContent>
  <xr:revisionPtr revIDLastSave="0" documentId="13_ncr:1_{4E96EF88-A749-4633-90C7-AA3FEE56A57A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Menu" sheetId="12" r:id="rId1"/>
    <sheet name="Vistoria" sheetId="9" r:id="rId2"/>
    <sheet name="Laudo de Entrada" sheetId="6" r:id="rId3"/>
    <sheet name="Recall" sheetId="29" r:id="rId4"/>
    <sheet name="Laudo de Saida" sheetId="27" r:id="rId5"/>
    <sheet name="CheckList" sheetId="10" r:id="rId6"/>
    <sheet name="Entrada Informal" sheetId="8" r:id="rId7"/>
    <sheet name="Orçamento" sheetId="3" r:id="rId8"/>
    <sheet name="O.S." sheetId="17" r:id="rId9"/>
    <sheet name="Filtro" sheetId="11" r:id="rId10"/>
    <sheet name="Filtro2" sheetId="23" r:id="rId11"/>
    <sheet name="Filtro3" sheetId="25" r:id="rId12"/>
    <sheet name="Filtro4" sheetId="28" r:id="rId13"/>
    <sheet name="Impressão" sheetId="26" r:id="rId14"/>
    <sheet name="Reciclagem" sheetId="16" r:id="rId15"/>
    <sheet name="Apoio" sheetId="24" r:id="rId16"/>
  </sheets>
  <definedNames>
    <definedName name="_xlnm.Print_Area" localSheetId="6">'Entrada Informal'!$A$1:$H$48</definedName>
    <definedName name="_xlnm.Print_Area" localSheetId="13">Impressão!$A$1:$L$10</definedName>
    <definedName name="_xlnm.Print_Area" localSheetId="2">'Laudo de Entrada'!$A$1:$H$48</definedName>
    <definedName name="_xlnm.Print_Area" localSheetId="4">'Laudo de Saida'!$A$1:$H$48</definedName>
    <definedName name="_xlnm.Print_Area" localSheetId="8">'O.S.'!$A$1:$T$47</definedName>
    <definedName name="_xlnm.Print_Area" localSheetId="7">Orçamento!$A$1:$T$47</definedName>
    <definedName name="_xlnm.Print_Area" localSheetId="3">Recall!$A$1:$H$48</definedName>
    <definedName name="_xlnm.Print_Area" localSheetId="1">Vistoria!$A$1:$H$52</definedName>
    <definedName name="DadsFilt">OFFSET(Filtro!$A$1,0,0,COUNTA(Filtro!$A:$A),COUNTA(Filtro!$1:$1))</definedName>
    <definedName name="RelatGeral">OFFSET(Filtro3!$A$1,0,0,COUNTA(Filtro3!$A:$A),COUNTA(Filtro3!$1:$1))</definedName>
    <definedName name="ResultRelat">OFFSET(Filtro2!$A$1,0,0,COUNTA(Filtro2!$A:$A),2)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0" l="1"/>
  <c r="N5" i="10"/>
  <c r="N4" i="10"/>
  <c r="G6" i="10"/>
  <c r="G5" i="10"/>
  <c r="G4" i="10"/>
  <c r="N2" i="10"/>
  <c r="Q91" i="17" l="1"/>
  <c r="R85" i="17"/>
  <c r="M85" i="17"/>
  <c r="H85" i="17"/>
  <c r="C85" i="17"/>
  <c r="R38" i="17"/>
  <c r="M38" i="17"/>
  <c r="M28" i="17"/>
  <c r="H38" i="17"/>
  <c r="C38" i="17"/>
  <c r="Q43" i="17" l="1"/>
  <c r="Q45" i="17"/>
  <c r="Q90" i="17"/>
  <c r="Q92" i="17"/>
  <c r="Q91" i="3"/>
  <c r="R85" i="3"/>
  <c r="M85" i="3"/>
  <c r="H85" i="3"/>
  <c r="C85" i="3"/>
  <c r="R38" i="3"/>
  <c r="M38" i="3"/>
  <c r="M28" i="3"/>
  <c r="H38" i="3"/>
  <c r="C38" i="3"/>
  <c r="Q43" i="3" l="1"/>
  <c r="Q45" i="3" s="1"/>
  <c r="Q90" i="3"/>
  <c r="Q92" i="3" s="1"/>
  <c r="L2" i="10"/>
  <c r="C87" i="17" l="1"/>
  <c r="C86" i="17"/>
  <c r="S85" i="17"/>
  <c r="N85" i="17"/>
  <c r="I85" i="17"/>
  <c r="D85" i="17"/>
  <c r="O53" i="17"/>
  <c r="L53" i="17"/>
  <c r="G53" i="17"/>
  <c r="Q52" i="17"/>
  <c r="O52" i="17"/>
  <c r="L52" i="17"/>
  <c r="G52" i="17"/>
  <c r="O51" i="17"/>
  <c r="G51" i="17"/>
  <c r="Q49" i="17"/>
  <c r="S38" i="17"/>
  <c r="N38" i="17"/>
  <c r="I38" i="17"/>
  <c r="D38" i="17"/>
  <c r="N28" i="17"/>
  <c r="C87" i="3"/>
  <c r="C86" i="3"/>
  <c r="S85" i="3"/>
  <c r="N85" i="3"/>
  <c r="I85" i="3"/>
  <c r="D85" i="3"/>
  <c r="O53" i="3"/>
  <c r="L53" i="3"/>
  <c r="G53" i="3"/>
  <c r="Q52" i="3"/>
  <c r="O52" i="3"/>
  <c r="L52" i="3"/>
  <c r="G52" i="3"/>
  <c r="O51" i="3"/>
  <c r="G51" i="3"/>
  <c r="Q49" i="3"/>
  <c r="S38" i="3"/>
  <c r="N38" i="3"/>
  <c r="I38" i="3"/>
  <c r="D38" i="3"/>
  <c r="N28" i="3"/>
</calcChain>
</file>

<file path=xl/sharedStrings.xml><?xml version="1.0" encoding="utf-8"?>
<sst xmlns="http://schemas.openxmlformats.org/spreadsheetml/2006/main" count="705" uniqueCount="316">
  <si>
    <t>DataHora</t>
  </si>
  <si>
    <t>Placa</t>
  </si>
  <si>
    <t>Placa:</t>
  </si>
  <si>
    <t>Modelo:</t>
  </si>
  <si>
    <t>Cor:</t>
  </si>
  <si>
    <t>Montadora:</t>
  </si>
  <si>
    <t>Chassi:</t>
  </si>
  <si>
    <t>Sinistro:</t>
  </si>
  <si>
    <t>Franquia:</t>
  </si>
  <si>
    <t>E-mail:</t>
  </si>
  <si>
    <t>CEP:</t>
  </si>
  <si>
    <t>Cidade:</t>
  </si>
  <si>
    <t>Bairro:</t>
  </si>
  <si>
    <t>Endereço:</t>
  </si>
  <si>
    <t>Telefone:</t>
  </si>
  <si>
    <t>CPF/CNPJ:</t>
  </si>
  <si>
    <t>Cliente:</t>
  </si>
  <si>
    <t>Modelo</t>
  </si>
  <si>
    <t>Cor</t>
  </si>
  <si>
    <t>Cliente</t>
  </si>
  <si>
    <t>LAUDO DE ENTRADA</t>
  </si>
  <si>
    <t>HDI</t>
  </si>
  <si>
    <t>Av. Victório Fornazaro, 420 - Sul Americana</t>
  </si>
  <si>
    <t>TOKIO MARINE</t>
  </si>
  <si>
    <t>Carapicuíba - 06397-000 - SP</t>
  </si>
  <si>
    <t>Fone: 4182-0113</t>
  </si>
  <si>
    <t>PRETA</t>
  </si>
  <si>
    <t>BRANCA</t>
  </si>
  <si>
    <t>Identificação do Veículo</t>
  </si>
  <si>
    <t>PRATA</t>
  </si>
  <si>
    <t>Ano/Modelo:</t>
  </si>
  <si>
    <t>CINZA</t>
  </si>
  <si>
    <t>Cia de Seguro:</t>
  </si>
  <si>
    <t>Dados do Cliente</t>
  </si>
  <si>
    <t>Data de nascimento:</t>
  </si>
  <si>
    <t>Observações</t>
  </si>
  <si>
    <t>Assinatura do Cliente</t>
  </si>
  <si>
    <t>Villa Car Centro de Restauração Automotiva Ltda.</t>
  </si>
  <si>
    <t>Data / Hora</t>
  </si>
  <si>
    <t>Código</t>
  </si>
  <si>
    <t>Entrada Informal</t>
  </si>
  <si>
    <t xml:space="preserve"> VISTORIA</t>
  </si>
  <si>
    <t>AZUL SEGUROS</t>
  </si>
  <si>
    <t>MAPFRE SEGUROS</t>
  </si>
  <si>
    <t>SULAMÉRICA</t>
  </si>
  <si>
    <t>Motor</t>
  </si>
  <si>
    <t>Diferencial</t>
  </si>
  <si>
    <t>Transmissão</t>
  </si>
  <si>
    <t>Direção Hidráulica</t>
  </si>
  <si>
    <t>Arrefecimento</t>
  </si>
  <si>
    <t>Freio</t>
  </si>
  <si>
    <t>Reservatório do esguicho do pára-brisa</t>
  </si>
  <si>
    <t>Embreagem (se equipado)</t>
  </si>
  <si>
    <t>Checagem de Fluídos</t>
  </si>
  <si>
    <t>Limpadores de pára-brisa - Dianteiro</t>
  </si>
  <si>
    <t>Lavadores de pára-brisa</t>
  </si>
  <si>
    <t>Limpadores de pára-brisa - Traseiro</t>
  </si>
  <si>
    <t>Transmissão Automática</t>
  </si>
  <si>
    <t>Freio de Estacionamento</t>
  </si>
  <si>
    <t>Luzes de cortesia, capô e porta-malas</t>
  </si>
  <si>
    <t>Faróis, lanternas, luzes de freio e pisca</t>
  </si>
  <si>
    <t>Pára-brisa - trincas e rachaduras</t>
  </si>
  <si>
    <t>Sistema de escapamento</t>
  </si>
  <si>
    <t>Linha de combustível</t>
  </si>
  <si>
    <t>Linha de freio</t>
  </si>
  <si>
    <t>Suspensão - buchas e amortecedores</t>
  </si>
  <si>
    <t>Cintos de segurança</t>
  </si>
  <si>
    <t>Ar</t>
  </si>
  <si>
    <t>Combustível</t>
  </si>
  <si>
    <t>Óleo</t>
  </si>
  <si>
    <t>Código de falha</t>
  </si>
  <si>
    <t>Carga</t>
  </si>
  <si>
    <t>Terminais</t>
  </si>
  <si>
    <t>Alternador</t>
  </si>
  <si>
    <t>Filtros</t>
  </si>
  <si>
    <t>Bateria</t>
  </si>
  <si>
    <t>OK</t>
  </si>
  <si>
    <t>Compl.</t>
  </si>
  <si>
    <t>Troca</t>
  </si>
  <si>
    <t>Atenção</t>
  </si>
  <si>
    <t>Cuidado</t>
  </si>
  <si>
    <t>OK / NOK</t>
  </si>
  <si>
    <t>DE</t>
  </si>
  <si>
    <t>DD</t>
  </si>
  <si>
    <t>TE</t>
  </si>
  <si>
    <t>TD</t>
  </si>
  <si>
    <t xml:space="preserve">    Checagem das Pastilhas de Freios</t>
  </si>
  <si>
    <t xml:space="preserve">    Checagem dos Pneus</t>
  </si>
  <si>
    <t>Risco à Segurança</t>
  </si>
  <si>
    <t>Segurança</t>
  </si>
  <si>
    <t>Documentação</t>
  </si>
  <si>
    <t>Legenda</t>
  </si>
  <si>
    <t>Extintor</t>
  </si>
  <si>
    <t>Triângulo</t>
  </si>
  <si>
    <t>Chave de Roda</t>
  </si>
  <si>
    <t>Macaco</t>
  </si>
  <si>
    <t>Estepe</t>
  </si>
  <si>
    <t>Manual do Proprietário</t>
  </si>
  <si>
    <t>Livreto de Manutenção</t>
  </si>
  <si>
    <t>Documentação do Veículo</t>
  </si>
  <si>
    <r>
      <t xml:space="preserve">    OK = </t>
    </r>
    <r>
      <rPr>
        <sz val="9"/>
        <color theme="1"/>
        <rFont val="Calibri"/>
        <family val="2"/>
        <scheme val="minor"/>
      </rPr>
      <t>OK</t>
    </r>
  </si>
  <si>
    <r>
      <t xml:space="preserve">AS = </t>
    </r>
    <r>
      <rPr>
        <sz val="9"/>
        <color theme="1"/>
        <rFont val="Calibri"/>
        <family val="2"/>
        <scheme val="minor"/>
      </rPr>
      <t>ausente</t>
    </r>
  </si>
  <si>
    <r>
      <t xml:space="preserve">AV = </t>
    </r>
    <r>
      <rPr>
        <sz val="9"/>
        <color theme="1"/>
        <rFont val="Calibri"/>
        <family val="2"/>
        <scheme val="minor"/>
      </rPr>
      <t>avariado</t>
    </r>
  </si>
  <si>
    <t>Valor</t>
  </si>
  <si>
    <t>Checagem Exeterior - F&amp;P      Legenda # quebrado, ? Amassado, / riscado</t>
  </si>
  <si>
    <t>Nível de 
Combustível</t>
  </si>
  <si>
    <t>Pertences no interior do veículo</t>
  </si>
  <si>
    <t>Orçamento Mecânica</t>
  </si>
  <si>
    <t>Orçamento Fun. &amp; Pint</t>
  </si>
  <si>
    <t>Valor Total Orçamento</t>
  </si>
  <si>
    <t>Agendamento para:</t>
  </si>
  <si>
    <t>R$</t>
  </si>
  <si>
    <t>/</t>
  </si>
  <si>
    <t xml:space="preserve">                          CHECK LIST</t>
  </si>
  <si>
    <t>CodCad</t>
  </si>
  <si>
    <t>GM</t>
  </si>
  <si>
    <t>NÃO</t>
  </si>
  <si>
    <t>ABERTO</t>
  </si>
  <si>
    <t>CiaSeguros</t>
  </si>
  <si>
    <t>Supervisor de Serviços</t>
  </si>
  <si>
    <t>Técnico</t>
  </si>
  <si>
    <t>Entrada</t>
  </si>
  <si>
    <t>__/__/__</t>
  </si>
  <si>
    <t>___:___hs</t>
  </si>
  <si>
    <t>Saída</t>
  </si>
  <si>
    <t>A Villa Car não se responsabiliza por objetos deixados no interior do veículo e não 
declarados/relacionados na ocasião do preenchimento deste check list</t>
  </si>
  <si>
    <t>Menu Principal</t>
  </si>
  <si>
    <t>FIAT</t>
  </si>
  <si>
    <t>MONTADORAS</t>
  </si>
  <si>
    <t>BMW</t>
  </si>
  <si>
    <t>JAC</t>
  </si>
  <si>
    <t>VOLKSWAGEN</t>
  </si>
  <si>
    <t>FORD</t>
  </si>
  <si>
    <t>RENAULT</t>
  </si>
  <si>
    <t>TOYOTA</t>
  </si>
  <si>
    <t>HONDA</t>
  </si>
  <si>
    <t>NISSAN</t>
  </si>
  <si>
    <t>MITSUBISHI</t>
  </si>
  <si>
    <t>CITROËN</t>
  </si>
  <si>
    <t>PEUGEOT</t>
  </si>
  <si>
    <t>KIA</t>
  </si>
  <si>
    <t>MERCEDES-BENZ</t>
  </si>
  <si>
    <t>AUDI</t>
  </si>
  <si>
    <t>CHERY</t>
  </si>
  <si>
    <t>LAND ROVER</t>
  </si>
  <si>
    <t>SUZUKI</t>
  </si>
  <si>
    <t>ORÇAMENTO</t>
  </si>
  <si>
    <t>Mecânica</t>
  </si>
  <si>
    <t>Pintura</t>
  </si>
  <si>
    <t>Funilaria</t>
  </si>
  <si>
    <t>Tapeçaria</t>
  </si>
  <si>
    <t>TOTAL</t>
  </si>
  <si>
    <t>Peças</t>
  </si>
  <si>
    <t>Forma Pagamento:  (     )  Cartão de Crédito       (     )  Dinheiro     (     )  Transferência Bancária</t>
  </si>
  <si>
    <t>ORÇAMENTO VÁLIDO POR 30 DIAS. Não aceitamos cheques. Liberação do veículo somente diante confirmação de pagamento.</t>
  </si>
  <si>
    <t xml:space="preserve">Total Peças: </t>
  </si>
  <si>
    <t xml:space="preserve">Total M.O.:  </t>
  </si>
  <si>
    <t xml:space="preserve">TOTAL SERVIÇOS: </t>
  </si>
  <si>
    <t xml:space="preserve">Placa: </t>
  </si>
  <si>
    <t xml:space="preserve">Telefone: </t>
  </si>
  <si>
    <t xml:space="preserve">Cor: </t>
  </si>
  <si>
    <t xml:space="preserve">Ano: </t>
  </si>
  <si>
    <t>Prev. Entrega:</t>
  </si>
  <si>
    <t>MecItem</t>
  </si>
  <si>
    <t>MecValor</t>
  </si>
  <si>
    <t>PintItem</t>
  </si>
  <si>
    <t>MecFunc</t>
  </si>
  <si>
    <t>PintValor</t>
  </si>
  <si>
    <t>PintFunc</t>
  </si>
  <si>
    <t>FunItem</t>
  </si>
  <si>
    <t>FunValor</t>
  </si>
  <si>
    <t>FunFunc</t>
  </si>
  <si>
    <t>TapItem</t>
  </si>
  <si>
    <t>TapValor</t>
  </si>
  <si>
    <t>TapFunc</t>
  </si>
  <si>
    <t>PecItem</t>
  </si>
  <si>
    <t>PecValor</t>
  </si>
  <si>
    <t>PecFunc</t>
  </si>
  <si>
    <t>ValorMO</t>
  </si>
  <si>
    <t>PrevisãoEntrega</t>
  </si>
  <si>
    <t>Obs.:</t>
  </si>
  <si>
    <t>Sinal.:</t>
  </si>
  <si>
    <t>Cód Func</t>
  </si>
  <si>
    <t xml:space="preserve">  Cliente:</t>
  </si>
  <si>
    <t xml:space="preserve">  Endereço:</t>
  </si>
  <si>
    <t xml:space="preserve">  Modelo:</t>
  </si>
  <si>
    <t>ORDEM DE SERVIÇO</t>
  </si>
  <si>
    <t>Dentro das Especificações</t>
  </si>
  <si>
    <t>Itens Específicos</t>
  </si>
  <si>
    <t>Operação de Embreagem - Trans. Mec.</t>
  </si>
  <si>
    <t>TipoAtendimento</t>
  </si>
  <si>
    <t>Tipo Atendimento:</t>
  </si>
  <si>
    <t>PARTICULAR</t>
  </si>
  <si>
    <t>Alarme:</t>
  </si>
  <si>
    <t>Rastreador:</t>
  </si>
  <si>
    <t>Data Vistoria:</t>
  </si>
  <si>
    <t>SEGURADO</t>
  </si>
  <si>
    <t>TERCEIRO</t>
  </si>
  <si>
    <t>ORÇAMENTO - PÁG 2</t>
  </si>
  <si>
    <t>QtdePages</t>
  </si>
  <si>
    <t>Usuário Cadastro:</t>
  </si>
  <si>
    <t>Edvan</t>
  </si>
  <si>
    <t>Dt Alteração:</t>
  </si>
  <si>
    <t>Usu Alt:</t>
  </si>
  <si>
    <t>Dt Cadastro:</t>
  </si>
  <si>
    <t>Usuário Alteração:</t>
  </si>
  <si>
    <t>Data Alteração:</t>
  </si>
  <si>
    <t>CODCAD</t>
  </si>
  <si>
    <t>Vlrpecas</t>
  </si>
  <si>
    <t>VlrTtl</t>
  </si>
  <si>
    <t>TODOS</t>
  </si>
  <si>
    <t>FINALIZADO</t>
  </si>
  <si>
    <t>CELTA</t>
  </si>
  <si>
    <t>VERMELHO</t>
  </si>
  <si>
    <t>ALINHAMENTO FRONTAL</t>
  </si>
  <si>
    <t>Assinatura do cliente.</t>
  </si>
  <si>
    <t>POLIMENTO CRISTAL</t>
  </si>
  <si>
    <t>Joyce</t>
  </si>
  <si>
    <t>Assinatura do Perito (Oficina)</t>
  </si>
  <si>
    <t>Data da Vistoria:</t>
  </si>
  <si>
    <t>Entrada Agendada pro dia:          /             /</t>
  </si>
  <si>
    <t>LAUDO DE SAÍDA</t>
  </si>
  <si>
    <t>FOX</t>
  </si>
  <si>
    <t>ARGEMIRO PEDRO STORER</t>
  </si>
  <si>
    <t>HGP-9902</t>
  </si>
  <si>
    <t>PALIO FIRE ECONOMY</t>
  </si>
  <si>
    <t>MOVIMENTO GERAL VILA CAR - ATENDIMENTO</t>
  </si>
  <si>
    <t>PrevisaoEntrega</t>
  </si>
  <si>
    <t>YES BRASIL EXPRESS CARGAS LTDA</t>
  </si>
  <si>
    <t>EGK-7938</t>
  </si>
  <si>
    <t>IVECO DAILY 35S14HDCS</t>
  </si>
  <si>
    <t>EDNES ROCHA</t>
  </si>
  <si>
    <t>EAD-1569</t>
  </si>
  <si>
    <t>FLORISVALDO MENDES DE QUEIROZ</t>
  </si>
  <si>
    <t>DTV-7604</t>
  </si>
  <si>
    <t>COURIER 1.6 L</t>
  </si>
  <si>
    <t>SERVIO IZIDORO DA SILVA</t>
  </si>
  <si>
    <t>FGX-7206</t>
  </si>
  <si>
    <t>HR-V EX CVT</t>
  </si>
  <si>
    <t>NIKOLAS SINKLER SADLER</t>
  </si>
  <si>
    <t>EUH-1422</t>
  </si>
  <si>
    <t>JEFFERSON SA TELES FRANCA</t>
  </si>
  <si>
    <t>FMA-0634</t>
  </si>
  <si>
    <t>TRAILBLAZERLTZ AG4</t>
  </si>
  <si>
    <t>Adriano Borin</t>
  </si>
  <si>
    <t>FLAVIANA DE PAULA MOTA LEMES</t>
  </si>
  <si>
    <t>QMR-2016</t>
  </si>
  <si>
    <t>MOBI</t>
  </si>
  <si>
    <t>CELIA VIEIRA DA SILVA</t>
  </si>
  <si>
    <t>FBW-3377</t>
  </si>
  <si>
    <t>CLASSIC</t>
  </si>
  <si>
    <t>CICERO BESERRA DA SILVA</t>
  </si>
  <si>
    <t>FQM-4290</t>
  </si>
  <si>
    <t>PRISMA 1.0</t>
  </si>
  <si>
    <t xml:space="preserve"> </t>
  </si>
  <si>
    <t xml:space="preserve">Cidade: </t>
  </si>
  <si>
    <t>Mecanica</t>
  </si>
  <si>
    <t>OBSERVAÇÃO</t>
  </si>
  <si>
    <t>RECEBI NA DATA QUE CONSTA ESSA, O VEÍCULO NAS DEVIDAS CONDIÇÕES E COM OS DEVIDOS REPAROS QUE FORAM REALIZADOS POR MIM SOLICITADOS E FIRMO AQUI QUE NÃO RESTA NENHUM OUTRO REPARO PENDENTE A SER REALIZADO PELA VILLA CAR RESTAURAÇÃO AUTOMOTIVA INSCRITA NO CNPJ 10.962.718/0001-12, SENDO ASSIM A MESMA NÃO TEM PENDENCIAS NENHUMA COM O VEÍCULO AQUI MENCIONADO</t>
  </si>
  <si>
    <t>VEÍCULO NÃO VISTORIADO</t>
  </si>
  <si>
    <t>BARUERI</t>
  </si>
  <si>
    <t>2019/2019</t>
  </si>
  <si>
    <t>HB20</t>
  </si>
  <si>
    <t>ELO-0365</t>
  </si>
  <si>
    <t>VITOR PETRI</t>
  </si>
  <si>
    <t>HYUNDAI</t>
  </si>
  <si>
    <t>9BHBG51CAKP085379</t>
  </si>
  <si>
    <t>257.125.778-10</t>
  </si>
  <si>
    <t>(15) 99132-4874 / (11) 4163-5289</t>
  </si>
  <si>
    <t>VITORPETRI@YAHOO.COM.BR</t>
  </si>
  <si>
    <t>RUA DUQUE DE CAXIAS, 526</t>
  </si>
  <si>
    <t>CENTRO</t>
  </si>
  <si>
    <t>06401-010</t>
  </si>
  <si>
    <t>FIG-3456</t>
  </si>
  <si>
    <t>ALCINDO AURELIO NOBRE DE MACEDO E SILVA</t>
  </si>
  <si>
    <t>2009/2010</t>
  </si>
  <si>
    <t>98266-7373</t>
  </si>
  <si>
    <t>RUA LUCENA, 240 AP 24</t>
  </si>
  <si>
    <t>550I - BMW</t>
  </si>
  <si>
    <t>PARACHOQUE DIANT</t>
  </si>
  <si>
    <t>PARACHOQUE TRAS</t>
  </si>
  <si>
    <t>REC PRACHOQUE D/T</t>
  </si>
  <si>
    <t>FBW-4497</t>
  </si>
  <si>
    <t>IVANI DE SOUZA SANTOS</t>
  </si>
  <si>
    <t>9BGSU19F0DB120593</t>
  </si>
  <si>
    <t>99258-0258</t>
  </si>
  <si>
    <t>RUA LAURA JOSEFA DOS SANTOS, 71</t>
  </si>
  <si>
    <t>962985955</t>
  </si>
  <si>
    <t>RODRIGO</t>
  </si>
  <si>
    <t>DZV-9290</t>
  </si>
  <si>
    <t>JOÃO BATISTA BARBOSA DE MORAIS</t>
  </si>
  <si>
    <t>959128569/967737450</t>
  </si>
  <si>
    <t>R QUINTANA 289</t>
  </si>
  <si>
    <t>CLASSIC LIFE - GM</t>
  </si>
  <si>
    <t>2008</t>
  </si>
  <si>
    <t>10 DIAS UTEIS</t>
  </si>
  <si>
    <t>PT TAMPA TRASEIRA</t>
  </si>
  <si>
    <t>PT PAINEL TRASEIRO</t>
  </si>
  <si>
    <t>PT PARACHOQUE TRASEIRO</t>
  </si>
  <si>
    <t>TC TAMPA TRASEIRA</t>
  </si>
  <si>
    <t>RC PAINEL TRASEIRO</t>
  </si>
  <si>
    <t>RC PARACHOQUE TRASEIRO</t>
  </si>
  <si>
    <t>EIU-8050</t>
  </si>
  <si>
    <t>UNO MILLE</t>
  </si>
  <si>
    <t>ANA MARIA DOS SANTOS SILVA ALBUQUERQUE</t>
  </si>
  <si>
    <t>9BD15822AA6267889</t>
  </si>
  <si>
    <t>720.446.596-20</t>
  </si>
  <si>
    <t>97299-7392</t>
  </si>
  <si>
    <t>AVENIDA JOAO PAULO ABLAS, 2008</t>
  </si>
  <si>
    <t>COTIA</t>
  </si>
  <si>
    <t>JD DA GLORIA</t>
  </si>
  <si>
    <t>OXA-6242</t>
  </si>
  <si>
    <t>UNO VIVACE</t>
  </si>
  <si>
    <t>GISELI POLI DOS SANTOS</t>
  </si>
  <si>
    <t>99469-1935</t>
  </si>
  <si>
    <t>RECALL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</si>
</sst>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mm/dd/yyyy\ hh:mm"/>
    <numFmt numFmtId="166" formatCode="0_ ;\-0\ "/>
    <numFmt numFmtId="167" formatCode="00000"/>
    <numFmt numFmtId="168" formatCode="&quot;R$ &quot;#,##0.0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.5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i/>
      <sz val="24"/>
      <color rgb="FF7030A0"/>
      <name val="Rockwell Extra Bold"/>
      <family val="1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9"/>
      <color rgb="FF000000"/>
      <name val="Tahoma"/>
      <family val="2"/>
    </font>
    <font>
      <b/>
      <i/>
      <u/>
      <sz val="14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D694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theme="5"/>
      </right>
      <top/>
      <bottom/>
      <diagonal/>
    </border>
    <border>
      <left/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ck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/>
      <top/>
      <bottom style="thick">
        <color theme="5"/>
      </bottom>
      <diagonal/>
    </border>
    <border>
      <left/>
      <right style="medium">
        <color theme="5"/>
      </right>
      <top/>
      <bottom/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dashDot">
        <color auto="1"/>
      </top>
      <bottom style="thin">
        <color auto="1"/>
      </bottom>
      <diagonal/>
    </border>
    <border>
      <left style="dashDotDot">
        <color indexed="64"/>
      </left>
      <right style="thick">
        <color indexed="64"/>
      </right>
      <top/>
      <bottom style="dashDot">
        <color auto="1"/>
      </bottom>
      <diagonal/>
    </border>
    <border>
      <left/>
      <right/>
      <top style="thick">
        <color auto="1"/>
      </top>
      <bottom/>
      <diagonal/>
    </border>
    <border>
      <left style="dashDot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/>
      <diagonal/>
    </border>
    <border>
      <left/>
      <right style="dashDot">
        <color auto="1"/>
      </right>
      <top/>
      <bottom/>
      <diagonal/>
    </border>
    <border>
      <left/>
      <right style="dashDot">
        <color auto="1"/>
      </right>
      <top/>
      <bottom style="dashDot">
        <color auto="1"/>
      </bottom>
      <diagonal/>
    </border>
    <border>
      <left/>
      <right style="dashDotDot">
        <color indexed="64"/>
      </right>
      <top/>
      <bottom style="dashDot">
        <color auto="1"/>
      </bottom>
      <diagonal/>
    </border>
    <border>
      <left/>
      <right style="dashDotDot">
        <color auto="1"/>
      </right>
      <top style="dashDot">
        <color auto="1"/>
      </top>
      <bottom style="thin">
        <color auto="1"/>
      </bottom>
      <diagonal/>
    </border>
    <border>
      <left/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/>
      <bottom style="thin">
        <color indexed="64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indexed="64"/>
      </right>
      <top/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dash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/>
      <bottom style="thin">
        <color indexed="64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 style="dashDot">
        <color auto="1"/>
      </right>
      <top style="dashDot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44" fontId="19" fillId="0" borderId="0" applyFont="0" applyFill="0" applyBorder="0" applyAlignment="0" applyProtection="0"/>
    <xf numFmtId="43" fontId="19" fillId="0" borderId="0" applyFont="0" applyFill="0" applyBorder="0" applyAlignment="0" applyProtection="0"/>
  </cellStyleXfs>
  <cellXfs count="26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8" fillId="2" borderId="0" xfId="0" applyFont="1" applyFill="1"/>
    <xf numFmtId="0" fontId="0" fillId="0" borderId="9" xfId="0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2" borderId="11" xfId="0" applyFill="1" applyBorder="1"/>
    <xf numFmtId="0" fontId="0" fillId="0" borderId="9" xfId="0" applyBorder="1" applyAlignment="1">
      <alignment horizontal="center"/>
    </xf>
    <xf numFmtId="0" fontId="8" fillId="2" borderId="1" xfId="0" applyFont="1" applyFill="1" applyBorder="1"/>
    <xf numFmtId="0" fontId="8" fillId="2" borderId="4" xfId="0" applyFont="1" applyFill="1" applyBorder="1"/>
    <xf numFmtId="0" fontId="0" fillId="0" borderId="12" xfId="0" applyBorder="1"/>
    <xf numFmtId="0" fontId="9" fillId="0" borderId="0" xfId="0" applyFont="1"/>
    <xf numFmtId="0" fontId="12" fillId="2" borderId="0" xfId="0" applyFont="1" applyFill="1"/>
    <xf numFmtId="0" fontId="0" fillId="2" borderId="0" xfId="0" applyFill="1"/>
    <xf numFmtId="0" fontId="9" fillId="0" borderId="10" xfId="0" applyFont="1" applyBorder="1"/>
    <xf numFmtId="0" fontId="9" fillId="0" borderId="12" xfId="0" applyFont="1" applyBorder="1"/>
    <xf numFmtId="0" fontId="9" fillId="0" borderId="11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9" fillId="0" borderId="7" xfId="0" applyFont="1" applyBorder="1" applyAlignment="1">
      <alignment horizontal="right"/>
    </xf>
    <xf numFmtId="22" fontId="0" fillId="0" borderId="0" xfId="0" applyNumberFormat="1"/>
    <xf numFmtId="0" fontId="9" fillId="0" borderId="0" xfId="0" applyFont="1" applyAlignment="1">
      <alignment horizontal="center"/>
    </xf>
    <xf numFmtId="165" fontId="0" fillId="0" borderId="0" xfId="0" applyNumberFormat="1"/>
    <xf numFmtId="0" fontId="0" fillId="4" borderId="0" xfId="0" applyFill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vertical="center" wrapText="1"/>
    </xf>
    <xf numFmtId="0" fontId="13" fillId="0" borderId="0" xfId="0" applyFont="1" applyAlignment="1">
      <alignment horizontal="center"/>
    </xf>
    <xf numFmtId="22" fontId="13" fillId="0" borderId="0" xfId="0" applyNumberFormat="1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0" fillId="0" borderId="23" xfId="0" applyBorder="1"/>
    <xf numFmtId="0" fontId="0" fillId="0" borderId="24" xfId="0" applyBorder="1"/>
    <xf numFmtId="0" fontId="1" fillId="0" borderId="26" xfId="0" applyFont="1" applyBorder="1" applyAlignment="1">
      <alignment horizontal="center"/>
    </xf>
    <xf numFmtId="44" fontId="1" fillId="0" borderId="26" xfId="0" applyNumberFormat="1" applyFont="1" applyBorder="1"/>
    <xf numFmtId="0" fontId="1" fillId="0" borderId="25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right"/>
    </xf>
    <xf numFmtId="14" fontId="0" fillId="0" borderId="0" xfId="0" applyNumberFormat="1" applyAlignment="1">
      <alignment horizontal="center" vertical="center"/>
    </xf>
    <xf numFmtId="44" fontId="0" fillId="0" borderId="0" xfId="0" applyNumberFormat="1"/>
    <xf numFmtId="0" fontId="1" fillId="0" borderId="0" xfId="0" applyFont="1" applyAlignment="1">
      <alignment horizontal="center"/>
    </xf>
    <xf numFmtId="166" fontId="0" fillId="0" borderId="27" xfId="2" applyNumberFormat="1" applyFont="1" applyBorder="1" applyAlignment="1">
      <alignment horizontal="center"/>
    </xf>
    <xf numFmtId="166" fontId="0" fillId="0" borderId="28" xfId="2" applyNumberFormat="1" applyFont="1" applyBorder="1" applyAlignment="1">
      <alignment horizontal="center"/>
    </xf>
    <xf numFmtId="166" fontId="0" fillId="0" borderId="29" xfId="2" applyNumberFormat="1" applyFont="1" applyBorder="1" applyAlignment="1">
      <alignment horizontal="center"/>
    </xf>
    <xf numFmtId="44" fontId="1" fillId="0" borderId="26" xfId="2" applyFont="1" applyBorder="1" applyAlignment="1"/>
    <xf numFmtId="0" fontId="1" fillId="0" borderId="30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 wrapText="1"/>
    </xf>
    <xf numFmtId="166" fontId="0" fillId="0" borderId="44" xfId="2" applyNumberFormat="1" applyFont="1" applyBorder="1" applyAlignment="1">
      <alignment horizontal="center"/>
    </xf>
    <xf numFmtId="166" fontId="0" fillId="0" borderId="45" xfId="2" applyNumberFormat="1" applyFont="1" applyBorder="1" applyAlignment="1">
      <alignment horizontal="center"/>
    </xf>
    <xf numFmtId="166" fontId="0" fillId="0" borderId="46" xfId="2" applyNumberFormat="1" applyFont="1" applyBorder="1" applyAlignment="1">
      <alignment horizontal="center"/>
    </xf>
    <xf numFmtId="0" fontId="1" fillId="0" borderId="43" xfId="0" applyFont="1" applyBorder="1" applyAlignment="1">
      <alignment horizontal="center" vertical="center"/>
    </xf>
    <xf numFmtId="44" fontId="0" fillId="0" borderId="44" xfId="2" applyFont="1" applyBorder="1" applyAlignment="1">
      <alignment horizontal="center"/>
    </xf>
    <xf numFmtId="44" fontId="0" fillId="0" borderId="45" xfId="2" applyFont="1" applyBorder="1" applyAlignment="1">
      <alignment horizontal="center"/>
    </xf>
    <xf numFmtId="44" fontId="0" fillId="0" borderId="46" xfId="2" applyFont="1" applyBorder="1" applyAlignment="1">
      <alignment horizontal="center"/>
    </xf>
    <xf numFmtId="166" fontId="0" fillId="0" borderId="52" xfId="2" applyNumberFormat="1" applyFont="1" applyBorder="1" applyAlignment="1">
      <alignment horizontal="center"/>
    </xf>
    <xf numFmtId="44" fontId="0" fillId="0" borderId="44" xfId="2" applyFont="1" applyBorder="1" applyAlignment="1">
      <alignment horizontal="left"/>
    </xf>
    <xf numFmtId="44" fontId="0" fillId="0" borderId="45" xfId="2" applyFont="1" applyBorder="1" applyAlignment="1">
      <alignment horizontal="left"/>
    </xf>
    <xf numFmtId="44" fontId="0" fillId="0" borderId="46" xfId="2" applyFont="1" applyBorder="1" applyAlignment="1">
      <alignment horizontal="left"/>
    </xf>
    <xf numFmtId="44" fontId="0" fillId="0" borderId="53" xfId="2" applyFont="1" applyBorder="1" applyAlignment="1">
      <alignment horizontal="left"/>
    </xf>
    <xf numFmtId="44" fontId="0" fillId="0" borderId="52" xfId="2" applyFont="1" applyBorder="1" applyAlignment="1">
      <alignment horizontal="left"/>
    </xf>
    <xf numFmtId="22" fontId="13" fillId="0" borderId="0" xfId="0" applyNumberFormat="1" applyFont="1" applyAlignment="1">
      <alignment horizontal="center" vertical="center" wrapText="1"/>
    </xf>
    <xf numFmtId="44" fontId="0" fillId="0" borderId="39" xfId="2" applyFont="1" applyBorder="1" applyAlignment="1">
      <alignment horizontal="left"/>
    </xf>
    <xf numFmtId="44" fontId="0" fillId="0" borderId="40" xfId="2" applyFont="1" applyBorder="1" applyAlignment="1">
      <alignment horizontal="left"/>
    </xf>
    <xf numFmtId="44" fontId="0" fillId="0" borderId="41" xfId="2" applyFont="1" applyBorder="1" applyAlignment="1">
      <alignment horizontal="left"/>
    </xf>
    <xf numFmtId="44" fontId="0" fillId="0" borderId="42" xfId="2" applyFont="1" applyBorder="1" applyAlignment="1">
      <alignment horizontal="left"/>
    </xf>
    <xf numFmtId="44" fontId="0" fillId="0" borderId="47" xfId="2" applyFont="1" applyBorder="1" applyAlignment="1">
      <alignment horizontal="left"/>
    </xf>
    <xf numFmtId="44" fontId="0" fillId="0" borderId="48" xfId="2" applyFont="1" applyBorder="1" applyAlignment="1">
      <alignment horizontal="left"/>
    </xf>
    <xf numFmtId="44" fontId="0" fillId="0" borderId="49" xfId="2" applyFont="1" applyBorder="1" applyAlignment="1">
      <alignment horizontal="left"/>
    </xf>
    <xf numFmtId="44" fontId="0" fillId="0" borderId="50" xfId="2" applyFont="1" applyBorder="1" applyAlignment="1">
      <alignment horizontal="left"/>
    </xf>
    <xf numFmtId="166" fontId="1" fillId="0" borderId="26" xfId="2" applyNumberFormat="1" applyFont="1" applyBorder="1" applyAlignment="1"/>
    <xf numFmtId="0" fontId="9" fillId="0" borderId="57" xfId="0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23" fillId="0" borderId="0" xfId="0" applyFont="1"/>
    <xf numFmtId="0" fontId="2" fillId="0" borderId="2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3" fillId="0" borderId="7" xfId="0" applyFont="1" applyBorder="1"/>
    <xf numFmtId="0" fontId="3" fillId="0" borderId="0" xfId="0" applyFont="1"/>
    <xf numFmtId="0" fontId="0" fillId="0" borderId="0" xfId="0" applyAlignment="1">
      <alignment horizontal="left"/>
    </xf>
    <xf numFmtId="0" fontId="22" fillId="0" borderId="0" xfId="0" applyFont="1" applyAlignment="1">
      <alignment horizontal="center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44" fontId="0" fillId="0" borderId="0" xfId="2" applyFont="1"/>
    <xf numFmtId="0" fontId="0" fillId="0" borderId="58" xfId="0" applyBorder="1"/>
    <xf numFmtId="44" fontId="0" fillId="0" borderId="58" xfId="2" applyFont="1" applyBorder="1"/>
    <xf numFmtId="0" fontId="1" fillId="6" borderId="58" xfId="0" applyFont="1" applyFill="1" applyBorder="1" applyAlignment="1">
      <alignment horizontal="center"/>
    </xf>
    <xf numFmtId="44" fontId="1" fillId="6" borderId="58" xfId="2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0" fillId="0" borderId="0" xfId="0" applyNumberFormat="1"/>
    <xf numFmtId="0" fontId="1" fillId="0" borderId="59" xfId="0" applyFont="1" applyBorder="1" applyAlignment="1">
      <alignment horizontal="center"/>
    </xf>
    <xf numFmtId="44" fontId="1" fillId="0" borderId="59" xfId="2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49" fontId="1" fillId="0" borderId="0" xfId="0" applyNumberFormat="1" applyFont="1" applyAlignment="1" applyProtection="1">
      <alignment horizontal="left"/>
      <protection locked="0"/>
    </xf>
    <xf numFmtId="44" fontId="1" fillId="0" borderId="0" xfId="2" applyFont="1" applyAlignment="1" applyProtection="1">
      <alignment horizontal="left"/>
      <protection locked="0"/>
    </xf>
    <xf numFmtId="22" fontId="1" fillId="0" borderId="0" xfId="0" applyNumberFormat="1" applyFont="1" applyAlignment="1" applyProtection="1">
      <alignment horizontal="left"/>
      <protection locked="0"/>
    </xf>
    <xf numFmtId="164" fontId="1" fillId="0" borderId="0" xfId="0" applyNumberFormat="1" applyFont="1" applyAlignment="1">
      <alignment horizontal="left"/>
    </xf>
    <xf numFmtId="167" fontId="1" fillId="0" borderId="0" xfId="3" applyNumberFormat="1" applyFont="1" applyAlignment="1" applyProtection="1">
      <alignment horizontal="left"/>
      <protection locked="0"/>
    </xf>
    <xf numFmtId="0" fontId="1" fillId="0" borderId="30" xfId="0" applyFont="1" applyBorder="1" applyAlignment="1">
      <alignment vertical="center"/>
    </xf>
    <xf numFmtId="14" fontId="1" fillId="6" borderId="58" xfId="0" applyNumberFormat="1" applyFont="1" applyFill="1" applyBorder="1" applyAlignment="1">
      <alignment horizontal="center"/>
    </xf>
    <xf numFmtId="14" fontId="0" fillId="0" borderId="58" xfId="0" applyNumberFormat="1" applyBorder="1"/>
    <xf numFmtId="14" fontId="1" fillId="6" borderId="58" xfId="2" applyNumberFormat="1" applyFont="1" applyFill="1" applyBorder="1" applyAlignment="1">
      <alignment horizontal="center"/>
    </xf>
    <xf numFmtId="14" fontId="1" fillId="0" borderId="59" xfId="0" applyNumberFormat="1" applyFont="1" applyBorder="1" applyAlignment="1">
      <alignment horizontal="center"/>
    </xf>
    <xf numFmtId="44" fontId="13" fillId="0" borderId="47" xfId="2" applyFont="1" applyBorder="1" applyAlignment="1">
      <alignment horizontal="left"/>
    </xf>
    <xf numFmtId="166" fontId="13" fillId="0" borderId="44" xfId="2" applyNumberFormat="1" applyFont="1" applyBorder="1" applyAlignment="1">
      <alignment horizontal="center"/>
    </xf>
    <xf numFmtId="0" fontId="13" fillId="0" borderId="0" xfId="0" applyFont="1"/>
    <xf numFmtId="44" fontId="13" fillId="0" borderId="48" xfId="2" applyFont="1" applyBorder="1" applyAlignment="1">
      <alignment horizontal="left"/>
    </xf>
    <xf numFmtId="166" fontId="13" fillId="0" borderId="45" xfId="2" applyNumberFormat="1" applyFont="1" applyBorder="1" applyAlignment="1">
      <alignment horizontal="center"/>
    </xf>
    <xf numFmtId="44" fontId="13" fillId="0" borderId="49" xfId="2" applyFont="1" applyBorder="1" applyAlignment="1">
      <alignment horizontal="left"/>
    </xf>
    <xf numFmtId="168" fontId="1" fillId="0" borderId="0" xfId="2" applyNumberFormat="1" applyFont="1" applyAlignment="1" applyProtection="1">
      <alignment horizontal="left"/>
      <protection locked="0"/>
    </xf>
    <xf numFmtId="2" fontId="25" fillId="0" borderId="0" xfId="0" applyNumberFormat="1" applyFont="1"/>
    <xf numFmtId="2" fontId="25" fillId="0" borderId="0" xfId="0" applyNumberFormat="1" applyFont="1" applyAlignment="1">
      <alignment horizontal="left"/>
    </xf>
    <xf numFmtId="0" fontId="26" fillId="0" borderId="24" xfId="0" applyFont="1" applyBorder="1"/>
    <xf numFmtId="0" fontId="28" fillId="0" borderId="24" xfId="0" applyFont="1" applyBorder="1"/>
    <xf numFmtId="0" fontId="27" fillId="0" borderId="24" xfId="0" applyFont="1" applyBorder="1"/>
    <xf numFmtId="17" fontId="4" fillId="0" borderId="0" xfId="0" applyNumberFormat="1" applyFont="1" applyAlignment="1" applyProtection="1">
      <alignment horizontal="left"/>
      <protection locked="0"/>
    </xf>
    <xf numFmtId="0" fontId="18" fillId="5" borderId="0" xfId="0" applyFont="1" applyFill="1" applyAlignment="1">
      <alignment horizontal="center" vertical="center" wrapText="1"/>
    </xf>
    <xf numFmtId="0" fontId="18" fillId="5" borderId="22" xfId="0" applyFont="1" applyFill="1" applyBorder="1" applyAlignment="1">
      <alignment horizontal="center" vertical="center" wrapText="1"/>
    </xf>
    <xf numFmtId="0" fontId="22" fillId="3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22" fontId="22" fillId="3" borderId="0" xfId="0" applyNumberFormat="1" applyFont="1" applyFill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6" fillId="0" borderId="9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22" fontId="15" fillId="0" borderId="6" xfId="0" applyNumberFormat="1" applyFont="1" applyBorder="1" applyAlignment="1" applyProtection="1">
      <alignment horizontal="center" vertical="center" wrapText="1"/>
      <protection locked="0"/>
    </xf>
    <xf numFmtId="0" fontId="15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0" fontId="5" fillId="0" borderId="0" xfId="1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22" fontId="13" fillId="0" borderId="6" xfId="0" applyNumberFormat="1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/>
      <protection locked="0"/>
    </xf>
    <xf numFmtId="0" fontId="13" fillId="0" borderId="8" xfId="0" applyFont="1" applyBorder="1" applyAlignment="1" applyProtection="1">
      <alignment horizontal="center"/>
      <protection locked="0"/>
    </xf>
    <xf numFmtId="0" fontId="30" fillId="0" borderId="2" xfId="0" applyFont="1" applyBorder="1" applyAlignment="1" applyProtection="1">
      <alignment horizontal="center" vertical="center" wrapText="1"/>
      <protection locked="0"/>
    </xf>
    <xf numFmtId="0" fontId="30" fillId="0" borderId="0" xfId="0" applyFont="1" applyAlignment="1" applyProtection="1">
      <alignment horizontal="center" vertical="center" wrapText="1"/>
      <protection locked="0"/>
    </xf>
    <xf numFmtId="1" fontId="0" fillId="0" borderId="0" xfId="0" applyNumberFormat="1" applyAlignment="1" applyProtection="1">
      <alignment horizontal="left"/>
      <protection locked="0"/>
    </xf>
    <xf numFmtId="1" fontId="4" fillId="0" borderId="0" xfId="0" applyNumberFormat="1" applyFont="1" applyAlignment="1" applyProtection="1">
      <alignment horizontal="left"/>
      <protection locked="0"/>
    </xf>
    <xf numFmtId="0" fontId="15" fillId="0" borderId="2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0" fillId="0" borderId="13" xfId="0" applyBorder="1" applyAlignment="1">
      <alignment horizontal="center"/>
    </xf>
    <xf numFmtId="22" fontId="16" fillId="0" borderId="4" xfId="0" applyNumberFormat="1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14" fillId="2" borderId="0" xfId="0" applyFont="1" applyFill="1" applyAlignment="1">
      <alignment horizontal="center" wrapText="1"/>
    </xf>
    <xf numFmtId="0" fontId="14" fillId="2" borderId="0" xfId="0" applyFont="1" applyFill="1" applyAlignment="1">
      <alignment horizontal="center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 applyAlignment="1">
      <alignment horizontal="center" textRotation="90"/>
    </xf>
    <xf numFmtId="0" fontId="9" fillId="0" borderId="0" xfId="0" applyFont="1" applyAlignment="1">
      <alignment horizontal="center" textRotation="90"/>
    </xf>
    <xf numFmtId="0" fontId="11" fillId="0" borderId="0" xfId="0" applyFont="1" applyAlignment="1">
      <alignment horizontal="center" textRotation="90"/>
    </xf>
    <xf numFmtId="0" fontId="0" fillId="0" borderId="2" xfId="0" applyBorder="1" applyAlignment="1">
      <alignment horizontal="right"/>
    </xf>
    <xf numFmtId="0" fontId="0" fillId="0" borderId="0" xfId="0" applyAlignment="1">
      <alignment horizontal="right"/>
    </xf>
    <xf numFmtId="0" fontId="17" fillId="3" borderId="0" xfId="0" applyFont="1" applyFill="1" applyAlignment="1">
      <alignment horizontal="center" vertical="center" wrapText="1"/>
    </xf>
    <xf numFmtId="0" fontId="13" fillId="0" borderId="12" xfId="0" applyFont="1" applyBorder="1" applyAlignment="1">
      <alignment horizontal="left"/>
    </xf>
    <xf numFmtId="0" fontId="0" fillId="0" borderId="55" xfId="0" applyBorder="1" applyAlignment="1">
      <alignment horizontal="left"/>
    </xf>
    <xf numFmtId="0" fontId="9" fillId="0" borderId="12" xfId="0" applyFont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56" xfId="0" applyBorder="1" applyAlignment="1">
      <alignment horizontal="left"/>
    </xf>
    <xf numFmtId="0" fontId="9" fillId="0" borderId="24" xfId="0" applyFont="1" applyBorder="1" applyAlignment="1">
      <alignment horizontal="left"/>
    </xf>
    <xf numFmtId="0" fontId="0" fillId="0" borderId="54" xfId="0" applyBorder="1" applyAlignment="1">
      <alignment horizontal="left"/>
    </xf>
    <xf numFmtId="0" fontId="13" fillId="0" borderId="0" xfId="0" applyFont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22" fontId="0" fillId="0" borderId="4" xfId="0" applyNumberForma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22" fontId="0" fillId="0" borderId="6" xfId="0" applyNumberFormat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22" fontId="0" fillId="0" borderId="8" xfId="0" applyNumberFormat="1" applyBorder="1" applyAlignment="1">
      <alignment horizontal="center" vertical="center"/>
    </xf>
    <xf numFmtId="14" fontId="13" fillId="0" borderId="0" xfId="0" applyNumberFormat="1" applyFont="1" applyAlignment="1">
      <alignment horizontal="center" vertical="center" wrapText="1"/>
    </xf>
    <xf numFmtId="44" fontId="0" fillId="0" borderId="7" xfId="0" applyNumberForma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30" xfId="0" applyFont="1" applyBorder="1" applyAlignment="1">
      <alignment horizontal="left" vertical="center"/>
    </xf>
    <xf numFmtId="0" fontId="1" fillId="0" borderId="35" xfId="0" applyFont="1" applyBorder="1" applyAlignment="1">
      <alignment horizontal="left" vertical="center"/>
    </xf>
    <xf numFmtId="0" fontId="0" fillId="0" borderId="38" xfId="0" applyBorder="1" applyAlignment="1">
      <alignment horizontal="left"/>
    </xf>
    <xf numFmtId="0" fontId="0" fillId="0" borderId="37" xfId="0" applyBorder="1" applyAlignment="1">
      <alignment horizontal="left"/>
    </xf>
    <xf numFmtId="164" fontId="0" fillId="0" borderId="12" xfId="0" applyNumberFormat="1" applyBorder="1" applyAlignment="1">
      <alignment horizontal="center" vertical="top"/>
    </xf>
    <xf numFmtId="0" fontId="9" fillId="0" borderId="23" xfId="0" applyFont="1" applyBorder="1" applyAlignment="1">
      <alignment horizontal="left"/>
    </xf>
    <xf numFmtId="0" fontId="13" fillId="0" borderId="24" xfId="0" applyFont="1" applyBorder="1" applyAlignment="1">
      <alignment horizontal="left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0" fillId="0" borderId="1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1" fillId="0" borderId="30" xfId="0" applyFont="1" applyBorder="1" applyAlignment="1">
      <alignment vertical="center"/>
    </xf>
    <xf numFmtId="0" fontId="1" fillId="0" borderId="35" xfId="0" applyFont="1" applyBorder="1" applyAlignment="1">
      <alignment vertical="center"/>
    </xf>
    <xf numFmtId="22" fontId="1" fillId="0" borderId="0" xfId="0" applyNumberFormat="1" applyFont="1" applyAlignment="1">
      <alignment horizontal="left" vertical="center" wrapText="1"/>
    </xf>
    <xf numFmtId="22" fontId="1" fillId="0" borderId="33" xfId="0" applyNumberFormat="1" applyFont="1" applyBorder="1" applyAlignment="1">
      <alignment horizontal="left" vertical="center" wrapText="1"/>
    </xf>
    <xf numFmtId="22" fontId="1" fillId="0" borderId="30" xfId="0" applyNumberFormat="1" applyFont="1" applyBorder="1" applyAlignment="1">
      <alignment horizontal="left" vertical="center" wrapText="1"/>
    </xf>
    <xf numFmtId="22" fontId="1" fillId="0" borderId="34" xfId="0" applyNumberFormat="1" applyFont="1" applyBorder="1" applyAlignment="1">
      <alignment horizontal="left" vertical="center" wrapText="1"/>
    </xf>
    <xf numFmtId="0" fontId="0" fillId="0" borderId="24" xfId="0" applyBorder="1" applyAlignment="1">
      <alignment horizontal="left"/>
    </xf>
    <xf numFmtId="0" fontId="13" fillId="0" borderId="23" xfId="0" applyFont="1" applyBorder="1" applyAlignment="1">
      <alignment horizontal="left"/>
    </xf>
    <xf numFmtId="0" fontId="1" fillId="0" borderId="32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top"/>
    </xf>
    <xf numFmtId="0" fontId="1" fillId="0" borderId="51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left"/>
    </xf>
    <xf numFmtId="0" fontId="22" fillId="3" borderId="0" xfId="0" applyFont="1" applyFill="1" applyAlignment="1">
      <alignment horizontal="center"/>
    </xf>
    <xf numFmtId="22" fontId="22" fillId="3" borderId="0" xfId="0" applyNumberFormat="1" applyFont="1" applyFill="1" applyAlignment="1">
      <alignment horizontal="center"/>
    </xf>
    <xf numFmtId="21" fontId="22" fillId="3" borderId="0" xfId="0" applyNumberFormat="1" applyFont="1" applyFill="1" applyAlignment="1">
      <alignment horizontal="center"/>
    </xf>
    <xf numFmtId="3" fontId="0" fillId="0" borderId="7" xfId="0" applyNumberFormat="1" applyBorder="1" applyAlignment="1">
      <alignment horizontal="center" vertical="top"/>
    </xf>
    <xf numFmtId="0" fontId="27" fillId="0" borderId="12" xfId="0" applyFont="1" applyBorder="1" applyAlignment="1">
      <alignment horizontal="left"/>
    </xf>
    <xf numFmtId="0" fontId="0" fillId="0" borderId="36" xfId="0" applyBorder="1" applyAlignment="1">
      <alignment horizontal="left"/>
    </xf>
    <xf numFmtId="0" fontId="29" fillId="0" borderId="12" xfId="0" applyFont="1" applyBorder="1" applyAlignment="1">
      <alignment horizontal="left"/>
    </xf>
    <xf numFmtId="0" fontId="24" fillId="7" borderId="58" xfId="0" applyFont="1" applyFill="1" applyBorder="1" applyAlignment="1">
      <alignment horizontal="center" vertical="center"/>
    </xf>
  </cellXfs>
  <cellStyles count="4">
    <cellStyle name="Hiperlink" xfId="1" builtinId="8"/>
    <cellStyle name="Moeda" xfId="2" builtinId="4"/>
    <cellStyle name="Normal" xfId="0" builtinId="0"/>
    <cellStyle name="Vírgula" xfId="3" builtinId="3"/>
  </cellStyles>
  <dxfs count="0"/>
  <tableStyles count="0" defaultTableStyle="TableStyleMedium2" defaultPivotStyle="PivotStyleLight16"/>
  <colors>
    <mruColors>
      <color rgb="FFED6945"/>
      <color rgb="FFEA532A"/>
      <color rgb="FFEC7320"/>
      <color rgb="FFE669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A$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jpeg"/><Relationship Id="rId2" Type="http://schemas.openxmlformats.org/officeDocument/2006/relationships/image" Target="../media/image11.jpeg"/><Relationship Id="rId1" Type="http://schemas.openxmlformats.org/officeDocument/2006/relationships/image" Target="../media/image10.png"/><Relationship Id="rId4" Type="http://schemas.openxmlformats.org/officeDocument/2006/relationships/image" Target="../media/image13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microsoft.com/office/2007/relationships/hdphoto" Target="../media/hdphoto1.wdp"/><Relationship Id="rId1" Type="http://schemas.openxmlformats.org/officeDocument/2006/relationships/image" Target="../media/image29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5.emf"/><Relationship Id="rId7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5" Type="http://schemas.openxmlformats.org/officeDocument/2006/relationships/image" Target="../media/image33.emf"/><Relationship Id="rId4" Type="http://schemas.openxmlformats.org/officeDocument/2006/relationships/image" Target="../media/image1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Relationship Id="rId5" Type="http://schemas.openxmlformats.org/officeDocument/2006/relationships/image" Target="../media/image37.emf"/><Relationship Id="rId4" Type="http://schemas.openxmlformats.org/officeDocument/2006/relationships/image" Target="../media/image3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1</xdr:row>
      <xdr:rowOff>38100</xdr:rowOff>
    </xdr:from>
    <xdr:to>
      <xdr:col>8</xdr:col>
      <xdr:colOff>476250</xdr:colOff>
      <xdr:row>6</xdr:row>
      <xdr:rowOff>28577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457450" y="123825"/>
          <a:ext cx="2781300" cy="990602"/>
        </a:xfrm>
        <a:prstGeom prst="rect">
          <a:avLst/>
        </a:prstGeom>
        <a:noFill/>
      </xdr:spPr>
    </xdr:pic>
    <xdr:clientData/>
  </xdr:twoCellAnchor>
  <xdr:twoCellAnchor>
    <xdr:from>
      <xdr:col>3</xdr:col>
      <xdr:colOff>57150</xdr:colOff>
      <xdr:row>13</xdr:row>
      <xdr:rowOff>104775</xdr:rowOff>
    </xdr:from>
    <xdr:to>
      <xdr:col>4</xdr:col>
      <xdr:colOff>342900</xdr:colOff>
      <xdr:row>15</xdr:row>
      <xdr:rowOff>9525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771650" y="2390775"/>
          <a:ext cx="893885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545307</xdr:colOff>
      <xdr:row>13</xdr:row>
      <xdr:rowOff>104775</xdr:rowOff>
    </xdr:from>
    <xdr:to>
      <xdr:col>7</xdr:col>
      <xdr:colOff>221457</xdr:colOff>
      <xdr:row>15</xdr:row>
      <xdr:rowOff>9525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476076" y="2390775"/>
          <a:ext cx="892419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387228</xdr:colOff>
      <xdr:row>13</xdr:row>
      <xdr:rowOff>121627</xdr:rowOff>
    </xdr:from>
    <xdr:to>
      <xdr:col>10</xdr:col>
      <xdr:colOff>63378</xdr:colOff>
      <xdr:row>15</xdr:row>
      <xdr:rowOff>26377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142401" y="2407627"/>
          <a:ext cx="892419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35902</xdr:colOff>
      <xdr:row>18</xdr:row>
      <xdr:rowOff>58249</xdr:rowOff>
    </xdr:from>
    <xdr:to>
      <xdr:col>4</xdr:col>
      <xdr:colOff>321652</xdr:colOff>
      <xdr:row>19</xdr:row>
      <xdr:rowOff>153499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750402" y="3296749"/>
          <a:ext cx="893885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423863</xdr:colOff>
      <xdr:row>18</xdr:row>
      <xdr:rowOff>58249</xdr:rowOff>
    </xdr:from>
    <xdr:to>
      <xdr:col>10</xdr:col>
      <xdr:colOff>100013</xdr:colOff>
      <xdr:row>19</xdr:row>
      <xdr:rowOff>153499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5179036" y="3296749"/>
          <a:ext cx="892419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11</xdr:col>
      <xdr:colOff>73269</xdr:colOff>
      <xdr:row>23</xdr:row>
      <xdr:rowOff>148003</xdr:rowOff>
    </xdr:from>
    <xdr:to>
      <xdr:col>12</xdr:col>
      <xdr:colOff>517685</xdr:colOff>
      <xdr:row>28</xdr:row>
      <xdr:rowOff>16851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836" t="14825" r="10929" b="9904"/>
        <a:stretch/>
      </xdr:blipFill>
      <xdr:spPr>
        <a:xfrm>
          <a:off x="6652846" y="4339003"/>
          <a:ext cx="1052551" cy="82867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23</xdr:row>
      <xdr:rowOff>142874</xdr:rowOff>
    </xdr:from>
    <xdr:to>
      <xdr:col>1</xdr:col>
      <xdr:colOff>577766</xdr:colOff>
      <xdr:row>28</xdr:row>
      <xdr:rowOff>9524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836" t="14825" r="10929" b="9904"/>
        <a:stretch/>
      </xdr:blipFill>
      <xdr:spPr>
        <a:xfrm>
          <a:off x="57150" y="4324349"/>
          <a:ext cx="1054016" cy="8286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285750</xdr:colOff>
      <xdr:row>8</xdr:row>
      <xdr:rowOff>66675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57325" cy="1457325"/>
        </a:xfrm>
        <a:prstGeom prst="rect">
          <a:avLst/>
        </a:prstGeom>
      </xdr:spPr>
    </xdr:pic>
    <xdr:clientData/>
  </xdr:twoCellAnchor>
  <xdr:twoCellAnchor>
    <xdr:from>
      <xdr:col>8</xdr:col>
      <xdr:colOff>441447</xdr:colOff>
      <xdr:row>23</xdr:row>
      <xdr:rowOff>11723</xdr:rowOff>
    </xdr:from>
    <xdr:to>
      <xdr:col>10</xdr:col>
      <xdr:colOff>119063</xdr:colOff>
      <xdr:row>24</xdr:row>
      <xdr:rowOff>106973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96620" y="4202723"/>
          <a:ext cx="893885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30041</xdr:colOff>
      <xdr:row>23</xdr:row>
      <xdr:rowOff>11723</xdr:rowOff>
    </xdr:from>
    <xdr:to>
      <xdr:col>4</xdr:col>
      <xdr:colOff>314325</xdr:colOff>
      <xdr:row>24</xdr:row>
      <xdr:rowOff>106973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744541" y="4202723"/>
          <a:ext cx="892419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12</xdr:col>
      <xdr:colOff>300558</xdr:colOff>
      <xdr:row>0</xdr:row>
      <xdr:rowOff>28575</xdr:rowOff>
    </xdr:from>
    <xdr:to>
      <xdr:col>13</xdr:col>
      <xdr:colOff>0</xdr:colOff>
      <xdr:row>1</xdr:row>
      <xdr:rowOff>200025</xdr:rowOff>
    </xdr:to>
    <xdr:pic macro="[0]!FechaApp"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1458" y="28575"/>
          <a:ext cx="309042" cy="257175"/>
        </a:xfrm>
        <a:prstGeom prst="rect">
          <a:avLst/>
        </a:prstGeom>
      </xdr:spPr>
    </xdr:pic>
    <xdr:clientData/>
  </xdr:twoCellAnchor>
  <xdr:twoCellAnchor>
    <xdr:from>
      <xdr:col>5</xdr:col>
      <xdr:colOff>517648</xdr:colOff>
      <xdr:row>23</xdr:row>
      <xdr:rowOff>11723</xdr:rowOff>
    </xdr:from>
    <xdr:to>
      <xdr:col>7</xdr:col>
      <xdr:colOff>195263</xdr:colOff>
      <xdr:row>24</xdr:row>
      <xdr:rowOff>106973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3448417" y="4202723"/>
          <a:ext cx="893884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13</xdr:row>
          <xdr:rowOff>47625</xdr:rowOff>
        </xdr:from>
        <xdr:to>
          <xdr:col>7</xdr:col>
          <xdr:colOff>200025</xdr:colOff>
          <xdr:row>15</xdr:row>
          <xdr:rowOff>0</xdr:rowOff>
        </xdr:to>
        <xdr:sp macro="" textlink="">
          <xdr:nvSpPr>
            <xdr:cNvPr id="17417" name="CommandButton1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0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13</xdr:row>
          <xdr:rowOff>47625</xdr:rowOff>
        </xdr:from>
        <xdr:to>
          <xdr:col>4</xdr:col>
          <xdr:colOff>352425</xdr:colOff>
          <xdr:row>14</xdr:row>
          <xdr:rowOff>180975</xdr:rowOff>
        </xdr:to>
        <xdr:sp macro="" textlink="">
          <xdr:nvSpPr>
            <xdr:cNvPr id="17418" name="CommandButton2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0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8</xdr:col>
      <xdr:colOff>352425</xdr:colOff>
      <xdr:row>13</xdr:row>
      <xdr:rowOff>57150</xdr:rowOff>
    </xdr:from>
    <xdr:to>
      <xdr:col>10</xdr:col>
      <xdr:colOff>57150</xdr:colOff>
      <xdr:row>15</xdr:row>
      <xdr:rowOff>9525</xdr:rowOff>
    </xdr:to>
    <xdr:sp macro="" textlink="">
      <xdr:nvSpPr>
        <xdr:cNvPr id="17419" name="CommandButton3" hidden="1">
          <a:extLst>
            <a:ext uri="{63B3BB69-23CF-44E3-9099-C40C66FF867C}">
              <a14:compatExt xmlns:a14="http://schemas.microsoft.com/office/drawing/2010/main" spid="_x0000_s17419"/>
            </a:ext>
            <a:ext uri="{FF2B5EF4-FFF2-40B4-BE49-F238E27FC236}">
              <a16:creationId xmlns:a16="http://schemas.microsoft.com/office/drawing/2014/main" id="{00000000-0008-0000-0000-00000B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523875</xdr:colOff>
          <xdr:row>18</xdr:row>
          <xdr:rowOff>0</xdr:rowOff>
        </xdr:from>
        <xdr:to>
          <xdr:col>4</xdr:col>
          <xdr:colOff>295275</xdr:colOff>
          <xdr:row>19</xdr:row>
          <xdr:rowOff>142875</xdr:rowOff>
        </xdr:to>
        <xdr:sp macro="" textlink="">
          <xdr:nvSpPr>
            <xdr:cNvPr id="17421" name="CommandButton5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0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18</xdr:row>
          <xdr:rowOff>0</xdr:rowOff>
        </xdr:from>
        <xdr:to>
          <xdr:col>10</xdr:col>
          <xdr:colOff>57150</xdr:colOff>
          <xdr:row>19</xdr:row>
          <xdr:rowOff>142875</xdr:rowOff>
        </xdr:to>
        <xdr:sp macro="" textlink="">
          <xdr:nvSpPr>
            <xdr:cNvPr id="17422" name="CommandButton6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0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8</xdr:col>
      <xdr:colOff>371475</xdr:colOff>
      <xdr:row>22</xdr:row>
      <xdr:rowOff>152400</xdr:rowOff>
    </xdr:from>
    <xdr:to>
      <xdr:col>10</xdr:col>
      <xdr:colOff>76200</xdr:colOff>
      <xdr:row>24</xdr:row>
      <xdr:rowOff>104775</xdr:rowOff>
    </xdr:to>
    <xdr:sp macro="" textlink="">
      <xdr:nvSpPr>
        <xdr:cNvPr id="17424" name="CommandButton8" hidden="1">
          <a:extLst>
            <a:ext uri="{63B3BB69-23CF-44E3-9099-C40C66FF867C}">
              <a14:compatExt xmlns:a14="http://schemas.microsoft.com/office/drawing/2010/main" spid="_x0000_s17424"/>
            </a:ext>
            <a:ext uri="{FF2B5EF4-FFF2-40B4-BE49-F238E27FC236}">
              <a16:creationId xmlns:a16="http://schemas.microsoft.com/office/drawing/2014/main" id="{00000000-0008-0000-0000-000010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523875</xdr:colOff>
          <xdr:row>22</xdr:row>
          <xdr:rowOff>152400</xdr:rowOff>
        </xdr:from>
        <xdr:to>
          <xdr:col>4</xdr:col>
          <xdr:colOff>295275</xdr:colOff>
          <xdr:row>24</xdr:row>
          <xdr:rowOff>104775</xdr:rowOff>
        </xdr:to>
        <xdr:sp macro="" textlink="">
          <xdr:nvSpPr>
            <xdr:cNvPr id="17425" name="CommandButton4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0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5</xdr:col>
      <xdr:colOff>466725</xdr:colOff>
      <xdr:row>22</xdr:row>
      <xdr:rowOff>152400</xdr:rowOff>
    </xdr:from>
    <xdr:to>
      <xdr:col>7</xdr:col>
      <xdr:colOff>171450</xdr:colOff>
      <xdr:row>24</xdr:row>
      <xdr:rowOff>104775</xdr:rowOff>
    </xdr:to>
    <xdr:sp macro="" textlink="">
      <xdr:nvSpPr>
        <xdr:cNvPr id="17426" name="CommandButton9" hidden="1">
          <a:extLst>
            <a:ext uri="{63B3BB69-23CF-44E3-9099-C40C66FF867C}">
              <a14:compatExt xmlns:a14="http://schemas.microsoft.com/office/drawing/2010/main" spid="_x0000_s17426"/>
            </a:ext>
            <a:ext uri="{FF2B5EF4-FFF2-40B4-BE49-F238E27FC236}">
              <a16:creationId xmlns:a16="http://schemas.microsoft.com/office/drawing/2014/main" id="{00000000-0008-0000-0000-00001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>
    <xdr:from>
      <xdr:col>5</xdr:col>
      <xdr:colOff>534132</xdr:colOff>
      <xdr:row>18</xdr:row>
      <xdr:rowOff>36268</xdr:rowOff>
    </xdr:from>
    <xdr:to>
      <xdr:col>7</xdr:col>
      <xdr:colOff>211748</xdr:colOff>
      <xdr:row>19</xdr:row>
      <xdr:rowOff>131518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464901" y="3274768"/>
          <a:ext cx="893885" cy="285750"/>
        </a:xfrm>
        <a:prstGeom prst="rect">
          <a:avLst/>
        </a:prstGeom>
        <a:ln>
          <a:solidFill>
            <a:schemeClr val="accent2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18</xdr:row>
          <xdr:rowOff>0</xdr:rowOff>
        </xdr:from>
        <xdr:to>
          <xdr:col>7</xdr:col>
          <xdr:colOff>200025</xdr:colOff>
          <xdr:row>19</xdr:row>
          <xdr:rowOff>142875</xdr:rowOff>
        </xdr:to>
        <xdr:sp macro="" textlink="">
          <xdr:nvSpPr>
            <xdr:cNvPr id="17427" name="CommandButton7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0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13</xdr:row>
          <xdr:rowOff>57150</xdr:rowOff>
        </xdr:from>
        <xdr:to>
          <xdr:col>10</xdr:col>
          <xdr:colOff>57150</xdr:colOff>
          <xdr:row>15</xdr:row>
          <xdr:rowOff>9525</xdr:rowOff>
        </xdr:to>
        <xdr:sp macro="" textlink="">
          <xdr:nvSpPr>
            <xdr:cNvPr id="4" name="CommandButton3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22</xdr:row>
          <xdr:rowOff>152400</xdr:rowOff>
        </xdr:from>
        <xdr:to>
          <xdr:col>10</xdr:col>
          <xdr:colOff>76200</xdr:colOff>
          <xdr:row>24</xdr:row>
          <xdr:rowOff>104775</xdr:rowOff>
        </xdr:to>
        <xdr:sp macro="" textlink="">
          <xdr:nvSpPr>
            <xdr:cNvPr id="6" name="CommandButton8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22</xdr:row>
          <xdr:rowOff>152400</xdr:rowOff>
        </xdr:from>
        <xdr:to>
          <xdr:col>7</xdr:col>
          <xdr:colOff>171450</xdr:colOff>
          <xdr:row>24</xdr:row>
          <xdr:rowOff>104775</xdr:rowOff>
        </xdr:to>
        <xdr:sp macro="" textlink="">
          <xdr:nvSpPr>
            <xdr:cNvPr id="7" name="CommandButton9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485775</xdr:colOff>
      <xdr:row>5</xdr:row>
      <xdr:rowOff>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5"/>
          <a:ext cx="3048000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819150</xdr:colOff>
      <xdr:row>3</xdr:row>
      <xdr:rowOff>114300</xdr:rowOff>
    </xdr:from>
    <xdr:to>
      <xdr:col>7</xdr:col>
      <xdr:colOff>1028700</xdr:colOff>
      <xdr:row>4</xdr:row>
      <xdr:rowOff>133350</xdr:rowOff>
    </xdr:to>
    <xdr:pic macro="[0]!FormCodigo"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733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85725</xdr:colOff>
      <xdr:row>11</xdr:row>
      <xdr:rowOff>38100</xdr:rowOff>
    </xdr:from>
    <xdr:to>
      <xdr:col>2</xdr:col>
      <xdr:colOff>295275</xdr:colOff>
      <xdr:row>12</xdr:row>
      <xdr:rowOff>47625</xdr:rowOff>
    </xdr:to>
    <xdr:pic macro="[0]!formplaca"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47625</xdr:colOff>
      <xdr:row>52</xdr:row>
      <xdr:rowOff>176212</xdr:rowOff>
    </xdr:from>
    <xdr:to>
      <xdr:col>0</xdr:col>
      <xdr:colOff>349797</xdr:colOff>
      <xdr:row>54</xdr:row>
      <xdr:rowOff>23812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4411" y="918817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552450</xdr:colOff>
      <xdr:row>52</xdr:row>
      <xdr:rowOff>127000</xdr:rowOff>
    </xdr:from>
    <xdr:to>
      <xdr:col>4</xdr:col>
      <xdr:colOff>885825</xdr:colOff>
      <xdr:row>54</xdr:row>
      <xdr:rowOff>19050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4457700" y="9937750"/>
          <a:ext cx="333375" cy="273050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95250</xdr:rowOff>
        </xdr:from>
        <xdr:to>
          <xdr:col>7</xdr:col>
          <xdr:colOff>876300</xdr:colOff>
          <xdr:row>7</xdr:row>
          <xdr:rowOff>85725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Autorizada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</xdr:row>
          <xdr:rowOff>0</xdr:rowOff>
        </xdr:from>
        <xdr:to>
          <xdr:col>7</xdr:col>
          <xdr:colOff>104775</xdr:colOff>
          <xdr:row>7</xdr:row>
          <xdr:rowOff>28575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6</xdr:row>
          <xdr:rowOff>0</xdr:rowOff>
        </xdr:from>
        <xdr:to>
          <xdr:col>7</xdr:col>
          <xdr:colOff>647700</xdr:colOff>
          <xdr:row>7</xdr:row>
          <xdr:rowOff>28575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52</xdr:row>
          <xdr:rowOff>142875</xdr:rowOff>
        </xdr:from>
        <xdr:to>
          <xdr:col>7</xdr:col>
          <xdr:colOff>1085850</xdr:colOff>
          <xdr:row>54</xdr:row>
          <xdr:rowOff>38100</xdr:rowOff>
        </xdr:to>
        <xdr:sp macro="" textlink="">
          <xdr:nvSpPr>
            <xdr:cNvPr id="9221" name="CommandButton1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52</xdr:row>
          <xdr:rowOff>142875</xdr:rowOff>
        </xdr:from>
        <xdr:to>
          <xdr:col>7</xdr:col>
          <xdr:colOff>247650</xdr:colOff>
          <xdr:row>54</xdr:row>
          <xdr:rowOff>38100</xdr:rowOff>
        </xdr:to>
        <xdr:sp macro="" textlink="">
          <xdr:nvSpPr>
            <xdr:cNvPr id="9222" name="CommandButton2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53</xdr:row>
          <xdr:rowOff>0</xdr:rowOff>
        </xdr:from>
        <xdr:to>
          <xdr:col>4</xdr:col>
          <xdr:colOff>514350</xdr:colOff>
          <xdr:row>54</xdr:row>
          <xdr:rowOff>0</xdr:rowOff>
        </xdr:to>
        <xdr:sp macro="" textlink="">
          <xdr:nvSpPr>
            <xdr:cNvPr id="9223" name="LblHyperlink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54</xdr:row>
          <xdr:rowOff>180975</xdr:rowOff>
        </xdr:from>
        <xdr:to>
          <xdr:col>7</xdr:col>
          <xdr:colOff>1085850</xdr:colOff>
          <xdr:row>56</xdr:row>
          <xdr:rowOff>76200</xdr:rowOff>
        </xdr:to>
        <xdr:sp macro="" textlink="">
          <xdr:nvSpPr>
            <xdr:cNvPr id="9224" name="CommandButton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19050</xdr:colOff>
      <xdr:row>4</xdr:row>
      <xdr:rowOff>180977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3049732" cy="994932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76200</xdr:colOff>
      <xdr:row>11</xdr:row>
      <xdr:rowOff>38100</xdr:rowOff>
    </xdr:from>
    <xdr:to>
      <xdr:col>2</xdr:col>
      <xdr:colOff>285750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600075</xdr:colOff>
      <xdr:row>3</xdr:row>
      <xdr:rowOff>152400</xdr:rowOff>
    </xdr:from>
    <xdr:to>
      <xdr:col>7</xdr:col>
      <xdr:colOff>809625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771525</xdr:colOff>
      <xdr:row>48</xdr:row>
      <xdr:rowOff>114300</xdr:rowOff>
    </xdr:from>
    <xdr:to>
      <xdr:col>4</xdr:col>
      <xdr:colOff>1104900</xdr:colOff>
      <xdr:row>50</xdr:row>
      <xdr:rowOff>9525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161925</xdr:rowOff>
        </xdr:from>
        <xdr:to>
          <xdr:col>8</xdr:col>
          <xdr:colOff>28575</xdr:colOff>
          <xdr:row>50</xdr:row>
          <xdr:rowOff>57150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49</xdr:row>
          <xdr:rowOff>9525</xdr:rowOff>
        </xdr:from>
        <xdr:to>
          <xdr:col>7</xdr:col>
          <xdr:colOff>219075</xdr:colOff>
          <xdr:row>50</xdr:row>
          <xdr:rowOff>95250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49</xdr:row>
          <xdr:rowOff>0</xdr:rowOff>
        </xdr:from>
        <xdr:to>
          <xdr:col>4</xdr:col>
          <xdr:colOff>771525</xdr:colOff>
          <xdr:row>50</xdr:row>
          <xdr:rowOff>0</xdr:rowOff>
        </xdr:to>
        <xdr:sp macro="" textlink="">
          <xdr:nvSpPr>
            <xdr:cNvPr id="10243" name="LblHyperlink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51</xdr:row>
          <xdr:rowOff>142875</xdr:rowOff>
        </xdr:from>
        <xdr:to>
          <xdr:col>8</xdr:col>
          <xdr:colOff>28575</xdr:colOff>
          <xdr:row>53</xdr:row>
          <xdr:rowOff>38100</xdr:rowOff>
        </xdr:to>
        <xdr:sp macro="" textlink="">
          <xdr:nvSpPr>
            <xdr:cNvPr id="10244" name="CommandButton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19050</xdr:colOff>
      <xdr:row>4</xdr:row>
      <xdr:rowOff>180977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3048000" cy="990602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76200</xdr:colOff>
      <xdr:row>11</xdr:row>
      <xdr:rowOff>38100</xdr:rowOff>
    </xdr:from>
    <xdr:to>
      <xdr:col>2</xdr:col>
      <xdr:colOff>285750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600075</xdr:colOff>
      <xdr:row>3</xdr:row>
      <xdr:rowOff>152400</xdr:rowOff>
    </xdr:from>
    <xdr:to>
      <xdr:col>7</xdr:col>
      <xdr:colOff>809625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771525</xdr:colOff>
      <xdr:row>48</xdr:row>
      <xdr:rowOff>114300</xdr:rowOff>
    </xdr:from>
    <xdr:to>
      <xdr:col>4</xdr:col>
      <xdr:colOff>1104900</xdr:colOff>
      <xdr:row>50</xdr:row>
      <xdr:rowOff>9525</xdr:rowOff>
    </xdr:to>
    <xdr:grpSp>
      <xdr:nvGrpSpPr>
        <xdr:cNvPr id="6" name="Grupo 8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7" name="Retângulo de cantos arredondados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161925</xdr:rowOff>
        </xdr:from>
        <xdr:to>
          <xdr:col>8</xdr:col>
          <xdr:colOff>28575</xdr:colOff>
          <xdr:row>50</xdr:row>
          <xdr:rowOff>57150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3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49</xdr:row>
          <xdr:rowOff>9525</xdr:rowOff>
        </xdr:from>
        <xdr:to>
          <xdr:col>7</xdr:col>
          <xdr:colOff>219075</xdr:colOff>
          <xdr:row>50</xdr:row>
          <xdr:rowOff>95250</xdr:rowOff>
        </xdr:to>
        <xdr:sp macro="" textlink="">
          <xdr:nvSpPr>
            <xdr:cNvPr id="50178" name="CommandButton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3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49</xdr:row>
          <xdr:rowOff>0</xdr:rowOff>
        </xdr:from>
        <xdr:to>
          <xdr:col>4</xdr:col>
          <xdr:colOff>771525</xdr:colOff>
          <xdr:row>50</xdr:row>
          <xdr:rowOff>0</xdr:rowOff>
        </xdr:to>
        <xdr:sp macro="" textlink="">
          <xdr:nvSpPr>
            <xdr:cNvPr id="50179" name="LblHyperlink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3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51</xdr:row>
          <xdr:rowOff>142875</xdr:rowOff>
        </xdr:from>
        <xdr:to>
          <xdr:col>8</xdr:col>
          <xdr:colOff>28575</xdr:colOff>
          <xdr:row>53</xdr:row>
          <xdr:rowOff>38100</xdr:rowOff>
        </xdr:to>
        <xdr:sp macro="" textlink="">
          <xdr:nvSpPr>
            <xdr:cNvPr id="50180" name="CommandButton3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3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9523</xdr:rowOff>
    </xdr:from>
    <xdr:to>
      <xdr:col>2</xdr:col>
      <xdr:colOff>689941</xdr:colOff>
      <xdr:row>5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3"/>
          <a:ext cx="3048000" cy="990602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9939</xdr:colOff>
      <xdr:row>11</xdr:row>
      <xdr:rowOff>38100</xdr:rowOff>
    </xdr:from>
    <xdr:to>
      <xdr:col>2</xdr:col>
      <xdr:colOff>219489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533815</xdr:colOff>
      <xdr:row>3</xdr:row>
      <xdr:rowOff>152400</xdr:rowOff>
    </xdr:from>
    <xdr:to>
      <xdr:col>7</xdr:col>
      <xdr:colOff>743365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705264</xdr:colOff>
      <xdr:row>48</xdr:row>
      <xdr:rowOff>106017</xdr:rowOff>
    </xdr:from>
    <xdr:to>
      <xdr:col>4</xdr:col>
      <xdr:colOff>1038639</xdr:colOff>
      <xdr:row>50</xdr:row>
      <xdr:rowOff>1242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7" name="Retângulo de cantos arredondado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104775</xdr:rowOff>
        </xdr:from>
        <xdr:to>
          <xdr:col>8</xdr:col>
          <xdr:colOff>28575</xdr:colOff>
          <xdr:row>50</xdr:row>
          <xdr:rowOff>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4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104775</xdr:rowOff>
        </xdr:from>
        <xdr:to>
          <xdr:col>7</xdr:col>
          <xdr:colOff>219075</xdr:colOff>
          <xdr:row>50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48</xdr:row>
          <xdr:rowOff>171450</xdr:rowOff>
        </xdr:from>
        <xdr:to>
          <xdr:col>4</xdr:col>
          <xdr:colOff>704850</xdr:colOff>
          <xdr:row>49</xdr:row>
          <xdr:rowOff>171450</xdr:rowOff>
        </xdr:to>
        <xdr:sp macro="" textlink="">
          <xdr:nvSpPr>
            <xdr:cNvPr id="45059" name="LblHyperlink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51</xdr:row>
          <xdr:rowOff>9525</xdr:rowOff>
        </xdr:from>
        <xdr:to>
          <xdr:col>8</xdr:col>
          <xdr:colOff>28575</xdr:colOff>
          <xdr:row>52</xdr:row>
          <xdr:rowOff>95250</xdr:rowOff>
        </xdr:to>
        <xdr:sp macro="" textlink="">
          <xdr:nvSpPr>
            <xdr:cNvPr id="45060" name="CommandButton3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46</xdr:row>
      <xdr:rowOff>128588</xdr:rowOff>
    </xdr:from>
    <xdr:to>
      <xdr:col>14</xdr:col>
      <xdr:colOff>142875</xdr:colOff>
      <xdr:row>51</xdr:row>
      <xdr:rowOff>104775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5362575" y="8720138"/>
          <a:ext cx="1952625" cy="804862"/>
          <a:chOff x="5334000" y="8301038"/>
          <a:chExt cx="2105025" cy="928687"/>
        </a:xfrm>
      </xdr:grpSpPr>
      <xdr:sp macro="" textlink="">
        <xdr:nvSpPr>
          <xdr:cNvPr id="2" name="Semicírculos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SpPr/>
        </xdr:nvSpPr>
        <xdr:spPr>
          <a:xfrm>
            <a:off x="5362575" y="8448674"/>
            <a:ext cx="2076450" cy="781051"/>
          </a:xfrm>
          <a:prstGeom prst="blockArc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cxnSp macro="">
        <xdr:nvCxnSpPr>
          <xdr:cNvPr id="8" name="Conector ret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CxnSpPr/>
        </xdr:nvCxnSpPr>
        <xdr:spPr>
          <a:xfrm flipV="1">
            <a:off x="6381750" y="8382000"/>
            <a:ext cx="0" cy="3429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Conector ret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6810375" y="8458200"/>
            <a:ext cx="323850" cy="3238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CxnSpPr/>
        </xdr:nvCxnSpPr>
        <xdr:spPr>
          <a:xfrm>
            <a:off x="5619750" y="8439150"/>
            <a:ext cx="323850" cy="352425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7191375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C</a:t>
            </a: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5334000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V</a:t>
            </a:r>
          </a:p>
        </xdr:txBody>
      </xdr:sp>
    </xdr:grpSp>
    <xdr:clientData/>
  </xdr:twoCellAnchor>
  <xdr:twoCellAnchor editAs="oneCell">
    <xdr:from>
      <xdr:col>0</xdr:col>
      <xdr:colOff>0</xdr:colOff>
      <xdr:row>47</xdr:row>
      <xdr:rowOff>85725</xdr:rowOff>
    </xdr:from>
    <xdr:to>
      <xdr:col>5</xdr:col>
      <xdr:colOff>302887</xdr:colOff>
      <xdr:row>61</xdr:row>
      <xdr:rowOff>85725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69000"/>
                  </a14:imgEffect>
                  <a14:imgEffect>
                    <a14:brightnessContrast bright="50000" contrast="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5113" r="2485" b="10489"/>
        <a:stretch/>
      </xdr:blipFill>
      <xdr:spPr>
        <a:xfrm>
          <a:off x="0" y="8524875"/>
          <a:ext cx="4093837" cy="217170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0</xdr:row>
      <xdr:rowOff>0</xdr:rowOff>
    </xdr:from>
    <xdr:to>
      <xdr:col>1</xdr:col>
      <xdr:colOff>1447800</xdr:colOff>
      <xdr:row>3</xdr:row>
      <xdr:rowOff>12005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9525" y="0"/>
          <a:ext cx="1638300" cy="583505"/>
        </a:xfrm>
        <a:prstGeom prst="rect">
          <a:avLst/>
        </a:prstGeom>
        <a:noFill/>
      </xdr:spPr>
    </xdr:pic>
    <xdr:clientData/>
  </xdr:twoCellAnchor>
  <xdr:twoCellAnchor>
    <xdr:from>
      <xdr:col>1</xdr:col>
      <xdr:colOff>1447800</xdr:colOff>
      <xdr:row>0</xdr:row>
      <xdr:rowOff>0</xdr:rowOff>
    </xdr:from>
    <xdr:to>
      <xdr:col>1</xdr:col>
      <xdr:colOff>1447800</xdr:colOff>
      <xdr:row>3</xdr:row>
      <xdr:rowOff>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1647825" y="0"/>
          <a:ext cx="0" cy="571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67</xdr:row>
      <xdr:rowOff>28575</xdr:rowOff>
    </xdr:from>
    <xdr:to>
      <xdr:col>8</xdr:col>
      <xdr:colOff>333375</xdr:colOff>
      <xdr:row>68</xdr:row>
      <xdr:rowOff>161925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525" y="11934825"/>
          <a:ext cx="4829175" cy="35242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Declaro ter recebido de volta o veículo</a:t>
          </a:r>
          <a:r>
            <a:rPr lang="pt-BR" sz="800" baseline="0"/>
            <a:t> acima descrito, devidamente reparado </a:t>
          </a:r>
        </a:p>
        <a:p>
          <a:pPr algn="ctr"/>
          <a:r>
            <a:rPr lang="pt-BR" sz="800" baseline="0"/>
            <a:t>e nas mesmas (ou melhores) condições em que foi deixado na oficina da Villa Car.</a:t>
          </a:r>
          <a:endParaRPr lang="pt-BR" sz="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9523</xdr:rowOff>
    </xdr:from>
    <xdr:to>
      <xdr:col>3</xdr:col>
      <xdr:colOff>0</xdr:colOff>
      <xdr:row>5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3"/>
          <a:ext cx="3028950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790575</xdr:colOff>
      <xdr:row>3</xdr:row>
      <xdr:rowOff>76200</xdr:rowOff>
    </xdr:from>
    <xdr:to>
      <xdr:col>7</xdr:col>
      <xdr:colOff>1000125</xdr:colOff>
      <xdr:row>4</xdr:row>
      <xdr:rowOff>95250</xdr:rowOff>
    </xdr:to>
    <xdr:pic macro="[0]!FormCodigo"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375" y="695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47625</xdr:colOff>
      <xdr:row>11</xdr:row>
      <xdr:rowOff>28575</xdr:rowOff>
    </xdr:from>
    <xdr:to>
      <xdr:col>2</xdr:col>
      <xdr:colOff>257175</xdr:colOff>
      <xdr:row>12</xdr:row>
      <xdr:rowOff>38100</xdr:rowOff>
    </xdr:to>
    <xdr:pic macro="[0]!formplaca"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2219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28575</xdr:colOff>
      <xdr:row>48</xdr:row>
      <xdr:rowOff>157162</xdr:rowOff>
    </xdr:from>
    <xdr:to>
      <xdr:col>0</xdr:col>
      <xdr:colOff>330747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65361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762000</xdr:colOff>
      <xdr:row>48</xdr:row>
      <xdr:rowOff>114300</xdr:rowOff>
    </xdr:from>
    <xdr:to>
      <xdr:col>4</xdr:col>
      <xdr:colOff>1095375</xdr:colOff>
      <xdr:row>50</xdr:row>
      <xdr:rowOff>9525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4414630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48</xdr:row>
          <xdr:rowOff>123825</xdr:rowOff>
        </xdr:from>
        <xdr:to>
          <xdr:col>8</xdr:col>
          <xdr:colOff>9525</xdr:colOff>
          <xdr:row>50</xdr:row>
          <xdr:rowOff>19050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48</xdr:row>
          <xdr:rowOff>123825</xdr:rowOff>
        </xdr:from>
        <xdr:to>
          <xdr:col>7</xdr:col>
          <xdr:colOff>66675</xdr:colOff>
          <xdr:row>50</xdr:row>
          <xdr:rowOff>19050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48</xdr:row>
          <xdr:rowOff>171450</xdr:rowOff>
        </xdr:from>
        <xdr:to>
          <xdr:col>4</xdr:col>
          <xdr:colOff>762000</xdr:colOff>
          <xdr:row>49</xdr:row>
          <xdr:rowOff>171450</xdr:rowOff>
        </xdr:to>
        <xdr:sp macro="" textlink="">
          <xdr:nvSpPr>
            <xdr:cNvPr id="12291" name="LblHyperlink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50</xdr:row>
          <xdr:rowOff>171450</xdr:rowOff>
        </xdr:from>
        <xdr:to>
          <xdr:col>7</xdr:col>
          <xdr:colOff>1095375</xdr:colOff>
          <xdr:row>52</xdr:row>
          <xdr:rowOff>66675</xdr:rowOff>
        </xdr:to>
        <xdr:sp macro="" textlink="">
          <xdr:nvSpPr>
            <xdr:cNvPr id="12292" name="CommandButton3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iMAGvILA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>
    <xdr:from>
      <xdr:col>13</xdr:col>
      <xdr:colOff>0</xdr:colOff>
      <xdr:row>41</xdr:row>
      <xdr:rowOff>180975</xdr:rowOff>
    </xdr:from>
    <xdr:to>
      <xdr:col>19</xdr:col>
      <xdr:colOff>133349</xdr:colOff>
      <xdr:row>45</xdr:row>
      <xdr:rowOff>47625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572500" y="83629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17</xdr:col>
      <xdr:colOff>657225</xdr:colOff>
      <xdr:row>1</xdr:row>
      <xdr:rowOff>114300</xdr:rowOff>
    </xdr:from>
    <xdr:to>
      <xdr:col>17</xdr:col>
      <xdr:colOff>866775</xdr:colOff>
      <xdr:row>2</xdr:row>
      <xdr:rowOff>133350</xdr:rowOff>
    </xdr:to>
    <xdr:pic macro="[0]!FormCodigo"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52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12</xdr:col>
      <xdr:colOff>76200</xdr:colOff>
      <xdr:row>5</xdr:row>
      <xdr:rowOff>28575</xdr:rowOff>
    </xdr:to>
    <xdr:pic macro="[0]!formplaca">
      <xdr:nvPicPr>
        <xdr:cNvPr id="7" name="Imagem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9" name="VilaPag2" hidden="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12</xdr:col>
      <xdr:colOff>904875</xdr:colOff>
      <xdr:row>88</xdr:row>
      <xdr:rowOff>152400</xdr:rowOff>
    </xdr:from>
    <xdr:to>
      <xdr:col>19</xdr:col>
      <xdr:colOff>123824</xdr:colOff>
      <xdr:row>92</xdr:row>
      <xdr:rowOff>19050</xdr:rowOff>
    </xdr:to>
    <xdr:sp macro="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562975" y="177355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676275</xdr:colOff>
      <xdr:row>96</xdr:row>
      <xdr:rowOff>52387</xdr:rowOff>
    </xdr:from>
    <xdr:to>
      <xdr:col>1</xdr:col>
      <xdr:colOff>978447</xdr:colOff>
      <xdr:row>97</xdr:row>
      <xdr:rowOff>90487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08311" y="1912275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7</xdr:col>
      <xdr:colOff>466725</xdr:colOff>
      <xdr:row>96</xdr:row>
      <xdr:rowOff>0</xdr:rowOff>
    </xdr:from>
    <xdr:to>
      <xdr:col>7</xdr:col>
      <xdr:colOff>800100</xdr:colOff>
      <xdr:row>97</xdr:row>
      <xdr:rowOff>85725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5229225" y="9801225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114300</xdr:colOff>
          <xdr:row>2</xdr:row>
          <xdr:rowOff>95250</xdr:rowOff>
        </xdr:from>
        <xdr:to>
          <xdr:col>21</xdr:col>
          <xdr:colOff>104775</xdr:colOff>
          <xdr:row>3</xdr:row>
          <xdr:rowOff>180975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7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123825</xdr:colOff>
          <xdr:row>0</xdr:row>
          <xdr:rowOff>95250</xdr:rowOff>
        </xdr:from>
        <xdr:to>
          <xdr:col>19</xdr:col>
          <xdr:colOff>133350</xdr:colOff>
          <xdr:row>0</xdr:row>
          <xdr:rowOff>104775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44</xdr:row>
          <xdr:rowOff>38100</xdr:rowOff>
        </xdr:from>
        <xdr:to>
          <xdr:col>1</xdr:col>
          <xdr:colOff>1390650</xdr:colOff>
          <xdr:row>45</xdr:row>
          <xdr:rowOff>171450</xdr:rowOff>
        </xdr:to>
        <xdr:sp macro="" textlink="">
          <xdr:nvSpPr>
            <xdr:cNvPr id="14342" name="CmbutttonPag2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96</xdr:row>
          <xdr:rowOff>66675</xdr:rowOff>
        </xdr:from>
        <xdr:to>
          <xdr:col>7</xdr:col>
          <xdr:colOff>381000</xdr:colOff>
          <xdr:row>97</xdr:row>
          <xdr:rowOff>66675</xdr:rowOff>
        </xdr:to>
        <xdr:sp macro="" textlink="">
          <xdr:nvSpPr>
            <xdr:cNvPr id="14343" name="LblHyperlink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114300</xdr:colOff>
          <xdr:row>3</xdr:row>
          <xdr:rowOff>323850</xdr:rowOff>
        </xdr:from>
        <xdr:to>
          <xdr:col>21</xdr:col>
          <xdr:colOff>104775</xdr:colOff>
          <xdr:row>5</xdr:row>
          <xdr:rowOff>76200</xdr:rowOff>
        </xdr:to>
        <xdr:sp macro="" textlink="">
          <xdr:nvSpPr>
            <xdr:cNvPr id="14344" name="CommandButton2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 editAs="absolute">
    <xdr:from>
      <xdr:col>18</xdr:col>
      <xdr:colOff>189442</xdr:colOff>
      <xdr:row>1</xdr:row>
      <xdr:rowOff>95250</xdr:rowOff>
    </xdr:from>
    <xdr:to>
      <xdr:col>18</xdr:col>
      <xdr:colOff>398992</xdr:colOff>
      <xdr:row>2</xdr:row>
      <xdr:rowOff>114300</xdr:rowOff>
    </xdr:to>
    <xdr:pic macro="[0]!FormCodigo"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4725" y="33337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13</xdr:col>
      <xdr:colOff>171451</xdr:colOff>
      <xdr:row>5</xdr:row>
      <xdr:rowOff>28575</xdr:rowOff>
    </xdr:to>
    <xdr:pic macro="[0]!formplaca"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10" name="VilaPag2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13</xdr:col>
      <xdr:colOff>619125</xdr:colOff>
      <xdr:row>88</xdr:row>
      <xdr:rowOff>180975</xdr:rowOff>
    </xdr:from>
    <xdr:to>
      <xdr:col>19</xdr:col>
      <xdr:colOff>133349</xdr:colOff>
      <xdr:row>92</xdr:row>
      <xdr:rowOff>47625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8572500" y="17764125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742950</xdr:colOff>
      <xdr:row>95</xdr:row>
      <xdr:rowOff>185737</xdr:rowOff>
    </xdr:from>
    <xdr:to>
      <xdr:col>1</xdr:col>
      <xdr:colOff>1045122</xdr:colOff>
      <xdr:row>97</xdr:row>
      <xdr:rowOff>33337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74986" y="1906560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95</xdr:row>
      <xdr:rowOff>133350</xdr:rowOff>
    </xdr:from>
    <xdr:to>
      <xdr:col>8</xdr:col>
      <xdr:colOff>866775</xdr:colOff>
      <xdr:row>97</xdr:row>
      <xdr:rowOff>28575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5687483" y="9679517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171450</xdr:colOff>
          <xdr:row>2</xdr:row>
          <xdr:rowOff>142875</xdr:rowOff>
        </xdr:from>
        <xdr:to>
          <xdr:col>21</xdr:col>
          <xdr:colOff>323850</xdr:colOff>
          <xdr:row>3</xdr:row>
          <xdr:rowOff>228600</xdr:rowOff>
        </xdr:to>
        <xdr:sp macro="" textlink="">
          <xdr:nvSpPr>
            <xdr:cNvPr id="29697" name="CommandButton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190500</xdr:colOff>
          <xdr:row>0</xdr:row>
          <xdr:rowOff>142875</xdr:rowOff>
        </xdr:from>
        <xdr:to>
          <xdr:col>21</xdr:col>
          <xdr:colOff>342900</xdr:colOff>
          <xdr:row>1</xdr:row>
          <xdr:rowOff>180975</xdr:rowOff>
        </xdr:to>
        <xdr:sp macro="" textlink="">
          <xdr:nvSpPr>
            <xdr:cNvPr id="29699" name="CommandButton4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44</xdr:row>
          <xdr:rowOff>47625</xdr:rowOff>
        </xdr:from>
        <xdr:to>
          <xdr:col>1</xdr:col>
          <xdr:colOff>1304925</xdr:colOff>
          <xdr:row>45</xdr:row>
          <xdr:rowOff>180975</xdr:rowOff>
        </xdr:to>
        <xdr:sp macro="" textlink="">
          <xdr:nvSpPr>
            <xdr:cNvPr id="29700" name="CmbutttonPag2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96</xdr:row>
          <xdr:rowOff>9525</xdr:rowOff>
        </xdr:from>
        <xdr:to>
          <xdr:col>8</xdr:col>
          <xdr:colOff>57150</xdr:colOff>
          <xdr:row>97</xdr:row>
          <xdr:rowOff>9525</xdr:rowOff>
        </xdr:to>
        <xdr:sp macro="" textlink="">
          <xdr:nvSpPr>
            <xdr:cNvPr id="29701" name="LblHyperlink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171450</xdr:colOff>
          <xdr:row>4</xdr:row>
          <xdr:rowOff>9525</xdr:rowOff>
        </xdr:from>
        <xdr:to>
          <xdr:col>21</xdr:col>
          <xdr:colOff>323850</xdr:colOff>
          <xdr:row>5</xdr:row>
          <xdr:rowOff>95250</xdr:rowOff>
        </xdr:to>
        <xdr:sp macro="" textlink="">
          <xdr:nvSpPr>
            <xdr:cNvPr id="29702" name="CommandButton2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5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6.emf"/><Relationship Id="rId1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11" Type="http://schemas.openxmlformats.org/officeDocument/2006/relationships/image" Target="../media/image22.emf"/><Relationship Id="rId5" Type="http://schemas.openxmlformats.org/officeDocument/2006/relationships/image" Target="../media/image20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2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4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3.xml"/><Relationship Id="rId11" Type="http://schemas.openxmlformats.org/officeDocument/2006/relationships/image" Target="../media/image28.emf"/><Relationship Id="rId5" Type="http://schemas.openxmlformats.org/officeDocument/2006/relationships/image" Target="../media/image26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7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7.xml"/><Relationship Id="rId11" Type="http://schemas.openxmlformats.org/officeDocument/2006/relationships/image" Target="../media/image32.emf"/><Relationship Id="rId5" Type="http://schemas.openxmlformats.org/officeDocument/2006/relationships/image" Target="../media/image30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image" Target="../media/image36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15.emf"/><Relationship Id="rId12" Type="http://schemas.openxmlformats.org/officeDocument/2006/relationships/control" Target="../activeX/activeX3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1.xml"/><Relationship Id="rId11" Type="http://schemas.openxmlformats.org/officeDocument/2006/relationships/image" Target="../media/image35.emf"/><Relationship Id="rId5" Type="http://schemas.openxmlformats.org/officeDocument/2006/relationships/image" Target="../media/image33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4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41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38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6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9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5"/>
  <dimension ref="A1:M30"/>
  <sheetViews>
    <sheetView showGridLines="0" showRowColHeaders="0" tabSelected="1" topLeftCell="A17" zoomScale="130" zoomScaleNormal="130" workbookViewId="0">
      <selection activeCell="K5" sqref="K5"/>
    </sheetView>
  </sheetViews>
  <sheetFormatPr defaultColWidth="0" defaultRowHeight="15" zeroHeight="1" x14ac:dyDescent="0.25"/>
  <cols>
    <col min="1" max="1" width="8" customWidth="1"/>
    <col min="2" max="2" width="9.5703125" customWidth="1"/>
    <col min="3" max="3" width="8.140625" customWidth="1"/>
    <col min="4" max="13" width="9.140625" customWidth="1"/>
    <col min="14" max="16384" width="9.140625" hidden="1"/>
  </cols>
  <sheetData>
    <row r="1" spans="1:11" ht="6.75" customHeight="1" x14ac:dyDescent="0.25">
      <c r="A1" s="93" t="s">
        <v>201</v>
      </c>
    </row>
    <row r="2" spans="1:11" ht="18.75" customHeight="1" x14ac:dyDescent="0.25"/>
    <row r="3" spans="1:11" ht="15" customHeight="1" x14ac:dyDescent="0.25"/>
    <row r="4" spans="1:11" ht="15" customHeight="1" x14ac:dyDescent="0.25"/>
    <row r="5" spans="1:11" ht="15" customHeight="1" x14ac:dyDescent="0.25"/>
    <row r="6" spans="1:11" x14ac:dyDescent="0.25"/>
    <row r="7" spans="1:11" ht="9" customHeight="1" x14ac:dyDescent="0.25"/>
    <row r="8" spans="1:11" ht="15" customHeight="1" x14ac:dyDescent="0.25">
      <c r="D8" s="138" t="s">
        <v>126</v>
      </c>
      <c r="E8" s="138"/>
      <c r="F8" s="138"/>
      <c r="G8" s="138"/>
      <c r="H8" s="138"/>
      <c r="I8" s="138"/>
      <c r="J8" s="139"/>
    </row>
    <row r="9" spans="1:11" ht="15" customHeight="1" x14ac:dyDescent="0.25">
      <c r="D9" s="138"/>
      <c r="E9" s="138"/>
      <c r="F9" s="138"/>
      <c r="G9" s="138"/>
      <c r="H9" s="138"/>
      <c r="I9" s="138"/>
      <c r="J9" s="139"/>
    </row>
    <row r="10" spans="1:11" ht="15.75" customHeight="1" x14ac:dyDescent="0.25">
      <c r="D10" s="138"/>
      <c r="E10" s="138"/>
      <c r="F10" s="138"/>
      <c r="G10" s="138"/>
      <c r="H10" s="138"/>
      <c r="I10" s="138"/>
      <c r="J10" s="139"/>
    </row>
    <row r="11" spans="1:11" ht="9" customHeight="1" x14ac:dyDescent="0.25"/>
    <row r="12" spans="1:11" x14ac:dyDescent="0.25">
      <c r="C12" s="39"/>
      <c r="D12" s="40"/>
      <c r="E12" s="40"/>
      <c r="F12" s="40"/>
      <c r="G12" s="40"/>
      <c r="H12" s="40"/>
      <c r="I12" s="40"/>
      <c r="J12" s="40"/>
      <c r="K12" s="41"/>
    </row>
    <row r="13" spans="1:11" x14ac:dyDescent="0.25">
      <c r="C13" s="42"/>
      <c r="D13" s="35"/>
      <c r="E13" s="35"/>
      <c r="F13" s="35" t="s">
        <v>254</v>
      </c>
      <c r="G13" s="35"/>
      <c r="H13" s="35"/>
      <c r="I13" s="35"/>
      <c r="J13" s="35" t="s">
        <v>254</v>
      </c>
      <c r="K13" s="36"/>
    </row>
    <row r="14" spans="1:11" x14ac:dyDescent="0.25">
      <c r="C14" s="42"/>
      <c r="D14" s="35"/>
      <c r="E14" s="35"/>
      <c r="F14" s="35"/>
      <c r="G14" s="35"/>
      <c r="H14" s="35"/>
      <c r="I14" s="35"/>
      <c r="J14" s="35"/>
      <c r="K14" s="36"/>
    </row>
    <row r="15" spans="1:11" x14ac:dyDescent="0.25">
      <c r="C15" s="42"/>
      <c r="D15" s="35"/>
      <c r="E15" s="35"/>
      <c r="F15" s="35"/>
      <c r="G15" s="35"/>
      <c r="H15" s="35"/>
      <c r="I15" s="35"/>
      <c r="J15" s="35"/>
      <c r="K15" s="36"/>
    </row>
    <row r="16" spans="1:11" x14ac:dyDescent="0.25">
      <c r="C16" s="42"/>
      <c r="D16" s="35"/>
      <c r="E16" s="35"/>
      <c r="F16" s="35"/>
      <c r="G16" s="35"/>
      <c r="H16" s="35"/>
      <c r="I16" s="35"/>
      <c r="J16" s="35"/>
      <c r="K16" s="36"/>
    </row>
    <row r="17" spans="3:11" x14ac:dyDescent="0.25">
      <c r="C17" s="42"/>
      <c r="D17" s="35"/>
      <c r="E17" s="35"/>
      <c r="F17" s="35"/>
      <c r="G17" s="35"/>
      <c r="H17" s="35"/>
      <c r="I17" s="35"/>
      <c r="J17" s="35"/>
      <c r="K17" s="36"/>
    </row>
    <row r="18" spans="3:11" x14ac:dyDescent="0.25">
      <c r="C18" s="42"/>
      <c r="D18" s="35"/>
      <c r="E18" s="35"/>
      <c r="F18" s="35"/>
      <c r="G18" s="35" t="s">
        <v>254</v>
      </c>
      <c r="H18" s="35"/>
      <c r="I18" s="35"/>
      <c r="J18" s="35"/>
      <c r="K18" s="36"/>
    </row>
    <row r="19" spans="3:11" x14ac:dyDescent="0.25">
      <c r="C19" s="42"/>
      <c r="D19" s="35"/>
      <c r="E19" s="35"/>
      <c r="F19" s="35"/>
      <c r="G19" s="35"/>
      <c r="H19" s="35"/>
      <c r="I19" s="35"/>
      <c r="J19" s="35"/>
      <c r="K19" s="36"/>
    </row>
    <row r="20" spans="3:11" x14ac:dyDescent="0.25">
      <c r="C20" s="42"/>
      <c r="D20" s="35"/>
      <c r="E20" s="35"/>
      <c r="F20" s="35"/>
      <c r="G20" s="35"/>
      <c r="H20" s="35"/>
      <c r="I20" s="35"/>
      <c r="J20" s="35"/>
      <c r="K20" s="36"/>
    </row>
    <row r="21" spans="3:11" x14ac:dyDescent="0.25">
      <c r="C21" s="42"/>
      <c r="D21" s="35"/>
      <c r="E21" s="35"/>
      <c r="F21" s="35"/>
      <c r="G21" s="35"/>
      <c r="H21" s="35"/>
      <c r="I21" s="35"/>
      <c r="J21" s="35"/>
      <c r="K21" s="36"/>
    </row>
    <row r="22" spans="3:11" x14ac:dyDescent="0.25">
      <c r="C22" s="42"/>
      <c r="D22" s="35"/>
      <c r="E22" s="35"/>
      <c r="F22" s="35"/>
      <c r="G22" s="35"/>
      <c r="H22" s="35"/>
      <c r="I22" s="35"/>
      <c r="J22" s="35"/>
      <c r="K22" s="36"/>
    </row>
    <row r="23" spans="3:11" x14ac:dyDescent="0.25">
      <c r="C23" s="42"/>
      <c r="D23" s="35"/>
      <c r="E23" s="35"/>
      <c r="F23" s="35"/>
      <c r="G23" s="35"/>
      <c r="H23" s="35"/>
      <c r="I23" s="35"/>
      <c r="J23" s="35"/>
      <c r="K23" s="36"/>
    </row>
    <row r="24" spans="3:11" x14ac:dyDescent="0.25">
      <c r="C24" s="42"/>
      <c r="D24" s="35"/>
      <c r="E24" s="35"/>
      <c r="F24" s="35"/>
      <c r="G24" s="35"/>
      <c r="H24" s="35"/>
      <c r="I24" s="35"/>
      <c r="J24" s="35"/>
      <c r="K24" s="36"/>
    </row>
    <row r="25" spans="3:11" x14ac:dyDescent="0.25">
      <c r="C25" s="42"/>
      <c r="D25" s="35"/>
      <c r="E25" s="35"/>
      <c r="F25" s="35"/>
      <c r="G25" s="35"/>
      <c r="H25" s="35"/>
      <c r="I25" s="35"/>
      <c r="J25" s="35"/>
      <c r="K25" s="36"/>
    </row>
    <row r="26" spans="3:11" x14ac:dyDescent="0.25">
      <c r="C26" s="42"/>
      <c r="D26" s="35"/>
      <c r="E26" s="35"/>
      <c r="F26" s="35"/>
      <c r="G26" s="35"/>
      <c r="H26" s="35"/>
      <c r="I26" s="35"/>
      <c r="J26" s="35"/>
      <c r="K26" s="36"/>
    </row>
    <row r="27" spans="3:11" x14ac:dyDescent="0.25">
      <c r="C27" s="42"/>
      <c r="D27" s="35"/>
      <c r="E27" s="35"/>
      <c r="F27" s="35"/>
      <c r="G27" s="35"/>
      <c r="H27" s="35"/>
      <c r="I27" s="35"/>
      <c r="J27" s="35"/>
      <c r="K27" s="36"/>
    </row>
    <row r="28" spans="3:11" ht="15.75" thickBot="1" x14ac:dyDescent="0.3">
      <c r="C28" s="43"/>
      <c r="D28" s="37"/>
      <c r="E28" s="37"/>
      <c r="F28" s="37"/>
      <c r="G28" s="37"/>
      <c r="H28" s="37"/>
      <c r="I28" s="37"/>
      <c r="J28" s="37"/>
      <c r="K28" s="38"/>
    </row>
    <row r="29" spans="3:11" ht="15.75" thickTop="1" x14ac:dyDescent="0.25"/>
    <row r="30" spans="3:11" x14ac:dyDescent="0.25"/>
  </sheetData>
  <sheetProtection selectLockedCells="1"/>
  <mergeCells count="1">
    <mergeCell ref="D8:J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27" r:id="rId4" name="CommandButton7">
          <controlPr locked="0" defaultSize="0" autoLine="0" r:id="rId5">
            <anchor moveWithCells="1">
              <from>
                <xdr:col>5</xdr:col>
                <xdr:colOff>495300</xdr:colOff>
                <xdr:row>18</xdr:row>
                <xdr:rowOff>0</xdr:rowOff>
              </from>
              <to>
                <xdr:col>7</xdr:col>
                <xdr:colOff>200025</xdr:colOff>
                <xdr:row>19</xdr:row>
                <xdr:rowOff>142875</xdr:rowOff>
              </to>
            </anchor>
          </controlPr>
        </control>
      </mc:Choice>
      <mc:Fallback>
        <control shapeId="17427" r:id="rId4" name="CommandButton7"/>
      </mc:Fallback>
    </mc:AlternateContent>
    <mc:AlternateContent xmlns:mc="http://schemas.openxmlformats.org/markup-compatibility/2006">
      <mc:Choice Requires="x14">
        <control shapeId="6" r:id="rId6" name="CommandButton8">
          <controlPr locked="0" defaultSize="0" autoLine="0" autoPict="0" r:id="rId7">
            <anchor moveWithCells="1">
              <from>
                <xdr:col>8</xdr:col>
                <xdr:colOff>371475</xdr:colOff>
                <xdr:row>22</xdr:row>
                <xdr:rowOff>152400</xdr:rowOff>
              </from>
              <to>
                <xdr:col>10</xdr:col>
                <xdr:colOff>76200</xdr:colOff>
                <xdr:row>24</xdr:row>
                <xdr:rowOff>104775</xdr:rowOff>
              </to>
            </anchor>
          </controlPr>
        </control>
      </mc:Choice>
      <mc:Fallback>
        <control shapeId="17424" r:id="rId6" name="CommandButton8"/>
      </mc:Fallback>
    </mc:AlternateContent>
    <mc:AlternateContent xmlns:mc="http://schemas.openxmlformats.org/markup-compatibility/2006">
      <mc:Choice Requires="x14">
        <control shapeId="17422" r:id="rId8" name="CommandButton6">
          <controlPr locked="0" defaultSize="0" autoLine="0" r:id="rId9">
            <anchor moveWithCells="1">
              <from>
                <xdr:col>8</xdr:col>
                <xdr:colOff>352425</xdr:colOff>
                <xdr:row>18</xdr:row>
                <xdr:rowOff>0</xdr:rowOff>
              </from>
              <to>
                <xdr:col>10</xdr:col>
                <xdr:colOff>57150</xdr:colOff>
                <xdr:row>19</xdr:row>
                <xdr:rowOff>142875</xdr:rowOff>
              </to>
            </anchor>
          </controlPr>
        </control>
      </mc:Choice>
      <mc:Fallback>
        <control shapeId="17422" r:id="rId8" name="CommandButton6"/>
      </mc:Fallback>
    </mc:AlternateContent>
    <mc:AlternateContent xmlns:mc="http://schemas.openxmlformats.org/markup-compatibility/2006">
      <mc:Choice Requires="x14">
        <control shapeId="17421" r:id="rId10" name="CommandButton5">
          <controlPr locked="0" defaultSize="0" autoLine="0" r:id="rId11">
            <anchor moveWithCells="1">
              <from>
                <xdr:col>2</xdr:col>
                <xdr:colOff>523875</xdr:colOff>
                <xdr:row>18</xdr:row>
                <xdr:rowOff>0</xdr:rowOff>
              </from>
              <to>
                <xdr:col>4</xdr:col>
                <xdr:colOff>295275</xdr:colOff>
                <xdr:row>19</xdr:row>
                <xdr:rowOff>142875</xdr:rowOff>
              </to>
            </anchor>
          </controlPr>
        </control>
      </mc:Choice>
      <mc:Fallback>
        <control shapeId="17421" r:id="rId10" name="CommandButton5"/>
      </mc:Fallback>
    </mc:AlternateContent>
    <mc:AlternateContent xmlns:mc="http://schemas.openxmlformats.org/markup-compatibility/2006">
      <mc:Choice Requires="x14">
        <control shapeId="4" r:id="rId12" name="CommandButton3">
          <controlPr locked="0" defaultSize="0" autoLine="0" r:id="rId13">
            <anchor moveWithCells="1">
              <from>
                <xdr:col>8</xdr:col>
                <xdr:colOff>352425</xdr:colOff>
                <xdr:row>13</xdr:row>
                <xdr:rowOff>57150</xdr:rowOff>
              </from>
              <to>
                <xdr:col>10</xdr:col>
                <xdr:colOff>57150</xdr:colOff>
                <xdr:row>15</xdr:row>
                <xdr:rowOff>9525</xdr:rowOff>
              </to>
            </anchor>
          </controlPr>
        </control>
      </mc:Choice>
      <mc:Fallback>
        <control shapeId="17419" r:id="rId12" name="CommandButton3"/>
      </mc:Fallback>
    </mc:AlternateContent>
    <mc:AlternateContent xmlns:mc="http://schemas.openxmlformats.org/markup-compatibility/2006">
      <mc:Choice Requires="x14">
        <control shapeId="17418" r:id="rId14" name="CommandButton2">
          <controlPr locked="0" defaultSize="0" autoLine="0" r:id="rId15">
            <anchor moveWithCells="1">
              <from>
                <xdr:col>3</xdr:col>
                <xdr:colOff>57150</xdr:colOff>
                <xdr:row>13</xdr:row>
                <xdr:rowOff>47625</xdr:rowOff>
              </from>
              <to>
                <xdr:col>4</xdr:col>
                <xdr:colOff>352425</xdr:colOff>
                <xdr:row>14</xdr:row>
                <xdr:rowOff>180975</xdr:rowOff>
              </to>
            </anchor>
          </controlPr>
        </control>
      </mc:Choice>
      <mc:Fallback>
        <control shapeId="17418" r:id="rId14" name="CommandButton2"/>
      </mc:Fallback>
    </mc:AlternateContent>
    <mc:AlternateContent xmlns:mc="http://schemas.openxmlformats.org/markup-compatibility/2006">
      <mc:Choice Requires="x14">
        <control shapeId="17417" r:id="rId16" name="CommandButton1">
          <controlPr locked="0" defaultSize="0" autoLine="0" r:id="rId17">
            <anchor moveWithCells="1">
              <from>
                <xdr:col>5</xdr:col>
                <xdr:colOff>495300</xdr:colOff>
                <xdr:row>13</xdr:row>
                <xdr:rowOff>47625</xdr:rowOff>
              </from>
              <to>
                <xdr:col>7</xdr:col>
                <xdr:colOff>200025</xdr:colOff>
                <xdr:row>15</xdr:row>
                <xdr:rowOff>0</xdr:rowOff>
              </to>
            </anchor>
          </controlPr>
        </control>
      </mc:Choice>
      <mc:Fallback>
        <control shapeId="17417" r:id="rId16" name="CommandButton1"/>
      </mc:Fallback>
    </mc:AlternateContent>
    <mc:AlternateContent xmlns:mc="http://schemas.openxmlformats.org/markup-compatibility/2006">
      <mc:Choice Requires="x14">
        <control shapeId="17425" r:id="rId18" name="CommandButton4">
          <controlPr locked="0" defaultSize="0" autoLine="0" r:id="rId19">
            <anchor moveWithCells="1">
              <from>
                <xdr:col>2</xdr:col>
                <xdr:colOff>523875</xdr:colOff>
                <xdr:row>22</xdr:row>
                <xdr:rowOff>152400</xdr:rowOff>
              </from>
              <to>
                <xdr:col>4</xdr:col>
                <xdr:colOff>295275</xdr:colOff>
                <xdr:row>24</xdr:row>
                <xdr:rowOff>104775</xdr:rowOff>
              </to>
            </anchor>
          </controlPr>
        </control>
      </mc:Choice>
      <mc:Fallback>
        <control shapeId="17425" r:id="rId18" name="CommandButton4"/>
      </mc:Fallback>
    </mc:AlternateContent>
    <mc:AlternateContent xmlns:mc="http://schemas.openxmlformats.org/markup-compatibility/2006">
      <mc:Choice Requires="x14">
        <control shapeId="7" r:id="rId20" name="CommandButton9">
          <controlPr locked="0" defaultSize="0" autoLine="0" r:id="rId21">
            <anchor moveWithCells="1">
              <from>
                <xdr:col>5</xdr:col>
                <xdr:colOff>466725</xdr:colOff>
                <xdr:row>22</xdr:row>
                <xdr:rowOff>152400</xdr:rowOff>
              </from>
              <to>
                <xdr:col>7</xdr:col>
                <xdr:colOff>171450</xdr:colOff>
                <xdr:row>24</xdr:row>
                <xdr:rowOff>104775</xdr:rowOff>
              </to>
            </anchor>
          </controlPr>
        </control>
      </mc:Choice>
      <mc:Fallback>
        <control shapeId="17426" r:id="rId20" name="CommandButton9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9"/>
  <dimension ref="A1:I57"/>
  <sheetViews>
    <sheetView showGridLines="0" zoomScaleNormal="100" workbookViewId="0">
      <pane ySplit="5" topLeftCell="A6" activePane="bottomLeft" state="frozen"/>
      <selection activeCell="F48" sqref="F48:H48"/>
      <selection pane="bottomLeft" activeCell="C21" sqref="C21"/>
    </sheetView>
  </sheetViews>
  <sheetFormatPr defaultRowHeight="15" x14ac:dyDescent="0.25"/>
  <cols>
    <col min="1" max="1" width="17.7109375" customWidth="1"/>
    <col min="2" max="2" width="20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9" ht="18.75" customHeight="1" x14ac:dyDescent="0.25">
      <c r="A1" s="100">
        <v>2</v>
      </c>
      <c r="B1" s="2"/>
      <c r="C1" s="3"/>
      <c r="D1" s="145" t="s">
        <v>41</v>
      </c>
      <c r="E1" s="145"/>
      <c r="F1" s="145"/>
      <c r="G1" s="145"/>
      <c r="H1" s="145"/>
      <c r="I1" s="9"/>
    </row>
    <row r="2" spans="1:9" ht="15" customHeight="1" x14ac:dyDescent="0.25">
      <c r="A2" s="4"/>
      <c r="C2" s="5"/>
      <c r="D2" s="145"/>
      <c r="E2" s="145"/>
      <c r="F2" s="145"/>
      <c r="G2" s="145"/>
      <c r="H2" s="145"/>
    </row>
    <row r="3" spans="1:9" ht="15" customHeight="1" x14ac:dyDescent="0.25">
      <c r="A3" s="4"/>
      <c r="C3" s="5"/>
      <c r="D3" s="145"/>
      <c r="E3" s="145"/>
      <c r="F3" s="145"/>
      <c r="G3" s="145"/>
      <c r="H3" s="145"/>
    </row>
    <row r="4" spans="1:9" ht="15" customHeight="1" x14ac:dyDescent="0.25">
      <c r="A4" s="4"/>
      <c r="C4" s="5"/>
      <c r="D4" s="146" t="s">
        <v>38</v>
      </c>
      <c r="E4" s="147"/>
      <c r="F4" s="94"/>
      <c r="G4" s="147" t="s">
        <v>39</v>
      </c>
      <c r="H4" s="148"/>
    </row>
    <row r="5" spans="1:9" ht="15" customHeight="1" x14ac:dyDescent="0.25">
      <c r="A5" s="6"/>
      <c r="B5" s="7"/>
      <c r="C5" s="8"/>
      <c r="D5" s="149">
        <v>43774.691365740742</v>
      </c>
      <c r="E5" s="150"/>
      <c r="F5" s="95"/>
      <c r="G5" s="151">
        <v>1455</v>
      </c>
      <c r="H5" s="152"/>
    </row>
    <row r="6" spans="1:9" x14ac:dyDescent="0.25">
      <c r="A6" t="s">
        <v>22</v>
      </c>
    </row>
    <row r="7" spans="1:9" x14ac:dyDescent="0.25">
      <c r="A7" t="s">
        <v>24</v>
      </c>
    </row>
    <row r="8" spans="1:9" x14ac:dyDescent="0.25">
      <c r="A8" t="s">
        <v>25</v>
      </c>
    </row>
    <row r="11" spans="1:9" s="97" customFormat="1" ht="18.75" x14ac:dyDescent="0.3">
      <c r="A11" s="96" t="s">
        <v>28</v>
      </c>
      <c r="B11" s="96"/>
      <c r="C11" s="96"/>
      <c r="D11" s="96"/>
      <c r="E11" s="96"/>
      <c r="F11" s="96"/>
      <c r="G11" s="96"/>
      <c r="H11" s="96"/>
    </row>
    <row r="12" spans="1:9" ht="15.75" x14ac:dyDescent="0.25">
      <c r="A12" t="s">
        <v>2</v>
      </c>
      <c r="B12" s="137" t="s">
        <v>302</v>
      </c>
    </row>
    <row r="13" spans="1:9" x14ac:dyDescent="0.25">
      <c r="A13" t="s">
        <v>3</v>
      </c>
      <c r="B13" s="113" t="s">
        <v>303</v>
      </c>
      <c r="C13" s="153" t="s">
        <v>5</v>
      </c>
      <c r="D13" s="153"/>
      <c r="E13" s="113" t="s">
        <v>127</v>
      </c>
      <c r="F13" s="98"/>
      <c r="G13" s="98"/>
    </row>
    <row r="14" spans="1:9" x14ac:dyDescent="0.25">
      <c r="A14" t="s">
        <v>4</v>
      </c>
      <c r="B14" s="113" t="s">
        <v>213</v>
      </c>
      <c r="C14" s="153" t="s">
        <v>30</v>
      </c>
      <c r="D14" s="153"/>
      <c r="E14" s="113" t="s">
        <v>275</v>
      </c>
      <c r="F14" s="98"/>
      <c r="G14" s="98"/>
    </row>
    <row r="15" spans="1:9" x14ac:dyDescent="0.25">
      <c r="A15" t="s">
        <v>193</v>
      </c>
      <c r="B15" s="114" t="s">
        <v>116</v>
      </c>
      <c r="C15" s="153" t="s">
        <v>6</v>
      </c>
      <c r="D15" s="153"/>
      <c r="E15" s="154" t="s">
        <v>305</v>
      </c>
      <c r="F15" s="154"/>
      <c r="G15" s="154"/>
    </row>
    <row r="16" spans="1:9" x14ac:dyDescent="0.25">
      <c r="A16" t="s">
        <v>194</v>
      </c>
      <c r="B16" s="114" t="s">
        <v>116</v>
      </c>
    </row>
    <row r="17" spans="1:8" x14ac:dyDescent="0.25">
      <c r="B17" s="61"/>
    </row>
    <row r="18" spans="1:8" x14ac:dyDescent="0.25">
      <c r="A18" t="s">
        <v>191</v>
      </c>
      <c r="B18" s="113" t="s">
        <v>197</v>
      </c>
      <c r="C18" s="98"/>
      <c r="D18" s="98"/>
      <c r="E18" s="98"/>
      <c r="F18" s="98"/>
    </row>
    <row r="19" spans="1:8" ht="15.75" x14ac:dyDescent="0.25">
      <c r="A19" t="s">
        <v>32</v>
      </c>
      <c r="B19" s="156" t="s">
        <v>21</v>
      </c>
      <c r="C19" s="156"/>
      <c r="D19" s="156"/>
      <c r="E19" s="156"/>
      <c r="F19" s="156"/>
    </row>
    <row r="20" spans="1:8" x14ac:dyDescent="0.25">
      <c r="A20" t="s">
        <v>7</v>
      </c>
      <c r="B20" s="133"/>
      <c r="C20" s="132"/>
      <c r="D20" s="98"/>
      <c r="E20" s="98"/>
      <c r="F20" s="98"/>
    </row>
    <row r="21" spans="1:8" x14ac:dyDescent="0.25">
      <c r="A21" t="s">
        <v>8</v>
      </c>
      <c r="B21" s="131"/>
      <c r="C21" s="98"/>
      <c r="D21" s="98"/>
      <c r="E21" s="98"/>
      <c r="F21" s="98"/>
    </row>
    <row r="24" spans="1:8" s="97" customFormat="1" ht="18.75" x14ac:dyDescent="0.3">
      <c r="A24" s="96" t="s">
        <v>33</v>
      </c>
      <c r="B24" s="96"/>
      <c r="C24" s="96"/>
      <c r="D24" s="96"/>
      <c r="E24" s="96"/>
      <c r="F24" s="96"/>
      <c r="G24" s="96"/>
      <c r="H24" s="96"/>
    </row>
    <row r="25" spans="1:8" x14ac:dyDescent="0.25">
      <c r="A25" t="s">
        <v>16</v>
      </c>
      <c r="B25" s="155" t="s">
        <v>304</v>
      </c>
      <c r="C25" s="155"/>
      <c r="D25" s="98"/>
      <c r="E25" t="s">
        <v>15</v>
      </c>
      <c r="F25" s="143" t="s">
        <v>306</v>
      </c>
      <c r="G25" s="143"/>
      <c r="H25" s="143"/>
    </row>
    <row r="26" spans="1:8" x14ac:dyDescent="0.25">
      <c r="A26" t="s">
        <v>14</v>
      </c>
      <c r="B26" s="143" t="s">
        <v>307</v>
      </c>
      <c r="C26" s="143"/>
      <c r="D26" s="98"/>
      <c r="E26" t="s">
        <v>34</v>
      </c>
      <c r="F26" s="144">
        <v>25222</v>
      </c>
      <c r="G26" s="143"/>
      <c r="H26" s="143"/>
    </row>
    <row r="27" spans="1:8" x14ac:dyDescent="0.25">
      <c r="A27" t="s">
        <v>9</v>
      </c>
      <c r="B27" s="157"/>
      <c r="C27" s="143"/>
      <c r="D27" s="143"/>
      <c r="F27" s="158"/>
      <c r="G27" s="158"/>
      <c r="H27" s="158"/>
    </row>
    <row r="28" spans="1:8" x14ac:dyDescent="0.25">
      <c r="A28" t="s">
        <v>13</v>
      </c>
      <c r="B28" s="143" t="s">
        <v>308</v>
      </c>
      <c r="C28" s="143"/>
      <c r="D28" s="98"/>
      <c r="E28" t="s">
        <v>255</v>
      </c>
      <c r="F28" s="143" t="s">
        <v>309</v>
      </c>
      <c r="G28" s="143"/>
      <c r="H28" s="143"/>
    </row>
    <row r="29" spans="1:8" x14ac:dyDescent="0.25">
      <c r="A29" t="s">
        <v>12</v>
      </c>
      <c r="B29" s="143" t="s">
        <v>310</v>
      </c>
      <c r="C29" s="143"/>
      <c r="D29" s="98"/>
      <c r="E29" t="s">
        <v>10</v>
      </c>
      <c r="F29" s="143"/>
      <c r="G29" s="143"/>
      <c r="H29" s="143"/>
    </row>
    <row r="31" spans="1:8" s="97" customFormat="1" ht="18.75" x14ac:dyDescent="0.3">
      <c r="A31" s="96" t="s">
        <v>35</v>
      </c>
      <c r="B31" s="96"/>
      <c r="C31" s="96"/>
      <c r="D31" s="96"/>
      <c r="E31" s="96"/>
      <c r="F31" s="96"/>
      <c r="G31" s="96"/>
      <c r="H31" s="96"/>
    </row>
    <row r="32" spans="1:8" ht="15" customHeight="1" x14ac:dyDescent="0.25">
      <c r="A32" s="159"/>
      <c r="B32" s="159"/>
      <c r="C32" s="159"/>
      <c r="D32" s="159"/>
      <c r="E32" s="159"/>
      <c r="F32" s="159"/>
      <c r="G32" s="159"/>
      <c r="H32" s="159"/>
    </row>
    <row r="33" spans="1:8" s="98" customFormat="1" x14ac:dyDescent="0.25">
      <c r="A33" s="160" t="s">
        <v>220</v>
      </c>
      <c r="B33" s="160"/>
      <c r="C33" s="160"/>
      <c r="D33" s="160"/>
      <c r="E33" s="160"/>
      <c r="F33" s="160"/>
      <c r="G33" s="160"/>
      <c r="H33" s="160"/>
    </row>
    <row r="34" spans="1:8" s="98" customFormat="1" ht="15" customHeight="1" x14ac:dyDescent="0.25">
      <c r="A34" s="159"/>
      <c r="B34" s="159"/>
      <c r="C34" s="159"/>
      <c r="D34" s="159"/>
      <c r="E34" s="159"/>
      <c r="F34" s="159"/>
      <c r="G34" s="159"/>
      <c r="H34" s="159"/>
    </row>
    <row r="35" spans="1:8" s="98" customFormat="1" x14ac:dyDescent="0.25">
      <c r="A35" s="161"/>
      <c r="B35" s="161"/>
      <c r="C35" s="161"/>
      <c r="D35" s="161"/>
      <c r="E35" s="161"/>
      <c r="F35" s="161"/>
      <c r="G35" s="161"/>
      <c r="H35" s="161"/>
    </row>
    <row r="36" spans="1:8" s="98" customFormat="1" x14ac:dyDescent="0.25">
      <c r="A36" s="161"/>
      <c r="B36" s="161"/>
      <c r="C36" s="161"/>
      <c r="D36" s="161"/>
      <c r="E36" s="161"/>
      <c r="F36" s="161"/>
      <c r="G36" s="161"/>
      <c r="H36" s="161"/>
    </row>
    <row r="37" spans="1:8" s="98" customFormat="1" x14ac:dyDescent="0.25">
      <c r="A37" s="161"/>
      <c r="B37" s="161"/>
      <c r="C37" s="161"/>
      <c r="D37" s="161"/>
      <c r="E37" s="161"/>
      <c r="F37" s="161"/>
      <c r="G37" s="161"/>
      <c r="H37" s="161"/>
    </row>
    <row r="38" spans="1:8" s="98" customFormat="1" x14ac:dyDescent="0.25">
      <c r="A38" s="161"/>
      <c r="B38" s="161"/>
      <c r="C38" s="161"/>
      <c r="D38" s="161"/>
      <c r="E38" s="161"/>
      <c r="F38" s="161"/>
      <c r="G38" s="161"/>
      <c r="H38" s="161"/>
    </row>
    <row r="39" spans="1:8" s="98" customFormat="1" x14ac:dyDescent="0.25">
      <c r="A39" s="161"/>
      <c r="B39" s="161"/>
      <c r="C39" s="161"/>
      <c r="D39" s="161"/>
      <c r="E39" s="161"/>
      <c r="F39" s="161"/>
      <c r="G39" s="161"/>
      <c r="H39" s="161"/>
    </row>
    <row r="40" spans="1:8" s="98" customFormat="1" x14ac:dyDescent="0.25">
      <c r="A40" s="161"/>
      <c r="B40" s="161"/>
      <c r="C40" s="161"/>
      <c r="D40" s="161"/>
      <c r="E40" s="161"/>
      <c r="F40" s="161"/>
      <c r="G40" s="161"/>
      <c r="H40" s="161"/>
    </row>
    <row r="41" spans="1:8" s="98" customFormat="1" x14ac:dyDescent="0.25">
      <c r="A41" s="161"/>
      <c r="B41" s="161"/>
      <c r="C41" s="161"/>
      <c r="D41" s="161"/>
      <c r="E41" s="161"/>
      <c r="F41" s="161"/>
      <c r="G41" s="161"/>
      <c r="H41" s="161"/>
    </row>
    <row r="42" spans="1:8" s="98" customFormat="1" x14ac:dyDescent="0.25">
      <c r="A42" s="158"/>
      <c r="B42" s="158"/>
      <c r="C42" s="158"/>
      <c r="D42" s="158"/>
      <c r="E42" s="158"/>
      <c r="F42" s="158"/>
      <c r="G42" s="158"/>
      <c r="H42" s="158"/>
    </row>
    <row r="43" spans="1:8" s="98" customFormat="1" x14ac:dyDescent="0.25">
      <c r="A43" s="162" t="s">
        <v>244</v>
      </c>
      <c r="B43" s="162"/>
      <c r="C43" s="162"/>
      <c r="E43" s="163"/>
      <c r="F43" s="163"/>
      <c r="G43" s="163"/>
      <c r="H43" s="163"/>
    </row>
    <row r="44" spans="1:8" x14ac:dyDescent="0.25">
      <c r="A44" s="153" t="s">
        <v>218</v>
      </c>
      <c r="B44" s="153"/>
      <c r="C44" s="153"/>
      <c r="E44" s="147" t="s">
        <v>37</v>
      </c>
      <c r="F44" s="147"/>
      <c r="G44" s="147"/>
      <c r="H44" s="147"/>
    </row>
    <row r="45" spans="1:8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9"/>
      <c r="B46" s="9"/>
      <c r="C46" s="9"/>
      <c r="E46" s="9"/>
      <c r="F46" s="9"/>
      <c r="G46" s="9"/>
      <c r="H46" s="9"/>
    </row>
    <row r="47" spans="1:8" x14ac:dyDescent="0.25">
      <c r="A47" s="9"/>
      <c r="B47" s="153"/>
      <c r="C47" s="153"/>
      <c r="D47" s="153"/>
      <c r="E47" s="153"/>
      <c r="F47" s="153"/>
      <c r="G47" s="9"/>
      <c r="H47" s="9"/>
    </row>
    <row r="48" spans="1:8" x14ac:dyDescent="0.25">
      <c r="A48" s="9"/>
      <c r="B48" s="147" t="s">
        <v>215</v>
      </c>
      <c r="C48" s="147"/>
      <c r="D48" s="147"/>
      <c r="E48" s="147"/>
      <c r="F48" s="147"/>
      <c r="G48" s="111"/>
      <c r="H48" s="111"/>
    </row>
    <row r="49" spans="1:9" ht="3.75" customHeight="1" x14ac:dyDescent="0.25">
      <c r="A49" s="9"/>
      <c r="B49" s="9"/>
      <c r="C49" s="9"/>
      <c r="E49" s="9"/>
      <c r="F49" s="9"/>
      <c r="G49" s="9"/>
      <c r="H49" s="9"/>
    </row>
    <row r="50" spans="1:9" x14ac:dyDescent="0.25">
      <c r="A50" s="10" t="s">
        <v>200</v>
      </c>
      <c r="B50" s="140" t="s">
        <v>288</v>
      </c>
      <c r="C50" s="140"/>
      <c r="D50" s="141" t="s">
        <v>204</v>
      </c>
      <c r="E50" s="141"/>
      <c r="F50" s="142">
        <v>43774.691365740742</v>
      </c>
      <c r="G50" s="140"/>
      <c r="H50" s="140"/>
    </row>
    <row r="51" spans="1:9" ht="2.25" customHeight="1" x14ac:dyDescent="0.25">
      <c r="A51" s="10"/>
      <c r="B51" s="99"/>
      <c r="C51" s="99"/>
      <c r="D51" s="61"/>
      <c r="E51" s="61"/>
      <c r="F51" s="9"/>
      <c r="G51" s="9"/>
      <c r="H51" s="9"/>
    </row>
    <row r="52" spans="1:9" x14ac:dyDescent="0.25">
      <c r="A52" s="10" t="s">
        <v>205</v>
      </c>
      <c r="B52" s="140"/>
      <c r="C52" s="140"/>
      <c r="D52" s="141" t="s">
        <v>206</v>
      </c>
      <c r="E52" s="141"/>
      <c r="F52" s="142"/>
      <c r="G52" s="140"/>
      <c r="H52" s="140"/>
    </row>
    <row r="53" spans="1:9" x14ac:dyDescent="0.25">
      <c r="F53" s="101"/>
      <c r="G53" s="101"/>
      <c r="H53" s="101"/>
      <c r="I53" s="101"/>
    </row>
    <row r="54" spans="1:9" x14ac:dyDescent="0.25">
      <c r="F54" s="101"/>
      <c r="G54" s="101"/>
      <c r="H54" s="101"/>
      <c r="I54" s="101"/>
    </row>
    <row r="55" spans="1:9" x14ac:dyDescent="0.25">
      <c r="F55" s="101"/>
      <c r="G55" s="101"/>
      <c r="H55" s="101"/>
      <c r="I55" s="101"/>
    </row>
    <row r="56" spans="1:9" x14ac:dyDescent="0.25">
      <c r="F56" s="101"/>
      <c r="G56" s="101"/>
      <c r="H56" s="101"/>
      <c r="I56" s="101"/>
    </row>
    <row r="57" spans="1:9" x14ac:dyDescent="0.25">
      <c r="F57" s="101"/>
      <c r="G57" s="101"/>
      <c r="H57" s="101"/>
      <c r="I57" s="101"/>
    </row>
  </sheetData>
  <sheetProtection selectLockedCells="1"/>
  <mergeCells count="43">
    <mergeCell ref="A43:C43"/>
    <mergeCell ref="E43:H43"/>
    <mergeCell ref="A37:H37"/>
    <mergeCell ref="A38:H38"/>
    <mergeCell ref="A39:H39"/>
    <mergeCell ref="A40:H40"/>
    <mergeCell ref="A41:H41"/>
    <mergeCell ref="B48:F48"/>
    <mergeCell ref="B47:F47"/>
    <mergeCell ref="A44:C44"/>
    <mergeCell ref="B27:D27"/>
    <mergeCell ref="F27:H27"/>
    <mergeCell ref="B28:C28"/>
    <mergeCell ref="F28:H28"/>
    <mergeCell ref="B29:C29"/>
    <mergeCell ref="F29:H29"/>
    <mergeCell ref="E44:H44"/>
    <mergeCell ref="A32:H32"/>
    <mergeCell ref="A34:H34"/>
    <mergeCell ref="A33:H33"/>
    <mergeCell ref="A35:H35"/>
    <mergeCell ref="A36:H36"/>
    <mergeCell ref="A42:H42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52:C52"/>
    <mergeCell ref="D52:E52"/>
    <mergeCell ref="F52:H52"/>
    <mergeCell ref="D50:E50"/>
    <mergeCell ref="B50:C50"/>
    <mergeCell ref="F50:H50"/>
  </mergeCells>
  <dataValidations count="1">
    <dataValidation allowBlank="1" sqref="I15:I22" xr:uid="{00000000-0002-0000-0200-000000000000}"/>
  </dataValidations>
  <pageMargins left="0.43307086614173229" right="0.23622047244094491" top="0.74803149606299213" bottom="0.74803149606299213" header="0.31496062992125984" footer="0.31496062992125984"/>
  <pageSetup paperSize="9" scale="83" orientation="portrait" r:id="rId1"/>
  <headerFooter>
    <oddFooter>&amp;RVilla Car - Restauração Automotiva &amp;D &amp;T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CommandButton3">
          <controlPr defaultSize="0" autoLine="0" r:id="rId5">
            <anchor moveWithCells="1">
              <from>
                <xdr:col>7</xdr:col>
                <xdr:colOff>323850</xdr:colOff>
                <xdr:row>54</xdr:row>
                <xdr:rowOff>180975</xdr:rowOff>
              </from>
              <to>
                <xdr:col>7</xdr:col>
                <xdr:colOff>1085850</xdr:colOff>
                <xdr:row>56</xdr:row>
                <xdr:rowOff>76200</xdr:rowOff>
              </to>
            </anchor>
          </controlPr>
        </control>
      </mc:Choice>
      <mc:Fallback>
        <control shapeId="9224" r:id="rId4" name="CommandButton3"/>
      </mc:Fallback>
    </mc:AlternateContent>
    <mc:AlternateContent xmlns:mc="http://schemas.openxmlformats.org/markup-compatibility/2006">
      <mc:Choice Requires="x14">
        <control shapeId="9223" r:id="rId6" name="LblHyperlink">
          <controlPr defaultSize="0" autoLine="0" r:id="rId7">
            <anchor moveWithCells="1">
              <from>
                <xdr:col>0</xdr:col>
                <xdr:colOff>381000</xdr:colOff>
                <xdr:row>53</xdr:row>
                <xdr:rowOff>0</xdr:rowOff>
              </from>
              <to>
                <xdr:col>4</xdr:col>
                <xdr:colOff>514350</xdr:colOff>
                <xdr:row>54</xdr:row>
                <xdr:rowOff>0</xdr:rowOff>
              </to>
            </anchor>
          </controlPr>
        </control>
      </mc:Choice>
      <mc:Fallback>
        <control shapeId="9223" r:id="rId6" name="LblHyperlink"/>
      </mc:Fallback>
    </mc:AlternateContent>
    <mc:AlternateContent xmlns:mc="http://schemas.openxmlformats.org/markup-compatibility/2006">
      <mc:Choice Requires="x14">
        <control shapeId="9221" r:id="rId8" name="CommandButton1">
          <controlPr defaultSize="0" autoLine="0" r:id="rId9">
            <anchor moveWithCells="1">
              <from>
                <xdr:col>7</xdr:col>
                <xdr:colOff>323850</xdr:colOff>
                <xdr:row>52</xdr:row>
                <xdr:rowOff>142875</xdr:rowOff>
              </from>
              <to>
                <xdr:col>7</xdr:col>
                <xdr:colOff>1085850</xdr:colOff>
                <xdr:row>54</xdr:row>
                <xdr:rowOff>38100</xdr:rowOff>
              </to>
            </anchor>
          </controlPr>
        </control>
      </mc:Choice>
      <mc:Fallback>
        <control shapeId="9221" r:id="rId8" name="CommandButton1"/>
      </mc:Fallback>
    </mc:AlternateContent>
    <mc:AlternateContent xmlns:mc="http://schemas.openxmlformats.org/markup-compatibility/2006">
      <mc:Choice Requires="x14">
        <control shapeId="9222" r:id="rId10" name="CommandButton2">
          <controlPr defaultSize="0" autoLine="0" r:id="rId11">
            <anchor moveWithCells="1">
              <from>
                <xdr:col>6</xdr:col>
                <xdr:colOff>152400</xdr:colOff>
                <xdr:row>52</xdr:row>
                <xdr:rowOff>142875</xdr:rowOff>
              </from>
              <to>
                <xdr:col>7</xdr:col>
                <xdr:colOff>247650</xdr:colOff>
                <xdr:row>54</xdr:row>
                <xdr:rowOff>38100</xdr:rowOff>
              </to>
            </anchor>
          </controlPr>
        </control>
      </mc:Choice>
      <mc:Fallback>
        <control shapeId="9222" r:id="rId10" name="CommandButton2"/>
      </mc:Fallback>
    </mc:AlternateContent>
    <mc:AlternateContent xmlns:mc="http://schemas.openxmlformats.org/markup-compatibility/2006">
      <mc:Choice Requires="x14">
        <control shapeId="9217" r:id="rId12" name="Group Box 1">
          <controlPr defaultSize="0" autoFill="0" autoPict="0">
            <anchor moveWithCells="1">
              <from>
                <xdr:col>6</xdr:col>
                <xdr:colOff>104775</xdr:colOff>
                <xdr:row>5</xdr:row>
                <xdr:rowOff>95250</xdr:rowOff>
              </from>
              <to>
                <xdr:col>7</xdr:col>
                <xdr:colOff>876300</xdr:colOff>
                <xdr:row>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13" name="Option Button 2">
          <controlPr defaultSize="0" autoFill="0" autoLine="0" autoPict="0">
            <anchor moveWithCells="1">
              <from>
                <xdr:col>6</xdr:col>
                <xdr:colOff>304800</xdr:colOff>
                <xdr:row>6</xdr:row>
                <xdr:rowOff>0</xdr:rowOff>
              </from>
              <to>
                <xdr:col>7</xdr:col>
                <xdr:colOff>104775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14" name="Option Button 3">
          <controlPr defaultSize="0" autoFill="0" autoLine="0" autoPict="0">
            <anchor moveWithCells="1">
              <from>
                <xdr:col>7</xdr:col>
                <xdr:colOff>180975</xdr:colOff>
                <xdr:row>6</xdr:row>
                <xdr:rowOff>0</xdr:rowOff>
              </from>
              <to>
                <xdr:col>7</xdr:col>
                <xdr:colOff>647700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I54"/>
  <sheetViews>
    <sheetView showGridLines="0" zoomScale="115" zoomScaleNormal="115" workbookViewId="0">
      <pane ySplit="5" topLeftCell="A23" activePane="bottomLeft" state="frozen"/>
      <selection activeCell="G23" sqref="G23"/>
      <selection pane="bottomLeft" activeCell="I29" sqref="I29"/>
    </sheetView>
  </sheetViews>
  <sheetFormatPr defaultRowHeight="15" x14ac:dyDescent="0.25"/>
  <cols>
    <col min="1" max="1" width="17.7109375" customWidth="1"/>
    <col min="2" max="2" width="16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45" t="s">
        <v>20</v>
      </c>
      <c r="E1" s="145"/>
      <c r="F1" s="145"/>
      <c r="G1" s="145"/>
      <c r="H1" s="145"/>
    </row>
    <row r="2" spans="1:8" ht="15" customHeight="1" x14ac:dyDescent="0.25">
      <c r="A2" s="4"/>
      <c r="C2" s="5"/>
      <c r="D2" s="145"/>
      <c r="E2" s="145"/>
      <c r="F2" s="145"/>
      <c r="G2" s="145"/>
      <c r="H2" s="145"/>
    </row>
    <row r="3" spans="1:8" ht="15" customHeight="1" x14ac:dyDescent="0.25">
      <c r="A3" s="4"/>
      <c r="C3" s="5"/>
      <c r="D3" s="145"/>
      <c r="E3" s="145"/>
      <c r="F3" s="145"/>
      <c r="G3" s="145"/>
      <c r="H3" s="145"/>
    </row>
    <row r="4" spans="1:8" ht="15" customHeight="1" x14ac:dyDescent="0.25">
      <c r="A4" s="4"/>
      <c r="C4" s="5"/>
      <c r="D4" s="146" t="s">
        <v>38</v>
      </c>
      <c r="E4" s="147"/>
      <c r="F4" s="94"/>
      <c r="G4" s="147" t="s">
        <v>39</v>
      </c>
      <c r="H4" s="148"/>
    </row>
    <row r="5" spans="1:8" ht="15" customHeight="1" x14ac:dyDescent="0.25">
      <c r="A5" s="6"/>
      <c r="B5" s="7"/>
      <c r="C5" s="8"/>
      <c r="D5" s="164">
        <v>43774.709039351852</v>
      </c>
      <c r="E5" s="165"/>
      <c r="F5" s="95"/>
      <c r="G5" s="166">
        <v>1456</v>
      </c>
      <c r="H5" s="167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7" customFormat="1" ht="18.75" x14ac:dyDescent="0.3">
      <c r="A11" s="96" t="s">
        <v>28</v>
      </c>
      <c r="B11" s="96"/>
      <c r="C11" s="96"/>
      <c r="D11" s="96"/>
      <c r="E11" s="96"/>
      <c r="F11" s="96"/>
      <c r="G11" s="96"/>
      <c r="H11" s="96"/>
    </row>
    <row r="12" spans="1:8" ht="15.75" x14ac:dyDescent="0.25">
      <c r="A12" t="s">
        <v>2</v>
      </c>
      <c r="B12" s="112" t="s">
        <v>311</v>
      </c>
    </row>
    <row r="13" spans="1:8" x14ac:dyDescent="0.25">
      <c r="A13" t="s">
        <v>3</v>
      </c>
      <c r="B13" s="113" t="s">
        <v>312</v>
      </c>
      <c r="C13" s="153" t="s">
        <v>5</v>
      </c>
      <c r="D13" s="153"/>
      <c r="E13" s="113" t="s">
        <v>127</v>
      </c>
      <c r="F13" s="98"/>
      <c r="G13" s="98"/>
    </row>
    <row r="14" spans="1:8" x14ac:dyDescent="0.25">
      <c r="A14" t="s">
        <v>4</v>
      </c>
      <c r="B14" s="113" t="s">
        <v>29</v>
      </c>
      <c r="C14" s="153" t="s">
        <v>30</v>
      </c>
      <c r="D14" s="153"/>
      <c r="E14" s="113">
        <v>2014</v>
      </c>
      <c r="F14" s="98"/>
      <c r="G14" s="98"/>
    </row>
    <row r="15" spans="1:8" x14ac:dyDescent="0.25">
      <c r="A15" t="s">
        <v>193</v>
      </c>
      <c r="B15" s="114" t="s">
        <v>116</v>
      </c>
      <c r="C15" s="153" t="s">
        <v>6</v>
      </c>
      <c r="D15" s="153"/>
      <c r="E15" s="154"/>
      <c r="F15" s="154"/>
      <c r="G15" s="154"/>
    </row>
    <row r="16" spans="1:8" x14ac:dyDescent="0.25">
      <c r="A16" t="s">
        <v>194</v>
      </c>
      <c r="B16" s="114" t="s">
        <v>116</v>
      </c>
    </row>
    <row r="17" spans="1:8" x14ac:dyDescent="0.25">
      <c r="B17" s="61"/>
    </row>
    <row r="18" spans="1:8" x14ac:dyDescent="0.25">
      <c r="A18" t="s">
        <v>191</v>
      </c>
      <c r="B18" s="113" t="s">
        <v>196</v>
      </c>
      <c r="C18" s="98"/>
      <c r="D18" s="98"/>
      <c r="E18" s="98"/>
      <c r="F18" s="98"/>
    </row>
    <row r="19" spans="1:8" ht="15.75" x14ac:dyDescent="0.25">
      <c r="A19" t="s">
        <v>32</v>
      </c>
      <c r="B19" s="156" t="s">
        <v>42</v>
      </c>
      <c r="C19" s="156"/>
      <c r="D19" s="156"/>
      <c r="E19" s="156"/>
      <c r="F19" s="156"/>
    </row>
    <row r="20" spans="1:8" x14ac:dyDescent="0.25">
      <c r="A20" t="s">
        <v>7</v>
      </c>
      <c r="B20" s="119"/>
      <c r="C20" s="98"/>
      <c r="D20" s="98"/>
      <c r="E20" s="98"/>
      <c r="F20" s="98"/>
    </row>
    <row r="21" spans="1:8" x14ac:dyDescent="0.25">
      <c r="A21" t="s">
        <v>8</v>
      </c>
      <c r="B21" s="118"/>
      <c r="C21" s="98"/>
      <c r="D21" s="98"/>
      <c r="E21" s="98"/>
      <c r="F21" s="98"/>
    </row>
    <row r="22" spans="1:8" x14ac:dyDescent="0.25">
      <c r="A22" t="s">
        <v>219</v>
      </c>
      <c r="B22" s="117" t="s">
        <v>259</v>
      </c>
      <c r="C22" s="98"/>
      <c r="D22" s="98"/>
      <c r="F22" s="98"/>
    </row>
    <row r="23" spans="1:8" x14ac:dyDescent="0.25">
      <c r="E23" s="98"/>
    </row>
    <row r="24" spans="1:8" s="97" customFormat="1" ht="18.75" x14ac:dyDescent="0.3">
      <c r="A24" s="96" t="s">
        <v>33</v>
      </c>
      <c r="B24" s="96"/>
      <c r="C24" s="96"/>
      <c r="D24" s="96"/>
      <c r="E24" s="7"/>
      <c r="F24" s="96"/>
      <c r="G24" s="96"/>
      <c r="H24" s="96"/>
    </row>
    <row r="25" spans="1:8" x14ac:dyDescent="0.25">
      <c r="A25" t="s">
        <v>16</v>
      </c>
      <c r="B25" s="155" t="s">
        <v>313</v>
      </c>
      <c r="C25" s="155"/>
      <c r="D25" s="98"/>
      <c r="E25" t="s">
        <v>15</v>
      </c>
      <c r="F25" s="143"/>
      <c r="G25" s="143"/>
      <c r="H25" s="143"/>
    </row>
    <row r="26" spans="1:8" x14ac:dyDescent="0.25">
      <c r="A26" t="s">
        <v>14</v>
      </c>
      <c r="B26" s="143" t="s">
        <v>314</v>
      </c>
      <c r="C26" s="143"/>
      <c r="D26" s="98"/>
      <c r="E26" t="s">
        <v>34</v>
      </c>
      <c r="F26" s="144"/>
      <c r="G26" s="143"/>
      <c r="H26" s="143"/>
    </row>
    <row r="27" spans="1:8" x14ac:dyDescent="0.25">
      <c r="A27" t="s">
        <v>9</v>
      </c>
      <c r="B27" s="157"/>
      <c r="C27" s="143"/>
      <c r="D27" s="143"/>
      <c r="F27" s="143"/>
      <c r="G27" s="143"/>
      <c r="H27" s="143"/>
    </row>
    <row r="28" spans="1:8" x14ac:dyDescent="0.25">
      <c r="A28" t="s">
        <v>13</v>
      </c>
      <c r="B28" s="143"/>
      <c r="C28" s="143"/>
      <c r="D28" s="98"/>
      <c r="E28" t="s">
        <v>11</v>
      </c>
      <c r="F28" s="143"/>
      <c r="G28" s="143"/>
      <c r="H28" s="143"/>
    </row>
    <row r="29" spans="1:8" x14ac:dyDescent="0.25">
      <c r="A29" t="s">
        <v>12</v>
      </c>
      <c r="B29" s="143"/>
      <c r="C29" s="143"/>
      <c r="D29" s="98"/>
      <c r="E29" t="s">
        <v>10</v>
      </c>
      <c r="F29" s="143"/>
      <c r="G29" s="143"/>
      <c r="H29" s="143"/>
    </row>
    <row r="31" spans="1:8" s="97" customFormat="1" ht="18.75" x14ac:dyDescent="0.3">
      <c r="A31" s="96" t="s">
        <v>35</v>
      </c>
      <c r="B31" s="96"/>
      <c r="C31" s="96"/>
      <c r="D31" s="96"/>
      <c r="E31" s="96"/>
      <c r="F31" s="96"/>
      <c r="G31" s="96"/>
      <c r="H31" s="96"/>
    </row>
    <row r="32" spans="1:8" x14ac:dyDescent="0.25">
      <c r="A32" s="168"/>
      <c r="B32" s="168"/>
      <c r="C32" s="168"/>
      <c r="D32" s="168"/>
      <c r="E32" s="168"/>
      <c r="F32" s="168"/>
      <c r="G32" s="168"/>
      <c r="H32" s="168"/>
    </row>
    <row r="33" spans="1:8" x14ac:dyDescent="0.25">
      <c r="A33" s="169"/>
      <c r="B33" s="169"/>
      <c r="C33" s="169"/>
      <c r="D33" s="169"/>
      <c r="E33" s="169"/>
      <c r="F33" s="169"/>
      <c r="G33" s="169"/>
      <c r="H33" s="169"/>
    </row>
    <row r="34" spans="1:8" x14ac:dyDescent="0.25">
      <c r="A34" s="169"/>
      <c r="B34" s="169"/>
      <c r="C34" s="169"/>
      <c r="D34" s="169"/>
      <c r="E34" s="169"/>
      <c r="F34" s="169"/>
      <c r="G34" s="169"/>
      <c r="H34" s="169"/>
    </row>
    <row r="35" spans="1:8" x14ac:dyDescent="0.25">
      <c r="A35" s="169"/>
      <c r="B35" s="169"/>
      <c r="C35" s="169"/>
      <c r="D35" s="169"/>
      <c r="E35" s="169"/>
      <c r="F35" s="169"/>
      <c r="G35" s="169"/>
      <c r="H35" s="169"/>
    </row>
    <row r="36" spans="1:8" x14ac:dyDescent="0.25">
      <c r="A36" s="169"/>
      <c r="B36" s="169"/>
      <c r="C36" s="169"/>
      <c r="D36" s="169"/>
      <c r="E36" s="169"/>
      <c r="F36" s="169"/>
      <c r="G36" s="169"/>
      <c r="H36" s="169"/>
    </row>
    <row r="37" spans="1:8" x14ac:dyDescent="0.25">
      <c r="A37" s="169"/>
      <c r="B37" s="169"/>
      <c r="C37" s="169"/>
      <c r="D37" s="169"/>
      <c r="E37" s="169"/>
      <c r="F37" s="169"/>
      <c r="G37" s="169"/>
      <c r="H37" s="169"/>
    </row>
    <row r="38" spans="1:8" x14ac:dyDescent="0.25">
      <c r="A38" s="169"/>
      <c r="B38" s="169"/>
      <c r="C38" s="169"/>
      <c r="D38" s="169"/>
      <c r="E38" s="169"/>
      <c r="F38" s="169"/>
      <c r="G38" s="169"/>
      <c r="H38" s="169"/>
    </row>
    <row r="39" spans="1:8" x14ac:dyDescent="0.25">
      <c r="A39" s="169"/>
      <c r="B39" s="169"/>
      <c r="C39" s="169"/>
      <c r="D39" s="169"/>
      <c r="E39" s="169"/>
      <c r="F39" s="169"/>
      <c r="G39" s="169"/>
      <c r="H39" s="169"/>
    </row>
    <row r="40" spans="1:8" x14ac:dyDescent="0.25">
      <c r="A40" s="169"/>
      <c r="B40" s="169"/>
      <c r="C40" s="169"/>
      <c r="D40" s="169"/>
      <c r="E40" s="169"/>
      <c r="F40" s="169"/>
      <c r="G40" s="169"/>
      <c r="H40" s="169"/>
    </row>
    <row r="41" spans="1:8" x14ac:dyDescent="0.25">
      <c r="A41" s="169"/>
      <c r="B41" s="169"/>
      <c r="C41" s="169"/>
      <c r="D41" s="169"/>
      <c r="E41" s="169"/>
      <c r="F41" s="169"/>
      <c r="G41" s="169"/>
      <c r="H41" s="169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53" t="s">
        <v>36</v>
      </c>
      <c r="B44" s="153"/>
      <c r="C44" s="153"/>
      <c r="E44" s="147" t="s">
        <v>37</v>
      </c>
      <c r="F44" s="147"/>
      <c r="G44" s="147"/>
      <c r="H44" s="147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200</v>
      </c>
      <c r="B46" s="140" t="s">
        <v>288</v>
      </c>
      <c r="C46" s="140"/>
      <c r="D46" s="141" t="s">
        <v>204</v>
      </c>
      <c r="E46" s="141"/>
      <c r="F46" s="142">
        <v>43774.709039351852</v>
      </c>
      <c r="G46" s="140"/>
      <c r="H46" s="140"/>
    </row>
    <row r="47" spans="1:8" ht="2.25" customHeight="1" x14ac:dyDescent="0.25">
      <c r="A47" s="10"/>
      <c r="B47" s="99"/>
      <c r="C47" s="99"/>
      <c r="D47" s="61"/>
      <c r="E47" s="61"/>
      <c r="F47" s="9"/>
      <c r="G47" s="9"/>
      <c r="H47" s="9"/>
    </row>
    <row r="48" spans="1:8" x14ac:dyDescent="0.25">
      <c r="A48" s="10" t="s">
        <v>205</v>
      </c>
      <c r="B48" s="140"/>
      <c r="C48" s="140"/>
      <c r="D48" s="141" t="s">
        <v>206</v>
      </c>
      <c r="E48" s="141"/>
      <c r="F48" s="142"/>
      <c r="G48" s="140"/>
      <c r="H48" s="140"/>
    </row>
    <row r="49" spans="6:9" x14ac:dyDescent="0.25">
      <c r="F49" s="101"/>
      <c r="G49" s="101"/>
      <c r="H49" s="101"/>
      <c r="I49" s="101"/>
    </row>
    <row r="50" spans="6:9" x14ac:dyDescent="0.25">
      <c r="F50" s="101"/>
      <c r="G50" s="101"/>
      <c r="H50" s="101"/>
      <c r="I50" s="101"/>
    </row>
    <row r="51" spans="6:9" x14ac:dyDescent="0.25">
      <c r="F51" s="101"/>
      <c r="G51" s="101"/>
      <c r="H51" s="101"/>
      <c r="I51" s="101"/>
    </row>
    <row r="52" spans="6:9" x14ac:dyDescent="0.25">
      <c r="F52" s="101"/>
      <c r="G52" s="101"/>
      <c r="H52" s="101"/>
      <c r="I52" s="101"/>
    </row>
    <row r="53" spans="6:9" x14ac:dyDescent="0.25">
      <c r="F53" s="101"/>
      <c r="G53" s="101"/>
      <c r="H53" s="101"/>
      <c r="I53" s="101"/>
    </row>
    <row r="54" spans="6:9" x14ac:dyDescent="0.25">
      <c r="F54" s="101"/>
      <c r="G54" s="101"/>
      <c r="H54" s="101"/>
      <c r="I54" s="101"/>
    </row>
  </sheetData>
  <mergeCells count="29">
    <mergeCell ref="B46:C46"/>
    <mergeCell ref="D46:E46"/>
    <mergeCell ref="F46:H46"/>
    <mergeCell ref="B48:C48"/>
    <mergeCell ref="D48:E48"/>
    <mergeCell ref="F48:H48"/>
    <mergeCell ref="E44:H44"/>
    <mergeCell ref="B29:C29"/>
    <mergeCell ref="F29:H29"/>
    <mergeCell ref="A32:H41"/>
    <mergeCell ref="A44:C44"/>
    <mergeCell ref="D1:H3"/>
    <mergeCell ref="D4:E4"/>
    <mergeCell ref="G4:H4"/>
    <mergeCell ref="D5:E5"/>
    <mergeCell ref="G5:H5"/>
    <mergeCell ref="B26:C26"/>
    <mergeCell ref="F26:H26"/>
    <mergeCell ref="B27:D27"/>
    <mergeCell ref="F27:H27"/>
    <mergeCell ref="B28:C28"/>
    <mergeCell ref="F28:H28"/>
    <mergeCell ref="C13:D13"/>
    <mergeCell ref="C14:D14"/>
    <mergeCell ref="C15:D15"/>
    <mergeCell ref="E15:G15"/>
    <mergeCell ref="B25:C25"/>
    <mergeCell ref="F25:H25"/>
    <mergeCell ref="B19:F19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&amp;RVilla Car - Restauração Automotiva &amp;D &amp;T</oddFooter>
  </headerFooter>
  <drawing r:id="rId2"/>
  <legacyDrawing r:id="rId3"/>
  <controls>
    <mc:AlternateContent xmlns:mc="http://schemas.openxmlformats.org/markup-compatibility/2006">
      <mc:Choice Requires="x14">
        <control shapeId="10244" r:id="rId4" name="CommandButton3">
          <controlPr defaultSize="0" autoLine="0" r:id="rId5">
            <anchor moveWithCells="1">
              <from>
                <xdr:col>7</xdr:col>
                <xdr:colOff>400050</xdr:colOff>
                <xdr:row>51</xdr:row>
                <xdr:rowOff>142875</xdr:rowOff>
              </from>
              <to>
                <xdr:col>8</xdr:col>
                <xdr:colOff>28575</xdr:colOff>
                <xdr:row>53</xdr:row>
                <xdr:rowOff>38100</xdr:rowOff>
              </to>
            </anchor>
          </controlPr>
        </control>
      </mc:Choice>
      <mc:Fallback>
        <control shapeId="10244" r:id="rId4" name="CommandButton3"/>
      </mc:Fallback>
    </mc:AlternateContent>
    <mc:AlternateContent xmlns:mc="http://schemas.openxmlformats.org/markup-compatibility/2006">
      <mc:Choice Requires="x14">
        <control shapeId="10243" r:id="rId6" name="LblHyperlink">
          <controlPr defaultSize="0" autoLine="0" r:id="rId7">
            <anchor moveWithCells="1">
              <from>
                <xdr:col>0</xdr:col>
                <xdr:colOff>371475</xdr:colOff>
                <xdr:row>49</xdr:row>
                <xdr:rowOff>0</xdr:rowOff>
              </from>
              <to>
                <xdr:col>4</xdr:col>
                <xdr:colOff>771525</xdr:colOff>
                <xdr:row>50</xdr:row>
                <xdr:rowOff>0</xdr:rowOff>
              </to>
            </anchor>
          </controlPr>
        </control>
      </mc:Choice>
      <mc:Fallback>
        <control shapeId="10243" r:id="rId6" name="LblHyperlink"/>
      </mc:Fallback>
    </mc:AlternateContent>
    <mc:AlternateContent xmlns:mc="http://schemas.openxmlformats.org/markup-compatibility/2006">
      <mc:Choice Requires="x14">
        <control shapeId="10242" r:id="rId8" name="CommandButton2">
          <controlPr defaultSize="0" autoLine="0" r:id="rId9">
            <anchor moveWithCells="1">
              <from>
                <xdr:col>6</xdr:col>
                <xdr:colOff>180975</xdr:colOff>
                <xdr:row>49</xdr:row>
                <xdr:rowOff>9525</xdr:rowOff>
              </from>
              <to>
                <xdr:col>7</xdr:col>
                <xdr:colOff>219075</xdr:colOff>
                <xdr:row>50</xdr:row>
                <xdr:rowOff>95250</xdr:rowOff>
              </to>
            </anchor>
          </controlPr>
        </control>
      </mc:Choice>
      <mc:Fallback>
        <control shapeId="10242" r:id="rId8" name="CommandButton2"/>
      </mc:Fallback>
    </mc:AlternateContent>
    <mc:AlternateContent xmlns:mc="http://schemas.openxmlformats.org/markup-compatibility/2006">
      <mc:Choice Requires="x14">
        <control shapeId="10241" r:id="rId10" name="CommandButton1">
          <controlPr defaultSize="0" autoLine="0" r:id="rId11">
            <anchor moveWithCells="1">
              <from>
                <xdr:col>7</xdr:col>
                <xdr:colOff>400050</xdr:colOff>
                <xdr:row>48</xdr:row>
                <xdr:rowOff>161925</xdr:rowOff>
              </from>
              <to>
                <xdr:col>8</xdr:col>
                <xdr:colOff>28575</xdr:colOff>
                <xdr:row>50</xdr:row>
                <xdr:rowOff>57150</xdr:rowOff>
              </to>
            </anchor>
          </controlPr>
        </control>
      </mc:Choice>
      <mc:Fallback>
        <control shapeId="10241" r:id="rId10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8FD0B-8860-467E-9936-5ABC395EC57C}">
  <sheetPr codeName="Plan7"/>
  <dimension ref="A1:I54"/>
  <sheetViews>
    <sheetView showGridLines="0" zoomScale="115" zoomScaleNormal="115" workbookViewId="0">
      <pane ySplit="5" topLeftCell="A6" activePane="bottomLeft" state="frozen"/>
      <selection activeCell="G23" sqref="G23"/>
      <selection pane="bottomLeft" activeCell="J44" sqref="J44"/>
    </sheetView>
  </sheetViews>
  <sheetFormatPr defaultRowHeight="15" x14ac:dyDescent="0.25"/>
  <cols>
    <col min="1" max="1" width="17.7109375" customWidth="1"/>
    <col min="2" max="2" width="16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45" t="s">
        <v>315</v>
      </c>
      <c r="E1" s="145"/>
      <c r="F1" s="145"/>
      <c r="G1" s="145"/>
      <c r="H1" s="145"/>
    </row>
    <row r="2" spans="1:8" ht="15" customHeight="1" x14ac:dyDescent="0.25">
      <c r="A2" s="4"/>
      <c r="C2" s="5"/>
      <c r="D2" s="145"/>
      <c r="E2" s="145"/>
      <c r="F2" s="145"/>
      <c r="G2" s="145"/>
      <c r="H2" s="145"/>
    </row>
    <row r="3" spans="1:8" ht="15" customHeight="1" x14ac:dyDescent="0.25">
      <c r="A3" s="4"/>
      <c r="C3" s="5"/>
      <c r="D3" s="145"/>
      <c r="E3" s="145"/>
      <c r="F3" s="145"/>
      <c r="G3" s="145"/>
      <c r="H3" s="145"/>
    </row>
    <row r="4" spans="1:8" ht="15" customHeight="1" x14ac:dyDescent="0.25">
      <c r="A4" s="4"/>
      <c r="C4" s="5"/>
      <c r="D4" s="146" t="s">
        <v>38</v>
      </c>
      <c r="E4" s="147"/>
      <c r="F4" s="94"/>
      <c r="G4" s="147" t="s">
        <v>39</v>
      </c>
      <c r="H4" s="148"/>
    </row>
    <row r="5" spans="1:8" ht="15" customHeight="1" x14ac:dyDescent="0.25">
      <c r="A5" s="6"/>
      <c r="B5" s="7"/>
      <c r="C5" s="8"/>
      <c r="D5" s="164"/>
      <c r="E5" s="165"/>
      <c r="F5" s="95"/>
      <c r="G5" s="166"/>
      <c r="H5" s="167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7" customFormat="1" ht="18.75" x14ac:dyDescent="0.3">
      <c r="A11" s="96" t="s">
        <v>28</v>
      </c>
      <c r="B11" s="96"/>
      <c r="C11" s="96"/>
      <c r="D11" s="96"/>
      <c r="E11" s="96"/>
      <c r="F11" s="96"/>
      <c r="G11" s="96"/>
      <c r="H11" s="96"/>
    </row>
    <row r="12" spans="1:8" ht="15.75" x14ac:dyDescent="0.25">
      <c r="A12" t="s">
        <v>2</v>
      </c>
      <c r="B12" s="112"/>
    </row>
    <row r="13" spans="1:8" x14ac:dyDescent="0.25">
      <c r="A13" t="s">
        <v>3</v>
      </c>
      <c r="B13" s="113"/>
      <c r="C13" s="153" t="s">
        <v>5</v>
      </c>
      <c r="D13" s="153"/>
      <c r="E13" s="113"/>
      <c r="F13" s="98"/>
      <c r="G13" s="98"/>
    </row>
    <row r="14" spans="1:8" x14ac:dyDescent="0.25">
      <c r="A14" t="s">
        <v>4</v>
      </c>
      <c r="B14" s="113"/>
      <c r="C14" s="153" t="s">
        <v>30</v>
      </c>
      <c r="D14" s="153"/>
      <c r="E14" s="113"/>
      <c r="F14" s="98"/>
      <c r="G14" s="98"/>
    </row>
    <row r="15" spans="1:8" x14ac:dyDescent="0.25">
      <c r="A15" t="s">
        <v>193</v>
      </c>
      <c r="B15" s="114"/>
      <c r="C15" s="153" t="s">
        <v>6</v>
      </c>
      <c r="D15" s="153"/>
      <c r="E15" s="154"/>
      <c r="F15" s="154"/>
      <c r="G15" s="154"/>
    </row>
    <row r="16" spans="1:8" x14ac:dyDescent="0.25">
      <c r="A16" t="s">
        <v>194</v>
      </c>
      <c r="B16" s="114"/>
    </row>
    <row r="17" spans="1:8" x14ac:dyDescent="0.25">
      <c r="B17" s="61"/>
    </row>
    <row r="18" spans="1:8" x14ac:dyDescent="0.25">
      <c r="A18" t="s">
        <v>191</v>
      </c>
      <c r="B18" s="113"/>
      <c r="C18" s="98"/>
      <c r="D18" s="98"/>
      <c r="E18" s="98"/>
      <c r="F18" s="98"/>
    </row>
    <row r="19" spans="1:8" ht="15.75" x14ac:dyDescent="0.25">
      <c r="A19" t="s">
        <v>32</v>
      </c>
      <c r="B19" s="156"/>
      <c r="C19" s="156"/>
      <c r="D19" s="156"/>
      <c r="E19" s="156"/>
      <c r="F19" s="156"/>
    </row>
    <row r="20" spans="1:8" x14ac:dyDescent="0.25">
      <c r="A20" t="s">
        <v>7</v>
      </c>
      <c r="B20" s="119"/>
      <c r="C20" s="98"/>
      <c r="D20" s="98"/>
      <c r="E20" s="98"/>
      <c r="F20" s="98"/>
    </row>
    <row r="21" spans="1:8" x14ac:dyDescent="0.25">
      <c r="A21" t="s">
        <v>8</v>
      </c>
      <c r="B21" s="118"/>
      <c r="C21" s="98"/>
      <c r="D21" s="98"/>
      <c r="E21" s="98"/>
      <c r="F21" s="98"/>
    </row>
    <row r="22" spans="1:8" x14ac:dyDescent="0.25">
      <c r="A22" t="s">
        <v>219</v>
      </c>
      <c r="B22" s="117"/>
      <c r="C22" s="98"/>
      <c r="D22" s="98"/>
      <c r="F22" s="98"/>
    </row>
    <row r="23" spans="1:8" x14ac:dyDescent="0.25">
      <c r="E23" s="98"/>
    </row>
    <row r="24" spans="1:8" s="97" customFormat="1" ht="18.75" x14ac:dyDescent="0.3">
      <c r="A24" s="96" t="s">
        <v>33</v>
      </c>
      <c r="B24" s="96"/>
      <c r="C24" s="96"/>
      <c r="D24" s="96"/>
      <c r="E24" s="7"/>
      <c r="F24" s="96"/>
      <c r="G24" s="96"/>
      <c r="H24" s="96"/>
    </row>
    <row r="25" spans="1:8" x14ac:dyDescent="0.25">
      <c r="A25" t="s">
        <v>16</v>
      </c>
      <c r="B25" s="155"/>
      <c r="C25" s="155"/>
      <c r="D25" s="98"/>
      <c r="E25" t="s">
        <v>15</v>
      </c>
      <c r="F25" s="143"/>
      <c r="G25" s="143"/>
      <c r="H25" s="143"/>
    </row>
    <row r="26" spans="1:8" x14ac:dyDescent="0.25">
      <c r="A26" t="s">
        <v>14</v>
      </c>
      <c r="B26" s="143"/>
      <c r="C26" s="143"/>
      <c r="D26" s="98"/>
      <c r="E26" t="s">
        <v>34</v>
      </c>
      <c r="F26" s="144"/>
      <c r="G26" s="143"/>
      <c r="H26" s="143"/>
    </row>
    <row r="27" spans="1:8" x14ac:dyDescent="0.25">
      <c r="A27" t="s">
        <v>9</v>
      </c>
      <c r="B27" s="157"/>
      <c r="C27" s="143"/>
      <c r="D27" s="143"/>
      <c r="F27" s="143"/>
      <c r="G27" s="143"/>
      <c r="H27" s="143"/>
    </row>
    <row r="28" spans="1:8" x14ac:dyDescent="0.25">
      <c r="A28" t="s">
        <v>13</v>
      </c>
      <c r="B28" s="143"/>
      <c r="C28" s="143"/>
      <c r="D28" s="98"/>
      <c r="E28" t="s">
        <v>11</v>
      </c>
      <c r="F28" s="143"/>
      <c r="G28" s="143"/>
      <c r="H28" s="143"/>
    </row>
    <row r="29" spans="1:8" x14ac:dyDescent="0.25">
      <c r="A29" t="s">
        <v>12</v>
      </c>
      <c r="B29" s="143"/>
      <c r="C29" s="143"/>
      <c r="D29" s="98"/>
      <c r="E29" t="s">
        <v>10</v>
      </c>
      <c r="F29" s="143"/>
      <c r="G29" s="143"/>
      <c r="H29" s="143"/>
    </row>
    <row r="31" spans="1:8" s="97" customFormat="1" ht="18.75" x14ac:dyDescent="0.3">
      <c r="A31" s="96" t="s">
        <v>35</v>
      </c>
      <c r="B31" s="96"/>
      <c r="C31" s="96"/>
      <c r="D31" s="96"/>
      <c r="E31" s="96"/>
      <c r="F31" s="96"/>
      <c r="G31" s="96"/>
      <c r="H31" s="96"/>
    </row>
    <row r="32" spans="1:8" x14ac:dyDescent="0.25">
      <c r="A32" s="168"/>
      <c r="B32" s="168"/>
      <c r="C32" s="168"/>
      <c r="D32" s="168"/>
      <c r="E32" s="168"/>
      <c r="F32" s="168"/>
      <c r="G32" s="168"/>
      <c r="H32" s="168"/>
    </row>
    <row r="33" spans="1:8" x14ac:dyDescent="0.25">
      <c r="A33" s="169"/>
      <c r="B33" s="169"/>
      <c r="C33" s="169"/>
      <c r="D33" s="169"/>
      <c r="E33" s="169"/>
      <c r="F33" s="169"/>
      <c r="G33" s="169"/>
      <c r="H33" s="169"/>
    </row>
    <row r="34" spans="1:8" x14ac:dyDescent="0.25">
      <c r="A34" s="169"/>
      <c r="B34" s="169"/>
      <c r="C34" s="169"/>
      <c r="D34" s="169"/>
      <c r="E34" s="169"/>
      <c r="F34" s="169"/>
      <c r="G34" s="169"/>
      <c r="H34" s="169"/>
    </row>
    <row r="35" spans="1:8" x14ac:dyDescent="0.25">
      <c r="A35" s="169"/>
      <c r="B35" s="169"/>
      <c r="C35" s="169"/>
      <c r="D35" s="169"/>
      <c r="E35" s="169"/>
      <c r="F35" s="169"/>
      <c r="G35" s="169"/>
      <c r="H35" s="169"/>
    </row>
    <row r="36" spans="1:8" x14ac:dyDescent="0.25">
      <c r="A36" s="169"/>
      <c r="B36" s="169"/>
      <c r="C36" s="169"/>
      <c r="D36" s="169"/>
      <c r="E36" s="169"/>
      <c r="F36" s="169"/>
      <c r="G36" s="169"/>
      <c r="H36" s="169"/>
    </row>
    <row r="37" spans="1:8" x14ac:dyDescent="0.25">
      <c r="A37" s="169"/>
      <c r="B37" s="169"/>
      <c r="C37" s="169"/>
      <c r="D37" s="169"/>
      <c r="E37" s="169"/>
      <c r="F37" s="169"/>
      <c r="G37" s="169"/>
      <c r="H37" s="169"/>
    </row>
    <row r="38" spans="1:8" x14ac:dyDescent="0.25">
      <c r="A38" s="169"/>
      <c r="B38" s="169"/>
      <c r="C38" s="169"/>
      <c r="D38" s="169"/>
      <c r="E38" s="169"/>
      <c r="F38" s="169"/>
      <c r="G38" s="169"/>
      <c r="H38" s="169"/>
    </row>
    <row r="39" spans="1:8" x14ac:dyDescent="0.25">
      <c r="A39" s="169"/>
      <c r="B39" s="169"/>
      <c r="C39" s="169"/>
      <c r="D39" s="169"/>
      <c r="E39" s="169"/>
      <c r="F39" s="169"/>
      <c r="G39" s="169"/>
      <c r="H39" s="169"/>
    </row>
    <row r="40" spans="1:8" x14ac:dyDescent="0.25">
      <c r="A40" s="169"/>
      <c r="B40" s="169"/>
      <c r="C40" s="169"/>
      <c r="D40" s="169"/>
      <c r="E40" s="169"/>
      <c r="F40" s="169"/>
      <c r="G40" s="169"/>
      <c r="H40" s="169"/>
    </row>
    <row r="41" spans="1:8" x14ac:dyDescent="0.25">
      <c r="A41" s="169"/>
      <c r="B41" s="169"/>
      <c r="C41" s="169"/>
      <c r="D41" s="169"/>
      <c r="E41" s="169"/>
      <c r="F41" s="169"/>
      <c r="G41" s="169"/>
      <c r="H41" s="169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53" t="s">
        <v>36</v>
      </c>
      <c r="B44" s="153"/>
      <c r="C44" s="153"/>
      <c r="E44" s="147" t="s">
        <v>37</v>
      </c>
      <c r="F44" s="147"/>
      <c r="G44" s="147"/>
      <c r="H44" s="147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200</v>
      </c>
      <c r="B46" s="140"/>
      <c r="C46" s="140"/>
      <c r="D46" s="141" t="s">
        <v>204</v>
      </c>
      <c r="E46" s="141"/>
      <c r="F46" s="142"/>
      <c r="G46" s="140"/>
      <c r="H46" s="140"/>
    </row>
    <row r="47" spans="1:8" ht="2.25" customHeight="1" x14ac:dyDescent="0.25">
      <c r="A47" s="10"/>
      <c r="B47" s="99"/>
      <c r="C47" s="99"/>
      <c r="D47" s="61"/>
      <c r="E47" s="61"/>
      <c r="F47" s="9"/>
      <c r="G47" s="9"/>
      <c r="H47" s="9"/>
    </row>
    <row r="48" spans="1:8" x14ac:dyDescent="0.25">
      <c r="A48" s="10" t="s">
        <v>205</v>
      </c>
      <c r="B48" s="140"/>
      <c r="C48" s="140"/>
      <c r="D48" s="141" t="s">
        <v>206</v>
      </c>
      <c r="E48" s="141"/>
      <c r="F48" s="142"/>
      <c r="G48" s="140"/>
      <c r="H48" s="140"/>
    </row>
    <row r="49" spans="6:9" x14ac:dyDescent="0.25">
      <c r="F49" s="101"/>
      <c r="G49" s="101"/>
      <c r="H49" s="101"/>
      <c r="I49" s="101"/>
    </row>
    <row r="50" spans="6:9" x14ac:dyDescent="0.25">
      <c r="F50" s="101"/>
      <c r="G50" s="101"/>
      <c r="H50" s="101"/>
      <c r="I50" s="101"/>
    </row>
    <row r="51" spans="6:9" x14ac:dyDescent="0.25">
      <c r="F51" s="101"/>
      <c r="G51" s="101"/>
      <c r="H51" s="101"/>
      <c r="I51" s="101"/>
    </row>
    <row r="52" spans="6:9" x14ac:dyDescent="0.25">
      <c r="F52" s="101"/>
      <c r="G52" s="101"/>
      <c r="H52" s="101"/>
      <c r="I52" s="101"/>
    </row>
    <row r="53" spans="6:9" x14ac:dyDescent="0.25">
      <c r="F53" s="101"/>
      <c r="G53" s="101"/>
      <c r="H53" s="101"/>
      <c r="I53" s="101"/>
    </row>
    <row r="54" spans="6:9" x14ac:dyDescent="0.25">
      <c r="F54" s="101"/>
      <c r="G54" s="101"/>
      <c r="H54" s="101"/>
      <c r="I54" s="101"/>
    </row>
  </sheetData>
  <mergeCells count="29"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  <mergeCell ref="B26:C26"/>
    <mergeCell ref="F26:H26"/>
    <mergeCell ref="B27:D27"/>
    <mergeCell ref="F27:H27"/>
    <mergeCell ref="B28:C28"/>
    <mergeCell ref="F28:H28"/>
    <mergeCell ref="C14:D14"/>
    <mergeCell ref="C15:D15"/>
    <mergeCell ref="E15:G15"/>
    <mergeCell ref="B19:F19"/>
    <mergeCell ref="B25:C25"/>
    <mergeCell ref="F25:H25"/>
    <mergeCell ref="C13:D13"/>
    <mergeCell ref="D1:H3"/>
    <mergeCell ref="D4:E4"/>
    <mergeCell ref="G4:H4"/>
    <mergeCell ref="D5:E5"/>
    <mergeCell ref="G5:H5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&amp;RVilla Car - Restauração Automotiva &amp;D &amp;T</oddFooter>
  </headerFooter>
  <drawing r:id="rId2"/>
  <legacyDrawing r:id="rId3"/>
  <controls>
    <mc:AlternateContent xmlns:mc="http://schemas.openxmlformats.org/markup-compatibility/2006">
      <mc:Choice Requires="x14">
        <control shapeId="50180" r:id="rId4" name="CommandButton3">
          <controlPr defaultSize="0" autoLine="0" r:id="rId5">
            <anchor moveWithCells="1">
              <from>
                <xdr:col>7</xdr:col>
                <xdr:colOff>400050</xdr:colOff>
                <xdr:row>51</xdr:row>
                <xdr:rowOff>142875</xdr:rowOff>
              </from>
              <to>
                <xdr:col>8</xdr:col>
                <xdr:colOff>28575</xdr:colOff>
                <xdr:row>53</xdr:row>
                <xdr:rowOff>38100</xdr:rowOff>
              </to>
            </anchor>
          </controlPr>
        </control>
      </mc:Choice>
      <mc:Fallback>
        <control shapeId="50180" r:id="rId4" name="CommandButton3"/>
      </mc:Fallback>
    </mc:AlternateContent>
    <mc:AlternateContent xmlns:mc="http://schemas.openxmlformats.org/markup-compatibility/2006">
      <mc:Choice Requires="x14">
        <control shapeId="50179" r:id="rId6" name="LblHyperlink">
          <controlPr defaultSize="0" autoLine="0" r:id="rId7">
            <anchor moveWithCells="1">
              <from>
                <xdr:col>0</xdr:col>
                <xdr:colOff>371475</xdr:colOff>
                <xdr:row>49</xdr:row>
                <xdr:rowOff>0</xdr:rowOff>
              </from>
              <to>
                <xdr:col>4</xdr:col>
                <xdr:colOff>771525</xdr:colOff>
                <xdr:row>50</xdr:row>
                <xdr:rowOff>0</xdr:rowOff>
              </to>
            </anchor>
          </controlPr>
        </control>
      </mc:Choice>
      <mc:Fallback>
        <control shapeId="50179" r:id="rId6" name="LblHyperlink"/>
      </mc:Fallback>
    </mc:AlternateContent>
    <mc:AlternateContent xmlns:mc="http://schemas.openxmlformats.org/markup-compatibility/2006">
      <mc:Choice Requires="x14">
        <control shapeId="50178" r:id="rId8" name="CommandButton2">
          <controlPr defaultSize="0" autoLine="0" r:id="rId9">
            <anchor moveWithCells="1">
              <from>
                <xdr:col>6</xdr:col>
                <xdr:colOff>180975</xdr:colOff>
                <xdr:row>49</xdr:row>
                <xdr:rowOff>9525</xdr:rowOff>
              </from>
              <to>
                <xdr:col>7</xdr:col>
                <xdr:colOff>219075</xdr:colOff>
                <xdr:row>50</xdr:row>
                <xdr:rowOff>95250</xdr:rowOff>
              </to>
            </anchor>
          </controlPr>
        </control>
      </mc:Choice>
      <mc:Fallback>
        <control shapeId="50178" r:id="rId8" name="CommandButton2"/>
      </mc:Fallback>
    </mc:AlternateContent>
    <mc:AlternateContent xmlns:mc="http://schemas.openxmlformats.org/markup-compatibility/2006">
      <mc:Choice Requires="x14">
        <control shapeId="50177" r:id="rId10" name="CommandButton1">
          <controlPr defaultSize="0" autoLine="0" r:id="rId11">
            <anchor moveWithCells="1">
              <from>
                <xdr:col>7</xdr:col>
                <xdr:colOff>400050</xdr:colOff>
                <xdr:row>48</xdr:row>
                <xdr:rowOff>161925</xdr:rowOff>
              </from>
              <to>
                <xdr:col>8</xdr:col>
                <xdr:colOff>28575</xdr:colOff>
                <xdr:row>50</xdr:row>
                <xdr:rowOff>57150</xdr:rowOff>
              </to>
            </anchor>
          </controlPr>
        </control>
      </mc:Choice>
      <mc:Fallback>
        <control shapeId="50177" r:id="rId10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2"/>
  <dimension ref="A1:I54"/>
  <sheetViews>
    <sheetView showGridLines="0" zoomScale="115" zoomScaleNormal="115" workbookViewId="0">
      <pane ySplit="5" topLeftCell="A6" activePane="bottomLeft" state="frozen"/>
      <selection activeCell="G23" sqref="G23"/>
      <selection pane="bottomLeft" activeCell="B12" sqref="B12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45" t="s">
        <v>221</v>
      </c>
      <c r="E1" s="145"/>
      <c r="F1" s="145"/>
      <c r="G1" s="145"/>
      <c r="H1" s="145"/>
    </row>
    <row r="2" spans="1:8" ht="15" customHeight="1" x14ac:dyDescent="0.25">
      <c r="A2" s="4"/>
      <c r="C2" s="5"/>
      <c r="D2" s="145"/>
      <c r="E2" s="145"/>
      <c r="F2" s="145"/>
      <c r="G2" s="145"/>
      <c r="H2" s="145"/>
    </row>
    <row r="3" spans="1:8" ht="15" customHeight="1" x14ac:dyDescent="0.25">
      <c r="A3" s="4"/>
      <c r="C3" s="5"/>
      <c r="D3" s="145"/>
      <c r="E3" s="145"/>
      <c r="F3" s="145"/>
      <c r="G3" s="145"/>
      <c r="H3" s="145"/>
    </row>
    <row r="4" spans="1:8" ht="15" customHeight="1" x14ac:dyDescent="0.25">
      <c r="A4" s="4"/>
      <c r="C4" s="5"/>
      <c r="D4" s="146" t="s">
        <v>38</v>
      </c>
      <c r="E4" s="147"/>
      <c r="F4" s="94"/>
      <c r="G4" s="147" t="s">
        <v>39</v>
      </c>
      <c r="H4" s="148"/>
    </row>
    <row r="5" spans="1:8" ht="15" customHeight="1" x14ac:dyDescent="0.25">
      <c r="A5" s="6"/>
      <c r="B5" s="7"/>
      <c r="C5" s="8"/>
      <c r="D5" s="164">
        <v>43770.697962962964</v>
      </c>
      <c r="E5" s="165"/>
      <c r="F5" s="95"/>
      <c r="G5" s="166">
        <v>1442</v>
      </c>
      <c r="H5" s="167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7" customFormat="1" ht="18.75" x14ac:dyDescent="0.3">
      <c r="A11" s="96" t="s">
        <v>28</v>
      </c>
      <c r="B11" s="96"/>
      <c r="C11" s="96"/>
      <c r="D11" s="96"/>
      <c r="E11" s="96"/>
      <c r="F11" s="96"/>
      <c r="G11" s="96"/>
      <c r="H11" s="96"/>
    </row>
    <row r="12" spans="1:8" ht="15.75" x14ac:dyDescent="0.25">
      <c r="A12" t="s">
        <v>2</v>
      </c>
      <c r="B12" s="112" t="s">
        <v>263</v>
      </c>
    </row>
    <row r="13" spans="1:8" x14ac:dyDescent="0.25">
      <c r="A13" t="s">
        <v>3</v>
      </c>
      <c r="B13" s="113" t="s">
        <v>262</v>
      </c>
      <c r="C13" s="153" t="s">
        <v>5</v>
      </c>
      <c r="D13" s="153"/>
      <c r="E13" s="113" t="s">
        <v>265</v>
      </c>
      <c r="F13" s="98"/>
      <c r="G13" s="98"/>
    </row>
    <row r="14" spans="1:8" x14ac:dyDescent="0.25">
      <c r="A14" t="s">
        <v>4</v>
      </c>
      <c r="B14" s="113" t="s">
        <v>27</v>
      </c>
      <c r="C14" s="153" t="s">
        <v>30</v>
      </c>
      <c r="D14" s="153"/>
      <c r="E14" s="113" t="s">
        <v>261</v>
      </c>
      <c r="F14" s="98"/>
      <c r="G14" s="98"/>
    </row>
    <row r="15" spans="1:8" x14ac:dyDescent="0.25">
      <c r="A15" t="s">
        <v>193</v>
      </c>
      <c r="B15" s="114" t="s">
        <v>116</v>
      </c>
      <c r="C15" s="153" t="s">
        <v>6</v>
      </c>
      <c r="D15" s="153"/>
      <c r="E15" s="154" t="s">
        <v>266</v>
      </c>
      <c r="F15" s="154"/>
      <c r="G15" s="154"/>
    </row>
    <row r="16" spans="1:8" x14ac:dyDescent="0.25">
      <c r="A16" t="s">
        <v>194</v>
      </c>
      <c r="B16" s="114" t="s">
        <v>116</v>
      </c>
    </row>
    <row r="17" spans="1:8" x14ac:dyDescent="0.25">
      <c r="B17" s="61"/>
    </row>
    <row r="18" spans="1:8" x14ac:dyDescent="0.25">
      <c r="A18" t="s">
        <v>191</v>
      </c>
      <c r="B18" s="113" t="s">
        <v>192</v>
      </c>
      <c r="C18" s="98"/>
      <c r="D18" s="98"/>
      <c r="E18" s="98"/>
      <c r="F18" s="98"/>
    </row>
    <row r="19" spans="1:8" ht="15.75" x14ac:dyDescent="0.25">
      <c r="A19" t="s">
        <v>32</v>
      </c>
      <c r="B19" s="156"/>
      <c r="C19" s="156"/>
      <c r="D19" s="156"/>
      <c r="E19" s="156"/>
      <c r="F19" s="156"/>
    </row>
    <row r="20" spans="1:8" ht="15.75" x14ac:dyDescent="0.25">
      <c r="A20" t="s">
        <v>7</v>
      </c>
      <c r="B20" s="171"/>
      <c r="C20" s="171"/>
      <c r="D20" s="171"/>
      <c r="E20" s="171"/>
      <c r="F20" s="171"/>
    </row>
    <row r="21" spans="1:8" x14ac:dyDescent="0.25">
      <c r="A21" t="s">
        <v>8</v>
      </c>
      <c r="B21" s="118"/>
      <c r="C21" s="98"/>
      <c r="D21" s="98"/>
      <c r="E21" s="98"/>
      <c r="F21" s="98"/>
    </row>
    <row r="22" spans="1:8" x14ac:dyDescent="0.25">
      <c r="A22" t="s">
        <v>219</v>
      </c>
      <c r="B22" s="117"/>
      <c r="C22" s="98"/>
      <c r="D22" s="98"/>
      <c r="E22" s="98"/>
      <c r="F22" s="98"/>
    </row>
    <row r="24" spans="1:8" s="97" customFormat="1" ht="18.75" x14ac:dyDescent="0.3">
      <c r="A24" s="96" t="s">
        <v>33</v>
      </c>
      <c r="B24" s="96"/>
      <c r="C24" s="96"/>
      <c r="D24" s="96"/>
      <c r="E24" s="96"/>
      <c r="F24" s="96"/>
      <c r="G24" s="96"/>
      <c r="H24" s="96"/>
    </row>
    <row r="25" spans="1:8" x14ac:dyDescent="0.25">
      <c r="A25" t="s">
        <v>16</v>
      </c>
      <c r="B25" s="155" t="s">
        <v>264</v>
      </c>
      <c r="C25" s="155"/>
      <c r="D25" s="98"/>
      <c r="E25" t="s">
        <v>15</v>
      </c>
      <c r="F25" s="170" t="s">
        <v>267</v>
      </c>
      <c r="G25" s="170"/>
      <c r="H25" s="170"/>
    </row>
    <row r="26" spans="1:8" x14ac:dyDescent="0.25">
      <c r="A26" t="s">
        <v>14</v>
      </c>
      <c r="B26" s="143" t="s">
        <v>268</v>
      </c>
      <c r="C26" s="143"/>
      <c r="D26" s="98"/>
      <c r="E26" t="s">
        <v>34</v>
      </c>
      <c r="F26" s="144">
        <v>28427</v>
      </c>
      <c r="G26" s="143"/>
      <c r="H26" s="143"/>
    </row>
    <row r="27" spans="1:8" x14ac:dyDescent="0.25">
      <c r="A27" t="s">
        <v>9</v>
      </c>
      <c r="B27" s="157" t="s">
        <v>269</v>
      </c>
      <c r="C27" s="143"/>
      <c r="D27" s="143"/>
      <c r="F27" s="143"/>
      <c r="G27" s="143"/>
      <c r="H27" s="143"/>
    </row>
    <row r="28" spans="1:8" x14ac:dyDescent="0.25">
      <c r="A28" t="s">
        <v>13</v>
      </c>
      <c r="B28" s="143" t="s">
        <v>270</v>
      </c>
      <c r="C28" s="143"/>
      <c r="D28" s="98"/>
      <c r="E28" t="s">
        <v>11</v>
      </c>
      <c r="F28" s="143" t="s">
        <v>260</v>
      </c>
      <c r="G28" s="143"/>
      <c r="H28" s="143"/>
    </row>
    <row r="29" spans="1:8" x14ac:dyDescent="0.25">
      <c r="A29" t="s">
        <v>12</v>
      </c>
      <c r="B29" s="143" t="s">
        <v>271</v>
      </c>
      <c r="C29" s="143"/>
      <c r="D29" s="98"/>
      <c r="E29" t="s">
        <v>10</v>
      </c>
      <c r="F29" s="143" t="s">
        <v>272</v>
      </c>
      <c r="G29" s="143"/>
      <c r="H29" s="143"/>
    </row>
    <row r="31" spans="1:8" s="97" customFormat="1" ht="18.75" x14ac:dyDescent="0.3">
      <c r="A31" s="96" t="s">
        <v>257</v>
      </c>
      <c r="B31" s="96"/>
      <c r="C31" s="96"/>
      <c r="D31" s="96"/>
      <c r="E31" s="96"/>
      <c r="F31" s="96"/>
      <c r="G31" s="96"/>
      <c r="H31" s="96"/>
    </row>
    <row r="32" spans="1:8" ht="15" customHeight="1" x14ac:dyDescent="0.25">
      <c r="A32" s="172" t="s">
        <v>258</v>
      </c>
      <c r="B32" s="172"/>
      <c r="C32" s="172"/>
      <c r="D32" s="172"/>
      <c r="E32" s="172"/>
      <c r="F32" s="172"/>
      <c r="G32" s="172"/>
      <c r="H32" s="172"/>
    </row>
    <row r="33" spans="1:8" ht="15" customHeight="1" x14ac:dyDescent="0.25">
      <c r="A33" s="173"/>
      <c r="B33" s="173"/>
      <c r="C33" s="173"/>
      <c r="D33" s="173"/>
      <c r="E33" s="173"/>
      <c r="F33" s="173"/>
      <c r="G33" s="173"/>
      <c r="H33" s="173"/>
    </row>
    <row r="34" spans="1:8" ht="15" customHeight="1" x14ac:dyDescent="0.25">
      <c r="A34" s="173"/>
      <c r="B34" s="173"/>
      <c r="C34" s="173"/>
      <c r="D34" s="173"/>
      <c r="E34" s="173"/>
      <c r="F34" s="173"/>
      <c r="G34" s="173"/>
      <c r="H34" s="173"/>
    </row>
    <row r="35" spans="1:8" ht="15" customHeight="1" x14ac:dyDescent="0.25">
      <c r="A35" s="173"/>
      <c r="B35" s="173"/>
      <c r="C35" s="173"/>
      <c r="D35" s="173"/>
      <c r="E35" s="173"/>
      <c r="F35" s="173"/>
      <c r="G35" s="173"/>
      <c r="H35" s="173"/>
    </row>
    <row r="36" spans="1:8" ht="15" customHeight="1" x14ac:dyDescent="0.25">
      <c r="A36" s="173"/>
      <c r="B36" s="173"/>
      <c r="C36" s="173"/>
      <c r="D36" s="173"/>
      <c r="E36" s="173"/>
      <c r="F36" s="173"/>
      <c r="G36" s="173"/>
      <c r="H36" s="173"/>
    </row>
    <row r="37" spans="1:8" ht="15" customHeight="1" x14ac:dyDescent="0.25">
      <c r="A37" s="173"/>
      <c r="B37" s="173"/>
      <c r="C37" s="173"/>
      <c r="D37" s="173"/>
      <c r="E37" s="173"/>
      <c r="F37" s="173"/>
      <c r="G37" s="173"/>
      <c r="H37" s="173"/>
    </row>
    <row r="38" spans="1:8" ht="15" customHeight="1" x14ac:dyDescent="0.25">
      <c r="A38" s="173"/>
      <c r="B38" s="173"/>
      <c r="C38" s="173"/>
      <c r="D38" s="173"/>
      <c r="E38" s="173"/>
      <c r="F38" s="173"/>
      <c r="G38" s="173"/>
      <c r="H38" s="173"/>
    </row>
    <row r="39" spans="1:8" ht="15" customHeight="1" x14ac:dyDescent="0.25">
      <c r="A39" s="173"/>
      <c r="B39" s="173"/>
      <c r="C39" s="173"/>
      <c r="D39" s="173"/>
      <c r="E39" s="173"/>
      <c r="F39" s="173"/>
      <c r="G39" s="173"/>
      <c r="H39" s="173"/>
    </row>
    <row r="40" spans="1:8" ht="15" customHeight="1" x14ac:dyDescent="0.25">
      <c r="A40" s="173"/>
      <c r="B40" s="173"/>
      <c r="C40" s="173"/>
      <c r="D40" s="173"/>
      <c r="E40" s="173"/>
      <c r="F40" s="173"/>
      <c r="G40" s="173"/>
      <c r="H40" s="173"/>
    </row>
    <row r="41" spans="1:8" ht="15" customHeight="1" x14ac:dyDescent="0.25">
      <c r="A41" s="173"/>
      <c r="B41" s="173"/>
      <c r="C41" s="173"/>
      <c r="D41" s="173"/>
      <c r="E41" s="173"/>
      <c r="F41" s="173"/>
      <c r="G41" s="173"/>
      <c r="H41" s="173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53" t="s">
        <v>36</v>
      </c>
      <c r="B44" s="153"/>
      <c r="C44" s="153"/>
      <c r="E44" s="147" t="s">
        <v>37</v>
      </c>
      <c r="F44" s="147"/>
      <c r="G44" s="147"/>
      <c r="H44" s="147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200</v>
      </c>
      <c r="B46" s="140" t="s">
        <v>217</v>
      </c>
      <c r="C46" s="140"/>
      <c r="D46" s="141" t="s">
        <v>204</v>
      </c>
      <c r="E46" s="141"/>
      <c r="F46" s="142">
        <v>43770.697962962964</v>
      </c>
      <c r="G46" s="140"/>
      <c r="H46" s="140"/>
    </row>
    <row r="47" spans="1:8" ht="2.25" customHeight="1" x14ac:dyDescent="0.25">
      <c r="A47" s="10"/>
      <c r="B47" s="99"/>
      <c r="C47" s="99"/>
      <c r="D47" s="61"/>
      <c r="E47" s="61"/>
      <c r="F47" s="9"/>
      <c r="G47" s="9"/>
      <c r="H47" s="9"/>
    </row>
    <row r="48" spans="1:8" x14ac:dyDescent="0.25">
      <c r="A48" s="10" t="s">
        <v>205</v>
      </c>
      <c r="B48" s="140"/>
      <c r="C48" s="140"/>
      <c r="D48" s="141" t="s">
        <v>206</v>
      </c>
      <c r="E48" s="141"/>
      <c r="F48" s="142"/>
      <c r="G48" s="140"/>
      <c r="H48" s="140"/>
    </row>
    <row r="49" spans="6:9" x14ac:dyDescent="0.25">
      <c r="F49" s="101"/>
      <c r="G49" s="101"/>
      <c r="H49" s="101"/>
      <c r="I49" s="101"/>
    </row>
    <row r="50" spans="6:9" x14ac:dyDescent="0.25">
      <c r="F50" s="101"/>
      <c r="G50" s="101"/>
      <c r="H50" s="101"/>
      <c r="I50" s="101"/>
    </row>
    <row r="51" spans="6:9" x14ac:dyDescent="0.25">
      <c r="F51" s="101"/>
      <c r="G51" s="101"/>
      <c r="H51" s="101"/>
      <c r="I51" s="101"/>
    </row>
    <row r="52" spans="6:9" x14ac:dyDescent="0.25">
      <c r="F52" s="101"/>
      <c r="G52" s="101"/>
      <c r="H52" s="101"/>
      <c r="I52" s="101"/>
    </row>
    <row r="53" spans="6:9" x14ac:dyDescent="0.25">
      <c r="F53" s="101"/>
      <c r="G53" s="101"/>
      <c r="H53" s="101"/>
      <c r="I53" s="101"/>
    </row>
    <row r="54" spans="6:9" x14ac:dyDescent="0.25">
      <c r="F54" s="101"/>
      <c r="G54" s="101"/>
      <c r="H54" s="101"/>
      <c r="I54" s="101"/>
    </row>
  </sheetData>
  <mergeCells count="30"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  <mergeCell ref="B26:C26"/>
    <mergeCell ref="F26:H26"/>
    <mergeCell ref="B27:D27"/>
    <mergeCell ref="F27:H27"/>
    <mergeCell ref="B28:C28"/>
    <mergeCell ref="F28:H28"/>
    <mergeCell ref="C14:D14"/>
    <mergeCell ref="C15:D15"/>
    <mergeCell ref="E15:G15"/>
    <mergeCell ref="B19:F19"/>
    <mergeCell ref="B25:C25"/>
    <mergeCell ref="F25:H25"/>
    <mergeCell ref="B20:F20"/>
    <mergeCell ref="C13:D13"/>
    <mergeCell ref="D1:H3"/>
    <mergeCell ref="D4:E4"/>
    <mergeCell ref="G4:H4"/>
    <mergeCell ref="D5:E5"/>
    <mergeCell ref="G5:H5"/>
  </mergeCells>
  <pageMargins left="0.43307086614173229" right="0.23622047244094491" top="0.74803149606299213" bottom="0.74803149606299213" header="0.31496062992125984" footer="0.31496062992125984"/>
  <pageSetup paperSize="9" scale="86" orientation="portrait" r:id="rId1"/>
  <headerFooter>
    <oddFooter>&amp;RVilla Car - Restauração Automotiva &amp;D &amp;T</oddFooter>
  </headerFooter>
  <drawing r:id="rId2"/>
  <legacyDrawing r:id="rId3"/>
  <controls>
    <mc:AlternateContent xmlns:mc="http://schemas.openxmlformats.org/markup-compatibility/2006">
      <mc:Choice Requires="x14">
        <control shapeId="45060" r:id="rId4" name="CommandButton3">
          <controlPr defaultSize="0" autoLine="0" r:id="rId5">
            <anchor moveWithCells="1">
              <from>
                <xdr:col>7</xdr:col>
                <xdr:colOff>400050</xdr:colOff>
                <xdr:row>51</xdr:row>
                <xdr:rowOff>9525</xdr:rowOff>
              </from>
              <to>
                <xdr:col>8</xdr:col>
                <xdr:colOff>28575</xdr:colOff>
                <xdr:row>52</xdr:row>
                <xdr:rowOff>95250</xdr:rowOff>
              </to>
            </anchor>
          </controlPr>
        </control>
      </mc:Choice>
      <mc:Fallback>
        <control shapeId="45060" r:id="rId4" name="CommandButton3"/>
      </mc:Fallback>
    </mc:AlternateContent>
    <mc:AlternateContent xmlns:mc="http://schemas.openxmlformats.org/markup-compatibility/2006">
      <mc:Choice Requires="x14">
        <control shapeId="45059" r:id="rId6" name="LblHyperlink">
          <controlPr defaultSize="0" autoLine="0" r:id="rId7">
            <anchor moveWithCells="1">
              <from>
                <xdr:col>0</xdr:col>
                <xdr:colOff>371475</xdr:colOff>
                <xdr:row>48</xdr:row>
                <xdr:rowOff>171450</xdr:rowOff>
              </from>
              <to>
                <xdr:col>4</xdr:col>
                <xdr:colOff>704850</xdr:colOff>
                <xdr:row>49</xdr:row>
                <xdr:rowOff>171450</xdr:rowOff>
              </to>
            </anchor>
          </controlPr>
        </control>
      </mc:Choice>
      <mc:Fallback>
        <control shapeId="45059" r:id="rId6" name="LblHyperlink"/>
      </mc:Fallback>
    </mc:AlternateContent>
    <mc:AlternateContent xmlns:mc="http://schemas.openxmlformats.org/markup-compatibility/2006">
      <mc:Choice Requires="x14">
        <control shapeId="45058" r:id="rId8" name="CommandButton2">
          <controlPr defaultSize="0" autoLine="0" r:id="rId9">
            <anchor moveWithCells="1">
              <from>
                <xdr:col>6</xdr:col>
                <xdr:colOff>180975</xdr:colOff>
                <xdr:row>48</xdr:row>
                <xdr:rowOff>104775</xdr:rowOff>
              </from>
              <to>
                <xdr:col>7</xdr:col>
                <xdr:colOff>219075</xdr:colOff>
                <xdr:row>50</xdr:row>
                <xdr:rowOff>0</xdr:rowOff>
              </to>
            </anchor>
          </controlPr>
        </control>
      </mc:Choice>
      <mc:Fallback>
        <control shapeId="45058" r:id="rId8" name="CommandButton2"/>
      </mc:Fallback>
    </mc:AlternateContent>
    <mc:AlternateContent xmlns:mc="http://schemas.openxmlformats.org/markup-compatibility/2006">
      <mc:Choice Requires="x14">
        <control shapeId="45057" r:id="rId10" name="CommandButton1">
          <controlPr defaultSize="0" autoLine="0" r:id="rId11">
            <anchor moveWithCells="1">
              <from>
                <xdr:col>7</xdr:col>
                <xdr:colOff>400050</xdr:colOff>
                <xdr:row>48</xdr:row>
                <xdr:rowOff>104775</xdr:rowOff>
              </from>
              <to>
                <xdr:col>8</xdr:col>
                <xdr:colOff>28575</xdr:colOff>
                <xdr:row>50</xdr:row>
                <xdr:rowOff>0</xdr:rowOff>
              </to>
            </anchor>
          </controlPr>
        </control>
      </mc:Choice>
      <mc:Fallback>
        <control shapeId="45057" r:id="rId10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O69"/>
  <sheetViews>
    <sheetView showGridLines="0" workbookViewId="0">
      <selection activeCell="L2" sqref="L2:M3"/>
    </sheetView>
  </sheetViews>
  <sheetFormatPr defaultRowHeight="15" x14ac:dyDescent="0.25"/>
  <cols>
    <col min="1" max="1" width="3" bestFit="1" customWidth="1"/>
    <col min="2" max="2" width="36.140625" bestFit="1" customWidth="1"/>
    <col min="3" max="3" width="6" customWidth="1"/>
    <col min="4" max="5" width="5.85546875" customWidth="1"/>
    <col min="6" max="6" width="5.28515625" style="22" bestFit="1" customWidth="1"/>
    <col min="7" max="7" width="3.28515625" customWidth="1"/>
    <col min="8" max="8" width="2.7109375" customWidth="1"/>
    <col min="9" max="11" width="5.140625" customWidth="1"/>
    <col min="12" max="12" width="5.42578125" customWidth="1"/>
    <col min="13" max="13" width="9.42578125" customWidth="1"/>
    <col min="14" max="14" width="9.140625" customWidth="1"/>
    <col min="15" max="15" width="8.140625" customWidth="1"/>
  </cols>
  <sheetData>
    <row r="1" spans="1:15" ht="15" customHeight="1" x14ac:dyDescent="0.25">
      <c r="B1" s="183" t="s">
        <v>113</v>
      </c>
      <c r="C1" s="184"/>
      <c r="D1" s="184"/>
      <c r="E1" s="184"/>
      <c r="F1" s="184"/>
      <c r="G1" s="184"/>
      <c r="H1" s="184"/>
      <c r="I1" s="184"/>
      <c r="J1" s="184"/>
      <c r="K1" s="185"/>
      <c r="L1" s="174" t="s">
        <v>38</v>
      </c>
      <c r="M1" s="174"/>
      <c r="N1" s="174" t="s">
        <v>39</v>
      </c>
      <c r="O1" s="174"/>
    </row>
    <row r="2" spans="1:15" ht="15" customHeight="1" x14ac:dyDescent="0.25">
      <c r="B2" s="186"/>
      <c r="C2" s="187"/>
      <c r="D2" s="187"/>
      <c r="E2" s="187"/>
      <c r="F2" s="187"/>
      <c r="G2" s="187"/>
      <c r="H2" s="187"/>
      <c r="I2" s="187"/>
      <c r="J2" s="187"/>
      <c r="K2" s="188"/>
      <c r="L2" s="175">
        <f ca="1">NOW()</f>
        <v>45350.918764467591</v>
      </c>
      <c r="M2" s="176"/>
      <c r="N2" s="179">
        <f>IF('Laudo de Entrada'!G5="","",'Laudo de Entrada'!G5)</f>
        <v>1456</v>
      </c>
      <c r="O2" s="180"/>
    </row>
    <row r="3" spans="1:15" ht="15" customHeight="1" x14ac:dyDescent="0.25">
      <c r="B3" s="189"/>
      <c r="C3" s="190"/>
      <c r="D3" s="190"/>
      <c r="E3" s="190"/>
      <c r="F3" s="190"/>
      <c r="G3" s="190"/>
      <c r="H3" s="190"/>
      <c r="I3" s="190"/>
      <c r="J3" s="190"/>
      <c r="K3" s="191"/>
      <c r="L3" s="177"/>
      <c r="M3" s="178"/>
      <c r="N3" s="181"/>
      <c r="O3" s="182"/>
    </row>
    <row r="4" spans="1:15" x14ac:dyDescent="0.25">
      <c r="A4" t="s">
        <v>22</v>
      </c>
      <c r="E4" s="202" t="s">
        <v>16</v>
      </c>
      <c r="F4" s="202"/>
      <c r="G4" s="147" t="str">
        <f>IF('Laudo de Entrada'!B25="","",'Laudo de Entrada'!B25)</f>
        <v>GISELI POLI DOS SANTOS</v>
      </c>
      <c r="H4" s="147"/>
      <c r="I4" s="147"/>
      <c r="J4" s="147"/>
      <c r="K4" s="147"/>
      <c r="L4" s="147"/>
      <c r="M4" s="2" t="s">
        <v>14</v>
      </c>
      <c r="N4" s="147" t="str">
        <f>IF('Laudo de Entrada'!B26="","",'Laudo de Entrada'!B26)</f>
        <v>99469-1935</v>
      </c>
      <c r="O4" s="147"/>
    </row>
    <row r="5" spans="1:15" x14ac:dyDescent="0.25">
      <c r="A5" t="s">
        <v>24</v>
      </c>
      <c r="E5" s="203" t="s">
        <v>2</v>
      </c>
      <c r="F5" s="203"/>
      <c r="G5" s="153" t="str">
        <f>IF('Laudo de Entrada'!B12="","",'Laudo de Entrada'!B12)</f>
        <v>OXA-6242</v>
      </c>
      <c r="H5" s="153"/>
      <c r="I5" s="153"/>
      <c r="J5" s="153"/>
      <c r="K5" s="153"/>
      <c r="L5" s="203" t="s">
        <v>3</v>
      </c>
      <c r="M5" s="203"/>
      <c r="N5" s="153" t="str">
        <f>IF('Laudo de Entrada'!B13="","",'Laudo de Entrada'!B13)</f>
        <v>UNO VIVACE</v>
      </c>
      <c r="O5" s="153"/>
    </row>
    <row r="6" spans="1:15" x14ac:dyDescent="0.25">
      <c r="A6" t="s">
        <v>25</v>
      </c>
      <c r="E6" s="203" t="s">
        <v>5</v>
      </c>
      <c r="F6" s="203"/>
      <c r="G6" s="153" t="str">
        <f>IF('Laudo de Entrada'!E13="","",'Laudo de Entrada'!E13)</f>
        <v>FIAT</v>
      </c>
      <c r="H6" s="153"/>
      <c r="I6" s="153"/>
      <c r="J6" s="153"/>
      <c r="K6" s="153"/>
      <c r="L6" s="203" t="s">
        <v>4</v>
      </c>
      <c r="M6" s="203"/>
      <c r="N6" s="153" t="str">
        <f>IF('Laudo de Entrada'!B14="","",'Laudo de Entrada'!B14)</f>
        <v>PRATA</v>
      </c>
      <c r="O6" s="153"/>
    </row>
    <row r="7" spans="1:15" ht="14.25" customHeight="1" x14ac:dyDescent="0.25">
      <c r="D7" s="199" t="s">
        <v>77</v>
      </c>
      <c r="E7" s="200" t="s">
        <v>78</v>
      </c>
    </row>
    <row r="8" spans="1:15" x14ac:dyDescent="0.25">
      <c r="A8" s="11"/>
      <c r="B8" s="11" t="s">
        <v>53</v>
      </c>
      <c r="C8" s="9" t="s">
        <v>76</v>
      </c>
      <c r="D8" s="199"/>
      <c r="E8" s="200"/>
      <c r="F8" s="22" t="s">
        <v>103</v>
      </c>
      <c r="G8" s="11">
        <v>30</v>
      </c>
      <c r="H8" s="11" t="s">
        <v>86</v>
      </c>
      <c r="I8" s="11"/>
      <c r="J8" s="11"/>
      <c r="K8" s="11"/>
      <c r="L8" s="11"/>
      <c r="M8" s="11"/>
      <c r="N8" s="11"/>
    </row>
    <row r="9" spans="1:15" x14ac:dyDescent="0.25">
      <c r="A9">
        <v>1</v>
      </c>
      <c r="B9" t="s">
        <v>45</v>
      </c>
      <c r="C9" s="13"/>
      <c r="D9" s="12"/>
      <c r="E9" s="13"/>
    </row>
    <row r="10" spans="1:15" x14ac:dyDescent="0.25">
      <c r="A10">
        <v>2</v>
      </c>
      <c r="B10" t="s">
        <v>46</v>
      </c>
      <c r="C10" s="13"/>
      <c r="D10" s="12"/>
      <c r="E10" s="13"/>
      <c r="G10" s="195" t="s">
        <v>82</v>
      </c>
      <c r="H10" s="196"/>
      <c r="I10" s="18" t="s">
        <v>83</v>
      </c>
      <c r="J10" s="18" t="s">
        <v>84</v>
      </c>
      <c r="K10" s="18" t="s">
        <v>85</v>
      </c>
    </row>
    <row r="11" spans="1:15" x14ac:dyDescent="0.25">
      <c r="A11">
        <v>3</v>
      </c>
      <c r="B11" t="s">
        <v>47</v>
      </c>
      <c r="C11" s="13"/>
      <c r="D11" s="12"/>
      <c r="E11" s="13"/>
      <c r="G11" s="16"/>
      <c r="H11" s="17"/>
      <c r="I11" s="13"/>
      <c r="J11" s="13"/>
      <c r="K11" s="13"/>
      <c r="L11" t="s">
        <v>187</v>
      </c>
    </row>
    <row r="12" spans="1:15" x14ac:dyDescent="0.25">
      <c r="A12">
        <v>4</v>
      </c>
      <c r="B12" t="s">
        <v>48</v>
      </c>
      <c r="C12" s="13"/>
      <c r="D12" s="12"/>
      <c r="E12" s="13"/>
      <c r="G12" s="14"/>
      <c r="H12" s="15"/>
      <c r="I12" s="12"/>
      <c r="J12" s="12"/>
      <c r="K12" s="12"/>
      <c r="L12" t="s">
        <v>79</v>
      </c>
    </row>
    <row r="13" spans="1:15" x14ac:dyDescent="0.25">
      <c r="A13">
        <v>5</v>
      </c>
      <c r="B13" t="s">
        <v>49</v>
      </c>
      <c r="C13" s="13"/>
      <c r="D13" s="12"/>
      <c r="E13" s="13"/>
      <c r="G13" s="16"/>
      <c r="H13" s="17"/>
      <c r="I13" s="13"/>
      <c r="J13" s="13"/>
      <c r="K13" s="13"/>
      <c r="L13" t="s">
        <v>88</v>
      </c>
    </row>
    <row r="14" spans="1:15" x14ac:dyDescent="0.25">
      <c r="A14">
        <v>6</v>
      </c>
      <c r="B14" t="s">
        <v>50</v>
      </c>
      <c r="C14" s="13"/>
      <c r="D14" s="12"/>
      <c r="E14" s="13"/>
    </row>
    <row r="15" spans="1:15" x14ac:dyDescent="0.25">
      <c r="A15">
        <v>7</v>
      </c>
      <c r="B15" t="s">
        <v>51</v>
      </c>
      <c r="C15" s="13"/>
      <c r="D15" s="12"/>
      <c r="E15" s="13"/>
      <c r="G15" s="11">
        <v>31</v>
      </c>
      <c r="H15" s="11" t="s">
        <v>87</v>
      </c>
      <c r="I15" s="11"/>
      <c r="J15" s="11"/>
      <c r="K15" s="11"/>
      <c r="L15" s="11"/>
      <c r="M15" s="11"/>
      <c r="N15" s="11"/>
    </row>
    <row r="16" spans="1:15" x14ac:dyDescent="0.25">
      <c r="A16">
        <v>8</v>
      </c>
      <c r="B16" t="s">
        <v>52</v>
      </c>
      <c r="C16" s="13"/>
      <c r="D16" s="12"/>
      <c r="E16" s="13"/>
    </row>
    <row r="17" spans="1:15" ht="17.25" customHeight="1" x14ac:dyDescent="0.25">
      <c r="D17" s="201" t="s">
        <v>79</v>
      </c>
      <c r="E17" s="201" t="s">
        <v>80</v>
      </c>
      <c r="G17" s="195" t="s">
        <v>82</v>
      </c>
      <c r="H17" s="196"/>
      <c r="I17" s="18" t="s">
        <v>83</v>
      </c>
      <c r="J17" s="18" t="s">
        <v>84</v>
      </c>
      <c r="K17" s="18" t="s">
        <v>85</v>
      </c>
    </row>
    <row r="18" spans="1:15" x14ac:dyDescent="0.25">
      <c r="A18" s="11"/>
      <c r="B18" s="11" t="s">
        <v>188</v>
      </c>
      <c r="C18" s="9" t="s">
        <v>76</v>
      </c>
      <c r="D18" s="201"/>
      <c r="E18" s="201"/>
      <c r="F18" s="22" t="s">
        <v>103</v>
      </c>
      <c r="G18" s="16"/>
      <c r="H18" s="17"/>
      <c r="I18" s="13"/>
      <c r="J18" s="13"/>
      <c r="K18" s="13"/>
      <c r="L18" t="s">
        <v>187</v>
      </c>
    </row>
    <row r="19" spans="1:15" x14ac:dyDescent="0.25">
      <c r="A19">
        <v>9</v>
      </c>
      <c r="B19" t="s">
        <v>54</v>
      </c>
      <c r="C19" s="13"/>
      <c r="D19" s="12"/>
      <c r="E19" s="13"/>
      <c r="G19" s="14"/>
      <c r="H19" s="15"/>
      <c r="I19" s="12"/>
      <c r="J19" s="12"/>
      <c r="K19" s="12"/>
      <c r="L19" t="s">
        <v>79</v>
      </c>
    </row>
    <row r="20" spans="1:15" x14ac:dyDescent="0.25">
      <c r="A20">
        <v>10</v>
      </c>
      <c r="B20" t="s">
        <v>55</v>
      </c>
      <c r="C20" s="13"/>
      <c r="D20" s="12"/>
      <c r="E20" s="13"/>
      <c r="G20" s="16"/>
      <c r="H20" s="17"/>
      <c r="I20" s="13"/>
      <c r="J20" s="13"/>
      <c r="K20" s="13"/>
      <c r="L20" t="s">
        <v>88</v>
      </c>
    </row>
    <row r="21" spans="1:15" x14ac:dyDescent="0.25">
      <c r="A21">
        <v>11</v>
      </c>
      <c r="B21" t="s">
        <v>56</v>
      </c>
      <c r="C21" s="13"/>
      <c r="D21" s="12"/>
      <c r="E21" s="13"/>
    </row>
    <row r="22" spans="1:15" x14ac:dyDescent="0.25">
      <c r="A22">
        <v>12</v>
      </c>
      <c r="B22" t="s">
        <v>57</v>
      </c>
      <c r="C22" s="13"/>
      <c r="D22" s="12"/>
      <c r="E22" s="13"/>
      <c r="G22" s="19">
        <v>32</v>
      </c>
      <c r="H22" s="197" t="s">
        <v>89</v>
      </c>
      <c r="I22" s="197"/>
      <c r="J22" s="197"/>
      <c r="K22" s="197"/>
      <c r="L22" s="197"/>
      <c r="M22" s="197"/>
      <c r="N22" s="197"/>
      <c r="O22" s="3"/>
    </row>
    <row r="23" spans="1:15" x14ac:dyDescent="0.25">
      <c r="A23">
        <v>13</v>
      </c>
      <c r="B23" t="s">
        <v>189</v>
      </c>
      <c r="C23" s="13"/>
      <c r="D23" s="12"/>
      <c r="E23" s="13"/>
      <c r="G23" s="4"/>
      <c r="H23" t="s">
        <v>92</v>
      </c>
      <c r="M23" s="12"/>
      <c r="O23" s="5"/>
    </row>
    <row r="24" spans="1:15" x14ac:dyDescent="0.25">
      <c r="A24">
        <v>14</v>
      </c>
      <c r="B24" t="s">
        <v>58</v>
      </c>
      <c r="C24" s="13"/>
      <c r="D24" s="12"/>
      <c r="E24" s="13"/>
      <c r="G24" s="4"/>
      <c r="H24" t="s">
        <v>93</v>
      </c>
      <c r="M24" s="12"/>
      <c r="O24" s="5"/>
    </row>
    <row r="25" spans="1:15" x14ac:dyDescent="0.25">
      <c r="A25">
        <v>15</v>
      </c>
      <c r="B25" t="s">
        <v>60</v>
      </c>
      <c r="C25" s="13"/>
      <c r="D25" s="12"/>
      <c r="E25" s="13"/>
      <c r="G25" s="4"/>
      <c r="H25" t="s">
        <v>94</v>
      </c>
      <c r="M25" s="12"/>
      <c r="O25" s="5"/>
    </row>
    <row r="26" spans="1:15" x14ac:dyDescent="0.25">
      <c r="A26">
        <v>16</v>
      </c>
      <c r="B26" t="s">
        <v>59</v>
      </c>
      <c r="C26" s="13"/>
      <c r="D26" s="12"/>
      <c r="E26" s="13"/>
      <c r="G26" s="4"/>
      <c r="H26" t="s">
        <v>95</v>
      </c>
      <c r="M26" s="12"/>
      <c r="O26" s="5"/>
    </row>
    <row r="27" spans="1:15" x14ac:dyDescent="0.25">
      <c r="A27">
        <v>17</v>
      </c>
      <c r="B27" t="s">
        <v>61</v>
      </c>
      <c r="C27" s="13"/>
      <c r="D27" s="12"/>
      <c r="E27" s="13"/>
      <c r="G27" s="4"/>
      <c r="H27" t="s">
        <v>96</v>
      </c>
      <c r="M27" s="12"/>
      <c r="O27" s="5"/>
    </row>
    <row r="28" spans="1:15" x14ac:dyDescent="0.25">
      <c r="A28">
        <v>18</v>
      </c>
      <c r="B28" t="s">
        <v>62</v>
      </c>
      <c r="C28" s="13"/>
      <c r="D28" s="12"/>
      <c r="E28" s="13"/>
      <c r="G28" s="4"/>
      <c r="O28" s="5"/>
    </row>
    <row r="29" spans="1:15" x14ac:dyDescent="0.25">
      <c r="A29">
        <v>19</v>
      </c>
      <c r="B29" t="s">
        <v>63</v>
      </c>
      <c r="C29" s="13"/>
      <c r="D29" s="12"/>
      <c r="E29" s="13"/>
      <c r="G29" s="20">
        <v>33</v>
      </c>
      <c r="H29" s="198" t="s">
        <v>90</v>
      </c>
      <c r="I29" s="198"/>
      <c r="J29" s="198"/>
      <c r="K29" s="198"/>
      <c r="L29" s="198"/>
      <c r="M29" s="198"/>
      <c r="N29" s="198"/>
      <c r="O29" s="5"/>
    </row>
    <row r="30" spans="1:15" x14ac:dyDescent="0.25">
      <c r="A30">
        <v>20</v>
      </c>
      <c r="B30" t="s">
        <v>64</v>
      </c>
      <c r="C30" s="13"/>
      <c r="D30" s="12"/>
      <c r="E30" s="13"/>
      <c r="G30" s="4"/>
      <c r="H30" t="s">
        <v>97</v>
      </c>
      <c r="M30" s="12"/>
      <c r="O30" s="5"/>
    </row>
    <row r="31" spans="1:15" x14ac:dyDescent="0.25">
      <c r="A31">
        <v>21</v>
      </c>
      <c r="B31" t="s">
        <v>65</v>
      </c>
      <c r="C31" s="13"/>
      <c r="D31" s="12"/>
      <c r="E31" s="13"/>
      <c r="G31" s="4"/>
      <c r="H31" t="s">
        <v>98</v>
      </c>
      <c r="M31" s="12"/>
      <c r="O31" s="5"/>
    </row>
    <row r="32" spans="1:15" x14ac:dyDescent="0.25">
      <c r="A32">
        <v>22</v>
      </c>
      <c r="B32" t="s">
        <v>66</v>
      </c>
      <c r="C32" s="13"/>
      <c r="D32" s="12"/>
      <c r="E32" s="13"/>
      <c r="G32" s="4"/>
      <c r="H32" t="s">
        <v>99</v>
      </c>
      <c r="M32" s="12"/>
      <c r="O32" s="5"/>
    </row>
    <row r="33" spans="1:15" ht="12" customHeight="1" x14ac:dyDescent="0.25">
      <c r="G33" s="4"/>
      <c r="O33" s="5"/>
    </row>
    <row r="34" spans="1:15" ht="12" customHeight="1" x14ac:dyDescent="0.25">
      <c r="A34" s="11"/>
      <c r="B34" s="11" t="s">
        <v>74</v>
      </c>
      <c r="F34" s="22" t="s">
        <v>103</v>
      </c>
      <c r="G34" s="20" t="s">
        <v>91</v>
      </c>
      <c r="H34" s="11"/>
      <c r="I34" s="11"/>
      <c r="J34" s="11"/>
      <c r="K34" s="11"/>
      <c r="L34" s="11"/>
      <c r="M34" s="11"/>
      <c r="N34" s="11"/>
      <c r="O34" s="5"/>
    </row>
    <row r="35" spans="1:15" x14ac:dyDescent="0.25">
      <c r="A35">
        <v>23</v>
      </c>
      <c r="B35" t="s">
        <v>67</v>
      </c>
      <c r="C35" s="13"/>
      <c r="D35" s="12"/>
      <c r="E35" s="13"/>
      <c r="G35" s="6" t="s">
        <v>100</v>
      </c>
      <c r="H35" s="7"/>
      <c r="I35" s="7"/>
      <c r="J35" s="7"/>
      <c r="K35" s="7" t="s">
        <v>101</v>
      </c>
      <c r="L35" s="7"/>
      <c r="M35" s="7"/>
      <c r="N35" s="7" t="s">
        <v>102</v>
      </c>
      <c r="O35" s="8"/>
    </row>
    <row r="36" spans="1:15" x14ac:dyDescent="0.25">
      <c r="A36">
        <v>24</v>
      </c>
      <c r="B36" t="s">
        <v>68</v>
      </c>
      <c r="C36" s="13"/>
      <c r="D36" s="12"/>
      <c r="E36" s="13"/>
    </row>
    <row r="37" spans="1:15" x14ac:dyDescent="0.25">
      <c r="A37">
        <v>25</v>
      </c>
      <c r="B37" t="s">
        <v>69</v>
      </c>
      <c r="C37" s="13"/>
      <c r="D37" s="12"/>
      <c r="E37" s="13"/>
      <c r="G37" s="11" t="s">
        <v>91</v>
      </c>
      <c r="H37" s="11"/>
      <c r="I37" s="11"/>
      <c r="J37" s="11"/>
      <c r="K37" s="11"/>
      <c r="L37" s="11"/>
      <c r="M37" s="11"/>
      <c r="N37" s="11"/>
      <c r="O37" s="11"/>
    </row>
    <row r="38" spans="1:15" ht="12" customHeight="1" x14ac:dyDescent="0.25">
      <c r="G38" s="7"/>
      <c r="H38" s="7"/>
      <c r="I38" s="7"/>
      <c r="J38" s="7"/>
      <c r="K38" s="7"/>
      <c r="L38" s="7"/>
      <c r="M38" s="7"/>
      <c r="N38" s="7"/>
      <c r="O38" s="7"/>
    </row>
    <row r="39" spans="1:15" ht="13.5" customHeight="1" x14ac:dyDescent="0.25">
      <c r="A39" s="11"/>
      <c r="B39" s="11" t="s">
        <v>74</v>
      </c>
      <c r="F39" s="22" t="s">
        <v>103</v>
      </c>
      <c r="G39" s="21"/>
      <c r="H39" s="21"/>
      <c r="I39" s="21"/>
      <c r="J39" s="21"/>
      <c r="K39" s="21"/>
      <c r="L39" s="21"/>
      <c r="M39" s="21"/>
      <c r="N39" s="21"/>
      <c r="O39" s="21"/>
    </row>
    <row r="40" spans="1:15" x14ac:dyDescent="0.25">
      <c r="A40">
        <v>26</v>
      </c>
      <c r="B40" t="s">
        <v>70</v>
      </c>
      <c r="C40" s="12"/>
      <c r="D40" s="194" t="s">
        <v>81</v>
      </c>
      <c r="E40" s="153"/>
      <c r="G40" s="21"/>
      <c r="H40" s="21"/>
      <c r="I40" s="21"/>
      <c r="J40" s="21"/>
      <c r="K40" s="21"/>
      <c r="L40" s="21"/>
      <c r="M40" s="21"/>
      <c r="N40" s="21"/>
      <c r="O40" s="21"/>
    </row>
    <row r="41" spans="1:15" ht="12" customHeight="1" x14ac:dyDescent="0.25">
      <c r="G41" s="21"/>
      <c r="H41" s="21"/>
      <c r="I41" s="21"/>
      <c r="J41" s="21"/>
      <c r="K41" s="21"/>
      <c r="L41" s="21"/>
      <c r="M41" s="21"/>
      <c r="N41" s="21"/>
      <c r="O41" s="21"/>
    </row>
    <row r="42" spans="1:15" ht="13.5" customHeight="1" x14ac:dyDescent="0.25">
      <c r="A42" s="11"/>
      <c r="B42" s="11" t="s">
        <v>75</v>
      </c>
      <c r="F42" s="22" t="s">
        <v>103</v>
      </c>
      <c r="G42" s="21"/>
      <c r="H42" s="21"/>
      <c r="I42" s="21"/>
      <c r="J42" s="21"/>
      <c r="K42" s="21"/>
      <c r="L42" s="21"/>
      <c r="M42" s="21"/>
      <c r="N42" s="21"/>
      <c r="O42" s="21"/>
    </row>
    <row r="43" spans="1:15" x14ac:dyDescent="0.25">
      <c r="A43">
        <v>27</v>
      </c>
      <c r="B43" t="s">
        <v>71</v>
      </c>
      <c r="C43" s="12"/>
      <c r="D43" s="194" t="s">
        <v>81</v>
      </c>
      <c r="E43" s="153"/>
      <c r="G43" s="21"/>
      <c r="H43" s="21"/>
      <c r="I43" s="21"/>
      <c r="J43" s="21"/>
      <c r="K43" s="21"/>
      <c r="L43" s="21"/>
      <c r="M43" s="21"/>
      <c r="N43" s="21"/>
      <c r="O43" s="21"/>
    </row>
    <row r="44" spans="1:15" x14ac:dyDescent="0.25">
      <c r="A44">
        <v>28</v>
      </c>
      <c r="B44" t="s">
        <v>72</v>
      </c>
      <c r="C44" s="12"/>
      <c r="D44" s="194" t="s">
        <v>81</v>
      </c>
      <c r="E44" s="153"/>
      <c r="G44" s="21"/>
      <c r="H44" s="21"/>
      <c r="I44" s="21"/>
      <c r="J44" s="21"/>
      <c r="K44" s="21"/>
      <c r="L44" s="21"/>
      <c r="M44" s="21"/>
      <c r="N44" s="21"/>
      <c r="O44" s="21"/>
    </row>
    <row r="45" spans="1:15" x14ac:dyDescent="0.25">
      <c r="A45">
        <v>29</v>
      </c>
      <c r="B45" t="s">
        <v>73</v>
      </c>
      <c r="C45" s="12"/>
      <c r="D45" s="194" t="s">
        <v>81</v>
      </c>
      <c r="E45" s="153"/>
      <c r="G45" s="21"/>
      <c r="H45" s="21"/>
      <c r="I45" s="21"/>
      <c r="J45" s="21"/>
      <c r="K45" s="21"/>
      <c r="L45" s="21"/>
      <c r="M45" s="21"/>
      <c r="N45" s="21"/>
      <c r="O45" s="21"/>
    </row>
    <row r="47" spans="1:15" x14ac:dyDescent="0.25">
      <c r="A47" s="23" t="s">
        <v>104</v>
      </c>
      <c r="B47" s="11"/>
      <c r="C47" s="11"/>
      <c r="D47" s="11"/>
      <c r="E47" s="11"/>
      <c r="F47" s="11"/>
      <c r="G47" s="11"/>
      <c r="H47" s="192" t="s">
        <v>105</v>
      </c>
      <c r="I47" s="193"/>
      <c r="J47" s="193"/>
      <c r="K47" s="11"/>
      <c r="L47" s="11"/>
      <c r="M47" s="11"/>
      <c r="N47" s="11"/>
      <c r="O47" s="11"/>
    </row>
    <row r="48" spans="1:15" x14ac:dyDescent="0.25">
      <c r="G48" s="24"/>
      <c r="H48" s="193"/>
      <c r="I48" s="193"/>
      <c r="J48" s="193"/>
      <c r="K48" s="24"/>
      <c r="L48" s="24"/>
      <c r="M48" s="24"/>
      <c r="N48" s="24"/>
      <c r="O48" s="24"/>
    </row>
    <row r="49" spans="7:15" x14ac:dyDescent="0.25">
      <c r="G49" s="24"/>
      <c r="H49" s="24"/>
      <c r="I49" s="24"/>
      <c r="J49" s="24"/>
      <c r="K49" s="24"/>
      <c r="L49" s="24"/>
      <c r="M49" s="24"/>
      <c r="N49" s="24"/>
      <c r="O49" s="24"/>
    </row>
    <row r="50" spans="7:15" x14ac:dyDescent="0.25">
      <c r="G50" s="24"/>
      <c r="H50" s="24"/>
      <c r="I50" s="24"/>
      <c r="J50" s="24"/>
      <c r="K50" s="24"/>
      <c r="L50" s="24"/>
      <c r="M50" s="24"/>
      <c r="N50" s="24"/>
      <c r="O50" s="24"/>
    </row>
    <row r="51" spans="7:15" ht="5.25" customHeight="1" x14ac:dyDescent="0.25"/>
    <row r="52" spans="7:15" x14ac:dyDescent="0.25">
      <c r="G52" s="11" t="s">
        <v>106</v>
      </c>
      <c r="H52" s="11"/>
      <c r="I52" s="11"/>
      <c r="J52" s="11"/>
      <c r="K52" s="11"/>
      <c r="L52" s="11"/>
      <c r="M52" s="11"/>
      <c r="N52" s="11"/>
      <c r="O52" s="11"/>
    </row>
    <row r="53" spans="7:15" ht="12.75" customHeight="1" x14ac:dyDescent="0.25">
      <c r="G53" s="7"/>
      <c r="H53" s="7"/>
      <c r="I53" s="7"/>
      <c r="J53" s="7"/>
      <c r="K53" s="7"/>
      <c r="L53" s="7"/>
      <c r="M53" s="7"/>
      <c r="N53" s="7"/>
      <c r="O53" s="7"/>
    </row>
    <row r="54" spans="7:15" ht="12.75" customHeight="1" x14ac:dyDescent="0.25">
      <c r="G54" s="21"/>
      <c r="H54" s="21"/>
      <c r="I54" s="21"/>
      <c r="J54" s="21"/>
      <c r="K54" s="21"/>
      <c r="L54" s="21"/>
      <c r="M54" s="21"/>
      <c r="N54" s="21"/>
      <c r="O54" s="21"/>
    </row>
    <row r="55" spans="7:15" ht="12.75" customHeight="1" x14ac:dyDescent="0.25">
      <c r="G55" s="21"/>
      <c r="H55" s="21"/>
      <c r="I55" s="21"/>
      <c r="J55" s="21"/>
      <c r="K55" s="21"/>
      <c r="L55" s="21"/>
      <c r="M55" s="21"/>
      <c r="N55" s="21"/>
      <c r="O55" s="21"/>
    </row>
    <row r="56" spans="7:15" ht="12" customHeight="1" x14ac:dyDescent="0.25">
      <c r="G56" s="21"/>
      <c r="H56" s="21"/>
      <c r="I56" s="21"/>
      <c r="J56" s="21"/>
      <c r="K56" s="21"/>
      <c r="L56" s="21"/>
      <c r="M56" s="21"/>
      <c r="N56" s="21"/>
      <c r="O56" s="21"/>
    </row>
    <row r="57" spans="7:15" ht="4.5" customHeight="1" x14ac:dyDescent="0.25"/>
    <row r="58" spans="7:15" ht="12.75" customHeight="1" x14ac:dyDescent="0.25">
      <c r="G58" s="25" t="s">
        <v>107</v>
      </c>
      <c r="H58" s="26"/>
      <c r="I58" s="26"/>
      <c r="J58" s="26"/>
      <c r="K58" s="26"/>
      <c r="L58" s="26"/>
      <c r="M58" s="27"/>
      <c r="N58" s="26" t="s">
        <v>111</v>
      </c>
      <c r="O58" s="27"/>
    </row>
    <row r="59" spans="7:15" ht="12.75" customHeight="1" x14ac:dyDescent="0.25">
      <c r="G59" s="25" t="s">
        <v>108</v>
      </c>
      <c r="H59" s="26"/>
      <c r="I59" s="26"/>
      <c r="J59" s="26"/>
      <c r="K59" s="26"/>
      <c r="L59" s="26"/>
      <c r="M59" s="27"/>
      <c r="N59" s="26" t="s">
        <v>111</v>
      </c>
      <c r="O59" s="27"/>
    </row>
    <row r="60" spans="7:15" ht="12.75" customHeight="1" x14ac:dyDescent="0.25">
      <c r="G60" s="25" t="s">
        <v>109</v>
      </c>
      <c r="H60" s="26"/>
      <c r="I60" s="26"/>
      <c r="J60" s="26"/>
      <c r="K60" s="26"/>
      <c r="L60" s="26"/>
      <c r="M60" s="27"/>
      <c r="N60" s="26" t="s">
        <v>111</v>
      </c>
      <c r="O60" s="27"/>
    </row>
    <row r="61" spans="7:15" ht="12.75" customHeight="1" x14ac:dyDescent="0.25">
      <c r="G61" s="28" t="s">
        <v>110</v>
      </c>
      <c r="H61" s="29"/>
      <c r="I61" s="29"/>
      <c r="J61" s="29"/>
      <c r="K61" s="29"/>
      <c r="L61" s="31" t="s">
        <v>112</v>
      </c>
      <c r="M61" s="29"/>
      <c r="N61" s="29" t="s">
        <v>112</v>
      </c>
      <c r="O61" s="30"/>
    </row>
    <row r="62" spans="7:15" ht="7.5" customHeight="1" x14ac:dyDescent="0.25"/>
    <row r="63" spans="7:15" x14ac:dyDescent="0.25">
      <c r="O63" s="18" t="s">
        <v>121</v>
      </c>
    </row>
    <row r="64" spans="7:15" x14ac:dyDescent="0.25">
      <c r="O64" s="33" t="s">
        <v>122</v>
      </c>
    </row>
    <row r="65" spans="1:15" x14ac:dyDescent="0.25">
      <c r="A65" s="147" t="s">
        <v>119</v>
      </c>
      <c r="B65" s="147"/>
      <c r="D65" s="147" t="s">
        <v>120</v>
      </c>
      <c r="E65" s="147"/>
      <c r="F65" s="147"/>
      <c r="G65" s="147"/>
      <c r="H65" s="147"/>
      <c r="I65" s="147"/>
      <c r="K65" s="147" t="s">
        <v>19</v>
      </c>
      <c r="L65" s="147"/>
      <c r="M65" s="147"/>
      <c r="N65" s="147"/>
      <c r="O65" s="22" t="s">
        <v>123</v>
      </c>
    </row>
    <row r="66" spans="1:15" ht="7.5" customHeight="1" x14ac:dyDescent="0.25">
      <c r="A66" s="204" t="s">
        <v>125</v>
      </c>
      <c r="B66" s="204"/>
      <c r="C66" s="204"/>
      <c r="D66" s="204"/>
      <c r="E66" s="204"/>
      <c r="F66" s="204"/>
      <c r="G66" s="204"/>
      <c r="H66" s="204"/>
      <c r="I66" s="204"/>
      <c r="K66" s="9"/>
      <c r="L66" s="9"/>
      <c r="M66" s="9"/>
      <c r="N66" s="9"/>
      <c r="O66" s="22"/>
    </row>
    <row r="67" spans="1:15" x14ac:dyDescent="0.25">
      <c r="A67" s="204"/>
      <c r="B67" s="204"/>
      <c r="C67" s="204"/>
      <c r="D67" s="204"/>
      <c r="E67" s="204"/>
      <c r="F67" s="204"/>
      <c r="G67" s="204"/>
      <c r="H67" s="204"/>
      <c r="I67" s="204"/>
      <c r="O67" s="18" t="s">
        <v>124</v>
      </c>
    </row>
    <row r="68" spans="1:15" ht="17.25" customHeight="1" x14ac:dyDescent="0.25">
      <c r="O68" s="33" t="s">
        <v>122</v>
      </c>
    </row>
    <row r="69" spans="1:15" x14ac:dyDescent="0.25">
      <c r="K69" s="147" t="s">
        <v>19</v>
      </c>
      <c r="L69" s="147"/>
      <c r="M69" s="147"/>
      <c r="N69" s="147"/>
      <c r="O69" s="22" t="s">
        <v>123</v>
      </c>
    </row>
  </sheetData>
  <mergeCells count="34">
    <mergeCell ref="A65:B65"/>
    <mergeCell ref="D65:I65"/>
    <mergeCell ref="K65:N65"/>
    <mergeCell ref="K69:N69"/>
    <mergeCell ref="A66:I67"/>
    <mergeCell ref="E4:F4"/>
    <mergeCell ref="N5:O5"/>
    <mergeCell ref="G4:L4"/>
    <mergeCell ref="N4:O4"/>
    <mergeCell ref="L6:M6"/>
    <mergeCell ref="N6:O6"/>
    <mergeCell ref="E6:F6"/>
    <mergeCell ref="G5:K5"/>
    <mergeCell ref="G6:K6"/>
    <mergeCell ref="E5:F5"/>
    <mergeCell ref="L5:M5"/>
    <mergeCell ref="D7:D8"/>
    <mergeCell ref="E7:E8"/>
    <mergeCell ref="D17:D18"/>
    <mergeCell ref="E17:E18"/>
    <mergeCell ref="D40:E40"/>
    <mergeCell ref="H47:J48"/>
    <mergeCell ref="D43:E43"/>
    <mergeCell ref="D44:E44"/>
    <mergeCell ref="D45:E45"/>
    <mergeCell ref="G10:H10"/>
    <mergeCell ref="G17:H17"/>
    <mergeCell ref="H22:N22"/>
    <mergeCell ref="H29:N29"/>
    <mergeCell ref="N1:O1"/>
    <mergeCell ref="L2:M3"/>
    <mergeCell ref="N2:O3"/>
    <mergeCell ref="B1:K3"/>
    <mergeCell ref="L1:M1"/>
  </mergeCells>
  <printOptions horizontalCentered="1"/>
  <pageMargins left="0" right="0" top="0.19685039370078741" bottom="0" header="0.31496062992125984" footer="0.19685039370078741"/>
  <pageSetup paperSize="9" scale="85" orientation="portrait" r:id="rId1"/>
  <headerFooter>
    <oddFooter>&amp;RVilla Car - Restauração Automotiva &amp;D &amp;T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I53"/>
  <sheetViews>
    <sheetView showGridLines="0" zoomScale="115" zoomScaleNormal="115" workbookViewId="0">
      <pane ySplit="5" topLeftCell="A22" activePane="bottomLeft" state="frozen"/>
      <selection activeCell="G23" sqref="G23"/>
      <selection pane="bottomLeft" activeCell="H51" sqref="H51"/>
    </sheetView>
  </sheetViews>
  <sheetFormatPr defaultRowHeight="15" x14ac:dyDescent="0.25"/>
  <cols>
    <col min="1" max="1" width="17.7109375" customWidth="1"/>
    <col min="2" max="2" width="16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8" ht="18.75" customHeight="1" x14ac:dyDescent="0.25">
      <c r="A1" s="1"/>
      <c r="B1" s="2"/>
      <c r="C1" s="3"/>
      <c r="D1" s="145" t="s">
        <v>40</v>
      </c>
      <c r="E1" s="145"/>
      <c r="F1" s="145"/>
      <c r="G1" s="145"/>
      <c r="H1" s="145"/>
    </row>
    <row r="2" spans="1:8" ht="15" customHeight="1" x14ac:dyDescent="0.25">
      <c r="A2" s="4"/>
      <c r="C2" s="5"/>
      <c r="D2" s="145"/>
      <c r="E2" s="145"/>
      <c r="F2" s="145"/>
      <c r="G2" s="145"/>
      <c r="H2" s="145"/>
    </row>
    <row r="3" spans="1:8" ht="15" customHeight="1" x14ac:dyDescent="0.25">
      <c r="A3" s="4"/>
      <c r="C3" s="5"/>
      <c r="D3" s="145"/>
      <c r="E3" s="145"/>
      <c r="F3" s="145"/>
      <c r="G3" s="145"/>
      <c r="H3" s="145"/>
    </row>
    <row r="4" spans="1:8" ht="15" customHeight="1" x14ac:dyDescent="0.25">
      <c r="A4" s="4"/>
      <c r="C4" s="5"/>
      <c r="D4" s="146" t="s">
        <v>38</v>
      </c>
      <c r="E4" s="147"/>
      <c r="F4" s="94"/>
      <c r="G4" s="147" t="s">
        <v>39</v>
      </c>
      <c r="H4" s="148"/>
    </row>
    <row r="5" spans="1:8" ht="15" customHeight="1" x14ac:dyDescent="0.25">
      <c r="A5" s="6"/>
      <c r="B5" s="7"/>
      <c r="C5" s="8"/>
      <c r="D5" s="164">
        <v>43766</v>
      </c>
      <c r="E5" s="165"/>
      <c r="F5" s="95"/>
      <c r="G5" s="166">
        <v>1453</v>
      </c>
      <c r="H5" s="167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7" customFormat="1" ht="18.75" x14ac:dyDescent="0.3">
      <c r="A11" s="96" t="s">
        <v>28</v>
      </c>
      <c r="B11" s="96"/>
      <c r="C11" s="96"/>
      <c r="D11" s="96"/>
      <c r="E11" s="96"/>
      <c r="F11" s="96"/>
      <c r="G11" s="96"/>
      <c r="H11" s="96"/>
    </row>
    <row r="12" spans="1:8" ht="15.75" x14ac:dyDescent="0.25">
      <c r="A12" t="s">
        <v>2</v>
      </c>
      <c r="B12" s="112" t="s">
        <v>282</v>
      </c>
    </row>
    <row r="13" spans="1:8" x14ac:dyDescent="0.25">
      <c r="A13" t="s">
        <v>3</v>
      </c>
      <c r="B13" s="113" t="s">
        <v>250</v>
      </c>
      <c r="C13" s="153" t="s">
        <v>5</v>
      </c>
      <c r="D13" s="153"/>
      <c r="E13" s="113" t="s">
        <v>115</v>
      </c>
      <c r="F13" s="98"/>
      <c r="G13" s="98"/>
    </row>
    <row r="14" spans="1:8" x14ac:dyDescent="0.25">
      <c r="A14" t="s">
        <v>4</v>
      </c>
      <c r="B14" s="113" t="s">
        <v>29</v>
      </c>
      <c r="C14" s="153" t="s">
        <v>30</v>
      </c>
      <c r="D14" s="153"/>
      <c r="E14" s="113">
        <v>2013</v>
      </c>
      <c r="F14" s="98"/>
      <c r="G14" s="98"/>
    </row>
    <row r="15" spans="1:8" x14ac:dyDescent="0.25">
      <c r="A15" t="s">
        <v>193</v>
      </c>
      <c r="B15" s="114" t="s">
        <v>116</v>
      </c>
      <c r="C15" s="153" t="s">
        <v>6</v>
      </c>
      <c r="D15" s="153"/>
      <c r="E15" s="154" t="s">
        <v>284</v>
      </c>
      <c r="F15" s="154"/>
      <c r="G15" s="154"/>
    </row>
    <row r="16" spans="1:8" x14ac:dyDescent="0.25">
      <c r="A16" t="s">
        <v>194</v>
      </c>
      <c r="B16" s="114" t="s">
        <v>116</v>
      </c>
    </row>
    <row r="17" spans="1:8" x14ac:dyDescent="0.25">
      <c r="B17" s="61"/>
    </row>
    <row r="18" spans="1:8" x14ac:dyDescent="0.25">
      <c r="A18" t="s">
        <v>191</v>
      </c>
      <c r="B18" s="113" t="s">
        <v>196</v>
      </c>
      <c r="C18" s="98"/>
      <c r="D18" s="98"/>
      <c r="E18" s="98"/>
      <c r="F18" s="98"/>
    </row>
    <row r="19" spans="1:8" ht="15.75" x14ac:dyDescent="0.25">
      <c r="A19" t="s">
        <v>32</v>
      </c>
      <c r="B19" s="156" t="s">
        <v>44</v>
      </c>
      <c r="C19" s="156"/>
      <c r="D19" s="156"/>
      <c r="E19" s="156"/>
      <c r="F19" s="156"/>
    </row>
    <row r="20" spans="1:8" x14ac:dyDescent="0.25">
      <c r="A20" t="s">
        <v>7</v>
      </c>
      <c r="B20" s="115" t="s">
        <v>287</v>
      </c>
      <c r="C20" s="98"/>
      <c r="D20" s="98"/>
      <c r="E20" s="98"/>
      <c r="F20" s="98"/>
    </row>
    <row r="21" spans="1:8" x14ac:dyDescent="0.25">
      <c r="A21" t="s">
        <v>8</v>
      </c>
      <c r="B21" s="116">
        <v>3201.76</v>
      </c>
      <c r="C21" s="98"/>
      <c r="D21" s="98"/>
      <c r="E21" s="98"/>
      <c r="F21" s="98"/>
    </row>
    <row r="22" spans="1:8" x14ac:dyDescent="0.25">
      <c r="A22" t="s">
        <v>195</v>
      </c>
      <c r="B22" s="117" t="s">
        <v>259</v>
      </c>
      <c r="C22" s="98"/>
      <c r="D22" s="98"/>
      <c r="E22" s="98"/>
      <c r="F22" s="98"/>
    </row>
    <row r="24" spans="1:8" s="97" customFormat="1" ht="18.75" x14ac:dyDescent="0.3">
      <c r="A24" s="96" t="s">
        <v>33</v>
      </c>
      <c r="B24" s="96"/>
      <c r="C24" s="96"/>
      <c r="D24" s="96"/>
      <c r="E24" s="96"/>
      <c r="F24" s="96"/>
      <c r="G24" s="96"/>
      <c r="H24" s="96"/>
    </row>
    <row r="25" spans="1:8" x14ac:dyDescent="0.25">
      <c r="A25" t="s">
        <v>16</v>
      </c>
      <c r="B25" s="155" t="s">
        <v>283</v>
      </c>
      <c r="C25" s="155"/>
      <c r="D25" s="98"/>
      <c r="E25" t="s">
        <v>15</v>
      </c>
      <c r="F25" s="143"/>
      <c r="G25" s="143"/>
      <c r="H25" s="143"/>
    </row>
    <row r="26" spans="1:8" x14ac:dyDescent="0.25">
      <c r="A26" t="s">
        <v>14</v>
      </c>
      <c r="B26" s="143" t="s">
        <v>285</v>
      </c>
      <c r="C26" s="143"/>
      <c r="D26" s="98"/>
      <c r="E26" t="s">
        <v>34</v>
      </c>
      <c r="F26" s="144"/>
      <c r="G26" s="143"/>
      <c r="H26" s="143"/>
    </row>
    <row r="27" spans="1:8" x14ac:dyDescent="0.25">
      <c r="A27" t="s">
        <v>9</v>
      </c>
      <c r="B27" s="157"/>
      <c r="C27" s="143"/>
      <c r="D27" s="143"/>
      <c r="F27" s="158"/>
      <c r="G27" s="158"/>
      <c r="H27" s="158"/>
    </row>
    <row r="28" spans="1:8" x14ac:dyDescent="0.25">
      <c r="A28" t="s">
        <v>13</v>
      </c>
      <c r="B28" s="143" t="s">
        <v>286</v>
      </c>
      <c r="C28" s="143"/>
      <c r="D28" s="98"/>
      <c r="E28" t="s">
        <v>11</v>
      </c>
      <c r="F28" s="143"/>
      <c r="G28" s="143"/>
      <c r="H28" s="143"/>
    </row>
    <row r="29" spans="1:8" x14ac:dyDescent="0.25">
      <c r="A29" t="s">
        <v>12</v>
      </c>
      <c r="B29" s="143"/>
      <c r="C29" s="143"/>
      <c r="D29" s="98"/>
      <c r="E29" t="s">
        <v>10</v>
      </c>
      <c r="F29" s="143"/>
      <c r="G29" s="143"/>
      <c r="H29" s="143"/>
    </row>
    <row r="31" spans="1:8" s="97" customFormat="1" ht="18.75" x14ac:dyDescent="0.3">
      <c r="A31" s="96" t="s">
        <v>35</v>
      </c>
      <c r="B31" s="96"/>
      <c r="C31" s="96"/>
      <c r="D31" s="96"/>
      <c r="E31" s="96"/>
      <c r="F31" s="96"/>
      <c r="G31" s="96"/>
      <c r="H31" s="96"/>
    </row>
    <row r="32" spans="1:8" x14ac:dyDescent="0.25">
      <c r="A32" s="161"/>
      <c r="B32" s="161"/>
      <c r="C32" s="161"/>
      <c r="D32" s="161"/>
      <c r="E32" s="161"/>
      <c r="F32" s="161"/>
      <c r="G32" s="161"/>
      <c r="H32" s="161"/>
    </row>
    <row r="33" spans="1:8" x14ac:dyDescent="0.25">
      <c r="A33" s="161"/>
      <c r="B33" s="161"/>
      <c r="C33" s="161"/>
      <c r="D33" s="161"/>
      <c r="E33" s="161"/>
      <c r="F33" s="161"/>
      <c r="G33" s="161"/>
      <c r="H33" s="161"/>
    </row>
    <row r="34" spans="1:8" x14ac:dyDescent="0.25">
      <c r="A34" s="161"/>
      <c r="B34" s="161"/>
      <c r="C34" s="161"/>
      <c r="D34" s="161"/>
      <c r="E34" s="161"/>
      <c r="F34" s="161"/>
      <c r="G34" s="161"/>
      <c r="H34" s="161"/>
    </row>
    <row r="35" spans="1:8" x14ac:dyDescent="0.25">
      <c r="A35" s="161"/>
      <c r="B35" s="161"/>
      <c r="C35" s="161"/>
      <c r="D35" s="161"/>
      <c r="E35" s="161"/>
      <c r="F35" s="161"/>
      <c r="G35" s="161"/>
      <c r="H35" s="161"/>
    </row>
    <row r="36" spans="1:8" x14ac:dyDescent="0.25">
      <c r="A36" s="161"/>
      <c r="B36" s="161"/>
      <c r="C36" s="161"/>
      <c r="D36" s="161"/>
      <c r="E36" s="161"/>
      <c r="F36" s="161"/>
      <c r="G36" s="161"/>
      <c r="H36" s="161"/>
    </row>
    <row r="37" spans="1:8" x14ac:dyDescent="0.25">
      <c r="A37" s="161"/>
      <c r="B37" s="161"/>
      <c r="C37" s="161"/>
      <c r="D37" s="161"/>
      <c r="E37" s="161"/>
      <c r="F37" s="161"/>
      <c r="G37" s="161"/>
      <c r="H37" s="161"/>
    </row>
    <row r="38" spans="1:8" x14ac:dyDescent="0.25">
      <c r="A38" s="161"/>
      <c r="B38" s="161"/>
      <c r="C38" s="161"/>
      <c r="D38" s="161"/>
      <c r="E38" s="161"/>
      <c r="F38" s="161"/>
      <c r="G38" s="161"/>
      <c r="H38" s="161"/>
    </row>
    <row r="39" spans="1:8" x14ac:dyDescent="0.25">
      <c r="A39" s="161"/>
      <c r="B39" s="161"/>
      <c r="C39" s="161"/>
      <c r="D39" s="161"/>
      <c r="E39" s="161"/>
      <c r="F39" s="161"/>
      <c r="G39" s="161"/>
      <c r="H39" s="161"/>
    </row>
    <row r="40" spans="1:8" x14ac:dyDescent="0.25">
      <c r="A40" s="161"/>
      <c r="B40" s="161"/>
      <c r="C40" s="161"/>
      <c r="D40" s="161"/>
      <c r="E40" s="161"/>
      <c r="F40" s="161"/>
      <c r="G40" s="161"/>
      <c r="H40" s="161"/>
    </row>
    <row r="41" spans="1:8" x14ac:dyDescent="0.25">
      <c r="A41" s="161"/>
      <c r="B41" s="161"/>
      <c r="C41" s="161"/>
      <c r="D41" s="161"/>
      <c r="E41" s="161"/>
      <c r="F41" s="161"/>
      <c r="G41" s="161"/>
      <c r="H41" s="161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53" t="s">
        <v>36</v>
      </c>
      <c r="B44" s="153"/>
      <c r="C44" s="153"/>
      <c r="E44" s="147" t="s">
        <v>37</v>
      </c>
      <c r="F44" s="147"/>
      <c r="G44" s="147"/>
      <c r="H44" s="147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200</v>
      </c>
      <c r="B46" s="140"/>
      <c r="C46" s="140"/>
      <c r="D46" s="141" t="s">
        <v>204</v>
      </c>
      <c r="E46" s="141"/>
      <c r="F46" s="142"/>
      <c r="G46" s="140"/>
      <c r="H46" s="140"/>
    </row>
    <row r="47" spans="1:8" ht="2.25" customHeight="1" x14ac:dyDescent="0.25">
      <c r="A47" s="10"/>
      <c r="B47" s="99"/>
      <c r="C47" s="99"/>
      <c r="D47" s="61"/>
      <c r="E47" s="61"/>
      <c r="F47" s="9"/>
      <c r="G47" s="9"/>
      <c r="H47" s="9"/>
    </row>
    <row r="48" spans="1:8" x14ac:dyDescent="0.25">
      <c r="A48" s="10" t="s">
        <v>205</v>
      </c>
      <c r="B48" s="140" t="s">
        <v>217</v>
      </c>
      <c r="C48" s="140"/>
      <c r="D48" s="141" t="s">
        <v>206</v>
      </c>
      <c r="E48" s="141"/>
      <c r="F48" s="142">
        <v>43773.60429398148</v>
      </c>
      <c r="G48" s="140"/>
      <c r="H48" s="140"/>
    </row>
    <row r="49" spans="6:9" x14ac:dyDescent="0.25">
      <c r="F49" s="101"/>
      <c r="G49" s="101"/>
      <c r="H49" s="101"/>
      <c r="I49" s="101"/>
    </row>
    <row r="50" spans="6:9" x14ac:dyDescent="0.25">
      <c r="F50" s="101"/>
      <c r="G50" s="101"/>
      <c r="H50" s="101"/>
      <c r="I50" s="101"/>
    </row>
    <row r="51" spans="6:9" x14ac:dyDescent="0.25">
      <c r="F51" s="101"/>
      <c r="G51" s="101"/>
      <c r="H51" s="101"/>
      <c r="I51" s="101"/>
    </row>
    <row r="52" spans="6:9" x14ac:dyDescent="0.25">
      <c r="F52" s="101"/>
      <c r="G52" s="101"/>
      <c r="H52" s="101"/>
      <c r="I52" s="101"/>
    </row>
    <row r="53" spans="6:9" x14ac:dyDescent="0.25">
      <c r="F53" s="101"/>
      <c r="G53" s="101"/>
      <c r="H53" s="101"/>
      <c r="I53" s="101"/>
    </row>
  </sheetData>
  <sheetProtection selectLockedCells="1"/>
  <mergeCells count="29">
    <mergeCell ref="B46:C46"/>
    <mergeCell ref="D46:E46"/>
    <mergeCell ref="F46:H46"/>
    <mergeCell ref="B48:C48"/>
    <mergeCell ref="D48:E48"/>
    <mergeCell ref="F48:H48"/>
    <mergeCell ref="A32:H41"/>
    <mergeCell ref="A44:C44"/>
    <mergeCell ref="B27:D27"/>
    <mergeCell ref="F27:H27"/>
    <mergeCell ref="B28:C28"/>
    <mergeCell ref="F28:H28"/>
    <mergeCell ref="B29:C29"/>
    <mergeCell ref="F29:H29"/>
    <mergeCell ref="E44:H44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</mergeCells>
  <dataValidations disablePrompts="1" count="1">
    <dataValidation allowBlank="1" sqref="I15:I22" xr:uid="{00000000-0002-0000-0600-000000000000}"/>
  </dataValidations>
  <pageMargins left="0.43307086614173229" right="0.23622047244094491" top="0.74803149606299213" bottom="0.74803149606299213" header="0.31496062992125984" footer="0.31496062992125984"/>
  <pageSetup paperSize="9" scale="90" orientation="portrait" r:id="rId1"/>
  <headerFooter>
    <oddFooter>&amp;RVilla Car - Restauração Automotiva &amp;D &amp;T</oddFooter>
  </headerFooter>
  <drawing r:id="rId2"/>
  <legacyDrawing r:id="rId3"/>
  <controls>
    <mc:AlternateContent xmlns:mc="http://schemas.openxmlformats.org/markup-compatibility/2006">
      <mc:Choice Requires="x14">
        <control shapeId="12292" r:id="rId4" name="CommandButton3">
          <controlPr defaultSize="0" autoLine="0" r:id="rId5">
            <anchor moveWithCells="1">
              <from>
                <xdr:col>7</xdr:col>
                <xdr:colOff>333375</xdr:colOff>
                <xdr:row>50</xdr:row>
                <xdr:rowOff>171450</xdr:rowOff>
              </from>
              <to>
                <xdr:col>7</xdr:col>
                <xdr:colOff>1095375</xdr:colOff>
                <xdr:row>52</xdr:row>
                <xdr:rowOff>66675</xdr:rowOff>
              </to>
            </anchor>
          </controlPr>
        </control>
      </mc:Choice>
      <mc:Fallback>
        <control shapeId="12292" r:id="rId4" name="CommandButton3"/>
      </mc:Fallback>
    </mc:AlternateContent>
    <mc:AlternateContent xmlns:mc="http://schemas.openxmlformats.org/markup-compatibility/2006">
      <mc:Choice Requires="x14">
        <control shapeId="12291" r:id="rId6" name="LblHyperlink">
          <controlPr defaultSize="0" autoLine="0" r:id="rId7">
            <anchor moveWithCells="1">
              <from>
                <xdr:col>0</xdr:col>
                <xdr:colOff>361950</xdr:colOff>
                <xdr:row>48</xdr:row>
                <xdr:rowOff>171450</xdr:rowOff>
              </from>
              <to>
                <xdr:col>4</xdr:col>
                <xdr:colOff>762000</xdr:colOff>
                <xdr:row>49</xdr:row>
                <xdr:rowOff>171450</xdr:rowOff>
              </to>
            </anchor>
          </controlPr>
        </control>
      </mc:Choice>
      <mc:Fallback>
        <control shapeId="12291" r:id="rId6" name="LblHyperlink"/>
      </mc:Fallback>
    </mc:AlternateContent>
    <mc:AlternateContent xmlns:mc="http://schemas.openxmlformats.org/markup-compatibility/2006">
      <mc:Choice Requires="x14">
        <control shapeId="12290" r:id="rId8" name="CommandButton2">
          <controlPr defaultSize="0" autoLine="0" r:id="rId9">
            <anchor moveWithCells="1">
              <from>
                <xdr:col>5</xdr:col>
                <xdr:colOff>485775</xdr:colOff>
                <xdr:row>48</xdr:row>
                <xdr:rowOff>123825</xdr:rowOff>
              </from>
              <to>
                <xdr:col>7</xdr:col>
                <xdr:colOff>66675</xdr:colOff>
                <xdr:row>50</xdr:row>
                <xdr:rowOff>19050</xdr:rowOff>
              </to>
            </anchor>
          </controlPr>
        </control>
      </mc:Choice>
      <mc:Fallback>
        <control shapeId="12290" r:id="rId8" name="CommandButton2"/>
      </mc:Fallback>
    </mc:AlternateContent>
    <mc:AlternateContent xmlns:mc="http://schemas.openxmlformats.org/markup-compatibility/2006">
      <mc:Choice Requires="x14">
        <control shapeId="12289" r:id="rId10" name="CommandButton1">
          <controlPr defaultSize="0" autoLine="0" r:id="rId11">
            <anchor moveWithCells="1">
              <from>
                <xdr:col>7</xdr:col>
                <xdr:colOff>371475</xdr:colOff>
                <xdr:row>48</xdr:row>
                <xdr:rowOff>123825</xdr:rowOff>
              </from>
              <to>
                <xdr:col>8</xdr:col>
                <xdr:colOff>9525</xdr:colOff>
                <xdr:row>50</xdr:row>
                <xdr:rowOff>19050</xdr:rowOff>
              </to>
            </anchor>
          </controlPr>
        </control>
      </mc:Choice>
      <mc:Fallback>
        <control shapeId="12289" r:id="rId10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/>
  <dimension ref="A1:U97"/>
  <sheetViews>
    <sheetView showGridLines="0" zoomScaleNormal="100" workbookViewId="0">
      <pane ySplit="6" topLeftCell="A47" activePane="bottomLeft" state="frozen"/>
      <selection activeCell="G23" sqref="G23"/>
      <selection pane="bottomLeft" activeCell="A11" sqref="A11"/>
    </sheetView>
  </sheetViews>
  <sheetFormatPr defaultRowHeight="15" x14ac:dyDescent="0.25"/>
  <cols>
    <col min="1" max="1" width="1.42578125" customWidth="1"/>
    <col min="2" max="2" width="26.7109375" customWidth="1"/>
    <col min="3" max="3" width="13.5703125" customWidth="1"/>
    <col min="4" max="4" width="13.5703125" hidden="1" customWidth="1"/>
    <col min="5" max="5" width="2.42578125" customWidth="1"/>
    <col min="6" max="6" width="13.7109375" customWidth="1"/>
    <col min="7" max="8" width="13.5703125" customWidth="1"/>
    <col min="9" max="9" width="13.5703125" hidden="1" customWidth="1"/>
    <col min="10" max="10" width="2.42578125" customWidth="1"/>
    <col min="11" max="11" width="13.7109375" customWidth="1"/>
    <col min="12" max="12" width="15.140625" customWidth="1"/>
    <col min="13" max="13" width="12.42578125" customWidth="1"/>
    <col min="14" max="14" width="13.5703125" hidden="1" customWidth="1"/>
    <col min="15" max="15" width="2.42578125" customWidth="1"/>
    <col min="16" max="16" width="15.5703125" customWidth="1"/>
    <col min="17" max="18" width="13.7109375" customWidth="1"/>
    <col min="19" max="19" width="13.5703125" hidden="1" customWidth="1"/>
    <col min="20" max="20" width="2.42578125" customWidth="1"/>
  </cols>
  <sheetData>
    <row r="1" spans="2:21" ht="18.75" customHeight="1" x14ac:dyDescent="0.25">
      <c r="B1" s="1"/>
      <c r="C1" s="2"/>
      <c r="D1" s="2"/>
      <c r="E1" s="145" t="s">
        <v>146</v>
      </c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240" t="s">
        <v>39</v>
      </c>
      <c r="R1" s="241"/>
      <c r="S1" s="242"/>
    </row>
    <row r="2" spans="2:21" ht="15" customHeight="1" x14ac:dyDescent="0.25">
      <c r="B2" s="4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231">
        <v>1452</v>
      </c>
      <c r="R2" s="232"/>
      <c r="S2" s="233"/>
    </row>
    <row r="3" spans="2:21" ht="15" customHeight="1" x14ac:dyDescent="0.25">
      <c r="B3" s="4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234"/>
      <c r="R3" s="235"/>
      <c r="S3" s="236"/>
    </row>
    <row r="4" spans="2:21" ht="26.25" customHeight="1" x14ac:dyDescent="0.3">
      <c r="B4" s="4"/>
      <c r="F4" s="56" t="s">
        <v>183</v>
      </c>
      <c r="G4" s="147" t="s">
        <v>274</v>
      </c>
      <c r="H4" s="147"/>
      <c r="I4" s="147"/>
      <c r="J4" s="147"/>
      <c r="K4" s="147"/>
      <c r="L4" s="147"/>
      <c r="M4" s="58" t="s">
        <v>159</v>
      </c>
      <c r="N4" s="58" t="s">
        <v>159</v>
      </c>
      <c r="O4" s="147" t="s">
        <v>276</v>
      </c>
      <c r="P4" s="148"/>
      <c r="Q4" s="237" t="s">
        <v>38</v>
      </c>
      <c r="R4" s="238"/>
      <c r="S4" s="239"/>
    </row>
    <row r="5" spans="2:21" ht="15" customHeight="1" x14ac:dyDescent="0.25">
      <c r="B5" s="32">
        <v>42656.715277777781</v>
      </c>
      <c r="F5" s="56" t="s">
        <v>184</v>
      </c>
      <c r="G5" s="153" t="s">
        <v>277</v>
      </c>
      <c r="H5" s="153"/>
      <c r="I5" s="153"/>
      <c r="J5" s="153"/>
      <c r="K5" s="10" t="s">
        <v>158</v>
      </c>
      <c r="L5" s="9" t="s">
        <v>273</v>
      </c>
      <c r="M5" s="10" t="s">
        <v>160</v>
      </c>
      <c r="N5" s="10"/>
      <c r="O5" s="213" t="s">
        <v>26</v>
      </c>
      <c r="P5" s="214"/>
      <c r="Q5" s="215"/>
      <c r="R5" s="216"/>
      <c r="S5" s="217"/>
    </row>
    <row r="6" spans="2:21" ht="15" customHeight="1" x14ac:dyDescent="0.25">
      <c r="F6" s="56" t="s">
        <v>185</v>
      </c>
      <c r="G6" s="153" t="s">
        <v>278</v>
      </c>
      <c r="H6" s="153"/>
      <c r="I6" s="153"/>
      <c r="J6" s="153"/>
      <c r="K6" s="10" t="s">
        <v>161</v>
      </c>
      <c r="L6" s="92" t="s">
        <v>275</v>
      </c>
      <c r="M6" s="10" t="s">
        <v>162</v>
      </c>
      <c r="N6" s="10" t="s">
        <v>162</v>
      </c>
      <c r="O6" s="221"/>
      <c r="P6" s="214"/>
      <c r="Q6" s="218"/>
      <c r="R6" s="219"/>
      <c r="S6" s="220"/>
    </row>
    <row r="7" spans="2:21" ht="15" customHeight="1" x14ac:dyDescent="0.25">
      <c r="F7" s="10"/>
      <c r="G7" s="9"/>
      <c r="H7" s="9"/>
      <c r="I7" s="9"/>
      <c r="J7" s="9"/>
      <c r="K7" s="10"/>
      <c r="L7" s="48"/>
      <c r="M7" s="48"/>
      <c r="N7" s="10"/>
      <c r="O7" s="57"/>
      <c r="P7" s="57"/>
      <c r="Q7" s="59"/>
      <c r="R7" s="59"/>
      <c r="S7" s="59"/>
    </row>
    <row r="8" spans="2:21" ht="15" customHeight="1" x14ac:dyDescent="0.25">
      <c r="I8" s="48"/>
      <c r="J8" s="48"/>
      <c r="K8" s="48"/>
      <c r="L8" s="48"/>
      <c r="M8" s="48"/>
      <c r="N8" s="48"/>
      <c r="O8" s="46"/>
      <c r="P8" s="47"/>
      <c r="Q8" s="47"/>
      <c r="R8" s="47"/>
      <c r="T8" s="44"/>
      <c r="U8" s="9"/>
    </row>
    <row r="9" spans="2:21" ht="27.75" customHeight="1" x14ac:dyDescent="0.25">
      <c r="B9" s="55" t="s">
        <v>147</v>
      </c>
      <c r="C9" s="66" t="s">
        <v>103</v>
      </c>
      <c r="D9" s="54" t="s">
        <v>182</v>
      </c>
      <c r="E9" s="49"/>
      <c r="F9" s="224" t="s">
        <v>148</v>
      </c>
      <c r="G9" s="225"/>
      <c r="H9" s="71" t="s">
        <v>103</v>
      </c>
      <c r="I9" s="67" t="s">
        <v>182</v>
      </c>
      <c r="K9" s="243" t="s">
        <v>149</v>
      </c>
      <c r="L9" s="244"/>
      <c r="M9" s="71" t="s">
        <v>103</v>
      </c>
      <c r="N9" s="67" t="s">
        <v>182</v>
      </c>
      <c r="P9" s="224" t="s">
        <v>152</v>
      </c>
      <c r="Q9" s="225"/>
      <c r="R9" s="71" t="s">
        <v>103</v>
      </c>
      <c r="S9" s="67" t="s">
        <v>182</v>
      </c>
    </row>
    <row r="10" spans="2:21" ht="15.75" x14ac:dyDescent="0.25">
      <c r="B10" s="51"/>
      <c r="C10" s="82"/>
      <c r="D10" s="62"/>
      <c r="E10" s="9"/>
      <c r="F10" s="230" t="s">
        <v>279</v>
      </c>
      <c r="G10" s="212"/>
      <c r="H10" s="125">
        <v>400</v>
      </c>
      <c r="I10" s="126"/>
      <c r="J10" s="127"/>
      <c r="K10" s="230" t="s">
        <v>214</v>
      </c>
      <c r="L10" s="212"/>
      <c r="M10" s="125"/>
      <c r="N10" s="68"/>
      <c r="P10" s="230"/>
      <c r="Q10" s="212"/>
      <c r="R10" s="125"/>
      <c r="S10" s="68"/>
      <c r="U10" s="60"/>
    </row>
    <row r="11" spans="2:21" ht="15.75" x14ac:dyDescent="0.25">
      <c r="B11" s="51"/>
      <c r="C11" s="83"/>
      <c r="D11" s="63"/>
      <c r="E11" s="9"/>
      <c r="F11" s="205" t="s">
        <v>280</v>
      </c>
      <c r="G11" s="206"/>
      <c r="H11" s="128">
        <v>450</v>
      </c>
      <c r="I11" s="129"/>
      <c r="J11" s="127"/>
      <c r="K11" s="205"/>
      <c r="L11" s="206"/>
      <c r="M11" s="128"/>
      <c r="N11" s="68"/>
      <c r="P11" s="205"/>
      <c r="Q11" s="206"/>
      <c r="R11" s="128"/>
      <c r="S11" s="69"/>
      <c r="U11" s="60"/>
    </row>
    <row r="12" spans="2:21" ht="15.75" x14ac:dyDescent="0.25">
      <c r="B12" s="51"/>
      <c r="C12" s="83"/>
      <c r="D12" s="62"/>
      <c r="E12" s="9"/>
      <c r="F12" s="205" t="s">
        <v>281</v>
      </c>
      <c r="G12" s="206"/>
      <c r="H12" s="125">
        <v>150</v>
      </c>
      <c r="I12" s="126"/>
      <c r="J12" s="127"/>
      <c r="K12" s="205"/>
      <c r="L12" s="206"/>
      <c r="M12" s="125"/>
      <c r="N12" s="68"/>
      <c r="P12" s="205"/>
      <c r="Q12" s="206"/>
      <c r="R12" s="128"/>
      <c r="S12" s="68"/>
      <c r="U12" s="60"/>
    </row>
    <row r="13" spans="2:21" ht="15.75" x14ac:dyDescent="0.25">
      <c r="B13" s="51"/>
      <c r="C13" s="83"/>
      <c r="D13" s="63"/>
      <c r="E13" s="9"/>
      <c r="F13" s="205"/>
      <c r="G13" s="206"/>
      <c r="H13" s="128"/>
      <c r="I13" s="129"/>
      <c r="J13" s="127"/>
      <c r="K13" s="205"/>
      <c r="L13" s="206"/>
      <c r="M13" s="128"/>
      <c r="N13" s="69"/>
      <c r="P13" s="205"/>
      <c r="Q13" s="206"/>
      <c r="R13" s="128"/>
      <c r="S13" s="69"/>
      <c r="U13" s="60"/>
    </row>
    <row r="14" spans="2:21" ht="15.75" x14ac:dyDescent="0.25">
      <c r="B14" s="51"/>
      <c r="C14" s="83"/>
      <c r="D14" s="62"/>
      <c r="E14" s="9"/>
      <c r="F14" s="205" t="s">
        <v>216</v>
      </c>
      <c r="G14" s="206"/>
      <c r="H14" s="125">
        <v>650</v>
      </c>
      <c r="I14" s="126"/>
      <c r="J14" s="127"/>
      <c r="K14" s="205"/>
      <c r="L14" s="206"/>
      <c r="M14" s="125"/>
      <c r="N14" s="68"/>
      <c r="P14" s="205"/>
      <c r="Q14" s="206"/>
      <c r="R14" s="128"/>
      <c r="S14" s="68"/>
      <c r="U14" s="60"/>
    </row>
    <row r="15" spans="2:21" ht="15.75" x14ac:dyDescent="0.25">
      <c r="B15" s="51"/>
      <c r="C15" s="83"/>
      <c r="D15" s="63"/>
      <c r="E15" s="9"/>
      <c r="F15" s="205"/>
      <c r="G15" s="206"/>
      <c r="H15" s="128"/>
      <c r="I15" s="129"/>
      <c r="J15" s="127"/>
      <c r="K15" s="205"/>
      <c r="L15" s="206"/>
      <c r="M15" s="128"/>
      <c r="N15" s="69"/>
      <c r="P15" s="205"/>
      <c r="Q15" s="206"/>
      <c r="R15" s="128"/>
      <c r="S15" s="69"/>
      <c r="U15" s="60"/>
    </row>
    <row r="16" spans="2:21" ht="15.75" x14ac:dyDescent="0.25">
      <c r="B16" s="51"/>
      <c r="C16" s="83"/>
      <c r="D16" s="62"/>
      <c r="E16" s="9"/>
      <c r="F16" s="205"/>
      <c r="G16" s="206"/>
      <c r="H16" s="125"/>
      <c r="I16" s="126"/>
      <c r="J16" s="127"/>
      <c r="K16" s="205"/>
      <c r="L16" s="206"/>
      <c r="M16" s="125"/>
      <c r="N16" s="68"/>
      <c r="P16" s="205"/>
      <c r="Q16" s="206"/>
      <c r="R16" s="130"/>
      <c r="S16" s="68"/>
      <c r="U16" s="60"/>
    </row>
    <row r="17" spans="2:21" ht="15.75" x14ac:dyDescent="0.25">
      <c r="B17" s="51"/>
      <c r="C17" s="83"/>
      <c r="D17" s="63"/>
      <c r="E17" s="9"/>
      <c r="F17" s="205"/>
      <c r="G17" s="206"/>
      <c r="H17" s="128"/>
      <c r="I17" s="129"/>
      <c r="J17" s="127"/>
      <c r="K17" s="205"/>
      <c r="L17" s="226"/>
      <c r="M17" s="77"/>
      <c r="N17" s="69"/>
      <c r="P17" s="205"/>
      <c r="Q17" s="206"/>
      <c r="R17" s="128"/>
      <c r="S17" s="69"/>
      <c r="U17" s="60"/>
    </row>
    <row r="18" spans="2:21" ht="15.75" x14ac:dyDescent="0.25">
      <c r="B18" s="51"/>
      <c r="C18" s="83"/>
      <c r="D18" s="62"/>
      <c r="E18" s="9"/>
      <c r="F18" s="205"/>
      <c r="G18" s="206"/>
      <c r="H18" s="130"/>
      <c r="I18" s="126"/>
      <c r="J18" s="127"/>
      <c r="K18" s="205"/>
      <c r="L18" s="226"/>
      <c r="M18" s="79"/>
      <c r="N18" s="68"/>
      <c r="P18" s="205"/>
      <c r="Q18" s="206"/>
      <c r="R18" s="130"/>
      <c r="S18" s="68"/>
      <c r="U18" s="60"/>
    </row>
    <row r="19" spans="2:21" ht="15.75" x14ac:dyDescent="0.25">
      <c r="B19" s="51"/>
      <c r="C19" s="83"/>
      <c r="D19" s="63"/>
      <c r="E19" s="9"/>
      <c r="F19" s="205"/>
      <c r="G19" s="206"/>
      <c r="H19" s="128"/>
      <c r="I19" s="129"/>
      <c r="J19" s="127"/>
      <c r="K19" s="205"/>
      <c r="L19" s="226"/>
      <c r="M19" s="77"/>
      <c r="N19" s="69"/>
      <c r="P19" s="205"/>
      <c r="Q19" s="206"/>
      <c r="R19" s="128"/>
      <c r="S19" s="69"/>
      <c r="U19" s="60"/>
    </row>
    <row r="20" spans="2:21" ht="15" customHeight="1" x14ac:dyDescent="0.25">
      <c r="B20" s="51"/>
      <c r="C20" s="84"/>
      <c r="D20" s="62"/>
      <c r="E20" s="9"/>
      <c r="F20" s="205"/>
      <c r="G20" s="206"/>
      <c r="H20" s="130"/>
      <c r="I20" s="126"/>
      <c r="J20" s="127"/>
      <c r="K20" s="205"/>
      <c r="L20" s="226"/>
      <c r="M20" s="79"/>
      <c r="N20" s="68"/>
      <c r="P20" s="205"/>
      <c r="Q20" s="206"/>
      <c r="R20" s="130"/>
      <c r="S20" s="68"/>
      <c r="U20" s="60"/>
    </row>
    <row r="21" spans="2:21" ht="15" customHeight="1" x14ac:dyDescent="0.25">
      <c r="B21" s="51"/>
      <c r="C21" s="83"/>
      <c r="D21" s="63"/>
      <c r="E21" s="9"/>
      <c r="F21" s="207"/>
      <c r="G21" s="206"/>
      <c r="H21" s="128"/>
      <c r="I21" s="129"/>
      <c r="J21" s="127"/>
      <c r="K21" s="205"/>
      <c r="L21" s="226"/>
      <c r="M21" s="77"/>
      <c r="N21" s="69"/>
      <c r="P21" s="205"/>
      <c r="Q21" s="206"/>
      <c r="R21" s="128"/>
      <c r="S21" s="69"/>
      <c r="U21" s="60"/>
    </row>
    <row r="22" spans="2:21" ht="15" customHeight="1" x14ac:dyDescent="0.25">
      <c r="B22" s="51"/>
      <c r="C22" s="84"/>
      <c r="D22" s="62"/>
      <c r="E22" s="9"/>
      <c r="F22" s="256"/>
      <c r="G22" s="206"/>
      <c r="H22" s="130"/>
      <c r="I22" s="126"/>
      <c r="J22" s="127"/>
      <c r="K22" s="205"/>
      <c r="L22" s="226"/>
      <c r="M22" s="79"/>
      <c r="N22" s="68"/>
      <c r="P22" s="205"/>
      <c r="Q22" s="206"/>
      <c r="R22" s="130"/>
      <c r="S22" s="68"/>
      <c r="U22" s="60"/>
    </row>
    <row r="23" spans="2:21" ht="15" customHeight="1" x14ac:dyDescent="0.25">
      <c r="B23" s="51"/>
      <c r="C23" s="83"/>
      <c r="D23" s="63"/>
      <c r="E23" s="9"/>
      <c r="F23" s="205"/>
      <c r="G23" s="206"/>
      <c r="H23" s="128"/>
      <c r="I23" s="129"/>
      <c r="J23" s="127"/>
      <c r="K23" s="205"/>
      <c r="L23" s="226"/>
      <c r="M23" s="77"/>
      <c r="N23" s="69"/>
      <c r="P23" s="205"/>
      <c r="Q23" s="206"/>
      <c r="R23" s="128"/>
      <c r="S23" s="69"/>
      <c r="U23" s="60"/>
    </row>
    <row r="24" spans="2:21" ht="15" customHeight="1" x14ac:dyDescent="0.25">
      <c r="B24" s="51"/>
      <c r="C24" s="84"/>
      <c r="D24" s="62"/>
      <c r="E24" s="9"/>
      <c r="F24" s="205"/>
      <c r="G24" s="206"/>
      <c r="H24" s="130"/>
      <c r="I24" s="126"/>
      <c r="J24" s="127"/>
      <c r="K24" s="205"/>
      <c r="L24" s="226"/>
      <c r="M24" s="77"/>
      <c r="N24" s="69"/>
      <c r="P24" s="205"/>
      <c r="Q24" s="206"/>
      <c r="R24" s="130"/>
      <c r="S24" s="68"/>
      <c r="U24" s="60"/>
    </row>
    <row r="25" spans="2:21" ht="15" customHeight="1" x14ac:dyDescent="0.25">
      <c r="B25" s="51"/>
      <c r="C25" s="83"/>
      <c r="D25" s="63"/>
      <c r="E25" s="9"/>
      <c r="F25" s="205"/>
      <c r="G25" s="206"/>
      <c r="H25" s="128"/>
      <c r="I25" s="129"/>
      <c r="J25" s="127"/>
      <c r="K25" s="205"/>
      <c r="L25" s="226"/>
      <c r="M25" s="77"/>
      <c r="N25" s="69"/>
      <c r="P25" s="205"/>
      <c r="Q25" s="206"/>
      <c r="R25" s="128"/>
      <c r="S25" s="69"/>
      <c r="U25" s="60"/>
    </row>
    <row r="26" spans="2:21" ht="15" customHeight="1" x14ac:dyDescent="0.25">
      <c r="B26" s="51"/>
      <c r="C26" s="84"/>
      <c r="D26" s="62"/>
      <c r="E26" s="9"/>
      <c r="F26" s="205"/>
      <c r="G26" s="206"/>
      <c r="H26" s="130"/>
      <c r="I26" s="126"/>
      <c r="J26" s="127"/>
      <c r="K26" s="205"/>
      <c r="L26" s="226"/>
      <c r="M26" s="77"/>
      <c r="N26" s="69"/>
      <c r="P26" s="205"/>
      <c r="Q26" s="206"/>
      <c r="R26" s="130"/>
      <c r="S26" s="68"/>
      <c r="U26" s="60"/>
    </row>
    <row r="27" spans="2:21" ht="15" customHeight="1" thickBot="1" x14ac:dyDescent="0.3">
      <c r="B27" s="51"/>
      <c r="C27" s="83"/>
      <c r="D27" s="63"/>
      <c r="E27" s="9"/>
      <c r="F27" s="205"/>
      <c r="G27" s="206"/>
      <c r="H27" s="128"/>
      <c r="I27" s="129"/>
      <c r="J27" s="127"/>
      <c r="K27" s="250"/>
      <c r="L27" s="227"/>
      <c r="M27" s="80"/>
      <c r="N27" s="75"/>
      <c r="P27" s="207"/>
      <c r="Q27" s="206"/>
      <c r="R27" s="87"/>
      <c r="S27" s="69"/>
      <c r="U27" s="60"/>
    </row>
    <row r="28" spans="2:21" ht="15" customHeight="1" thickTop="1" x14ac:dyDescent="0.25">
      <c r="B28" s="51"/>
      <c r="C28" s="84"/>
      <c r="D28" s="62"/>
      <c r="E28" s="9"/>
      <c r="F28" s="208"/>
      <c r="G28" s="206"/>
      <c r="H28" s="88"/>
      <c r="I28" s="68"/>
      <c r="K28" s="52" t="s">
        <v>151</v>
      </c>
      <c r="L28" s="52"/>
      <c r="M28" s="65">
        <f>SUM(M10:M27)</f>
        <v>0</v>
      </c>
      <c r="N28" s="90" t="str">
        <f>IF(SUM(N10:N27)=0,"",SUM(N10:N27))</f>
        <v/>
      </c>
      <c r="P28" s="207"/>
      <c r="Q28" s="206"/>
      <c r="R28" s="88"/>
      <c r="S28" s="68"/>
      <c r="U28" s="60"/>
    </row>
    <row r="29" spans="2:21" ht="15" customHeight="1" x14ac:dyDescent="0.25">
      <c r="B29" s="51"/>
      <c r="C29" s="83"/>
      <c r="D29" s="63"/>
      <c r="E29" s="9"/>
      <c r="F29" s="208"/>
      <c r="G29" s="206"/>
      <c r="H29" s="87"/>
      <c r="I29" s="69"/>
      <c r="K29" s="48"/>
      <c r="L29" s="48"/>
      <c r="M29" s="48"/>
      <c r="N29" s="48"/>
      <c r="P29" s="207"/>
      <c r="Q29" s="206"/>
      <c r="R29" s="87"/>
      <c r="S29" s="69"/>
      <c r="U29" s="60"/>
    </row>
    <row r="30" spans="2:21" ht="15" customHeight="1" x14ac:dyDescent="0.25">
      <c r="B30" s="51"/>
      <c r="C30" s="84"/>
      <c r="D30" s="62"/>
      <c r="E30" s="9"/>
      <c r="F30" s="208"/>
      <c r="G30" s="206"/>
      <c r="H30" s="88"/>
      <c r="I30" s="68"/>
      <c r="K30" s="245" t="s">
        <v>150</v>
      </c>
      <c r="L30" s="246"/>
      <c r="M30" s="251" t="s">
        <v>103</v>
      </c>
      <c r="N30" s="254"/>
      <c r="P30" s="207"/>
      <c r="Q30" s="206"/>
      <c r="R30" s="88"/>
      <c r="S30" s="68"/>
      <c r="U30" s="60"/>
    </row>
    <row r="31" spans="2:21" ht="15" customHeight="1" x14ac:dyDescent="0.25">
      <c r="B31" s="21"/>
      <c r="C31" s="83"/>
      <c r="D31" s="63"/>
      <c r="E31" s="9"/>
      <c r="F31" s="208"/>
      <c r="G31" s="206"/>
      <c r="H31" s="87"/>
      <c r="I31" s="69"/>
      <c r="K31" s="247"/>
      <c r="L31" s="248"/>
      <c r="M31" s="252"/>
      <c r="N31" s="255"/>
      <c r="P31" s="207"/>
      <c r="Q31" s="206"/>
      <c r="R31" s="87"/>
      <c r="S31" s="69"/>
      <c r="U31" s="60"/>
    </row>
    <row r="32" spans="2:21" ht="15" customHeight="1" x14ac:dyDescent="0.25">
      <c r="B32" s="21"/>
      <c r="C32" s="84"/>
      <c r="D32" s="63"/>
      <c r="E32" s="9"/>
      <c r="F32" s="208"/>
      <c r="G32" s="206"/>
      <c r="H32" s="88"/>
      <c r="I32" s="69"/>
      <c r="K32" s="249"/>
      <c r="L32" s="212"/>
      <c r="M32" s="76"/>
      <c r="N32" s="72"/>
      <c r="P32" s="207"/>
      <c r="Q32" s="206"/>
      <c r="R32" s="88"/>
      <c r="S32" s="69"/>
      <c r="U32" s="60"/>
    </row>
    <row r="33" spans="1:21" ht="15" customHeight="1" x14ac:dyDescent="0.25">
      <c r="B33" s="21"/>
      <c r="C33" s="83"/>
      <c r="D33" s="63"/>
      <c r="E33" s="9"/>
      <c r="F33" s="208"/>
      <c r="G33" s="206"/>
      <c r="H33" s="87"/>
      <c r="I33" s="69"/>
      <c r="K33" s="208"/>
      <c r="L33" s="226"/>
      <c r="M33" s="77"/>
      <c r="N33" s="73"/>
      <c r="P33" s="207"/>
      <c r="Q33" s="206"/>
      <c r="R33" s="87"/>
      <c r="S33" s="69"/>
      <c r="U33" s="60"/>
    </row>
    <row r="34" spans="1:21" ht="15" customHeight="1" x14ac:dyDescent="0.25">
      <c r="B34" s="21"/>
      <c r="C34" s="84"/>
      <c r="D34" s="63"/>
      <c r="E34" s="9"/>
      <c r="F34" s="208"/>
      <c r="G34" s="206"/>
      <c r="H34" s="88"/>
      <c r="I34" s="69"/>
      <c r="K34" s="208"/>
      <c r="L34" s="226"/>
      <c r="M34" s="77"/>
      <c r="N34" s="73"/>
      <c r="P34" s="207"/>
      <c r="Q34" s="206"/>
      <c r="R34" s="88"/>
      <c r="S34" s="69"/>
      <c r="U34" s="60"/>
    </row>
    <row r="35" spans="1:21" ht="15" customHeight="1" x14ac:dyDescent="0.25">
      <c r="B35" s="21"/>
      <c r="C35" s="83"/>
      <c r="D35" s="63"/>
      <c r="E35" s="9"/>
      <c r="F35" s="208"/>
      <c r="G35" s="206"/>
      <c r="H35" s="87"/>
      <c r="I35" s="69"/>
      <c r="K35" s="208"/>
      <c r="L35" s="226"/>
      <c r="M35" s="77"/>
      <c r="N35" s="73"/>
      <c r="P35" s="207"/>
      <c r="Q35" s="206"/>
      <c r="R35" s="87"/>
      <c r="S35" s="69"/>
      <c r="U35" s="60"/>
    </row>
    <row r="36" spans="1:21" ht="15" customHeight="1" x14ac:dyDescent="0.25">
      <c r="B36" s="21"/>
      <c r="C36" s="83"/>
      <c r="D36" s="63"/>
      <c r="E36" s="9"/>
      <c r="F36" s="208"/>
      <c r="G36" s="206"/>
      <c r="H36" s="87"/>
      <c r="I36" s="69"/>
      <c r="K36" s="208"/>
      <c r="L36" s="226"/>
      <c r="M36" s="77"/>
      <c r="N36" s="73"/>
      <c r="P36" s="207"/>
      <c r="Q36" s="206"/>
      <c r="R36" s="87"/>
      <c r="S36" s="69"/>
      <c r="U36" s="60"/>
    </row>
    <row r="37" spans="1:21" ht="15.75" thickBot="1" x14ac:dyDescent="0.3">
      <c r="B37" s="50"/>
      <c r="C37" s="85"/>
      <c r="D37" s="64"/>
      <c r="E37" s="9"/>
      <c r="F37" s="209"/>
      <c r="G37" s="210"/>
      <c r="H37" s="89"/>
      <c r="I37" s="70"/>
      <c r="K37" s="209"/>
      <c r="L37" s="227"/>
      <c r="M37" s="78"/>
      <c r="N37" s="74"/>
      <c r="P37" s="229"/>
      <c r="Q37" s="210"/>
      <c r="R37" s="89"/>
      <c r="S37" s="70"/>
      <c r="U37" s="60"/>
    </row>
    <row r="38" spans="1:21" ht="15.75" thickTop="1" x14ac:dyDescent="0.25">
      <c r="B38" s="52" t="s">
        <v>151</v>
      </c>
      <c r="C38" s="53">
        <f>SUM(C10:C37)</f>
        <v>0</v>
      </c>
      <c r="D38" s="61" t="str">
        <f>IF(SUM(D10:D37)=0,"",SUM(D10:D37))</f>
        <v/>
      </c>
      <c r="E38" s="9"/>
      <c r="F38" s="52" t="s">
        <v>151</v>
      </c>
      <c r="G38" s="52"/>
      <c r="H38" s="53">
        <f>SUM(H10:H37)</f>
        <v>1650</v>
      </c>
      <c r="I38" s="61" t="str">
        <f>IF(SUM(I10:I37)=0,"",SUM(I10:I37))</f>
        <v/>
      </c>
      <c r="K38" s="52" t="s">
        <v>151</v>
      </c>
      <c r="L38" s="52"/>
      <c r="M38" s="65">
        <f>SUM(M32:M37)</f>
        <v>0</v>
      </c>
      <c r="N38" s="61" t="str">
        <f>IF(SUM(N32:N37)=0,"",SUM(N32:N37))</f>
        <v/>
      </c>
      <c r="P38" s="52" t="s">
        <v>151</v>
      </c>
      <c r="Q38" s="52"/>
      <c r="R38" s="53">
        <f>SUM(R10:R37)</f>
        <v>0</v>
      </c>
      <c r="S38" s="61" t="str">
        <f>IF(SUM(S10:S37)=0,"",SUM(S10:S37))</f>
        <v/>
      </c>
    </row>
    <row r="39" spans="1:21" x14ac:dyDescent="0.25">
      <c r="B39" s="61" t="s">
        <v>180</v>
      </c>
      <c r="C39" s="222"/>
      <c r="D39" s="162"/>
      <c r="E39" s="162"/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</row>
    <row r="40" spans="1:21" x14ac:dyDescent="0.25">
      <c r="B40" s="61" t="s">
        <v>181</v>
      </c>
      <c r="C40" s="223"/>
      <c r="D40" s="223"/>
      <c r="E40" s="223"/>
      <c r="F40" s="223"/>
      <c r="G40" s="223"/>
      <c r="H40" s="223"/>
      <c r="I40" s="223"/>
      <c r="J40" s="223"/>
      <c r="K40" s="223"/>
      <c r="L40" s="223"/>
      <c r="M40" s="223"/>
      <c r="N40" s="223"/>
      <c r="O40" s="223"/>
      <c r="P40" s="223"/>
      <c r="Q40" s="223"/>
      <c r="R40" s="223"/>
      <c r="S40" s="223"/>
    </row>
    <row r="41" spans="1:21" x14ac:dyDescent="0.25">
      <c r="B41" s="56" t="s">
        <v>153</v>
      </c>
      <c r="C41" s="56"/>
      <c r="E41" s="9"/>
    </row>
    <row r="42" spans="1:21" x14ac:dyDescent="0.25">
      <c r="B42" s="56" t="s">
        <v>154</v>
      </c>
      <c r="C42" s="56"/>
    </row>
    <row r="43" spans="1:21" x14ac:dyDescent="0.25">
      <c r="O43" s="203" t="s">
        <v>155</v>
      </c>
      <c r="P43" s="203"/>
      <c r="Q43" s="253">
        <f>C38+H38+M28+M38+R38+C85+H85+M85+R85</f>
        <v>1650</v>
      </c>
      <c r="R43" s="253"/>
      <c r="S43" s="253"/>
    </row>
    <row r="44" spans="1:21" x14ac:dyDescent="0.25">
      <c r="O44" s="45"/>
      <c r="P44" s="45" t="s">
        <v>156</v>
      </c>
      <c r="Q44" s="228"/>
      <c r="R44" s="228"/>
      <c r="S44" s="228"/>
    </row>
    <row r="45" spans="1:21" x14ac:dyDescent="0.25">
      <c r="P45" s="45" t="s">
        <v>157</v>
      </c>
      <c r="Q45" s="228">
        <f>Q44+Q43</f>
        <v>1650</v>
      </c>
      <c r="R45" s="228"/>
      <c r="S45" s="228"/>
    </row>
    <row r="48" spans="1:21" ht="21" hidden="1" x14ac:dyDescent="0.25">
      <c r="A48" s="147"/>
      <c r="B48" s="147"/>
      <c r="C48" s="147"/>
      <c r="D48" s="2"/>
      <c r="E48" s="145" t="s">
        <v>198</v>
      </c>
      <c r="F48" s="145"/>
      <c r="G48" s="145"/>
      <c r="H48" s="145"/>
      <c r="I48" s="145"/>
      <c r="J48" s="145"/>
      <c r="K48" s="145"/>
      <c r="L48" s="145"/>
      <c r="M48" s="145"/>
      <c r="N48" s="145"/>
      <c r="O48" s="145"/>
      <c r="P48" s="145"/>
      <c r="Q48" s="240" t="s">
        <v>39</v>
      </c>
      <c r="R48" s="241"/>
      <c r="S48" s="242"/>
    </row>
    <row r="49" spans="1:20" hidden="1" x14ac:dyDescent="0.25">
      <c r="A49" s="153"/>
      <c r="B49" s="153"/>
      <c r="C49" s="153"/>
      <c r="E49" s="145"/>
      <c r="F49" s="145"/>
      <c r="G49" s="145"/>
      <c r="H49" s="145"/>
      <c r="I49" s="145"/>
      <c r="J49" s="145"/>
      <c r="K49" s="145"/>
      <c r="L49" s="145"/>
      <c r="M49" s="145"/>
      <c r="N49" s="145"/>
      <c r="O49" s="145"/>
      <c r="P49" s="145"/>
      <c r="Q49" s="231">
        <f>IF(Q2="","",Q2)</f>
        <v>1452</v>
      </c>
      <c r="R49" s="232"/>
      <c r="S49" s="233"/>
    </row>
    <row r="50" spans="1:20" hidden="1" x14ac:dyDescent="0.25">
      <c r="A50" s="153"/>
      <c r="B50" s="153"/>
      <c r="C50" s="153"/>
      <c r="E50" s="145"/>
      <c r="F50" s="145"/>
      <c r="G50" s="145"/>
      <c r="H50" s="145"/>
      <c r="I50" s="145"/>
      <c r="J50" s="145"/>
      <c r="K50" s="145"/>
      <c r="L50" s="145"/>
      <c r="M50" s="145"/>
      <c r="N50" s="145"/>
      <c r="O50" s="145"/>
      <c r="P50" s="145"/>
      <c r="Q50" s="234"/>
      <c r="R50" s="235"/>
      <c r="S50" s="236"/>
    </row>
    <row r="51" spans="1:20" ht="18.75" hidden="1" x14ac:dyDescent="0.3">
      <c r="A51" s="153"/>
      <c r="B51" s="153"/>
      <c r="C51" s="153"/>
      <c r="F51" s="56" t="s">
        <v>183</v>
      </c>
      <c r="G51" s="147" t="str">
        <f>IF(G4="","",G4)</f>
        <v>ALCINDO AURELIO NOBRE DE MACEDO E SILVA</v>
      </c>
      <c r="H51" s="147"/>
      <c r="I51" s="147"/>
      <c r="J51" s="147"/>
      <c r="K51" s="147"/>
      <c r="L51" s="147"/>
      <c r="M51" s="58" t="s">
        <v>159</v>
      </c>
      <c r="N51" s="58" t="s">
        <v>159</v>
      </c>
      <c r="O51" s="147" t="str">
        <f>IF(O4="","",O4)</f>
        <v>98266-7373</v>
      </c>
      <c r="P51" s="148"/>
      <c r="Q51" s="237" t="s">
        <v>38</v>
      </c>
      <c r="R51" s="238"/>
      <c r="S51" s="239"/>
    </row>
    <row r="52" spans="1:20" ht="15.75" hidden="1" x14ac:dyDescent="0.25">
      <c r="A52" s="153"/>
      <c r="B52" s="153"/>
      <c r="C52" s="153"/>
      <c r="F52" s="56" t="s">
        <v>184</v>
      </c>
      <c r="G52" s="153" t="str">
        <f>IF(G5="","",G5)</f>
        <v>RUA LUCENA, 240 AP 24</v>
      </c>
      <c r="H52" s="153"/>
      <c r="I52" s="153"/>
      <c r="J52" s="153"/>
      <c r="K52" s="10" t="s">
        <v>158</v>
      </c>
      <c r="L52" s="9" t="str">
        <f>IF(L5="","",L5)</f>
        <v>FIG-3456</v>
      </c>
      <c r="M52" s="10" t="s">
        <v>160</v>
      </c>
      <c r="N52" s="10" t="s">
        <v>160</v>
      </c>
      <c r="O52" s="213" t="str">
        <f>IF(O5="","",O5)</f>
        <v>PRETA</v>
      </c>
      <c r="P52" s="214"/>
      <c r="Q52" s="215" t="str">
        <f>IF(Q5="","",Q5)</f>
        <v/>
      </c>
      <c r="R52" s="216"/>
      <c r="S52" s="217"/>
    </row>
    <row r="53" spans="1:20" ht="15.75" hidden="1" x14ac:dyDescent="0.25">
      <c r="A53" s="153"/>
      <c r="B53" s="153"/>
      <c r="C53" s="153"/>
      <c r="F53" s="56" t="s">
        <v>185</v>
      </c>
      <c r="G53" s="153" t="str">
        <f>IF(G6="","",G6)</f>
        <v>550I - BMW</v>
      </c>
      <c r="H53" s="153"/>
      <c r="I53" s="153"/>
      <c r="J53" s="153"/>
      <c r="K53" s="10" t="s">
        <v>161</v>
      </c>
      <c r="L53" s="92" t="str">
        <f>IF(L6="","",L6)</f>
        <v>2009/2010</v>
      </c>
      <c r="M53" s="10" t="s">
        <v>162</v>
      </c>
      <c r="N53" s="10" t="s">
        <v>162</v>
      </c>
      <c r="O53" s="221" t="str">
        <f>IF(O6="","",O6)</f>
        <v/>
      </c>
      <c r="P53" s="214"/>
      <c r="Q53" s="218"/>
      <c r="R53" s="219"/>
      <c r="S53" s="220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8"/>
      <c r="M54" s="48"/>
      <c r="N54" s="10"/>
      <c r="O54" s="57"/>
      <c r="P54" s="57"/>
      <c r="Q54" s="59"/>
      <c r="R54" s="59"/>
      <c r="S54" s="59"/>
    </row>
    <row r="55" spans="1:20" ht="26.25" hidden="1" x14ac:dyDescent="0.25">
      <c r="A55">
        <v>1</v>
      </c>
      <c r="I55" s="48"/>
      <c r="J55" s="48"/>
      <c r="K55" s="48"/>
      <c r="L55" s="48"/>
      <c r="M55" s="48"/>
      <c r="N55" s="48"/>
      <c r="O55" s="46"/>
      <c r="P55" s="47"/>
      <c r="Q55" s="47"/>
      <c r="R55" s="47"/>
      <c r="T55" s="44"/>
    </row>
    <row r="56" spans="1:20" hidden="1" x14ac:dyDescent="0.25">
      <c r="A56">
        <v>1</v>
      </c>
      <c r="B56" s="120" t="s">
        <v>152</v>
      </c>
      <c r="C56" s="71" t="s">
        <v>103</v>
      </c>
      <c r="D56" s="54" t="s">
        <v>182</v>
      </c>
      <c r="E56" s="49"/>
      <c r="F56" s="224" t="s">
        <v>152</v>
      </c>
      <c r="G56" s="225"/>
      <c r="H56" s="71" t="s">
        <v>103</v>
      </c>
      <c r="I56" s="67" t="s">
        <v>182</v>
      </c>
      <c r="K56" s="224" t="s">
        <v>152</v>
      </c>
      <c r="L56" s="225"/>
      <c r="M56" s="71" t="s">
        <v>103</v>
      </c>
      <c r="N56" s="67" t="s">
        <v>182</v>
      </c>
      <c r="P56" s="224" t="s">
        <v>152</v>
      </c>
      <c r="Q56" s="225"/>
      <c r="R56" s="71" t="s">
        <v>103</v>
      </c>
      <c r="S56" s="67" t="s">
        <v>182</v>
      </c>
    </row>
    <row r="57" spans="1:20" hidden="1" x14ac:dyDescent="0.25">
      <c r="B57" s="51"/>
      <c r="C57" s="82"/>
      <c r="D57" s="62"/>
      <c r="E57" s="91"/>
      <c r="F57" s="211"/>
      <c r="G57" s="212"/>
      <c r="H57" s="86"/>
      <c r="I57" s="68"/>
      <c r="K57" s="211"/>
      <c r="L57" s="212"/>
      <c r="M57" s="86"/>
      <c r="N57" s="68"/>
      <c r="P57" s="211"/>
      <c r="Q57" s="212"/>
      <c r="R57" s="86"/>
      <c r="S57" s="68"/>
    </row>
    <row r="58" spans="1:20" hidden="1" x14ac:dyDescent="0.25">
      <c r="B58" s="51"/>
      <c r="C58" s="83"/>
      <c r="D58" s="63"/>
      <c r="E58" s="91"/>
      <c r="F58" s="207"/>
      <c r="G58" s="206"/>
      <c r="H58" s="87"/>
      <c r="I58" s="69"/>
      <c r="K58" s="207"/>
      <c r="L58" s="206"/>
      <c r="M58" s="87"/>
      <c r="N58" s="69"/>
      <c r="P58" s="207"/>
      <c r="Q58" s="206"/>
      <c r="R58" s="87"/>
      <c r="S58" s="69"/>
    </row>
    <row r="59" spans="1:20" hidden="1" x14ac:dyDescent="0.25">
      <c r="B59" s="51"/>
      <c r="C59" s="84"/>
      <c r="D59" s="62"/>
      <c r="E59" s="91"/>
      <c r="F59" s="207"/>
      <c r="G59" s="206"/>
      <c r="H59" s="88"/>
      <c r="I59" s="68"/>
      <c r="K59" s="207"/>
      <c r="L59" s="206"/>
      <c r="M59" s="88"/>
      <c r="N59" s="68"/>
      <c r="P59" s="207"/>
      <c r="Q59" s="206"/>
      <c r="R59" s="88"/>
      <c r="S59" s="68"/>
    </row>
    <row r="60" spans="1:20" hidden="1" x14ac:dyDescent="0.25">
      <c r="B60" s="51"/>
      <c r="C60" s="83"/>
      <c r="D60" s="63"/>
      <c r="E60" s="91"/>
      <c r="F60" s="207"/>
      <c r="G60" s="206"/>
      <c r="H60" s="87"/>
      <c r="I60" s="69"/>
      <c r="K60" s="207"/>
      <c r="L60" s="206"/>
      <c r="M60" s="87"/>
      <c r="N60" s="69"/>
      <c r="P60" s="207"/>
      <c r="Q60" s="206"/>
      <c r="R60" s="87"/>
      <c r="S60" s="69"/>
    </row>
    <row r="61" spans="1:20" hidden="1" x14ac:dyDescent="0.25">
      <c r="B61" s="51"/>
      <c r="C61" s="84"/>
      <c r="D61" s="62"/>
      <c r="E61" s="91"/>
      <c r="F61" s="207"/>
      <c r="G61" s="206"/>
      <c r="H61" s="88"/>
      <c r="I61" s="68"/>
      <c r="K61" s="207"/>
      <c r="L61" s="206"/>
      <c r="M61" s="88"/>
      <c r="N61" s="68"/>
      <c r="P61" s="207"/>
      <c r="Q61" s="206"/>
      <c r="R61" s="88"/>
      <c r="S61" s="68"/>
    </row>
    <row r="62" spans="1:20" hidden="1" x14ac:dyDescent="0.25">
      <c r="B62" s="51"/>
      <c r="C62" s="83"/>
      <c r="D62" s="63"/>
      <c r="E62" s="91"/>
      <c r="F62" s="207"/>
      <c r="G62" s="206"/>
      <c r="H62" s="87"/>
      <c r="I62" s="69"/>
      <c r="K62" s="207"/>
      <c r="L62" s="206"/>
      <c r="M62" s="87"/>
      <c r="N62" s="69"/>
      <c r="P62" s="207"/>
      <c r="Q62" s="206"/>
      <c r="R62" s="87"/>
      <c r="S62" s="69"/>
    </row>
    <row r="63" spans="1:20" hidden="1" x14ac:dyDescent="0.25">
      <c r="B63" s="51"/>
      <c r="C63" s="84"/>
      <c r="D63" s="62"/>
      <c r="E63" s="91"/>
      <c r="F63" s="207"/>
      <c r="G63" s="206"/>
      <c r="H63" s="88"/>
      <c r="I63" s="68"/>
      <c r="K63" s="207"/>
      <c r="L63" s="206"/>
      <c r="M63" s="88"/>
      <c r="N63" s="68"/>
      <c r="P63" s="207"/>
      <c r="Q63" s="206"/>
      <c r="R63" s="88"/>
      <c r="S63" s="68"/>
    </row>
    <row r="64" spans="1:20" hidden="1" x14ac:dyDescent="0.25">
      <c r="B64" s="51"/>
      <c r="C64" s="83"/>
      <c r="D64" s="63"/>
      <c r="E64" s="91"/>
      <c r="F64" s="207"/>
      <c r="G64" s="206"/>
      <c r="H64" s="87"/>
      <c r="I64" s="69"/>
      <c r="K64" s="207"/>
      <c r="L64" s="206"/>
      <c r="M64" s="87"/>
      <c r="N64" s="69"/>
      <c r="P64" s="207"/>
      <c r="Q64" s="206"/>
      <c r="R64" s="87"/>
      <c r="S64" s="69"/>
    </row>
    <row r="65" spans="2:19" hidden="1" x14ac:dyDescent="0.25">
      <c r="B65" s="51"/>
      <c r="C65" s="84"/>
      <c r="D65" s="62"/>
      <c r="E65" s="91"/>
      <c r="F65" s="207"/>
      <c r="G65" s="206"/>
      <c r="H65" s="88"/>
      <c r="I65" s="68"/>
      <c r="K65" s="207"/>
      <c r="L65" s="206"/>
      <c r="M65" s="88"/>
      <c r="N65" s="68"/>
      <c r="P65" s="207"/>
      <c r="Q65" s="206"/>
      <c r="R65" s="88"/>
      <c r="S65" s="68"/>
    </row>
    <row r="66" spans="2:19" hidden="1" x14ac:dyDescent="0.25">
      <c r="B66" s="51"/>
      <c r="C66" s="83"/>
      <c r="D66" s="63"/>
      <c r="E66" s="91"/>
      <c r="F66" s="207"/>
      <c r="G66" s="206"/>
      <c r="H66" s="87"/>
      <c r="I66" s="69"/>
      <c r="K66" s="207"/>
      <c r="L66" s="206"/>
      <c r="M66" s="87"/>
      <c r="N66" s="69"/>
      <c r="P66" s="207"/>
      <c r="Q66" s="206"/>
      <c r="R66" s="87"/>
      <c r="S66" s="69"/>
    </row>
    <row r="67" spans="2:19" hidden="1" x14ac:dyDescent="0.25">
      <c r="B67" s="51"/>
      <c r="C67" s="84"/>
      <c r="D67" s="62"/>
      <c r="E67" s="91"/>
      <c r="F67" s="207"/>
      <c r="G67" s="206"/>
      <c r="H67" s="88"/>
      <c r="I67" s="68"/>
      <c r="K67" s="207"/>
      <c r="L67" s="206"/>
      <c r="M67" s="88"/>
      <c r="N67" s="68"/>
      <c r="P67" s="207"/>
      <c r="Q67" s="206"/>
      <c r="R67" s="88"/>
      <c r="S67" s="68"/>
    </row>
    <row r="68" spans="2:19" hidden="1" x14ac:dyDescent="0.25">
      <c r="B68" s="51"/>
      <c r="C68" s="83"/>
      <c r="D68" s="63"/>
      <c r="E68" s="91"/>
      <c r="F68" s="207"/>
      <c r="G68" s="206"/>
      <c r="H68" s="87"/>
      <c r="I68" s="69"/>
      <c r="K68" s="207"/>
      <c r="L68" s="206"/>
      <c r="M68" s="87"/>
      <c r="N68" s="69"/>
      <c r="P68" s="207"/>
      <c r="Q68" s="206"/>
      <c r="R68" s="87"/>
      <c r="S68" s="69"/>
    </row>
    <row r="69" spans="2:19" hidden="1" x14ac:dyDescent="0.25">
      <c r="B69" s="51"/>
      <c r="C69" s="84"/>
      <c r="D69" s="62"/>
      <c r="E69" s="91"/>
      <c r="F69" s="207"/>
      <c r="G69" s="206"/>
      <c r="H69" s="88"/>
      <c r="I69" s="68"/>
      <c r="K69" s="207"/>
      <c r="L69" s="206"/>
      <c r="M69" s="88"/>
      <c r="N69" s="68"/>
      <c r="P69" s="207"/>
      <c r="Q69" s="206"/>
      <c r="R69" s="88"/>
      <c r="S69" s="68"/>
    </row>
    <row r="70" spans="2:19" hidden="1" x14ac:dyDescent="0.25">
      <c r="B70" s="51"/>
      <c r="C70" s="83"/>
      <c r="D70" s="63"/>
      <c r="E70" s="91"/>
      <c r="F70" s="207"/>
      <c r="G70" s="206"/>
      <c r="H70" s="87"/>
      <c r="I70" s="69"/>
      <c r="K70" s="207"/>
      <c r="L70" s="206"/>
      <c r="M70" s="87"/>
      <c r="N70" s="69"/>
      <c r="P70" s="207"/>
      <c r="Q70" s="206"/>
      <c r="R70" s="87"/>
      <c r="S70" s="69"/>
    </row>
    <row r="71" spans="2:19" hidden="1" x14ac:dyDescent="0.25">
      <c r="B71" s="51"/>
      <c r="C71" s="84"/>
      <c r="D71" s="62"/>
      <c r="E71" s="91"/>
      <c r="F71" s="207"/>
      <c r="G71" s="206"/>
      <c r="H71" s="88"/>
      <c r="I71" s="68"/>
      <c r="K71" s="207"/>
      <c r="L71" s="206"/>
      <c r="M71" s="88"/>
      <c r="N71" s="68"/>
      <c r="P71" s="207"/>
      <c r="Q71" s="206"/>
      <c r="R71" s="88"/>
      <c r="S71" s="68"/>
    </row>
    <row r="72" spans="2:19" hidden="1" x14ac:dyDescent="0.25">
      <c r="B72" s="51"/>
      <c r="C72" s="83"/>
      <c r="D72" s="63"/>
      <c r="E72" s="91"/>
      <c r="F72" s="207"/>
      <c r="G72" s="206"/>
      <c r="H72" s="87"/>
      <c r="I72" s="69"/>
      <c r="K72" s="207"/>
      <c r="L72" s="206"/>
      <c r="M72" s="87"/>
      <c r="N72" s="69"/>
      <c r="P72" s="207"/>
      <c r="Q72" s="206"/>
      <c r="R72" s="87"/>
      <c r="S72" s="69"/>
    </row>
    <row r="73" spans="2:19" hidden="1" x14ac:dyDescent="0.25">
      <c r="B73" s="51"/>
      <c r="C73" s="84"/>
      <c r="D73" s="62"/>
      <c r="E73" s="91"/>
      <c r="F73" s="207"/>
      <c r="G73" s="206"/>
      <c r="H73" s="88"/>
      <c r="I73" s="68"/>
      <c r="K73" s="207"/>
      <c r="L73" s="206"/>
      <c r="M73" s="88"/>
      <c r="N73" s="68"/>
      <c r="P73" s="207"/>
      <c r="Q73" s="206"/>
      <c r="R73" s="88"/>
      <c r="S73" s="68"/>
    </row>
    <row r="74" spans="2:19" hidden="1" x14ac:dyDescent="0.25">
      <c r="B74" s="51"/>
      <c r="C74" s="83"/>
      <c r="D74" s="63"/>
      <c r="E74" s="91"/>
      <c r="F74" s="207"/>
      <c r="G74" s="206"/>
      <c r="H74" s="87"/>
      <c r="I74" s="69"/>
      <c r="K74" s="207"/>
      <c r="L74" s="206"/>
      <c r="M74" s="87"/>
      <c r="N74" s="69"/>
      <c r="P74" s="207"/>
      <c r="Q74" s="206"/>
      <c r="R74" s="87"/>
      <c r="S74" s="69"/>
    </row>
    <row r="75" spans="2:19" hidden="1" x14ac:dyDescent="0.25">
      <c r="B75" s="51"/>
      <c r="C75" s="84"/>
      <c r="D75" s="62"/>
      <c r="E75" s="91"/>
      <c r="F75" s="207"/>
      <c r="G75" s="206"/>
      <c r="H75" s="88"/>
      <c r="I75" s="68"/>
      <c r="K75" s="207"/>
      <c r="L75" s="206"/>
      <c r="M75" s="88"/>
      <c r="N75" s="68"/>
      <c r="P75" s="207"/>
      <c r="Q75" s="206"/>
      <c r="R75" s="88"/>
      <c r="S75" s="68"/>
    </row>
    <row r="76" spans="2:19" hidden="1" x14ac:dyDescent="0.25">
      <c r="B76" s="51"/>
      <c r="C76" s="83"/>
      <c r="D76" s="63"/>
      <c r="E76" s="91"/>
      <c r="F76" s="208"/>
      <c r="G76" s="206"/>
      <c r="H76" s="87"/>
      <c r="I76" s="69"/>
      <c r="K76" s="208"/>
      <c r="L76" s="206"/>
      <c r="M76" s="87"/>
      <c r="N76" s="69"/>
      <c r="P76" s="208"/>
      <c r="Q76" s="206"/>
      <c r="R76" s="87"/>
      <c r="S76" s="69"/>
    </row>
    <row r="77" spans="2:19" hidden="1" x14ac:dyDescent="0.25">
      <c r="B77" s="51"/>
      <c r="C77" s="84"/>
      <c r="D77" s="62"/>
      <c r="E77" s="91"/>
      <c r="F77" s="208"/>
      <c r="G77" s="206"/>
      <c r="H77" s="88"/>
      <c r="I77" s="68"/>
      <c r="K77" s="208"/>
      <c r="L77" s="206"/>
      <c r="M77" s="88"/>
      <c r="N77" s="68"/>
      <c r="P77" s="208"/>
      <c r="Q77" s="206"/>
      <c r="R77" s="88"/>
      <c r="S77" s="68"/>
    </row>
    <row r="78" spans="2:19" hidden="1" x14ac:dyDescent="0.25">
      <c r="B78" s="21"/>
      <c r="C78" s="83"/>
      <c r="D78" s="63"/>
      <c r="E78" s="91"/>
      <c r="F78" s="208"/>
      <c r="G78" s="206"/>
      <c r="H78" s="87"/>
      <c r="I78" s="69"/>
      <c r="K78" s="208"/>
      <c r="L78" s="206"/>
      <c r="M78" s="87"/>
      <c r="N78" s="69"/>
      <c r="P78" s="208"/>
      <c r="Q78" s="206"/>
      <c r="R78" s="87"/>
      <c r="S78" s="69"/>
    </row>
    <row r="79" spans="2:19" hidden="1" x14ac:dyDescent="0.25">
      <c r="B79" s="21"/>
      <c r="C79" s="84"/>
      <c r="D79" s="63"/>
      <c r="E79" s="91"/>
      <c r="F79" s="208"/>
      <c r="G79" s="206"/>
      <c r="H79" s="88"/>
      <c r="I79" s="69"/>
      <c r="K79" s="208"/>
      <c r="L79" s="206"/>
      <c r="M79" s="88"/>
      <c r="N79" s="69"/>
      <c r="P79" s="208"/>
      <c r="Q79" s="206"/>
      <c r="R79" s="88"/>
      <c r="S79" s="69"/>
    </row>
    <row r="80" spans="2:19" hidden="1" x14ac:dyDescent="0.25">
      <c r="B80" s="21"/>
      <c r="C80" s="83"/>
      <c r="D80" s="63"/>
      <c r="E80" s="91"/>
      <c r="F80" s="208"/>
      <c r="G80" s="206"/>
      <c r="H80" s="87"/>
      <c r="I80" s="69"/>
      <c r="K80" s="208"/>
      <c r="L80" s="206"/>
      <c r="M80" s="87"/>
      <c r="N80" s="69"/>
      <c r="P80" s="208"/>
      <c r="Q80" s="206"/>
      <c r="R80" s="87"/>
      <c r="S80" s="69"/>
    </row>
    <row r="81" spans="2:20" hidden="1" x14ac:dyDescent="0.25">
      <c r="B81" s="21"/>
      <c r="C81" s="84"/>
      <c r="D81" s="63"/>
      <c r="E81" s="91"/>
      <c r="F81" s="208"/>
      <c r="G81" s="206"/>
      <c r="H81" s="88"/>
      <c r="I81" s="69"/>
      <c r="K81" s="208"/>
      <c r="L81" s="206"/>
      <c r="M81" s="88"/>
      <c r="N81" s="69"/>
      <c r="P81" s="208"/>
      <c r="Q81" s="206"/>
      <c r="R81" s="88"/>
      <c r="S81" s="69"/>
    </row>
    <row r="82" spans="2:20" hidden="1" x14ac:dyDescent="0.25">
      <c r="B82" s="21"/>
      <c r="C82" s="83"/>
      <c r="D82" s="63"/>
      <c r="E82" s="91"/>
      <c r="F82" s="208"/>
      <c r="G82" s="206"/>
      <c r="H82" s="87"/>
      <c r="I82" s="69"/>
      <c r="K82" s="208"/>
      <c r="L82" s="206"/>
      <c r="M82" s="87"/>
      <c r="N82" s="69"/>
      <c r="P82" s="208"/>
      <c r="Q82" s="206"/>
      <c r="R82" s="87"/>
      <c r="S82" s="69"/>
    </row>
    <row r="83" spans="2:20" hidden="1" x14ac:dyDescent="0.25">
      <c r="B83" s="21"/>
      <c r="C83" s="83"/>
      <c r="D83" s="63"/>
      <c r="E83" s="91"/>
      <c r="F83" s="208"/>
      <c r="G83" s="206"/>
      <c r="H83" s="87"/>
      <c r="I83" s="69"/>
      <c r="K83" s="208"/>
      <c r="L83" s="206"/>
      <c r="M83" s="87"/>
      <c r="N83" s="69"/>
      <c r="P83" s="208"/>
      <c r="Q83" s="206"/>
      <c r="R83" s="87"/>
      <c r="S83" s="69"/>
    </row>
    <row r="84" spans="2:20" ht="15.75" hidden="1" thickBot="1" x14ac:dyDescent="0.3">
      <c r="B84" s="50"/>
      <c r="C84" s="85"/>
      <c r="D84" s="64"/>
      <c r="E84" s="91"/>
      <c r="F84" s="209"/>
      <c r="G84" s="210"/>
      <c r="H84" s="89"/>
      <c r="I84" s="70"/>
      <c r="K84" s="209"/>
      <c r="L84" s="210"/>
      <c r="M84" s="89"/>
      <c r="N84" s="70"/>
      <c r="P84" s="209"/>
      <c r="Q84" s="210"/>
      <c r="R84" s="89"/>
      <c r="S84" s="70"/>
    </row>
    <row r="85" spans="2:20" ht="15.75" hidden="1" thickTop="1" x14ac:dyDescent="0.25">
      <c r="B85" s="52" t="s">
        <v>151</v>
      </c>
      <c r="C85" s="53">
        <f>SUM(C57:C84)</f>
        <v>0</v>
      </c>
      <c r="D85" s="61" t="str">
        <f>IF(SUM(D57:D84)=0,"",SUM(D57:D84))</f>
        <v/>
      </c>
      <c r="E85" s="9"/>
      <c r="F85" s="52" t="s">
        <v>151</v>
      </c>
      <c r="G85" s="52"/>
      <c r="H85" s="53">
        <f>SUM(H57:H84)</f>
        <v>0</v>
      </c>
      <c r="I85" s="61" t="str">
        <f>IF(SUM(I57:I84)=0,"",SUM(I57:I84))</f>
        <v/>
      </c>
      <c r="K85" s="52" t="s">
        <v>151</v>
      </c>
      <c r="L85" s="52"/>
      <c r="M85" s="53">
        <f>SUM(M57:M84)</f>
        <v>0</v>
      </c>
      <c r="N85" s="61" t="str">
        <f>IF(SUM(N57:N84)=0,"",SUM(N57:N84))</f>
        <v/>
      </c>
      <c r="P85" s="52" t="s">
        <v>151</v>
      </c>
      <c r="Q85" s="52"/>
      <c r="R85" s="53">
        <f>SUM(R57:R84)</f>
        <v>0</v>
      </c>
      <c r="S85" s="61" t="str">
        <f>IF(SUM(S57:S84)=0,"",SUM(S57:S84))</f>
        <v/>
      </c>
    </row>
    <row r="86" spans="2:20" hidden="1" x14ac:dyDescent="0.25">
      <c r="B86" s="61" t="s">
        <v>180</v>
      </c>
      <c r="C86" s="162" t="str">
        <f>IF(C39="","",C39)</f>
        <v/>
      </c>
      <c r="D86" s="162"/>
      <c r="E86" s="162"/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</row>
    <row r="87" spans="2:20" hidden="1" x14ac:dyDescent="0.25">
      <c r="B87" s="61" t="s">
        <v>181</v>
      </c>
      <c r="C87" s="162" t="str">
        <f>IF(C40="","",C40)</f>
        <v/>
      </c>
      <c r="D87" s="162"/>
      <c r="E87" s="162"/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</row>
    <row r="88" spans="2:20" hidden="1" x14ac:dyDescent="0.25">
      <c r="B88" s="56" t="s">
        <v>153</v>
      </c>
      <c r="C88" s="56"/>
      <c r="E88" s="9"/>
    </row>
    <row r="89" spans="2:20" hidden="1" x14ac:dyDescent="0.25">
      <c r="B89" s="56" t="s">
        <v>154</v>
      </c>
      <c r="C89" s="56"/>
    </row>
    <row r="90" spans="2:20" hidden="1" x14ac:dyDescent="0.25">
      <c r="O90" s="203" t="s">
        <v>155</v>
      </c>
      <c r="P90" s="203"/>
      <c r="Q90" s="253">
        <f>IF(Q43="","",Q43)</f>
        <v>1650</v>
      </c>
      <c r="R90" s="253"/>
      <c r="S90" s="253"/>
    </row>
    <row r="91" spans="2:20" hidden="1" x14ac:dyDescent="0.25">
      <c r="O91" s="45"/>
      <c r="P91" s="45" t="s">
        <v>156</v>
      </c>
      <c r="Q91" s="228">
        <f>Q44</f>
        <v>0</v>
      </c>
      <c r="R91" s="228"/>
      <c r="S91" s="228"/>
    </row>
    <row r="92" spans="2:20" hidden="1" x14ac:dyDescent="0.25">
      <c r="P92" s="45" t="s">
        <v>157</v>
      </c>
      <c r="Q92" s="228">
        <f>IFERROR(Q91+Q90,"")</f>
        <v>1650</v>
      </c>
      <c r="R92" s="228"/>
      <c r="S92" s="228"/>
    </row>
    <row r="93" spans="2:20" hidden="1" x14ac:dyDescent="0.25"/>
    <row r="94" spans="2:20" hidden="1" x14ac:dyDescent="0.25"/>
    <row r="95" spans="2:20" x14ac:dyDescent="0.25">
      <c r="B95" s="10" t="s">
        <v>200</v>
      </c>
      <c r="C95" s="259"/>
      <c r="D95" s="257"/>
      <c r="E95" s="257"/>
      <c r="F95" s="257"/>
      <c r="G95" s="10" t="s">
        <v>204</v>
      </c>
      <c r="H95" s="258"/>
      <c r="I95" s="257"/>
      <c r="J95" s="257"/>
      <c r="K95" s="257"/>
      <c r="L95" s="10" t="s">
        <v>203</v>
      </c>
      <c r="M95" s="257"/>
      <c r="N95" s="257"/>
      <c r="O95" s="257"/>
      <c r="P95" s="257"/>
      <c r="Q95" s="10" t="s">
        <v>202</v>
      </c>
      <c r="R95" s="258"/>
      <c r="S95" s="257"/>
      <c r="T95" s="257"/>
    </row>
    <row r="97" spans="2:2" x14ac:dyDescent="0.25">
      <c r="B97" s="45"/>
    </row>
  </sheetData>
  <mergeCells count="212">
    <mergeCell ref="F82:G82"/>
    <mergeCell ref="F28:G28"/>
    <mergeCell ref="M95:P95"/>
    <mergeCell ref="R95:T95"/>
    <mergeCell ref="F74:G74"/>
    <mergeCell ref="F75:G75"/>
    <mergeCell ref="F76:G76"/>
    <mergeCell ref="F77:G77"/>
    <mergeCell ref="F79:G79"/>
    <mergeCell ref="C95:F95"/>
    <mergeCell ref="H95:K95"/>
    <mergeCell ref="K75:L75"/>
    <mergeCell ref="K76:L76"/>
    <mergeCell ref="K77:L77"/>
    <mergeCell ref="K78:L78"/>
    <mergeCell ref="K79:L79"/>
    <mergeCell ref="P79:Q79"/>
    <mergeCell ref="K74:L74"/>
    <mergeCell ref="P74:Q74"/>
    <mergeCell ref="P75:Q75"/>
    <mergeCell ref="P76:Q76"/>
    <mergeCell ref="P77:Q77"/>
    <mergeCell ref="Q90:S90"/>
    <mergeCell ref="Q91:S91"/>
    <mergeCell ref="Q92:S92"/>
    <mergeCell ref="F27:G27"/>
    <mergeCell ref="F16:G16"/>
    <mergeCell ref="F17:G17"/>
    <mergeCell ref="K13:L13"/>
    <mergeCell ref="F23:G23"/>
    <mergeCell ref="F24:G24"/>
    <mergeCell ref="F25:G25"/>
    <mergeCell ref="F26:G26"/>
    <mergeCell ref="F18:G18"/>
    <mergeCell ref="F19:G19"/>
    <mergeCell ref="F20:G20"/>
    <mergeCell ref="F21:G21"/>
    <mergeCell ref="F22:G22"/>
    <mergeCell ref="K24:L24"/>
    <mergeCell ref="K25:L25"/>
    <mergeCell ref="K26:L26"/>
    <mergeCell ref="K17:L17"/>
    <mergeCell ref="K18:L18"/>
    <mergeCell ref="K20:L20"/>
    <mergeCell ref="F13:G13"/>
    <mergeCell ref="F14:G14"/>
    <mergeCell ref="F15:G15"/>
    <mergeCell ref="F29:G29"/>
    <mergeCell ref="F78:G78"/>
    <mergeCell ref="K21:L21"/>
    <mergeCell ref="M30:M31"/>
    <mergeCell ref="K22:L22"/>
    <mergeCell ref="P78:Q78"/>
    <mergeCell ref="Q43:S43"/>
    <mergeCell ref="O43:P43"/>
    <mergeCell ref="P29:Q29"/>
    <mergeCell ref="P30:Q30"/>
    <mergeCell ref="P31:Q31"/>
    <mergeCell ref="P32:Q32"/>
    <mergeCell ref="P33:Q33"/>
    <mergeCell ref="E48:P50"/>
    <mergeCell ref="Q48:S48"/>
    <mergeCell ref="Q49:S50"/>
    <mergeCell ref="G51:L51"/>
    <mergeCell ref="O51:P51"/>
    <mergeCell ref="Q51:S51"/>
    <mergeCell ref="F30:G30"/>
    <mergeCell ref="F31:G31"/>
    <mergeCell ref="N30:N31"/>
    <mergeCell ref="F32:G32"/>
    <mergeCell ref="F33:G33"/>
    <mergeCell ref="F34:G34"/>
    <mergeCell ref="K14:L14"/>
    <mergeCell ref="K15:L15"/>
    <mergeCell ref="K16:L16"/>
    <mergeCell ref="K30:L31"/>
    <mergeCell ref="K32:L32"/>
    <mergeCell ref="K27:L27"/>
    <mergeCell ref="K34:L34"/>
    <mergeCell ref="K35:L35"/>
    <mergeCell ref="K23:L23"/>
    <mergeCell ref="K19:L19"/>
    <mergeCell ref="E1:P3"/>
    <mergeCell ref="Q5:S6"/>
    <mergeCell ref="P9:Q9"/>
    <mergeCell ref="P10:Q10"/>
    <mergeCell ref="P11:Q11"/>
    <mergeCell ref="Q2:S3"/>
    <mergeCell ref="Q4:S4"/>
    <mergeCell ref="O6:P6"/>
    <mergeCell ref="Q1:S1"/>
    <mergeCell ref="O5:P5"/>
    <mergeCell ref="O4:P4"/>
    <mergeCell ref="G4:L4"/>
    <mergeCell ref="G5:J5"/>
    <mergeCell ref="G6:J6"/>
    <mergeCell ref="K9:L9"/>
    <mergeCell ref="K10:L10"/>
    <mergeCell ref="F9:G9"/>
    <mergeCell ref="F10:G10"/>
    <mergeCell ref="K11:L11"/>
    <mergeCell ref="F11:G11"/>
    <mergeCell ref="P12:Q12"/>
    <mergeCell ref="P28:Q28"/>
    <mergeCell ref="P17:Q17"/>
    <mergeCell ref="P18:Q18"/>
    <mergeCell ref="P19:Q19"/>
    <mergeCell ref="P20:Q20"/>
    <mergeCell ref="P21:Q21"/>
    <mergeCell ref="P22:Q22"/>
    <mergeCell ref="P23:Q23"/>
    <mergeCell ref="P24:Q24"/>
    <mergeCell ref="P25:Q25"/>
    <mergeCell ref="P26:Q26"/>
    <mergeCell ref="P27:Q27"/>
    <mergeCell ref="P16:Q16"/>
    <mergeCell ref="P14:Q14"/>
    <mergeCell ref="P15:Q15"/>
    <mergeCell ref="P13:Q13"/>
    <mergeCell ref="F35:G35"/>
    <mergeCell ref="F36:G36"/>
    <mergeCell ref="K36:L36"/>
    <mergeCell ref="K37:L37"/>
    <mergeCell ref="K33:L33"/>
    <mergeCell ref="F37:G37"/>
    <mergeCell ref="Q45:S45"/>
    <mergeCell ref="P34:Q34"/>
    <mergeCell ref="P35:Q35"/>
    <mergeCell ref="P36:Q36"/>
    <mergeCell ref="P37:Q37"/>
    <mergeCell ref="Q44:S44"/>
    <mergeCell ref="G52:J52"/>
    <mergeCell ref="O52:P52"/>
    <mergeCell ref="Q52:S53"/>
    <mergeCell ref="G53:J53"/>
    <mergeCell ref="O53:P53"/>
    <mergeCell ref="C39:S39"/>
    <mergeCell ref="C40:S40"/>
    <mergeCell ref="A48:C53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P72:Q72"/>
    <mergeCell ref="F73:G73"/>
    <mergeCell ref="F66:G66"/>
    <mergeCell ref="K66:L66"/>
    <mergeCell ref="P66:Q66"/>
    <mergeCell ref="F67:G67"/>
    <mergeCell ref="K67:L67"/>
    <mergeCell ref="P67:Q67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K12:L12"/>
    <mergeCell ref="F12:G12"/>
    <mergeCell ref="C86:S86"/>
    <mergeCell ref="C87:S87"/>
    <mergeCell ref="O90:P90"/>
    <mergeCell ref="F71:G71"/>
    <mergeCell ref="K71:L71"/>
    <mergeCell ref="P71:Q71"/>
    <mergeCell ref="K82:L82"/>
    <mergeCell ref="P82:Q82"/>
    <mergeCell ref="F83:G83"/>
    <mergeCell ref="K83:L83"/>
    <mergeCell ref="P83:Q83"/>
    <mergeCell ref="F84:G84"/>
    <mergeCell ref="K84:L84"/>
    <mergeCell ref="P84:Q84"/>
    <mergeCell ref="F80:G80"/>
    <mergeCell ref="K80:L80"/>
    <mergeCell ref="P80:Q80"/>
    <mergeCell ref="F81:G81"/>
    <mergeCell ref="K81:L81"/>
    <mergeCell ref="P81:Q81"/>
    <mergeCell ref="F72:G72"/>
    <mergeCell ref="K72:L72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&amp;CVILLA CAR - CENTRO DE RESTAURAÇÃO AUTOMOTIVAAV. VICTÓRIO FORNAZARO - 420 - VL SULAMERICANA , CARAPICUÍBA - SP - CEP 06397-000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14344" r:id="rId4" name="CommandButton2">
          <controlPr defaultSize="0" autoLine="0" r:id="rId5">
            <anchor moveWithCells="1">
              <from>
                <xdr:col>19</xdr:col>
                <xdr:colOff>114300</xdr:colOff>
                <xdr:row>3</xdr:row>
                <xdr:rowOff>323850</xdr:rowOff>
              </from>
              <to>
                <xdr:col>21</xdr:col>
                <xdr:colOff>104775</xdr:colOff>
                <xdr:row>5</xdr:row>
                <xdr:rowOff>76200</xdr:rowOff>
              </to>
            </anchor>
          </controlPr>
        </control>
      </mc:Choice>
      <mc:Fallback>
        <control shapeId="14344" r:id="rId4" name="CommandButton2"/>
      </mc:Fallback>
    </mc:AlternateContent>
    <mc:AlternateContent xmlns:mc="http://schemas.openxmlformats.org/markup-compatibility/2006">
      <mc:Choice Requires="x14">
        <control shapeId="14343" r:id="rId6" name="LblHyperlink">
          <controlPr defaultSize="0" print="0" autoLine="0" r:id="rId7">
            <anchor moveWithCells="1">
              <from>
                <xdr:col>1</xdr:col>
                <xdr:colOff>1009650</xdr:colOff>
                <xdr:row>96</xdr:row>
                <xdr:rowOff>66675</xdr:rowOff>
              </from>
              <to>
                <xdr:col>7</xdr:col>
                <xdr:colOff>381000</xdr:colOff>
                <xdr:row>97</xdr:row>
                <xdr:rowOff>66675</xdr:rowOff>
              </to>
            </anchor>
          </controlPr>
        </control>
      </mc:Choice>
      <mc:Fallback>
        <control shapeId="14343" r:id="rId6" name="LblHyperlink"/>
      </mc:Fallback>
    </mc:AlternateContent>
    <mc:AlternateContent xmlns:mc="http://schemas.openxmlformats.org/markup-compatibility/2006">
      <mc:Choice Requires="x14">
        <control shapeId="14337" r:id="rId8" name="CommandButton1">
          <controlPr defaultSize="0" print="0" autoLine="0" r:id="rId9">
            <anchor>
              <from>
                <xdr:col>19</xdr:col>
                <xdr:colOff>114300</xdr:colOff>
                <xdr:row>2</xdr:row>
                <xdr:rowOff>95250</xdr:rowOff>
              </from>
              <to>
                <xdr:col>21</xdr:col>
                <xdr:colOff>104775</xdr:colOff>
                <xdr:row>3</xdr:row>
                <xdr:rowOff>180975</xdr:rowOff>
              </to>
            </anchor>
          </controlPr>
        </control>
      </mc:Choice>
      <mc:Fallback>
        <control shapeId="14337" r:id="rId8" name="CommandButton1"/>
      </mc:Fallback>
    </mc:AlternateContent>
    <mc:AlternateContent xmlns:mc="http://schemas.openxmlformats.org/markup-compatibility/2006">
      <mc:Choice Requires="x14">
        <control shapeId="14340" r:id="rId10" name="CommandButton4">
          <controlPr defaultSize="0" print="0" autoLine="0" r:id="rId11">
            <anchor>
              <from>
                <xdr:col>19</xdr:col>
                <xdr:colOff>123825</xdr:colOff>
                <xdr:row>0</xdr:row>
                <xdr:rowOff>95250</xdr:rowOff>
              </from>
              <to>
                <xdr:col>19</xdr:col>
                <xdr:colOff>133350</xdr:colOff>
                <xdr:row>0</xdr:row>
                <xdr:rowOff>104775</xdr:rowOff>
              </to>
            </anchor>
          </controlPr>
        </control>
      </mc:Choice>
      <mc:Fallback>
        <control shapeId="14340" r:id="rId10" name="CommandButton4"/>
      </mc:Fallback>
    </mc:AlternateContent>
    <mc:AlternateContent xmlns:mc="http://schemas.openxmlformats.org/markup-compatibility/2006">
      <mc:Choice Requires="x14">
        <control shapeId="14342" r:id="rId12" name="CmbutttonPag2">
          <controlPr defaultSize="0" print="0" autoLine="0" r:id="rId13">
            <anchor moveWithCells="1">
              <from>
                <xdr:col>1</xdr:col>
                <xdr:colOff>38100</xdr:colOff>
                <xdr:row>44</xdr:row>
                <xdr:rowOff>38100</xdr:rowOff>
              </from>
              <to>
                <xdr:col>1</xdr:col>
                <xdr:colOff>1390650</xdr:colOff>
                <xdr:row>45</xdr:row>
                <xdr:rowOff>171450</xdr:rowOff>
              </to>
            </anchor>
          </controlPr>
        </control>
      </mc:Choice>
      <mc:Fallback>
        <control shapeId="14342" r:id="rId12" name="CmbutttonPag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3"/>
  <dimension ref="A1:U95"/>
  <sheetViews>
    <sheetView showGridLines="0" zoomScale="90" zoomScaleNormal="90" workbookViewId="0">
      <pane ySplit="6" topLeftCell="A7" activePane="bottomLeft" state="frozen"/>
      <selection activeCell="G23" sqref="G23"/>
      <selection pane="bottomLeft" activeCell="B10" sqref="B10"/>
    </sheetView>
  </sheetViews>
  <sheetFormatPr defaultRowHeight="15" x14ac:dyDescent="0.25"/>
  <cols>
    <col min="1" max="1" width="1.42578125" customWidth="1"/>
    <col min="2" max="2" width="26.7109375" customWidth="1"/>
    <col min="3" max="3" width="13.5703125" hidden="1" customWidth="1"/>
    <col min="4" max="4" width="13.5703125" customWidth="1"/>
    <col min="5" max="5" width="2.42578125" customWidth="1"/>
    <col min="6" max="6" width="13.7109375" customWidth="1"/>
    <col min="7" max="7" width="19.5703125" customWidth="1"/>
    <col min="8" max="8" width="13.5703125" hidden="1" customWidth="1"/>
    <col min="9" max="9" width="13.5703125" customWidth="1"/>
    <col min="10" max="10" width="2.42578125" customWidth="1"/>
    <col min="11" max="12" width="13.7109375" customWidth="1"/>
    <col min="13" max="13" width="13.7109375" hidden="1" customWidth="1"/>
    <col min="14" max="14" width="13.5703125" customWidth="1"/>
    <col min="15" max="15" width="2.42578125" customWidth="1"/>
    <col min="16" max="17" width="13.7109375" customWidth="1"/>
    <col min="18" max="18" width="13.7109375" hidden="1" customWidth="1"/>
    <col min="19" max="19" width="6.28515625" customWidth="1"/>
    <col min="20" max="20" width="2.42578125" customWidth="1"/>
  </cols>
  <sheetData>
    <row r="1" spans="1:21" ht="18.75" customHeight="1" x14ac:dyDescent="0.25">
      <c r="A1" t="s">
        <v>288</v>
      </c>
      <c r="B1" s="1"/>
      <c r="C1" s="2"/>
      <c r="D1" s="2"/>
      <c r="E1" s="145" t="s">
        <v>186</v>
      </c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240" t="s">
        <v>39</v>
      </c>
      <c r="R1" s="241"/>
      <c r="S1" s="242"/>
    </row>
    <row r="2" spans="1:21" ht="15" customHeight="1" x14ac:dyDescent="0.25">
      <c r="A2">
        <v>1</v>
      </c>
      <c r="B2" s="4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231">
        <v>1446</v>
      </c>
      <c r="R2" s="232"/>
      <c r="S2" s="233"/>
    </row>
    <row r="3" spans="1:21" ht="15" customHeight="1" x14ac:dyDescent="0.25">
      <c r="A3">
        <v>1</v>
      </c>
      <c r="B3" s="4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234"/>
      <c r="R3" s="235"/>
      <c r="S3" s="236"/>
    </row>
    <row r="4" spans="1:21" ht="26.25" customHeight="1" x14ac:dyDescent="0.3">
      <c r="A4">
        <v>1</v>
      </c>
      <c r="B4" s="4"/>
      <c r="F4" s="56" t="s">
        <v>183</v>
      </c>
      <c r="G4" s="147" t="s">
        <v>290</v>
      </c>
      <c r="H4" s="147"/>
      <c r="I4" s="147"/>
      <c r="J4" s="147"/>
      <c r="K4" s="147"/>
      <c r="L4" s="147"/>
      <c r="M4" s="58" t="s">
        <v>159</v>
      </c>
      <c r="N4" s="58" t="s">
        <v>159</v>
      </c>
      <c r="O4" s="147" t="s">
        <v>291</v>
      </c>
      <c r="P4" s="148"/>
      <c r="Q4" s="237" t="s">
        <v>38</v>
      </c>
      <c r="R4" s="238"/>
      <c r="S4" s="239"/>
    </row>
    <row r="5" spans="1:21" ht="15" customHeight="1" x14ac:dyDescent="0.25">
      <c r="A5">
        <v>1</v>
      </c>
      <c r="F5" s="56" t="s">
        <v>184</v>
      </c>
      <c r="G5" s="153" t="s">
        <v>292</v>
      </c>
      <c r="H5" s="153"/>
      <c r="I5" s="153"/>
      <c r="J5" s="153"/>
      <c r="K5" s="10" t="s">
        <v>158</v>
      </c>
      <c r="L5" s="9" t="s">
        <v>289</v>
      </c>
      <c r="M5" s="10" t="s">
        <v>160</v>
      </c>
      <c r="N5" s="10" t="s">
        <v>160</v>
      </c>
      <c r="O5" s="213" t="s">
        <v>29</v>
      </c>
      <c r="P5" s="214"/>
      <c r="Q5" s="215">
        <v>43774.448298611111</v>
      </c>
      <c r="R5" s="216"/>
      <c r="S5" s="217"/>
    </row>
    <row r="6" spans="1:21" ht="15" customHeight="1" x14ac:dyDescent="0.25">
      <c r="A6">
        <v>1</v>
      </c>
      <c r="F6" s="56" t="s">
        <v>185</v>
      </c>
      <c r="G6" s="153" t="s">
        <v>293</v>
      </c>
      <c r="H6" s="153"/>
      <c r="I6" s="153"/>
      <c r="J6" s="153"/>
      <c r="K6" s="10" t="s">
        <v>161</v>
      </c>
      <c r="L6" s="92" t="s">
        <v>294</v>
      </c>
      <c r="M6" s="10" t="s">
        <v>162</v>
      </c>
      <c r="N6" s="10" t="s">
        <v>162</v>
      </c>
      <c r="O6" s="221"/>
      <c r="P6" s="214"/>
      <c r="Q6" s="218"/>
      <c r="R6" s="219"/>
      <c r="S6" s="220"/>
    </row>
    <row r="7" spans="1:21" ht="15" customHeight="1" x14ac:dyDescent="0.25">
      <c r="A7">
        <v>1</v>
      </c>
      <c r="F7" s="10"/>
      <c r="G7" s="9"/>
      <c r="H7" s="9"/>
      <c r="I7" s="9"/>
      <c r="J7" s="9"/>
      <c r="K7" s="10"/>
      <c r="L7" s="48"/>
      <c r="M7" s="48"/>
      <c r="N7" s="10"/>
      <c r="O7" s="57"/>
      <c r="P7" s="57"/>
      <c r="Q7" s="59"/>
      <c r="R7" s="59"/>
      <c r="S7" s="59"/>
    </row>
    <row r="8" spans="1:21" ht="15" customHeight="1" x14ac:dyDescent="0.25">
      <c r="A8">
        <v>1</v>
      </c>
      <c r="I8" s="48"/>
      <c r="J8" s="48"/>
      <c r="K8" s="48"/>
      <c r="L8" s="48"/>
      <c r="M8" s="48"/>
      <c r="N8" s="48"/>
      <c r="O8" s="46"/>
      <c r="P8" s="47"/>
      <c r="Q8" s="47"/>
      <c r="R8" s="47"/>
      <c r="T8" s="44"/>
      <c r="U8" s="9"/>
    </row>
    <row r="9" spans="1:21" ht="27.75" customHeight="1" x14ac:dyDescent="0.25">
      <c r="A9">
        <v>1</v>
      </c>
      <c r="B9" s="55" t="s">
        <v>256</v>
      </c>
      <c r="C9" s="66" t="s">
        <v>103</v>
      </c>
      <c r="D9" s="54" t="s">
        <v>182</v>
      </c>
      <c r="E9" s="49"/>
      <c r="F9" s="224" t="s">
        <v>148</v>
      </c>
      <c r="G9" s="225"/>
      <c r="H9" s="71" t="s">
        <v>103</v>
      </c>
      <c r="I9" s="67" t="s">
        <v>182</v>
      </c>
      <c r="K9" s="243" t="s">
        <v>149</v>
      </c>
      <c r="L9" s="244"/>
      <c r="M9" s="71" t="s">
        <v>103</v>
      </c>
      <c r="N9" s="67" t="s">
        <v>182</v>
      </c>
      <c r="P9" s="224" t="s">
        <v>152</v>
      </c>
      <c r="Q9" s="225"/>
      <c r="R9" s="71" t="s">
        <v>103</v>
      </c>
      <c r="S9" s="67" t="s">
        <v>182</v>
      </c>
    </row>
    <row r="10" spans="1:21" x14ac:dyDescent="0.25">
      <c r="B10" s="51"/>
      <c r="C10" s="82"/>
      <c r="D10" s="62"/>
      <c r="E10" s="9"/>
      <c r="F10" s="207" t="s">
        <v>296</v>
      </c>
      <c r="G10" s="206"/>
      <c r="H10" s="86"/>
      <c r="I10" s="68"/>
      <c r="K10" s="207" t="s">
        <v>299</v>
      </c>
      <c r="L10" s="206"/>
      <c r="M10" s="76"/>
      <c r="N10" s="68"/>
      <c r="P10" s="208"/>
      <c r="Q10" s="206"/>
      <c r="R10" s="86"/>
      <c r="S10" s="68"/>
      <c r="U10" s="60"/>
    </row>
    <row r="11" spans="1:21" x14ac:dyDescent="0.25">
      <c r="B11" s="51"/>
      <c r="C11" s="83"/>
      <c r="D11" s="63"/>
      <c r="E11" s="9"/>
      <c r="F11" s="208" t="s">
        <v>297</v>
      </c>
      <c r="G11" s="206"/>
      <c r="H11" s="87"/>
      <c r="I11" s="69"/>
      <c r="K11" s="208" t="s">
        <v>300</v>
      </c>
      <c r="L11" s="206"/>
      <c r="M11" s="79"/>
      <c r="N11" s="69"/>
      <c r="P11" s="208"/>
      <c r="Q11" s="206"/>
      <c r="R11" s="87"/>
      <c r="S11" s="69"/>
      <c r="U11" s="60"/>
    </row>
    <row r="12" spans="1:21" x14ac:dyDescent="0.25">
      <c r="B12" s="51"/>
      <c r="C12" s="84"/>
      <c r="D12" s="62"/>
      <c r="E12" s="9"/>
      <c r="F12" s="208" t="s">
        <v>298</v>
      </c>
      <c r="G12" s="206"/>
      <c r="H12" s="86"/>
      <c r="I12" s="68"/>
      <c r="K12" s="208" t="s">
        <v>301</v>
      </c>
      <c r="L12" s="206"/>
      <c r="M12" s="79"/>
      <c r="N12" s="68"/>
      <c r="P12" s="207"/>
      <c r="Q12" s="206"/>
      <c r="R12" s="88"/>
      <c r="S12" s="68"/>
      <c r="U12" s="60"/>
    </row>
    <row r="13" spans="1:21" ht="15.75" customHeight="1" x14ac:dyDescent="0.3">
      <c r="B13" s="134" t="s">
        <v>23</v>
      </c>
      <c r="C13" s="83"/>
      <c r="D13" s="63"/>
      <c r="E13" s="9"/>
      <c r="F13" s="208"/>
      <c r="G13" s="206"/>
      <c r="H13" s="87"/>
      <c r="I13" s="69"/>
      <c r="K13" s="208"/>
      <c r="L13" s="206"/>
      <c r="M13" s="77"/>
      <c r="N13" s="69"/>
      <c r="P13" s="207"/>
      <c r="Q13" s="206"/>
      <c r="R13" s="87"/>
      <c r="S13" s="69"/>
      <c r="U13" s="60"/>
    </row>
    <row r="14" spans="1:21" x14ac:dyDescent="0.25">
      <c r="B14" s="51"/>
      <c r="C14" s="84"/>
      <c r="D14" s="62"/>
      <c r="E14" s="9"/>
      <c r="F14" s="208"/>
      <c r="G14" s="206"/>
      <c r="H14" s="86"/>
      <c r="I14" s="68"/>
      <c r="K14" s="208"/>
      <c r="L14" s="206"/>
      <c r="M14" s="79"/>
      <c r="N14" s="68"/>
      <c r="P14" s="208"/>
      <c r="Q14" s="206"/>
      <c r="R14" s="88"/>
      <c r="S14" s="68"/>
      <c r="U14" s="60"/>
    </row>
    <row r="15" spans="1:21" ht="15.75" x14ac:dyDescent="0.25">
      <c r="B15" s="136"/>
      <c r="C15" s="83"/>
      <c r="D15" s="63"/>
      <c r="E15" s="9"/>
      <c r="F15" s="208"/>
      <c r="G15" s="206"/>
      <c r="H15" s="87"/>
      <c r="I15" s="69"/>
      <c r="K15" s="208"/>
      <c r="L15" s="206"/>
      <c r="M15" s="77"/>
      <c r="N15" s="69"/>
      <c r="P15" s="208"/>
      <c r="Q15" s="206"/>
      <c r="R15" s="87"/>
      <c r="S15" s="69"/>
      <c r="U15" s="60"/>
    </row>
    <row r="16" spans="1:21" x14ac:dyDescent="0.25">
      <c r="B16" s="135" t="s">
        <v>295</v>
      </c>
      <c r="C16" s="84"/>
      <c r="D16" s="62"/>
      <c r="E16" s="9"/>
      <c r="F16" s="207"/>
      <c r="G16" s="206"/>
      <c r="H16" s="86"/>
      <c r="I16" s="68"/>
      <c r="K16" s="207"/>
      <c r="L16" s="206"/>
      <c r="M16" s="79"/>
      <c r="N16" s="68"/>
      <c r="P16" s="208"/>
      <c r="Q16" s="206"/>
      <c r="R16" s="88"/>
      <c r="S16" s="68"/>
      <c r="U16" s="60"/>
    </row>
    <row r="17" spans="2:21" x14ac:dyDescent="0.25">
      <c r="B17" s="51"/>
      <c r="C17" s="83"/>
      <c r="D17" s="63"/>
      <c r="E17" s="9"/>
      <c r="F17" s="207"/>
      <c r="G17" s="206"/>
      <c r="H17" s="87"/>
      <c r="I17" s="69"/>
      <c r="K17" s="207"/>
      <c r="L17" s="206"/>
      <c r="M17" s="77"/>
      <c r="N17" s="69"/>
      <c r="P17" s="208"/>
      <c r="Q17" s="206"/>
      <c r="R17" s="87"/>
      <c r="S17" s="69"/>
      <c r="U17" s="60"/>
    </row>
    <row r="18" spans="2:21" x14ac:dyDescent="0.25">
      <c r="B18" s="51"/>
      <c r="C18" s="84"/>
      <c r="D18" s="62"/>
      <c r="E18" s="9"/>
      <c r="F18" s="207"/>
      <c r="G18" s="206"/>
      <c r="H18" s="88"/>
      <c r="I18" s="68"/>
      <c r="K18" s="208"/>
      <c r="L18" s="226"/>
      <c r="M18" s="79"/>
      <c r="N18" s="68"/>
      <c r="P18" s="208"/>
      <c r="Q18" s="206"/>
      <c r="R18" s="88"/>
      <c r="S18" s="68"/>
      <c r="U18" s="60"/>
    </row>
    <row r="19" spans="2:21" x14ac:dyDescent="0.25">
      <c r="B19" s="51"/>
      <c r="C19" s="83"/>
      <c r="D19" s="63"/>
      <c r="E19" s="9"/>
      <c r="F19" s="208"/>
      <c r="G19" s="206"/>
      <c r="H19" s="87"/>
      <c r="I19" s="69"/>
      <c r="K19" s="208"/>
      <c r="L19" s="206"/>
      <c r="M19" s="87"/>
      <c r="N19" s="69"/>
      <c r="P19" s="208"/>
      <c r="Q19" s="206"/>
      <c r="R19" s="87"/>
      <c r="S19" s="69"/>
      <c r="U19" s="60"/>
    </row>
    <row r="20" spans="2:21" ht="15" customHeight="1" x14ac:dyDescent="0.25">
      <c r="B20" s="51"/>
      <c r="C20" s="84"/>
      <c r="D20" s="62"/>
      <c r="E20" s="9"/>
      <c r="F20" s="208"/>
      <c r="G20" s="206"/>
      <c r="H20" s="88"/>
      <c r="I20" s="68"/>
      <c r="K20" s="208"/>
      <c r="L20" s="206"/>
      <c r="M20" s="88"/>
      <c r="N20" s="68"/>
      <c r="P20" s="208"/>
      <c r="Q20" s="206"/>
      <c r="R20" s="88"/>
      <c r="S20" s="68"/>
      <c r="U20" s="60"/>
    </row>
    <row r="21" spans="2:21" ht="15" customHeight="1" x14ac:dyDescent="0.25">
      <c r="B21" s="51"/>
      <c r="C21" s="83"/>
      <c r="D21" s="63"/>
      <c r="E21" s="9"/>
      <c r="F21" s="208"/>
      <c r="G21" s="206"/>
      <c r="H21" s="87"/>
      <c r="I21" s="69"/>
      <c r="K21" s="208"/>
      <c r="L21" s="226"/>
      <c r="M21" s="77"/>
      <c r="N21" s="69"/>
      <c r="P21" s="208"/>
      <c r="Q21" s="206"/>
      <c r="R21" s="87"/>
      <c r="S21" s="69"/>
      <c r="U21" s="60"/>
    </row>
    <row r="22" spans="2:21" ht="15" customHeight="1" x14ac:dyDescent="0.25">
      <c r="B22" s="51"/>
      <c r="C22" s="84"/>
      <c r="D22" s="62"/>
      <c r="E22" s="9"/>
      <c r="F22" s="208"/>
      <c r="G22" s="206"/>
      <c r="H22" s="88"/>
      <c r="I22" s="68"/>
      <c r="K22" s="208"/>
      <c r="L22" s="226"/>
      <c r="M22" s="79"/>
      <c r="N22" s="68"/>
      <c r="P22" s="208"/>
      <c r="Q22" s="206"/>
      <c r="R22" s="88"/>
      <c r="S22" s="68"/>
      <c r="U22" s="60"/>
    </row>
    <row r="23" spans="2:21" ht="15" customHeight="1" x14ac:dyDescent="0.25">
      <c r="B23" s="51"/>
      <c r="C23" s="83"/>
      <c r="D23" s="63"/>
      <c r="E23" s="9"/>
      <c r="F23" s="208"/>
      <c r="G23" s="206"/>
      <c r="H23" s="87"/>
      <c r="I23" s="69"/>
      <c r="K23" s="208"/>
      <c r="L23" s="226"/>
      <c r="M23" s="77"/>
      <c r="N23" s="69"/>
      <c r="P23" s="208"/>
      <c r="Q23" s="206"/>
      <c r="R23" s="87"/>
      <c r="S23" s="69"/>
      <c r="U23" s="60"/>
    </row>
    <row r="24" spans="2:21" ht="15" customHeight="1" x14ac:dyDescent="0.25">
      <c r="B24" s="51"/>
      <c r="C24" s="84"/>
      <c r="D24" s="62"/>
      <c r="E24" s="9"/>
      <c r="F24" s="208"/>
      <c r="G24" s="206"/>
      <c r="H24" s="88"/>
      <c r="I24" s="68"/>
      <c r="K24" s="208"/>
      <c r="L24" s="226"/>
      <c r="M24" s="77"/>
      <c r="N24" s="69"/>
      <c r="P24" s="208"/>
      <c r="Q24" s="206"/>
      <c r="R24" s="88"/>
      <c r="S24" s="68"/>
      <c r="U24" s="60"/>
    </row>
    <row r="25" spans="2:21" ht="15" customHeight="1" x14ac:dyDescent="0.25">
      <c r="B25" s="51"/>
      <c r="C25" s="83"/>
      <c r="D25" s="63"/>
      <c r="E25" s="9"/>
      <c r="F25" s="208"/>
      <c r="G25" s="206"/>
      <c r="H25" s="87"/>
      <c r="I25" s="69"/>
      <c r="K25" s="208"/>
      <c r="L25" s="226"/>
      <c r="M25" s="77"/>
      <c r="N25" s="69"/>
      <c r="P25" s="208"/>
      <c r="Q25" s="206"/>
      <c r="R25" s="87"/>
      <c r="S25" s="69"/>
      <c r="U25" s="60"/>
    </row>
    <row r="26" spans="2:21" ht="15" customHeight="1" x14ac:dyDescent="0.25">
      <c r="B26" s="51"/>
      <c r="C26" s="84"/>
      <c r="D26" s="62"/>
      <c r="E26" s="9"/>
      <c r="F26" s="263"/>
      <c r="G26" s="206"/>
      <c r="H26" s="88"/>
      <c r="I26" s="68"/>
      <c r="K26" s="208"/>
      <c r="L26" s="226"/>
      <c r="M26" s="77"/>
      <c r="N26" s="69"/>
      <c r="P26" s="208"/>
      <c r="Q26" s="206"/>
      <c r="R26" s="88"/>
      <c r="S26" s="68"/>
      <c r="U26" s="60"/>
    </row>
    <row r="27" spans="2:21" ht="15" customHeight="1" thickBot="1" x14ac:dyDescent="0.3">
      <c r="B27" s="51"/>
      <c r="C27" s="83"/>
      <c r="D27" s="63"/>
      <c r="E27" s="9"/>
      <c r="F27" s="208"/>
      <c r="G27" s="206"/>
      <c r="H27" s="87"/>
      <c r="I27" s="69"/>
      <c r="K27" s="209"/>
      <c r="L27" s="227"/>
      <c r="M27" s="80"/>
      <c r="N27" s="75"/>
      <c r="P27" s="208"/>
      <c r="Q27" s="206"/>
      <c r="R27" s="87"/>
      <c r="S27" s="69"/>
      <c r="U27" s="60"/>
    </row>
    <row r="28" spans="2:21" ht="15" customHeight="1" thickTop="1" x14ac:dyDescent="0.25">
      <c r="B28" s="51"/>
      <c r="C28" s="84"/>
      <c r="D28" s="62"/>
      <c r="E28" s="9"/>
      <c r="F28" s="208"/>
      <c r="G28" s="206"/>
      <c r="H28" s="88"/>
      <c r="I28" s="68"/>
      <c r="K28" s="52" t="s">
        <v>151</v>
      </c>
      <c r="L28" s="52"/>
      <c r="M28" s="65">
        <f>SUM(M10:M27)</f>
        <v>0</v>
      </c>
      <c r="N28" s="52">
        <f>IF(COUNTA(K10:K27)=0,"",COUNTA(K10:K27))</f>
        <v>3</v>
      </c>
      <c r="P28" s="208"/>
      <c r="Q28" s="206"/>
      <c r="R28" s="88"/>
      <c r="S28" s="68"/>
      <c r="U28" s="60"/>
    </row>
    <row r="29" spans="2:21" ht="15" customHeight="1" x14ac:dyDescent="0.25">
      <c r="B29" s="51"/>
      <c r="C29" s="83"/>
      <c r="D29" s="63"/>
      <c r="E29" s="9"/>
      <c r="F29" s="208"/>
      <c r="G29" s="206"/>
      <c r="H29" s="87"/>
      <c r="I29" s="69"/>
      <c r="K29" s="48"/>
      <c r="L29" s="48"/>
      <c r="M29" s="48"/>
      <c r="N29" s="48"/>
      <c r="P29" s="208"/>
      <c r="Q29" s="206"/>
      <c r="R29" s="87"/>
      <c r="S29" s="69"/>
      <c r="U29" s="60"/>
    </row>
    <row r="30" spans="2:21" ht="15" customHeight="1" x14ac:dyDescent="0.25">
      <c r="B30" s="51"/>
      <c r="C30" s="84"/>
      <c r="D30" s="62"/>
      <c r="E30" s="9"/>
      <c r="F30" s="208"/>
      <c r="G30" s="206"/>
      <c r="H30" s="88"/>
      <c r="I30" s="68"/>
      <c r="K30" s="245" t="s">
        <v>150</v>
      </c>
      <c r="L30" s="246"/>
      <c r="M30" s="251"/>
      <c r="N30" s="254"/>
      <c r="P30" s="208"/>
      <c r="Q30" s="206"/>
      <c r="R30" s="88"/>
      <c r="S30" s="68"/>
      <c r="U30" s="60"/>
    </row>
    <row r="31" spans="2:21" ht="15" customHeight="1" x14ac:dyDescent="0.25">
      <c r="B31" s="21"/>
      <c r="C31" s="83"/>
      <c r="D31" s="63"/>
      <c r="E31" s="9"/>
      <c r="F31" s="208"/>
      <c r="G31" s="206"/>
      <c r="H31" s="87"/>
      <c r="I31" s="69"/>
      <c r="K31" s="247"/>
      <c r="L31" s="248"/>
      <c r="M31" s="252"/>
      <c r="N31" s="255"/>
      <c r="P31" s="208"/>
      <c r="Q31" s="206"/>
      <c r="R31" s="87"/>
      <c r="S31" s="69"/>
      <c r="U31" s="60"/>
    </row>
    <row r="32" spans="2:21" ht="15" customHeight="1" x14ac:dyDescent="0.25">
      <c r="B32" s="21"/>
      <c r="C32" s="84"/>
      <c r="D32" s="63"/>
      <c r="E32" s="9"/>
      <c r="F32" s="208"/>
      <c r="G32" s="206"/>
      <c r="H32" s="88"/>
      <c r="I32" s="69"/>
      <c r="K32" s="249"/>
      <c r="L32" s="262"/>
      <c r="M32" s="76"/>
      <c r="N32" s="68"/>
      <c r="P32" s="208"/>
      <c r="Q32" s="206"/>
      <c r="R32" s="88"/>
      <c r="S32" s="69"/>
      <c r="U32" s="60"/>
    </row>
    <row r="33" spans="1:21" ht="15" customHeight="1" x14ac:dyDescent="0.25">
      <c r="B33" s="21"/>
      <c r="C33" s="83"/>
      <c r="D33" s="63"/>
      <c r="E33" s="9"/>
      <c r="F33" s="208"/>
      <c r="G33" s="206"/>
      <c r="H33" s="87"/>
      <c r="I33" s="69"/>
      <c r="K33" s="208"/>
      <c r="L33" s="226"/>
      <c r="M33" s="77"/>
      <c r="N33" s="69"/>
      <c r="P33" s="208"/>
      <c r="Q33" s="206"/>
      <c r="R33" s="87"/>
      <c r="S33" s="69"/>
      <c r="U33" s="60"/>
    </row>
    <row r="34" spans="1:21" ht="15" customHeight="1" x14ac:dyDescent="0.25">
      <c r="B34" s="21"/>
      <c r="C34" s="84"/>
      <c r="D34" s="63"/>
      <c r="E34" s="9"/>
      <c r="F34" s="261"/>
      <c r="G34" s="206"/>
      <c r="H34" s="88"/>
      <c r="I34" s="69"/>
      <c r="K34" s="208"/>
      <c r="L34" s="226"/>
      <c r="M34" s="77"/>
      <c r="N34" s="69"/>
      <c r="P34" s="208"/>
      <c r="Q34" s="206"/>
      <c r="R34" s="88"/>
      <c r="S34" s="69"/>
      <c r="U34" s="60"/>
    </row>
    <row r="35" spans="1:21" ht="15" customHeight="1" x14ac:dyDescent="0.25">
      <c r="B35" s="21"/>
      <c r="C35" s="83"/>
      <c r="D35" s="63"/>
      <c r="E35" s="9"/>
      <c r="F35" s="208"/>
      <c r="G35" s="206"/>
      <c r="H35" s="87"/>
      <c r="I35" s="69"/>
      <c r="K35" s="208"/>
      <c r="L35" s="226"/>
      <c r="M35" s="77"/>
      <c r="N35" s="69"/>
      <c r="P35" s="208"/>
      <c r="Q35" s="206"/>
      <c r="R35" s="87"/>
      <c r="S35" s="69"/>
      <c r="U35" s="60"/>
    </row>
    <row r="36" spans="1:21" ht="15" customHeight="1" x14ac:dyDescent="0.25">
      <c r="B36" s="21"/>
      <c r="C36" s="83"/>
      <c r="D36" s="63"/>
      <c r="E36" s="9"/>
      <c r="F36" s="208"/>
      <c r="G36" s="206"/>
      <c r="H36" s="87"/>
      <c r="I36" s="69"/>
      <c r="K36" s="208"/>
      <c r="L36" s="226"/>
      <c r="M36" s="77"/>
      <c r="N36" s="69"/>
      <c r="P36" s="208"/>
      <c r="Q36" s="206"/>
      <c r="R36" s="87"/>
      <c r="S36" s="69"/>
      <c r="U36" s="60"/>
    </row>
    <row r="37" spans="1:21" ht="15.75" thickBot="1" x14ac:dyDescent="0.3">
      <c r="B37" s="50"/>
      <c r="C37" s="85"/>
      <c r="D37" s="64"/>
      <c r="E37" s="9"/>
      <c r="F37" s="209"/>
      <c r="G37" s="210"/>
      <c r="H37" s="89"/>
      <c r="I37" s="70"/>
      <c r="K37" s="209"/>
      <c r="L37" s="227"/>
      <c r="M37" s="78"/>
      <c r="N37" s="70"/>
      <c r="P37" s="209"/>
      <c r="Q37" s="210"/>
      <c r="R37" s="89"/>
      <c r="S37" s="70"/>
      <c r="U37" s="60"/>
    </row>
    <row r="38" spans="1:21" ht="15.75" thickTop="1" x14ac:dyDescent="0.25">
      <c r="B38" s="52" t="s">
        <v>151</v>
      </c>
      <c r="C38" s="53">
        <f>SUM(C10:C37)</f>
        <v>0</v>
      </c>
      <c r="D38" s="61">
        <f>IF(COUNTA(B10:B37)=0,"",COUNTA(B10:B37))</f>
        <v>2</v>
      </c>
      <c r="E38" s="9"/>
      <c r="F38" s="52" t="s">
        <v>151</v>
      </c>
      <c r="G38" s="52"/>
      <c r="H38" s="53">
        <f>SUM(H10:H37)</f>
        <v>0</v>
      </c>
      <c r="I38" s="61">
        <f>IF(COUNTA(F10:F37)=0,"",COUNTA(F10:F37))</f>
        <v>3</v>
      </c>
      <c r="K38" s="52" t="s">
        <v>151</v>
      </c>
      <c r="L38" s="52"/>
      <c r="M38" s="65">
        <f>SUM(M32:M37)</f>
        <v>0</v>
      </c>
      <c r="N38" s="61" t="str">
        <f>IF(COUNTA(K32:K37)=0,"",COUNTA(K32:K37))</f>
        <v/>
      </c>
      <c r="P38" s="52" t="s">
        <v>151</v>
      </c>
      <c r="Q38" s="52"/>
      <c r="R38" s="53">
        <f>SUM(R10:R37)</f>
        <v>0</v>
      </c>
      <c r="S38" s="61" t="str">
        <f>IF(COUNTA(P10:P37)=0,"",COUNTA(P10:P37))</f>
        <v/>
      </c>
    </row>
    <row r="39" spans="1:21" x14ac:dyDescent="0.25">
      <c r="B39" s="61" t="s">
        <v>180</v>
      </c>
      <c r="C39" s="162"/>
      <c r="D39" s="162"/>
      <c r="E39" s="162"/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</row>
    <row r="40" spans="1:21" x14ac:dyDescent="0.25">
      <c r="B40" s="61" t="s">
        <v>181</v>
      </c>
      <c r="C40" s="223"/>
      <c r="D40" s="223"/>
      <c r="E40" s="223"/>
      <c r="F40" s="223"/>
      <c r="G40" s="223"/>
      <c r="H40" s="223"/>
      <c r="I40" s="223"/>
      <c r="J40" s="223"/>
      <c r="K40" s="223"/>
      <c r="L40" s="223"/>
      <c r="M40" s="223"/>
      <c r="N40" s="223"/>
      <c r="O40" s="223"/>
      <c r="P40" s="223"/>
      <c r="Q40" s="223"/>
      <c r="R40" s="223"/>
      <c r="S40" s="223"/>
    </row>
    <row r="41" spans="1:21" x14ac:dyDescent="0.25">
      <c r="B41" s="56" t="s">
        <v>153</v>
      </c>
      <c r="C41" s="56"/>
      <c r="E41" s="9"/>
    </row>
    <row r="42" spans="1:21" x14ac:dyDescent="0.25">
      <c r="B42" s="56" t="s">
        <v>154</v>
      </c>
      <c r="C42" s="56"/>
    </row>
    <row r="43" spans="1:21" x14ac:dyDescent="0.25">
      <c r="O43" s="203" t="s">
        <v>155</v>
      </c>
      <c r="P43" s="203"/>
      <c r="Q43" s="260">
        <f>C38+H38+M28+M38+R38+C85+H85+M85+R85</f>
        <v>0</v>
      </c>
      <c r="R43" s="260"/>
      <c r="S43" s="260"/>
    </row>
    <row r="44" spans="1:21" x14ac:dyDescent="0.25">
      <c r="O44" s="45"/>
      <c r="P44" s="45" t="s">
        <v>156</v>
      </c>
      <c r="Q44" s="228"/>
      <c r="R44" s="228"/>
      <c r="S44" s="228"/>
    </row>
    <row r="45" spans="1:21" x14ac:dyDescent="0.25">
      <c r="P45" s="45" t="s">
        <v>157</v>
      </c>
      <c r="Q45" s="228">
        <f>Q44+Q43</f>
        <v>0</v>
      </c>
      <c r="R45" s="228"/>
      <c r="S45" s="228"/>
    </row>
    <row r="48" spans="1:21" ht="21" hidden="1" x14ac:dyDescent="0.25">
      <c r="A48" s="147"/>
      <c r="B48" s="147"/>
      <c r="C48" s="147"/>
      <c r="D48" s="2"/>
      <c r="E48" s="145" t="s">
        <v>198</v>
      </c>
      <c r="F48" s="145"/>
      <c r="G48" s="145"/>
      <c r="H48" s="145"/>
      <c r="I48" s="145"/>
      <c r="J48" s="145"/>
      <c r="K48" s="145"/>
      <c r="L48" s="145"/>
      <c r="M48" s="145"/>
      <c r="N48" s="145"/>
      <c r="O48" s="145"/>
      <c r="P48" s="145"/>
      <c r="Q48" s="240" t="s">
        <v>39</v>
      </c>
      <c r="R48" s="241"/>
      <c r="S48" s="242"/>
    </row>
    <row r="49" spans="1:20" hidden="1" x14ac:dyDescent="0.25">
      <c r="A49" s="153"/>
      <c r="B49" s="153"/>
      <c r="C49" s="153"/>
      <c r="E49" s="145"/>
      <c r="F49" s="145"/>
      <c r="G49" s="145"/>
      <c r="H49" s="145"/>
      <c r="I49" s="145"/>
      <c r="J49" s="145"/>
      <c r="K49" s="145"/>
      <c r="L49" s="145"/>
      <c r="M49" s="145"/>
      <c r="N49" s="145"/>
      <c r="O49" s="145"/>
      <c r="P49" s="145"/>
      <c r="Q49" s="231">
        <f>IF(Q2="","",Q2)</f>
        <v>1446</v>
      </c>
      <c r="R49" s="232"/>
      <c r="S49" s="233"/>
    </row>
    <row r="50" spans="1:20" hidden="1" x14ac:dyDescent="0.25">
      <c r="A50" s="153"/>
      <c r="B50" s="153"/>
      <c r="C50" s="153"/>
      <c r="E50" s="145"/>
      <c r="F50" s="145"/>
      <c r="G50" s="145"/>
      <c r="H50" s="145"/>
      <c r="I50" s="145"/>
      <c r="J50" s="145"/>
      <c r="K50" s="145"/>
      <c r="L50" s="145"/>
      <c r="M50" s="145"/>
      <c r="N50" s="145"/>
      <c r="O50" s="145"/>
      <c r="P50" s="145"/>
      <c r="Q50" s="234"/>
      <c r="R50" s="235"/>
      <c r="S50" s="236"/>
    </row>
    <row r="51" spans="1:20" ht="18.75" hidden="1" x14ac:dyDescent="0.3">
      <c r="A51" s="153"/>
      <c r="B51" s="153"/>
      <c r="C51" s="153"/>
      <c r="F51" s="56" t="s">
        <v>183</v>
      </c>
      <c r="G51" s="147" t="str">
        <f>IF(G4="","",G4)</f>
        <v>JOÃO BATISTA BARBOSA DE MORAIS</v>
      </c>
      <c r="H51" s="147"/>
      <c r="I51" s="147"/>
      <c r="J51" s="147"/>
      <c r="K51" s="147"/>
      <c r="L51" s="147"/>
      <c r="M51" s="58" t="s">
        <v>159</v>
      </c>
      <c r="N51" s="58" t="s">
        <v>159</v>
      </c>
      <c r="O51" s="147" t="str">
        <f>IF(O4="","",O4)</f>
        <v>959128569/967737450</v>
      </c>
      <c r="P51" s="148"/>
      <c r="Q51" s="237" t="s">
        <v>38</v>
      </c>
      <c r="R51" s="238"/>
      <c r="S51" s="239"/>
    </row>
    <row r="52" spans="1:20" ht="15.75" hidden="1" x14ac:dyDescent="0.25">
      <c r="A52" s="153"/>
      <c r="B52" s="153"/>
      <c r="C52" s="153"/>
      <c r="F52" s="56" t="s">
        <v>184</v>
      </c>
      <c r="G52" s="153" t="str">
        <f>IF(G5="","",G5)</f>
        <v>R QUINTANA 289</v>
      </c>
      <c r="H52" s="153"/>
      <c r="I52" s="153"/>
      <c r="J52" s="153"/>
      <c r="K52" s="10" t="s">
        <v>158</v>
      </c>
      <c r="L52" s="9" t="str">
        <f>IF(L5="","",L5)</f>
        <v>DZV-9290</v>
      </c>
      <c r="M52" s="10" t="s">
        <v>160</v>
      </c>
      <c r="N52" s="10" t="s">
        <v>160</v>
      </c>
      <c r="O52" s="213" t="str">
        <f>IF(O5="","",O5)</f>
        <v>PRATA</v>
      </c>
      <c r="P52" s="214"/>
      <c r="Q52" s="215">
        <f>IF(Q5="","",Q5)</f>
        <v>43774.448298611111</v>
      </c>
      <c r="R52" s="216"/>
      <c r="S52" s="217"/>
    </row>
    <row r="53" spans="1:20" ht="15.75" hidden="1" x14ac:dyDescent="0.25">
      <c r="A53" s="153"/>
      <c r="B53" s="153"/>
      <c r="C53" s="153"/>
      <c r="F53" s="56" t="s">
        <v>185</v>
      </c>
      <c r="G53" s="153" t="str">
        <f>IF(G6="","",G6)</f>
        <v>CLASSIC LIFE - GM</v>
      </c>
      <c r="H53" s="153"/>
      <c r="I53" s="153"/>
      <c r="J53" s="153"/>
      <c r="K53" s="10" t="s">
        <v>161</v>
      </c>
      <c r="L53" s="81" t="str">
        <f>IF(L6="","",L6)</f>
        <v>2008</v>
      </c>
      <c r="M53" s="10" t="s">
        <v>162</v>
      </c>
      <c r="N53" s="10" t="s">
        <v>162</v>
      </c>
      <c r="O53" s="221" t="str">
        <f>IF(O6="","",O6)</f>
        <v/>
      </c>
      <c r="P53" s="214"/>
      <c r="Q53" s="218"/>
      <c r="R53" s="219"/>
      <c r="S53" s="220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8"/>
      <c r="M54" s="48"/>
      <c r="N54" s="10"/>
      <c r="O54" s="57"/>
      <c r="P54" s="57"/>
      <c r="Q54" s="59"/>
      <c r="R54" s="59"/>
      <c r="S54" s="59"/>
    </row>
    <row r="55" spans="1:20" ht="26.25" hidden="1" x14ac:dyDescent="0.25">
      <c r="A55">
        <v>1</v>
      </c>
      <c r="I55" s="48"/>
      <c r="J55" s="48"/>
      <c r="K55" s="48"/>
      <c r="L55" s="48"/>
      <c r="M55" s="48"/>
      <c r="N55" s="48"/>
      <c r="O55" s="46"/>
      <c r="P55" s="47"/>
      <c r="Q55" s="47"/>
      <c r="R55" s="47"/>
      <c r="T55" s="44"/>
    </row>
    <row r="56" spans="1:20" hidden="1" x14ac:dyDescent="0.25">
      <c r="A56">
        <v>1</v>
      </c>
      <c r="B56" s="224" t="s">
        <v>152</v>
      </c>
      <c r="C56" s="225"/>
      <c r="D56" s="54" t="s">
        <v>182</v>
      </c>
      <c r="E56" s="49"/>
      <c r="F56" s="224" t="s">
        <v>152</v>
      </c>
      <c r="G56" s="225"/>
      <c r="H56" s="71" t="s">
        <v>103</v>
      </c>
      <c r="I56" s="67" t="s">
        <v>182</v>
      </c>
      <c r="K56" s="224" t="s">
        <v>152</v>
      </c>
      <c r="L56" s="225"/>
      <c r="M56" s="71" t="s">
        <v>103</v>
      </c>
      <c r="N56" s="67" t="s">
        <v>182</v>
      </c>
      <c r="P56" s="224" t="s">
        <v>152</v>
      </c>
      <c r="Q56" s="225"/>
      <c r="R56" s="71" t="s">
        <v>103</v>
      </c>
      <c r="S56" s="67" t="s">
        <v>182</v>
      </c>
    </row>
    <row r="57" spans="1:20" hidden="1" x14ac:dyDescent="0.25">
      <c r="B57" s="51"/>
      <c r="C57" s="82"/>
      <c r="D57" s="62"/>
      <c r="E57" s="9"/>
      <c r="F57" s="249"/>
      <c r="G57" s="212"/>
      <c r="H57" s="86"/>
      <c r="I57" s="68"/>
      <c r="K57" s="249"/>
      <c r="L57" s="212"/>
      <c r="M57" s="86"/>
      <c r="N57" s="68"/>
      <c r="P57" s="211"/>
      <c r="Q57" s="212"/>
      <c r="R57" s="86"/>
      <c r="S57" s="68"/>
    </row>
    <row r="58" spans="1:20" hidden="1" x14ac:dyDescent="0.25">
      <c r="B58" s="51"/>
      <c r="C58" s="83"/>
      <c r="D58" s="63"/>
      <c r="E58" s="9"/>
      <c r="F58" s="208"/>
      <c r="G58" s="206"/>
      <c r="H58" s="87"/>
      <c r="I58" s="69"/>
      <c r="K58" s="208"/>
      <c r="L58" s="206"/>
      <c r="M58" s="87"/>
      <c r="N58" s="69"/>
      <c r="P58" s="207"/>
      <c r="Q58" s="206"/>
      <c r="R58" s="87"/>
      <c r="S58" s="69"/>
    </row>
    <row r="59" spans="1:20" hidden="1" x14ac:dyDescent="0.25">
      <c r="B59" s="51"/>
      <c r="C59" s="84"/>
      <c r="D59" s="62"/>
      <c r="E59" s="9"/>
      <c r="F59" s="208"/>
      <c r="G59" s="206"/>
      <c r="H59" s="88"/>
      <c r="I59" s="68"/>
      <c r="K59" s="208"/>
      <c r="L59" s="206"/>
      <c r="M59" s="88"/>
      <c r="N59" s="68"/>
      <c r="P59" s="207"/>
      <c r="Q59" s="206"/>
      <c r="R59" s="88"/>
      <c r="S59" s="68"/>
    </row>
    <row r="60" spans="1:20" hidden="1" x14ac:dyDescent="0.25">
      <c r="B60" s="51"/>
      <c r="C60" s="83"/>
      <c r="D60" s="63"/>
      <c r="E60" s="9"/>
      <c r="F60" s="208"/>
      <c r="G60" s="206"/>
      <c r="H60" s="87"/>
      <c r="I60" s="69"/>
      <c r="K60" s="208"/>
      <c r="L60" s="206"/>
      <c r="M60" s="87"/>
      <c r="N60" s="69"/>
      <c r="P60" s="207"/>
      <c r="Q60" s="206"/>
      <c r="R60" s="87"/>
      <c r="S60" s="69"/>
    </row>
    <row r="61" spans="1:20" hidden="1" x14ac:dyDescent="0.25">
      <c r="B61" s="51"/>
      <c r="C61" s="84"/>
      <c r="D61" s="62"/>
      <c r="E61" s="9"/>
      <c r="F61" s="208"/>
      <c r="G61" s="206"/>
      <c r="H61" s="88"/>
      <c r="I61" s="68"/>
      <c r="K61" s="208"/>
      <c r="L61" s="206"/>
      <c r="M61" s="88"/>
      <c r="N61" s="68"/>
      <c r="P61" s="207"/>
      <c r="Q61" s="206"/>
      <c r="R61" s="88"/>
      <c r="S61" s="68"/>
    </row>
    <row r="62" spans="1:20" hidden="1" x14ac:dyDescent="0.25">
      <c r="B62" s="51"/>
      <c r="C62" s="83"/>
      <c r="D62" s="63"/>
      <c r="E62" s="9"/>
      <c r="F62" s="208"/>
      <c r="G62" s="206"/>
      <c r="H62" s="87"/>
      <c r="I62" s="69"/>
      <c r="K62" s="208"/>
      <c r="L62" s="206"/>
      <c r="M62" s="87"/>
      <c r="N62" s="69"/>
      <c r="P62" s="207"/>
      <c r="Q62" s="206"/>
      <c r="R62" s="87"/>
      <c r="S62" s="69"/>
    </row>
    <row r="63" spans="1:20" hidden="1" x14ac:dyDescent="0.25">
      <c r="B63" s="51"/>
      <c r="C63" s="84"/>
      <c r="D63" s="62"/>
      <c r="E63" s="9"/>
      <c r="F63" s="208"/>
      <c r="G63" s="206"/>
      <c r="H63" s="88"/>
      <c r="I63" s="68"/>
      <c r="K63" s="208"/>
      <c r="L63" s="206"/>
      <c r="M63" s="88"/>
      <c r="N63" s="68"/>
      <c r="P63" s="207"/>
      <c r="Q63" s="206"/>
      <c r="R63" s="88"/>
      <c r="S63" s="68"/>
    </row>
    <row r="64" spans="1:20" hidden="1" x14ac:dyDescent="0.25">
      <c r="B64" s="51"/>
      <c r="C64" s="83"/>
      <c r="D64" s="63"/>
      <c r="E64" s="9"/>
      <c r="F64" s="208"/>
      <c r="G64" s="206"/>
      <c r="H64" s="87"/>
      <c r="I64" s="69"/>
      <c r="K64" s="208"/>
      <c r="L64" s="206"/>
      <c r="M64" s="87"/>
      <c r="N64" s="69"/>
      <c r="P64" s="207"/>
      <c r="Q64" s="206"/>
      <c r="R64" s="87"/>
      <c r="S64" s="69"/>
    </row>
    <row r="65" spans="2:19" hidden="1" x14ac:dyDescent="0.25">
      <c r="B65" s="51"/>
      <c r="C65" s="84"/>
      <c r="D65" s="62"/>
      <c r="E65" s="9"/>
      <c r="F65" s="208"/>
      <c r="G65" s="206"/>
      <c r="H65" s="88"/>
      <c r="I65" s="68"/>
      <c r="K65" s="208"/>
      <c r="L65" s="206"/>
      <c r="M65" s="88"/>
      <c r="N65" s="68"/>
      <c r="P65" s="207"/>
      <c r="Q65" s="206"/>
      <c r="R65" s="88"/>
      <c r="S65" s="68"/>
    </row>
    <row r="66" spans="2:19" hidden="1" x14ac:dyDescent="0.25">
      <c r="B66" s="51"/>
      <c r="C66" s="83"/>
      <c r="D66" s="63"/>
      <c r="E66" s="9"/>
      <c r="F66" s="208"/>
      <c r="G66" s="206"/>
      <c r="H66" s="87"/>
      <c r="I66" s="69"/>
      <c r="K66" s="208"/>
      <c r="L66" s="206"/>
      <c r="M66" s="87"/>
      <c r="N66" s="69"/>
      <c r="P66" s="207"/>
      <c r="Q66" s="206"/>
      <c r="R66" s="87"/>
      <c r="S66" s="69"/>
    </row>
    <row r="67" spans="2:19" hidden="1" x14ac:dyDescent="0.25">
      <c r="B67" s="51"/>
      <c r="C67" s="84"/>
      <c r="D67" s="62"/>
      <c r="E67" s="9"/>
      <c r="F67" s="208"/>
      <c r="G67" s="206"/>
      <c r="H67" s="88"/>
      <c r="I67" s="68"/>
      <c r="K67" s="208"/>
      <c r="L67" s="206"/>
      <c r="M67" s="88"/>
      <c r="N67" s="68"/>
      <c r="P67" s="207"/>
      <c r="Q67" s="206"/>
      <c r="R67" s="88"/>
      <c r="S67" s="68"/>
    </row>
    <row r="68" spans="2:19" hidden="1" x14ac:dyDescent="0.25">
      <c r="B68" s="51"/>
      <c r="C68" s="83"/>
      <c r="D68" s="63"/>
      <c r="E68" s="9"/>
      <c r="F68" s="208"/>
      <c r="G68" s="206"/>
      <c r="H68" s="87"/>
      <c r="I68" s="69"/>
      <c r="K68" s="208"/>
      <c r="L68" s="206"/>
      <c r="M68" s="87"/>
      <c r="N68" s="69"/>
      <c r="P68" s="207"/>
      <c r="Q68" s="206"/>
      <c r="R68" s="87"/>
      <c r="S68" s="69"/>
    </row>
    <row r="69" spans="2:19" hidden="1" x14ac:dyDescent="0.25">
      <c r="B69" s="51"/>
      <c r="C69" s="84"/>
      <c r="D69" s="62"/>
      <c r="E69" s="9"/>
      <c r="F69" s="208"/>
      <c r="G69" s="206"/>
      <c r="H69" s="88"/>
      <c r="I69" s="68"/>
      <c r="K69" s="208"/>
      <c r="L69" s="206"/>
      <c r="M69" s="88"/>
      <c r="N69" s="68"/>
      <c r="P69" s="207"/>
      <c r="Q69" s="206"/>
      <c r="R69" s="88"/>
      <c r="S69" s="68"/>
    </row>
    <row r="70" spans="2:19" hidden="1" x14ac:dyDescent="0.25">
      <c r="B70" s="51"/>
      <c r="C70" s="83"/>
      <c r="D70" s="63"/>
      <c r="E70" s="9"/>
      <c r="F70" s="208"/>
      <c r="G70" s="206"/>
      <c r="H70" s="87"/>
      <c r="I70" s="69"/>
      <c r="K70" s="208"/>
      <c r="L70" s="206"/>
      <c r="M70" s="87"/>
      <c r="N70" s="69"/>
      <c r="P70" s="207"/>
      <c r="Q70" s="206"/>
      <c r="R70" s="87"/>
      <c r="S70" s="69"/>
    </row>
    <row r="71" spans="2:19" hidden="1" x14ac:dyDescent="0.25">
      <c r="B71" s="51"/>
      <c r="C71" s="84"/>
      <c r="D71" s="62"/>
      <c r="E71" s="9"/>
      <c r="F71" s="208"/>
      <c r="G71" s="206"/>
      <c r="H71" s="88"/>
      <c r="I71" s="68"/>
      <c r="K71" s="208"/>
      <c r="L71" s="206"/>
      <c r="M71" s="88"/>
      <c r="N71" s="68"/>
      <c r="P71" s="207"/>
      <c r="Q71" s="206"/>
      <c r="R71" s="88"/>
      <c r="S71" s="68"/>
    </row>
    <row r="72" spans="2:19" hidden="1" x14ac:dyDescent="0.25">
      <c r="B72" s="51"/>
      <c r="C72" s="83"/>
      <c r="D72" s="63"/>
      <c r="E72" s="9"/>
      <c r="F72" s="208"/>
      <c r="G72" s="206"/>
      <c r="H72" s="87"/>
      <c r="I72" s="69"/>
      <c r="K72" s="208"/>
      <c r="L72" s="206"/>
      <c r="M72" s="87"/>
      <c r="N72" s="69"/>
      <c r="P72" s="207"/>
      <c r="Q72" s="206"/>
      <c r="R72" s="87"/>
      <c r="S72" s="69"/>
    </row>
    <row r="73" spans="2:19" hidden="1" x14ac:dyDescent="0.25">
      <c r="B73" s="51"/>
      <c r="C73" s="84"/>
      <c r="D73" s="62"/>
      <c r="E73" s="9"/>
      <c r="F73" s="208"/>
      <c r="G73" s="206"/>
      <c r="H73" s="88"/>
      <c r="I73" s="68"/>
      <c r="K73" s="208"/>
      <c r="L73" s="206"/>
      <c r="M73" s="88"/>
      <c r="N73" s="68"/>
      <c r="P73" s="207"/>
      <c r="Q73" s="206"/>
      <c r="R73" s="88"/>
      <c r="S73" s="68"/>
    </row>
    <row r="74" spans="2:19" hidden="1" x14ac:dyDescent="0.25">
      <c r="B74" s="51"/>
      <c r="C74" s="83"/>
      <c r="D74" s="63"/>
      <c r="E74" s="9"/>
      <c r="F74" s="208"/>
      <c r="G74" s="206"/>
      <c r="H74" s="87"/>
      <c r="I74" s="69"/>
      <c r="K74" s="208"/>
      <c r="L74" s="206"/>
      <c r="M74" s="87"/>
      <c r="N74" s="69"/>
      <c r="P74" s="207"/>
      <c r="Q74" s="206"/>
      <c r="R74" s="87"/>
      <c r="S74" s="69"/>
    </row>
    <row r="75" spans="2:19" hidden="1" x14ac:dyDescent="0.25">
      <c r="B75" s="51"/>
      <c r="C75" s="84"/>
      <c r="D75" s="62"/>
      <c r="E75" s="9"/>
      <c r="F75" s="208"/>
      <c r="G75" s="206"/>
      <c r="H75" s="88"/>
      <c r="I75" s="68"/>
      <c r="K75" s="208"/>
      <c r="L75" s="206"/>
      <c r="M75" s="88"/>
      <c r="N75" s="68"/>
      <c r="P75" s="207"/>
      <c r="Q75" s="206"/>
      <c r="R75" s="88"/>
      <c r="S75" s="68"/>
    </row>
    <row r="76" spans="2:19" hidden="1" x14ac:dyDescent="0.25">
      <c r="B76" s="51"/>
      <c r="C76" s="83"/>
      <c r="D76" s="63"/>
      <c r="E76" s="9"/>
      <c r="F76" s="208"/>
      <c r="G76" s="206"/>
      <c r="H76" s="87"/>
      <c r="I76" s="69"/>
      <c r="K76" s="208"/>
      <c r="L76" s="206"/>
      <c r="M76" s="87"/>
      <c r="N76" s="69"/>
      <c r="P76" s="208"/>
      <c r="Q76" s="206"/>
      <c r="R76" s="87"/>
      <c r="S76" s="69"/>
    </row>
    <row r="77" spans="2:19" hidden="1" x14ac:dyDescent="0.25">
      <c r="B77" s="51"/>
      <c r="C77" s="84"/>
      <c r="D77" s="62"/>
      <c r="E77" s="9"/>
      <c r="F77" s="208"/>
      <c r="G77" s="206"/>
      <c r="H77" s="88"/>
      <c r="I77" s="68"/>
      <c r="K77" s="208"/>
      <c r="L77" s="206"/>
      <c r="M77" s="88"/>
      <c r="N77" s="68"/>
      <c r="P77" s="208"/>
      <c r="Q77" s="206"/>
      <c r="R77" s="88"/>
      <c r="S77" s="68"/>
    </row>
    <row r="78" spans="2:19" hidden="1" x14ac:dyDescent="0.25">
      <c r="B78" s="21"/>
      <c r="C78" s="83"/>
      <c r="D78" s="63"/>
      <c r="E78" s="9"/>
      <c r="F78" s="208"/>
      <c r="G78" s="206"/>
      <c r="H78" s="87"/>
      <c r="I78" s="69"/>
      <c r="K78" s="208"/>
      <c r="L78" s="206"/>
      <c r="M78" s="87"/>
      <c r="N78" s="69"/>
      <c r="P78" s="208"/>
      <c r="Q78" s="206"/>
      <c r="R78" s="87"/>
      <c r="S78" s="69"/>
    </row>
    <row r="79" spans="2:19" hidden="1" x14ac:dyDescent="0.25">
      <c r="B79" s="21"/>
      <c r="C79" s="84"/>
      <c r="D79" s="63"/>
      <c r="E79" s="9"/>
      <c r="F79" s="208"/>
      <c r="G79" s="206"/>
      <c r="H79" s="88"/>
      <c r="I79" s="69"/>
      <c r="K79" s="208"/>
      <c r="L79" s="206"/>
      <c r="M79" s="88"/>
      <c r="N79" s="69"/>
      <c r="P79" s="208"/>
      <c r="Q79" s="206"/>
      <c r="R79" s="88"/>
      <c r="S79" s="69"/>
    </row>
    <row r="80" spans="2:19" hidden="1" x14ac:dyDescent="0.25">
      <c r="B80" s="21"/>
      <c r="C80" s="83"/>
      <c r="D80" s="63"/>
      <c r="E80" s="9"/>
      <c r="F80" s="208"/>
      <c r="G80" s="206"/>
      <c r="H80" s="87"/>
      <c r="I80" s="69"/>
      <c r="K80" s="208"/>
      <c r="L80" s="206"/>
      <c r="M80" s="87"/>
      <c r="N80" s="69"/>
      <c r="P80" s="208"/>
      <c r="Q80" s="206"/>
      <c r="R80" s="87"/>
      <c r="S80" s="69"/>
    </row>
    <row r="81" spans="2:20" hidden="1" x14ac:dyDescent="0.25">
      <c r="B81" s="21"/>
      <c r="C81" s="84"/>
      <c r="D81" s="63"/>
      <c r="E81" s="9"/>
      <c r="F81" s="208"/>
      <c r="G81" s="206"/>
      <c r="H81" s="88"/>
      <c r="I81" s="69"/>
      <c r="K81" s="208"/>
      <c r="L81" s="206"/>
      <c r="M81" s="88"/>
      <c r="N81" s="69"/>
      <c r="P81" s="208"/>
      <c r="Q81" s="206"/>
      <c r="R81" s="88"/>
      <c r="S81" s="69"/>
    </row>
    <row r="82" spans="2:20" hidden="1" x14ac:dyDescent="0.25">
      <c r="B82" s="21"/>
      <c r="C82" s="83"/>
      <c r="D82" s="63"/>
      <c r="E82" s="9"/>
      <c r="F82" s="208"/>
      <c r="G82" s="206"/>
      <c r="H82" s="87"/>
      <c r="I82" s="69"/>
      <c r="K82" s="208"/>
      <c r="L82" s="206"/>
      <c r="M82" s="87"/>
      <c r="N82" s="69"/>
      <c r="P82" s="208"/>
      <c r="Q82" s="206"/>
      <c r="R82" s="87"/>
      <c r="S82" s="69"/>
    </row>
    <row r="83" spans="2:20" hidden="1" x14ac:dyDescent="0.25">
      <c r="B83" s="21"/>
      <c r="C83" s="83"/>
      <c r="D83" s="63"/>
      <c r="E83" s="9"/>
      <c r="F83" s="208"/>
      <c r="G83" s="206"/>
      <c r="H83" s="87"/>
      <c r="I83" s="69"/>
      <c r="K83" s="208"/>
      <c r="L83" s="206"/>
      <c r="M83" s="87"/>
      <c r="N83" s="69"/>
      <c r="P83" s="208"/>
      <c r="Q83" s="206"/>
      <c r="R83" s="87"/>
      <c r="S83" s="69"/>
    </row>
    <row r="84" spans="2:20" ht="15.75" hidden="1" thickBot="1" x14ac:dyDescent="0.3">
      <c r="B84" s="50"/>
      <c r="C84" s="85"/>
      <c r="D84" s="64"/>
      <c r="E84" s="9"/>
      <c r="F84" s="209"/>
      <c r="G84" s="210"/>
      <c r="H84" s="89"/>
      <c r="I84" s="70"/>
      <c r="K84" s="209"/>
      <c r="L84" s="210"/>
      <c r="M84" s="89"/>
      <c r="N84" s="70"/>
      <c r="P84" s="209"/>
      <c r="Q84" s="210"/>
      <c r="R84" s="89"/>
      <c r="S84" s="70"/>
    </row>
    <row r="85" spans="2:20" ht="15.75" hidden="1" thickTop="1" x14ac:dyDescent="0.25">
      <c r="B85" s="52" t="s">
        <v>151</v>
      </c>
      <c r="C85" s="53">
        <f>SUM(C57:C84)</f>
        <v>0</v>
      </c>
      <c r="D85" s="61" t="str">
        <f>IF(COUNTA(B57:B84)=0,"",COUNTA(B57:B84))</f>
        <v/>
      </c>
      <c r="E85" s="9"/>
      <c r="F85" s="52" t="s">
        <v>151</v>
      </c>
      <c r="G85" s="52"/>
      <c r="H85" s="53">
        <f>SUM(H57:H84)</f>
        <v>0</v>
      </c>
      <c r="I85" s="61" t="str">
        <f>IF(COUNTA(F57:F84)=0,"",COUNTA(F57:F84))</f>
        <v/>
      </c>
      <c r="K85" s="52" t="s">
        <v>151</v>
      </c>
      <c r="L85" s="52"/>
      <c r="M85" s="53">
        <f>SUM(M57:M84)</f>
        <v>0</v>
      </c>
      <c r="N85" s="61" t="str">
        <f>IF(COUNTA(K57:K84)=0,"",COUNTA(K57:K84))</f>
        <v/>
      </c>
      <c r="P85" s="52" t="s">
        <v>151</v>
      </c>
      <c r="Q85" s="52"/>
      <c r="R85" s="53">
        <f>SUM(R57:R84)</f>
        <v>0</v>
      </c>
      <c r="S85" s="61" t="str">
        <f>IF(COUNTA(P57:P84)=0,"",COUNTA(P57:P84))</f>
        <v/>
      </c>
    </row>
    <row r="86" spans="2:20" hidden="1" x14ac:dyDescent="0.25">
      <c r="B86" s="61" t="s">
        <v>180</v>
      </c>
      <c r="C86" s="162" t="str">
        <f>IF(C39="","",C39)</f>
        <v/>
      </c>
      <c r="D86" s="162"/>
      <c r="E86" s="162"/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</row>
    <row r="87" spans="2:20" hidden="1" x14ac:dyDescent="0.25">
      <c r="B87" s="61" t="s">
        <v>181</v>
      </c>
      <c r="C87" s="162" t="str">
        <f>IF(C40="","",C40)</f>
        <v/>
      </c>
      <c r="D87" s="162"/>
      <c r="E87" s="162"/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</row>
    <row r="88" spans="2:20" hidden="1" x14ac:dyDescent="0.25">
      <c r="B88" s="56" t="s">
        <v>153</v>
      </c>
      <c r="C88" s="56"/>
      <c r="E88" s="9"/>
    </row>
    <row r="89" spans="2:20" hidden="1" x14ac:dyDescent="0.25">
      <c r="B89" s="56" t="s">
        <v>154</v>
      </c>
      <c r="C89" s="56"/>
    </row>
    <row r="90" spans="2:20" hidden="1" x14ac:dyDescent="0.25">
      <c r="O90" s="203" t="s">
        <v>155</v>
      </c>
      <c r="P90" s="203"/>
      <c r="Q90" s="260">
        <f>IF(Q43="","",Q43)</f>
        <v>0</v>
      </c>
      <c r="R90" s="260"/>
      <c r="S90" s="260"/>
    </row>
    <row r="91" spans="2:20" hidden="1" x14ac:dyDescent="0.25">
      <c r="O91" s="45"/>
      <c r="P91" s="45" t="s">
        <v>156</v>
      </c>
      <c r="Q91" s="228">
        <f>Q44</f>
        <v>0</v>
      </c>
      <c r="R91" s="228"/>
      <c r="S91" s="228"/>
    </row>
    <row r="92" spans="2:20" hidden="1" x14ac:dyDescent="0.25">
      <c r="P92" s="45" t="s">
        <v>157</v>
      </c>
      <c r="Q92" s="228">
        <f>IFERROR(Q91+Q90,"")</f>
        <v>0</v>
      </c>
      <c r="R92" s="228"/>
      <c r="S92" s="228"/>
    </row>
    <row r="93" spans="2:20" hidden="1" x14ac:dyDescent="0.25"/>
    <row r="94" spans="2:20" hidden="1" x14ac:dyDescent="0.25"/>
    <row r="95" spans="2:20" x14ac:dyDescent="0.25">
      <c r="B95" s="10" t="s">
        <v>200</v>
      </c>
      <c r="C95" s="257" t="s">
        <v>288</v>
      </c>
      <c r="D95" s="257"/>
      <c r="E95" s="257"/>
      <c r="F95" s="257"/>
      <c r="G95" s="10" t="s">
        <v>204</v>
      </c>
      <c r="H95" s="258">
        <v>43774.448298611111</v>
      </c>
      <c r="I95" s="257"/>
      <c r="J95" s="257"/>
      <c r="K95" s="257"/>
      <c r="L95" s="10" t="s">
        <v>203</v>
      </c>
      <c r="M95" s="257" t="s">
        <v>288</v>
      </c>
      <c r="N95" s="257"/>
      <c r="O95" s="257"/>
      <c r="P95" s="257"/>
      <c r="Q95" s="10" t="s">
        <v>202</v>
      </c>
      <c r="R95" s="258">
        <v>43774.449953703705</v>
      </c>
      <c r="S95" s="257"/>
      <c r="T95" s="257"/>
    </row>
  </sheetData>
  <mergeCells count="213">
    <mergeCell ref="C95:F95"/>
    <mergeCell ref="H95:K95"/>
    <mergeCell ref="M95:P95"/>
    <mergeCell ref="R95:T95"/>
    <mergeCell ref="Q91:S91"/>
    <mergeCell ref="Q92:S92"/>
    <mergeCell ref="F83:G83"/>
    <mergeCell ref="K83:L83"/>
    <mergeCell ref="P83:Q83"/>
    <mergeCell ref="F84:G84"/>
    <mergeCell ref="K84:L84"/>
    <mergeCell ref="P84:Q84"/>
    <mergeCell ref="C86:S86"/>
    <mergeCell ref="C87:S87"/>
    <mergeCell ref="O90:P90"/>
    <mergeCell ref="Q90:S90"/>
    <mergeCell ref="F80:G80"/>
    <mergeCell ref="K80:L80"/>
    <mergeCell ref="P80:Q80"/>
    <mergeCell ref="F81:G81"/>
    <mergeCell ref="K81:L81"/>
    <mergeCell ref="P81:Q81"/>
    <mergeCell ref="F82:G82"/>
    <mergeCell ref="K82:L82"/>
    <mergeCell ref="P82:Q82"/>
    <mergeCell ref="F77:G77"/>
    <mergeCell ref="K77:L77"/>
    <mergeCell ref="P77:Q77"/>
    <mergeCell ref="F78:G78"/>
    <mergeCell ref="K78:L78"/>
    <mergeCell ref="P78:Q78"/>
    <mergeCell ref="F79:G79"/>
    <mergeCell ref="K79:L79"/>
    <mergeCell ref="P79:Q79"/>
    <mergeCell ref="F74:G74"/>
    <mergeCell ref="K74:L74"/>
    <mergeCell ref="P74:Q74"/>
    <mergeCell ref="F75:G75"/>
    <mergeCell ref="K75:L75"/>
    <mergeCell ref="P75:Q75"/>
    <mergeCell ref="F76:G76"/>
    <mergeCell ref="K76:L76"/>
    <mergeCell ref="P76:Q76"/>
    <mergeCell ref="F71:G71"/>
    <mergeCell ref="K71:L71"/>
    <mergeCell ref="P71:Q71"/>
    <mergeCell ref="F72:G72"/>
    <mergeCell ref="K72:L72"/>
    <mergeCell ref="P72:Q72"/>
    <mergeCell ref="F73:G73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65:G65"/>
    <mergeCell ref="K65:L65"/>
    <mergeCell ref="P65:Q65"/>
    <mergeCell ref="F66:G66"/>
    <mergeCell ref="K66:L66"/>
    <mergeCell ref="P66:Q66"/>
    <mergeCell ref="F67:G67"/>
    <mergeCell ref="K67:L67"/>
    <mergeCell ref="P67:Q67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B56:C56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A48:C53"/>
    <mergeCell ref="E48:P50"/>
    <mergeCell ref="Q48:S48"/>
    <mergeCell ref="Q49:S50"/>
    <mergeCell ref="G51:L51"/>
    <mergeCell ref="O51:P51"/>
    <mergeCell ref="Q51:S51"/>
    <mergeCell ref="G52:J52"/>
    <mergeCell ref="O52:P52"/>
    <mergeCell ref="Q52:S53"/>
    <mergeCell ref="G53:J53"/>
    <mergeCell ref="O53:P53"/>
    <mergeCell ref="E1:P3"/>
    <mergeCell ref="Q1:S1"/>
    <mergeCell ref="Q2:S3"/>
    <mergeCell ref="G4:L4"/>
    <mergeCell ref="O4:P4"/>
    <mergeCell ref="Q4:S4"/>
    <mergeCell ref="F10:G10"/>
    <mergeCell ref="K10:L10"/>
    <mergeCell ref="P10:Q10"/>
    <mergeCell ref="F11:G11"/>
    <mergeCell ref="K11:L11"/>
    <mergeCell ref="P11:Q11"/>
    <mergeCell ref="G5:J5"/>
    <mergeCell ref="O5:P5"/>
    <mergeCell ref="Q5:S6"/>
    <mergeCell ref="G6:J6"/>
    <mergeCell ref="O6:P6"/>
    <mergeCell ref="F9:G9"/>
    <mergeCell ref="K9:L9"/>
    <mergeCell ref="P9:Q9"/>
    <mergeCell ref="F14:G14"/>
    <mergeCell ref="K14:L14"/>
    <mergeCell ref="P14:Q14"/>
    <mergeCell ref="F15:G15"/>
    <mergeCell ref="K15:L15"/>
    <mergeCell ref="P15:Q15"/>
    <mergeCell ref="K12:L12"/>
    <mergeCell ref="P12:Q12"/>
    <mergeCell ref="F13:G13"/>
    <mergeCell ref="K13:L13"/>
    <mergeCell ref="P13:Q13"/>
    <mergeCell ref="F12:G12"/>
    <mergeCell ref="F18:G18"/>
    <mergeCell ref="K18:L18"/>
    <mergeCell ref="P18:Q18"/>
    <mergeCell ref="F19:G19"/>
    <mergeCell ref="K19:L19"/>
    <mergeCell ref="P19:Q19"/>
    <mergeCell ref="F16:G16"/>
    <mergeCell ref="K16:L16"/>
    <mergeCell ref="P16:Q16"/>
    <mergeCell ref="F17:G17"/>
    <mergeCell ref="K17:L17"/>
    <mergeCell ref="P17:Q17"/>
    <mergeCell ref="F22:G22"/>
    <mergeCell ref="K22:L22"/>
    <mergeCell ref="P22:Q22"/>
    <mergeCell ref="F23:G23"/>
    <mergeCell ref="K23:L23"/>
    <mergeCell ref="P23:Q23"/>
    <mergeCell ref="F20:G20"/>
    <mergeCell ref="K20:L20"/>
    <mergeCell ref="P20:Q20"/>
    <mergeCell ref="F21:G21"/>
    <mergeCell ref="K21:L21"/>
    <mergeCell ref="P21:Q21"/>
    <mergeCell ref="F26:G26"/>
    <mergeCell ref="K26:L26"/>
    <mergeCell ref="P26:Q26"/>
    <mergeCell ref="F27:G27"/>
    <mergeCell ref="K27:L27"/>
    <mergeCell ref="P27:Q27"/>
    <mergeCell ref="F24:G24"/>
    <mergeCell ref="K24:L24"/>
    <mergeCell ref="P24:Q24"/>
    <mergeCell ref="F25:G25"/>
    <mergeCell ref="K25:L25"/>
    <mergeCell ref="P25:Q25"/>
    <mergeCell ref="F28:G28"/>
    <mergeCell ref="P28:Q28"/>
    <mergeCell ref="F29:G29"/>
    <mergeCell ref="P29:Q29"/>
    <mergeCell ref="F30:G30"/>
    <mergeCell ref="K30:L31"/>
    <mergeCell ref="M30:M31"/>
    <mergeCell ref="N30:N31"/>
    <mergeCell ref="P30:Q30"/>
    <mergeCell ref="F31:G31"/>
    <mergeCell ref="F34:G34"/>
    <mergeCell ref="K34:L34"/>
    <mergeCell ref="P34:Q34"/>
    <mergeCell ref="F35:G35"/>
    <mergeCell ref="K35:L35"/>
    <mergeCell ref="P35:Q35"/>
    <mergeCell ref="P31:Q31"/>
    <mergeCell ref="F32:G32"/>
    <mergeCell ref="K32:L32"/>
    <mergeCell ref="P32:Q32"/>
    <mergeCell ref="F33:G33"/>
    <mergeCell ref="K33:L33"/>
    <mergeCell ref="P33:Q33"/>
    <mergeCell ref="C39:S39"/>
    <mergeCell ref="C40:S40"/>
    <mergeCell ref="O43:P43"/>
    <mergeCell ref="Q43:S43"/>
    <mergeCell ref="Q44:S44"/>
    <mergeCell ref="Q45:S45"/>
    <mergeCell ref="F36:G36"/>
    <mergeCell ref="K36:L36"/>
    <mergeCell ref="P36:Q36"/>
    <mergeCell ref="F37:G37"/>
    <mergeCell ref="K37:L37"/>
    <mergeCell ref="P37:Q37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&amp;CVILLA CAR - CENTRO DE RESTAURAÇÃO AUTOMOTIVAAV. VICTÓRIO FORNAZARO - 420 - VL SULAMERICANA , CARAPICUÍBA - SP - CEP 06397-000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29702" r:id="rId4" name="CommandButton2">
          <controlPr defaultSize="0" print="0" autoLine="0" r:id="rId5">
            <anchor>
              <from>
                <xdr:col>20</xdr:col>
                <xdr:colOff>171450</xdr:colOff>
                <xdr:row>4</xdr:row>
                <xdr:rowOff>9525</xdr:rowOff>
              </from>
              <to>
                <xdr:col>21</xdr:col>
                <xdr:colOff>323850</xdr:colOff>
                <xdr:row>5</xdr:row>
                <xdr:rowOff>95250</xdr:rowOff>
              </to>
            </anchor>
          </controlPr>
        </control>
      </mc:Choice>
      <mc:Fallback>
        <control shapeId="29702" r:id="rId4" name="CommandButton2"/>
      </mc:Fallback>
    </mc:AlternateContent>
    <mc:AlternateContent xmlns:mc="http://schemas.openxmlformats.org/markup-compatibility/2006">
      <mc:Choice Requires="x14">
        <control shapeId="29701" r:id="rId6" name="LblHyperlink">
          <controlPr defaultSize="0" print="0" autoLine="0" r:id="rId7">
            <anchor moveWithCells="1">
              <from>
                <xdr:col>1</xdr:col>
                <xdr:colOff>1076325</xdr:colOff>
                <xdr:row>96</xdr:row>
                <xdr:rowOff>9525</xdr:rowOff>
              </from>
              <to>
                <xdr:col>8</xdr:col>
                <xdr:colOff>57150</xdr:colOff>
                <xdr:row>97</xdr:row>
                <xdr:rowOff>9525</xdr:rowOff>
              </to>
            </anchor>
          </controlPr>
        </control>
      </mc:Choice>
      <mc:Fallback>
        <control shapeId="29701" r:id="rId6" name="LblHyperlink"/>
      </mc:Fallback>
    </mc:AlternateContent>
    <mc:AlternateContent xmlns:mc="http://schemas.openxmlformats.org/markup-compatibility/2006">
      <mc:Choice Requires="x14">
        <control shapeId="29700" r:id="rId8" name="CmbutttonPag2">
          <controlPr defaultSize="0" print="0" autoLine="0" r:id="rId9">
            <anchor moveWithCells="1">
              <from>
                <xdr:col>0</xdr:col>
                <xdr:colOff>47625</xdr:colOff>
                <xdr:row>44</xdr:row>
                <xdr:rowOff>47625</xdr:rowOff>
              </from>
              <to>
                <xdr:col>1</xdr:col>
                <xdr:colOff>1304925</xdr:colOff>
                <xdr:row>45</xdr:row>
                <xdr:rowOff>180975</xdr:rowOff>
              </to>
            </anchor>
          </controlPr>
        </control>
      </mc:Choice>
      <mc:Fallback>
        <control shapeId="29700" r:id="rId8" name="CmbutttonPag2"/>
      </mc:Fallback>
    </mc:AlternateContent>
    <mc:AlternateContent xmlns:mc="http://schemas.openxmlformats.org/markup-compatibility/2006">
      <mc:Choice Requires="x14">
        <control shapeId="29697" r:id="rId10" name="CommandButton1">
          <controlPr defaultSize="0" print="0" autoLine="0" r:id="rId11">
            <anchor>
              <from>
                <xdr:col>20</xdr:col>
                <xdr:colOff>171450</xdr:colOff>
                <xdr:row>2</xdr:row>
                <xdr:rowOff>142875</xdr:rowOff>
              </from>
              <to>
                <xdr:col>21</xdr:col>
                <xdr:colOff>323850</xdr:colOff>
                <xdr:row>3</xdr:row>
                <xdr:rowOff>228600</xdr:rowOff>
              </to>
            </anchor>
          </controlPr>
        </control>
      </mc:Choice>
      <mc:Fallback>
        <control shapeId="29697" r:id="rId10" name="CommandButton1"/>
      </mc:Fallback>
    </mc:AlternateContent>
    <mc:AlternateContent xmlns:mc="http://schemas.openxmlformats.org/markup-compatibility/2006">
      <mc:Choice Requires="x14">
        <control shapeId="29699" r:id="rId12" name="CommandButton4">
          <controlPr defaultSize="0" print="0" autoLine="0" r:id="rId13">
            <anchor>
              <from>
                <xdr:col>20</xdr:col>
                <xdr:colOff>190500</xdr:colOff>
                <xdr:row>0</xdr:row>
                <xdr:rowOff>142875</xdr:rowOff>
              </from>
              <to>
                <xdr:col>21</xdr:col>
                <xdr:colOff>342900</xdr:colOff>
                <xdr:row>1</xdr:row>
                <xdr:rowOff>180975</xdr:rowOff>
              </to>
            </anchor>
          </controlPr>
        </control>
      </mc:Choice>
      <mc:Fallback>
        <control shapeId="29699" r:id="rId12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4"/>
  <dimension ref="A1:G2"/>
  <sheetViews>
    <sheetView showGridLines="0" workbookViewId="0"/>
  </sheetViews>
  <sheetFormatPr defaultRowHeight="15" x14ac:dyDescent="0.25"/>
  <cols>
    <col min="1" max="1" width="7.7109375" bestFit="1" customWidth="1"/>
    <col min="2" max="2" width="15.85546875" style="34" bestFit="1" customWidth="1"/>
    <col min="3" max="3" width="16.85546875" bestFit="1" customWidth="1"/>
    <col min="4" max="4" width="9.5703125" bestFit="1" customWidth="1"/>
    <col min="5" max="5" width="12.140625" bestFit="1" customWidth="1"/>
    <col min="6" max="6" width="6.85546875" bestFit="1" customWidth="1"/>
    <col min="7" max="7" width="22.85546875" bestFit="1" customWidth="1"/>
  </cols>
  <sheetData>
    <row r="1" spans="1:7" x14ac:dyDescent="0.25">
      <c r="A1" t="s">
        <v>114</v>
      </c>
      <c r="B1" s="34" t="s">
        <v>0</v>
      </c>
      <c r="C1" t="s">
        <v>190</v>
      </c>
      <c r="D1" t="s">
        <v>1</v>
      </c>
      <c r="E1" t="s">
        <v>17</v>
      </c>
      <c r="F1" t="s">
        <v>18</v>
      </c>
      <c r="G1" t="s">
        <v>19</v>
      </c>
    </row>
    <row r="2" spans="1:7" x14ac:dyDescent="0.25">
      <c r="A2">
        <v>1456</v>
      </c>
      <c r="B2" s="34">
        <v>43774.708923611113</v>
      </c>
      <c r="C2" t="s">
        <v>196</v>
      </c>
      <c r="D2" t="s">
        <v>311</v>
      </c>
      <c r="E2" t="s">
        <v>312</v>
      </c>
      <c r="F2" t="s">
        <v>29</v>
      </c>
      <c r="G2" t="s">
        <v>313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B20"/>
  <sheetViews>
    <sheetView showGridLines="0" workbookViewId="0"/>
  </sheetViews>
  <sheetFormatPr defaultRowHeight="15" x14ac:dyDescent="0.25"/>
  <cols>
    <col min="1" max="1" width="8.5703125" bestFit="1" customWidth="1"/>
    <col min="2" max="2" width="15.7109375" bestFit="1" customWidth="1"/>
    <col min="3" max="3" width="9" bestFit="1" customWidth="1"/>
    <col min="4" max="4" width="8.85546875" bestFit="1" customWidth="1"/>
    <col min="5" max="5" width="10" bestFit="1" customWidth="1"/>
    <col min="6" max="6" width="13.5703125" bestFit="1" customWidth="1"/>
    <col min="7" max="7" width="7.85546875" bestFit="1" customWidth="1"/>
    <col min="8" max="8" width="16.28515625" bestFit="1" customWidth="1"/>
    <col min="9" max="9" width="15.85546875" bestFit="1" customWidth="1"/>
    <col min="10" max="10" width="10.85546875" bestFit="1" customWidth="1"/>
    <col min="11" max="11" width="4.28515625" bestFit="1" customWidth="1"/>
    <col min="12" max="12" width="14.28515625" bestFit="1" customWidth="1"/>
  </cols>
  <sheetData>
    <row r="1" spans="1:2" x14ac:dyDescent="0.25">
      <c r="A1" t="s">
        <v>207</v>
      </c>
      <c r="B1" t="s">
        <v>128</v>
      </c>
    </row>
    <row r="2" spans="1:2" x14ac:dyDescent="0.25">
      <c r="A2">
        <v>1</v>
      </c>
      <c r="B2" t="s">
        <v>142</v>
      </c>
    </row>
    <row r="3" spans="1:2" x14ac:dyDescent="0.25">
      <c r="A3">
        <v>2</v>
      </c>
      <c r="B3" t="s">
        <v>129</v>
      </c>
    </row>
    <row r="4" spans="1:2" x14ac:dyDescent="0.25">
      <c r="A4">
        <v>3</v>
      </c>
      <c r="B4" t="s">
        <v>143</v>
      </c>
    </row>
    <row r="5" spans="1:2" x14ac:dyDescent="0.25">
      <c r="A5">
        <v>4</v>
      </c>
      <c r="B5" t="s">
        <v>138</v>
      </c>
    </row>
    <row r="6" spans="1:2" x14ac:dyDescent="0.25">
      <c r="A6">
        <v>5</v>
      </c>
      <c r="B6" t="s">
        <v>127</v>
      </c>
    </row>
    <row r="7" spans="1:2" x14ac:dyDescent="0.25">
      <c r="A7">
        <v>6</v>
      </c>
      <c r="B7" t="s">
        <v>132</v>
      </c>
    </row>
    <row r="8" spans="1:2" x14ac:dyDescent="0.25">
      <c r="A8">
        <v>7</v>
      </c>
      <c r="B8" t="s">
        <v>115</v>
      </c>
    </row>
    <row r="9" spans="1:2" x14ac:dyDescent="0.25">
      <c r="A9">
        <v>8</v>
      </c>
      <c r="B9" t="s">
        <v>135</v>
      </c>
    </row>
    <row r="10" spans="1:2" x14ac:dyDescent="0.25">
      <c r="A10">
        <v>9</v>
      </c>
      <c r="B10" t="s">
        <v>130</v>
      </c>
    </row>
    <row r="11" spans="1:2" x14ac:dyDescent="0.25">
      <c r="A11">
        <v>10</v>
      </c>
      <c r="B11" t="s">
        <v>140</v>
      </c>
    </row>
    <row r="12" spans="1:2" x14ac:dyDescent="0.25">
      <c r="A12">
        <v>11</v>
      </c>
      <c r="B12" t="s">
        <v>144</v>
      </c>
    </row>
    <row r="13" spans="1:2" x14ac:dyDescent="0.25">
      <c r="A13">
        <v>12</v>
      </c>
      <c r="B13" t="s">
        <v>141</v>
      </c>
    </row>
    <row r="14" spans="1:2" x14ac:dyDescent="0.25">
      <c r="A14">
        <v>13</v>
      </c>
      <c r="B14" t="s">
        <v>137</v>
      </c>
    </row>
    <row r="15" spans="1:2" x14ac:dyDescent="0.25">
      <c r="A15">
        <v>14</v>
      </c>
      <c r="B15" t="s">
        <v>136</v>
      </c>
    </row>
    <row r="16" spans="1:2" x14ac:dyDescent="0.25">
      <c r="A16">
        <v>15</v>
      </c>
      <c r="B16" t="s">
        <v>139</v>
      </c>
    </row>
    <row r="17" spans="1:2" x14ac:dyDescent="0.25">
      <c r="A17">
        <v>16</v>
      </c>
      <c r="B17" t="s">
        <v>133</v>
      </c>
    </row>
    <row r="18" spans="1:2" x14ac:dyDescent="0.25">
      <c r="A18">
        <v>17</v>
      </c>
      <c r="B18" t="s">
        <v>145</v>
      </c>
    </row>
    <row r="19" spans="1:2" x14ac:dyDescent="0.25">
      <c r="A19">
        <v>18</v>
      </c>
      <c r="B19" t="s">
        <v>134</v>
      </c>
    </row>
    <row r="20" spans="1:2" x14ac:dyDescent="0.25">
      <c r="A20">
        <v>19</v>
      </c>
      <c r="B20" t="s">
        <v>131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20"/>
  <dimension ref="A1:L5"/>
  <sheetViews>
    <sheetView workbookViewId="0">
      <selection activeCell="K5" sqref="K5"/>
    </sheetView>
  </sheetViews>
  <sheetFormatPr defaultRowHeight="15" x14ac:dyDescent="0.25"/>
  <cols>
    <col min="1" max="1" width="7.7109375" bestFit="1" customWidth="1"/>
    <col min="2" max="2" width="10.7109375" bestFit="1" customWidth="1"/>
    <col min="3" max="3" width="31.5703125" bestFit="1" customWidth="1"/>
    <col min="4" max="4" width="10" bestFit="1" customWidth="1"/>
    <col min="5" max="5" width="10.85546875" bestFit="1" customWidth="1"/>
    <col min="6" max="6" width="10.7109375" bestFit="1" customWidth="1"/>
    <col min="7" max="7" width="16.85546875" bestFit="1" customWidth="1"/>
    <col min="8" max="8" width="10.7109375" bestFit="1" customWidth="1"/>
    <col min="9" max="9" width="9" style="102" bestFit="1" customWidth="1"/>
    <col min="10" max="10" width="8.7109375" style="102" bestFit="1" customWidth="1"/>
    <col min="11" max="11" width="7.7109375" style="102" bestFit="1" customWidth="1"/>
    <col min="12" max="12" width="15.42578125" bestFit="1" customWidth="1"/>
    <col min="13" max="13" width="7.7109375" bestFit="1" customWidth="1"/>
    <col min="14" max="14" width="8.7109375" bestFit="1" customWidth="1"/>
    <col min="15" max="15" width="23.5703125" bestFit="1" customWidth="1"/>
    <col min="16" max="16" width="14" bestFit="1" customWidth="1"/>
    <col min="17" max="17" width="11.5703125" bestFit="1" customWidth="1"/>
    <col min="18" max="18" width="20.7109375" bestFit="1" customWidth="1"/>
    <col min="19" max="19" width="38.42578125" bestFit="1" customWidth="1"/>
    <col min="20" max="20" width="6.28515625" bestFit="1" customWidth="1"/>
    <col min="21" max="21" width="13.140625" bestFit="1" customWidth="1"/>
    <col min="22" max="22" width="9.7109375" bestFit="1" customWidth="1"/>
    <col min="23" max="23" width="28.140625" bestFit="1" customWidth="1"/>
    <col min="24" max="24" width="36.5703125" bestFit="1" customWidth="1"/>
    <col min="25" max="25" width="11.28515625" bestFit="1" customWidth="1"/>
    <col min="26" max="26" width="16.5703125" bestFit="1" customWidth="1"/>
    <col min="27" max="27" width="13.7109375" bestFit="1" customWidth="1"/>
    <col min="28" max="28" width="13.42578125" bestFit="1" customWidth="1"/>
    <col min="29" max="29" width="18.5703125" bestFit="1" customWidth="1"/>
    <col min="30" max="30" width="8.85546875" bestFit="1" customWidth="1"/>
    <col min="31" max="31" width="15.42578125" bestFit="1" customWidth="1"/>
    <col min="32" max="32" width="14.42578125" bestFit="1" customWidth="1"/>
    <col min="33" max="33" width="5.28515625" bestFit="1" customWidth="1"/>
    <col min="34" max="34" width="17.28515625" bestFit="1" customWidth="1"/>
    <col min="35" max="35" width="12.28515625" bestFit="1" customWidth="1"/>
    <col min="36" max="36" width="11" bestFit="1" customWidth="1"/>
    <col min="37" max="37" width="15" bestFit="1" customWidth="1"/>
    <col min="38" max="38" width="13.7109375" bestFit="1" customWidth="1"/>
    <col min="39" max="39" width="11" bestFit="1" customWidth="1"/>
    <col min="40" max="40" width="10.7109375" bestFit="1" customWidth="1"/>
    <col min="41" max="41" width="10.28515625" bestFit="1" customWidth="1"/>
    <col min="42" max="42" width="10.7109375" bestFit="1" customWidth="1"/>
    <col min="43" max="43" width="13.5703125" bestFit="1" customWidth="1"/>
    <col min="44" max="44" width="12.140625" bestFit="1" customWidth="1"/>
    <col min="45" max="45" width="12.7109375" bestFit="1" customWidth="1"/>
    <col min="46" max="46" width="11.42578125" bestFit="1" customWidth="1"/>
    <col min="47" max="47" width="12.85546875" bestFit="1" customWidth="1"/>
    <col min="48" max="48" width="11.5703125" bestFit="1" customWidth="1"/>
    <col min="49" max="49" width="12.140625" bestFit="1" customWidth="1"/>
    <col min="50" max="50" width="10.85546875" bestFit="1" customWidth="1"/>
    <col min="51" max="51" width="10.5703125" bestFit="1" customWidth="1"/>
    <col min="52" max="52" width="10.7109375" bestFit="1" customWidth="1"/>
    <col min="53" max="53" width="9.85546875" bestFit="1" customWidth="1"/>
    <col min="54" max="54" width="10.7109375" bestFit="1" customWidth="1"/>
    <col min="55" max="55" width="10" bestFit="1" customWidth="1"/>
    <col min="56" max="56" width="10.7109375" bestFit="1" customWidth="1"/>
    <col min="57" max="57" width="9.28515625" bestFit="1" customWidth="1"/>
    <col min="58" max="58" width="10.7109375" bestFit="1" customWidth="1"/>
    <col min="59" max="59" width="7.140625" bestFit="1" customWidth="1"/>
    <col min="60" max="60" width="24" bestFit="1" customWidth="1"/>
    <col min="61" max="61" width="92.42578125" bestFit="1" customWidth="1"/>
    <col min="62" max="62" width="69.85546875" bestFit="1" customWidth="1"/>
    <col min="63" max="63" width="69.5703125" bestFit="1" customWidth="1"/>
    <col min="64" max="64" width="67.28515625" bestFit="1" customWidth="1"/>
    <col min="65" max="65" width="64.140625" bestFit="1" customWidth="1"/>
    <col min="66" max="66" width="75" bestFit="1" customWidth="1"/>
    <col min="67" max="67" width="8.5703125" bestFit="1" customWidth="1"/>
    <col min="68" max="68" width="5.85546875" bestFit="1" customWidth="1"/>
  </cols>
  <sheetData>
    <row r="1" spans="1:12" x14ac:dyDescent="0.25">
      <c r="A1" t="s">
        <v>114</v>
      </c>
      <c r="B1" t="s">
        <v>0</v>
      </c>
      <c r="C1" t="s">
        <v>19</v>
      </c>
      <c r="D1" t="s">
        <v>1</v>
      </c>
      <c r="E1" t="s">
        <v>17</v>
      </c>
      <c r="F1" t="s">
        <v>18</v>
      </c>
      <c r="G1" t="s">
        <v>190</v>
      </c>
      <c r="H1" t="s">
        <v>118</v>
      </c>
      <c r="I1" s="102" t="s">
        <v>178</v>
      </c>
      <c r="J1" s="102" t="s">
        <v>208</v>
      </c>
      <c r="K1" s="102" t="s">
        <v>209</v>
      </c>
      <c r="L1" t="s">
        <v>227</v>
      </c>
    </row>
    <row r="2" spans="1:12" x14ac:dyDescent="0.25">
      <c r="A2">
        <v>805</v>
      </c>
      <c r="B2" s="108">
        <v>43277.414918981478</v>
      </c>
      <c r="C2" t="s">
        <v>245</v>
      </c>
      <c r="D2" t="s">
        <v>246</v>
      </c>
      <c r="E2" t="s">
        <v>247</v>
      </c>
      <c r="F2" t="s">
        <v>213</v>
      </c>
      <c r="G2" t="s">
        <v>196</v>
      </c>
      <c r="H2" t="s">
        <v>21</v>
      </c>
    </row>
    <row r="3" spans="1:12" x14ac:dyDescent="0.25">
      <c r="A3">
        <v>771</v>
      </c>
      <c r="B3" s="108">
        <v>43234.515636574077</v>
      </c>
      <c r="C3" t="s">
        <v>248</v>
      </c>
      <c r="D3" t="s">
        <v>249</v>
      </c>
      <c r="E3" t="s">
        <v>250</v>
      </c>
      <c r="F3" t="s">
        <v>29</v>
      </c>
      <c r="G3" t="s">
        <v>196</v>
      </c>
      <c r="H3" t="s">
        <v>21</v>
      </c>
    </row>
    <row r="4" spans="1:12" x14ac:dyDescent="0.25">
      <c r="A4">
        <v>703</v>
      </c>
      <c r="B4" s="108">
        <v>43179.341678240744</v>
      </c>
      <c r="C4" t="s">
        <v>251</v>
      </c>
      <c r="D4" t="s">
        <v>252</v>
      </c>
      <c r="E4" t="s">
        <v>253</v>
      </c>
      <c r="F4" t="s">
        <v>31</v>
      </c>
      <c r="G4" t="s">
        <v>196</v>
      </c>
      <c r="H4" t="s">
        <v>21</v>
      </c>
    </row>
    <row r="5" spans="1:12" x14ac:dyDescent="0.25">
      <c r="A5" t="s">
        <v>151</v>
      </c>
      <c r="B5">
        <v>3</v>
      </c>
      <c r="I5" s="102">
        <v>0</v>
      </c>
      <c r="J5" s="102">
        <v>0</v>
      </c>
      <c r="K5" s="102"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3"/>
  <dimension ref="A1:Q6"/>
  <sheetViews>
    <sheetView topLeftCell="B1" workbookViewId="0">
      <selection activeCell="N2" sqref="N2"/>
    </sheetView>
  </sheetViews>
  <sheetFormatPr defaultRowHeight="15" x14ac:dyDescent="0.25"/>
  <sheetData>
    <row r="1" spans="1:17" x14ac:dyDescent="0.25">
      <c r="A1" t="s">
        <v>114</v>
      </c>
      <c r="B1" t="s">
        <v>163</v>
      </c>
      <c r="C1" t="s">
        <v>164</v>
      </c>
      <c r="D1" t="s">
        <v>166</v>
      </c>
      <c r="E1" t="s">
        <v>165</v>
      </c>
      <c r="F1" t="s">
        <v>167</v>
      </c>
      <c r="G1" t="s">
        <v>168</v>
      </c>
      <c r="H1" t="s">
        <v>169</v>
      </c>
      <c r="I1" t="s">
        <v>170</v>
      </c>
      <c r="J1" t="s">
        <v>171</v>
      </c>
      <c r="K1" t="s">
        <v>172</v>
      </c>
      <c r="L1" t="s">
        <v>173</v>
      </c>
      <c r="M1" t="s">
        <v>174</v>
      </c>
      <c r="N1" t="s">
        <v>175</v>
      </c>
      <c r="O1" t="s">
        <v>176</v>
      </c>
      <c r="P1" t="s">
        <v>177</v>
      </c>
      <c r="Q1" t="s">
        <v>199</v>
      </c>
    </row>
    <row r="2" spans="1:17" x14ac:dyDescent="0.25">
      <c r="A2">
        <v>1446</v>
      </c>
      <c r="B2" t="s">
        <v>23</v>
      </c>
      <c r="E2" t="s">
        <v>296</v>
      </c>
      <c r="H2" t="s">
        <v>299</v>
      </c>
    </row>
    <row r="3" spans="1:17" x14ac:dyDescent="0.25">
      <c r="A3">
        <v>1446</v>
      </c>
      <c r="B3" t="s">
        <v>295</v>
      </c>
      <c r="E3" t="s">
        <v>297</v>
      </c>
      <c r="H3" t="s">
        <v>300</v>
      </c>
    </row>
    <row r="4" spans="1:17" x14ac:dyDescent="0.25">
      <c r="A4">
        <v>1446</v>
      </c>
      <c r="E4" t="s">
        <v>298</v>
      </c>
      <c r="H4" t="s">
        <v>301</v>
      </c>
    </row>
    <row r="5" spans="1:17" x14ac:dyDescent="0.25">
      <c r="A5">
        <v>1446</v>
      </c>
    </row>
    <row r="6" spans="1:17" x14ac:dyDescent="0.25">
      <c r="A6">
        <v>1446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1"/>
  <dimension ref="A1:L180"/>
  <sheetViews>
    <sheetView view="pageBreakPreview" zoomScale="60" zoomScaleNormal="100" workbookViewId="0">
      <selection activeCell="D10" sqref="D10:E10"/>
    </sheetView>
  </sheetViews>
  <sheetFormatPr defaultRowHeight="15" x14ac:dyDescent="0.25"/>
  <cols>
    <col min="1" max="1" width="11.85546875" bestFit="1" customWidth="1"/>
    <col min="2" max="2" width="14.7109375" bestFit="1" customWidth="1"/>
    <col min="3" max="3" width="43.42578125" bestFit="1" customWidth="1"/>
    <col min="4" max="4" width="12.28515625" bestFit="1" customWidth="1"/>
    <col min="5" max="5" width="28.42578125" bestFit="1" customWidth="1"/>
    <col min="6" max="6" width="11.5703125" bestFit="1" customWidth="1"/>
    <col min="7" max="7" width="25.42578125" bestFit="1" customWidth="1"/>
    <col min="8" max="8" width="23.28515625" bestFit="1" customWidth="1"/>
    <col min="9" max="9" width="14.7109375" style="102" bestFit="1" customWidth="1"/>
    <col min="10" max="10" width="14.42578125" style="102" bestFit="1" customWidth="1"/>
    <col min="11" max="11" width="10.5703125" style="102" bestFit="1" customWidth="1"/>
    <col min="12" max="12" width="22.5703125" style="108" bestFit="1" customWidth="1"/>
  </cols>
  <sheetData>
    <row r="1" spans="1:12" ht="30" customHeight="1" x14ac:dyDescent="0.25">
      <c r="A1" s="264" t="s">
        <v>226</v>
      </c>
      <c r="B1" s="264"/>
      <c r="C1" s="264"/>
      <c r="D1" s="264"/>
      <c r="E1" s="264"/>
      <c r="F1" s="264"/>
      <c r="G1" s="264"/>
      <c r="H1" s="264"/>
      <c r="I1" s="264"/>
      <c r="J1" s="264"/>
      <c r="K1" s="264"/>
      <c r="L1" s="264"/>
    </row>
    <row r="2" spans="1:12" x14ac:dyDescent="0.25">
      <c r="A2" s="105" t="s">
        <v>114</v>
      </c>
      <c r="B2" s="121" t="s">
        <v>0</v>
      </c>
      <c r="C2" s="105" t="s">
        <v>19</v>
      </c>
      <c r="D2" s="105" t="s">
        <v>1</v>
      </c>
      <c r="E2" s="105" t="s">
        <v>17</v>
      </c>
      <c r="F2" s="105" t="s">
        <v>18</v>
      </c>
      <c r="G2" s="106" t="s">
        <v>190</v>
      </c>
      <c r="H2" s="106" t="s">
        <v>118</v>
      </c>
      <c r="I2" s="106" t="s">
        <v>178</v>
      </c>
      <c r="J2" s="106" t="s">
        <v>208</v>
      </c>
      <c r="K2" s="106" t="s">
        <v>209</v>
      </c>
      <c r="L2" s="123" t="s">
        <v>179</v>
      </c>
    </row>
    <row r="3" spans="1:12" x14ac:dyDescent="0.25">
      <c r="A3" s="103">
        <v>620</v>
      </c>
      <c r="B3" s="122">
        <v>43117.407222222224</v>
      </c>
      <c r="C3" s="103" t="s">
        <v>228</v>
      </c>
      <c r="D3" s="103" t="s">
        <v>229</v>
      </c>
      <c r="E3" s="103" t="s">
        <v>230</v>
      </c>
      <c r="F3" s="103" t="s">
        <v>27</v>
      </c>
      <c r="G3" s="103" t="s">
        <v>196</v>
      </c>
      <c r="H3" s="103" t="s">
        <v>44</v>
      </c>
      <c r="I3" s="104"/>
      <c r="J3" s="104"/>
      <c r="K3" s="104"/>
      <c r="L3" s="122"/>
    </row>
    <row r="4" spans="1:12" x14ac:dyDescent="0.25">
      <c r="A4" s="103">
        <v>619</v>
      </c>
      <c r="B4" s="122">
        <v>43117.377546296295</v>
      </c>
      <c r="C4" s="103" t="s">
        <v>231</v>
      </c>
      <c r="D4" s="103" t="s">
        <v>232</v>
      </c>
      <c r="E4" s="103" t="s">
        <v>212</v>
      </c>
      <c r="F4" s="103" t="s">
        <v>31</v>
      </c>
      <c r="G4" s="103" t="s">
        <v>197</v>
      </c>
      <c r="H4" s="103" t="s">
        <v>43</v>
      </c>
      <c r="I4" s="104"/>
      <c r="J4" s="104"/>
      <c r="K4" s="104"/>
      <c r="L4" s="122"/>
    </row>
    <row r="5" spans="1:12" x14ac:dyDescent="0.25">
      <c r="A5" s="103">
        <v>617</v>
      </c>
      <c r="B5" s="122">
        <v>43115.445925925924</v>
      </c>
      <c r="C5" s="103" t="s">
        <v>223</v>
      </c>
      <c r="D5" s="103" t="s">
        <v>224</v>
      </c>
      <c r="E5" s="103" t="s">
        <v>225</v>
      </c>
      <c r="F5" s="103" t="s">
        <v>29</v>
      </c>
      <c r="G5" s="103" t="s">
        <v>192</v>
      </c>
      <c r="H5" s="103"/>
      <c r="I5" s="104"/>
      <c r="J5" s="104"/>
      <c r="K5" s="104"/>
      <c r="L5" s="122"/>
    </row>
    <row r="6" spans="1:12" s="107" customFormat="1" x14ac:dyDescent="0.25">
      <c r="A6" s="103">
        <v>615</v>
      </c>
      <c r="B6" s="122">
        <v>43111.378854166665</v>
      </c>
      <c r="C6" s="103" t="s">
        <v>233</v>
      </c>
      <c r="D6" s="103" t="s">
        <v>234</v>
      </c>
      <c r="E6" s="103" t="s">
        <v>235</v>
      </c>
      <c r="F6" s="103" t="s">
        <v>29</v>
      </c>
      <c r="G6" s="103" t="s">
        <v>192</v>
      </c>
      <c r="H6" s="103" t="s">
        <v>44</v>
      </c>
      <c r="I6" s="104"/>
      <c r="J6" s="104"/>
      <c r="K6" s="104"/>
      <c r="L6" s="122"/>
    </row>
    <row r="7" spans="1:12" x14ac:dyDescent="0.25">
      <c r="A7" s="103">
        <v>605</v>
      </c>
      <c r="B7" s="122">
        <v>43104.66746527778</v>
      </c>
      <c r="C7" s="103" t="s">
        <v>236</v>
      </c>
      <c r="D7" s="103" t="s">
        <v>237</v>
      </c>
      <c r="E7" s="103" t="s">
        <v>238</v>
      </c>
      <c r="F7" s="103" t="s">
        <v>29</v>
      </c>
      <c r="G7" s="103" t="s">
        <v>197</v>
      </c>
      <c r="H7" s="103" t="s">
        <v>21</v>
      </c>
      <c r="I7" s="104"/>
      <c r="J7" s="104"/>
      <c r="K7" s="104"/>
      <c r="L7" s="122"/>
    </row>
    <row r="8" spans="1:12" s="107" customFormat="1" x14ac:dyDescent="0.25">
      <c r="A8" s="103">
        <v>603</v>
      </c>
      <c r="B8" s="122">
        <v>43103.564918981479</v>
      </c>
      <c r="C8" s="103" t="s">
        <v>239</v>
      </c>
      <c r="D8" s="103" t="s">
        <v>240</v>
      </c>
      <c r="E8" s="103" t="s">
        <v>222</v>
      </c>
      <c r="F8" s="103" t="s">
        <v>26</v>
      </c>
      <c r="G8" s="103" t="s">
        <v>192</v>
      </c>
      <c r="H8" s="103"/>
      <c r="I8" s="104"/>
      <c r="J8" s="104"/>
      <c r="K8" s="104"/>
      <c r="L8" s="122"/>
    </row>
    <row r="9" spans="1:12" s="107" customFormat="1" x14ac:dyDescent="0.25">
      <c r="A9" s="103">
        <v>601</v>
      </c>
      <c r="B9" s="122">
        <v>43102.637002314812</v>
      </c>
      <c r="C9" s="103" t="s">
        <v>241</v>
      </c>
      <c r="D9" s="103" t="s">
        <v>242</v>
      </c>
      <c r="E9" s="103" t="s">
        <v>243</v>
      </c>
      <c r="F9" s="103" t="s">
        <v>26</v>
      </c>
      <c r="G9" s="103" t="s">
        <v>197</v>
      </c>
      <c r="H9" s="103" t="s">
        <v>44</v>
      </c>
      <c r="I9" s="104"/>
      <c r="J9" s="104"/>
      <c r="K9" s="104"/>
      <c r="L9" s="122"/>
    </row>
    <row r="10" spans="1:12" s="107" customFormat="1" x14ac:dyDescent="0.25">
      <c r="A10" s="109" t="s">
        <v>151</v>
      </c>
      <c r="B10" s="109">
        <v>7</v>
      </c>
      <c r="C10" s="109"/>
      <c r="D10" s="109"/>
      <c r="E10" s="109"/>
      <c r="F10" s="109"/>
      <c r="G10" s="109"/>
      <c r="H10" s="109"/>
      <c r="I10" s="110">
        <v>0</v>
      </c>
      <c r="J10" s="110">
        <v>0</v>
      </c>
      <c r="K10" s="110">
        <v>0</v>
      </c>
      <c r="L10" s="124"/>
    </row>
    <row r="12" spans="1:12" s="107" customFormat="1" x14ac:dyDescent="0.25">
      <c r="A12"/>
      <c r="B12"/>
      <c r="C12"/>
      <c r="D12"/>
      <c r="E12"/>
      <c r="F12"/>
      <c r="G12"/>
      <c r="H12"/>
      <c r="I12" s="102"/>
      <c r="J12" s="102"/>
      <c r="K12" s="102"/>
      <c r="L12" s="108"/>
    </row>
    <row r="13" spans="1:12" s="107" customFormat="1" x14ac:dyDescent="0.25">
      <c r="A13"/>
      <c r="B13"/>
      <c r="C13"/>
      <c r="D13"/>
      <c r="E13"/>
      <c r="F13"/>
      <c r="G13"/>
      <c r="H13"/>
      <c r="I13" s="102"/>
      <c r="J13" s="102"/>
      <c r="K13" s="102"/>
      <c r="L13" s="108"/>
    </row>
    <row r="16" spans="1:12" s="107" customFormat="1" x14ac:dyDescent="0.25">
      <c r="A16"/>
      <c r="B16"/>
      <c r="C16"/>
      <c r="D16"/>
      <c r="E16"/>
      <c r="F16"/>
      <c r="G16"/>
      <c r="H16"/>
      <c r="I16" s="102"/>
      <c r="J16" s="102"/>
      <c r="K16" s="102"/>
      <c r="L16" s="108"/>
    </row>
    <row r="28" spans="1:12" s="107" customFormat="1" x14ac:dyDescent="0.25">
      <c r="A28"/>
      <c r="B28"/>
      <c r="C28"/>
      <c r="D28"/>
      <c r="E28"/>
      <c r="F28"/>
      <c r="G28"/>
      <c r="H28"/>
      <c r="I28" s="102"/>
      <c r="J28" s="102"/>
      <c r="K28" s="102"/>
      <c r="L28" s="108"/>
    </row>
    <row r="38" spans="1:12" s="61" customFormat="1" x14ac:dyDescent="0.25">
      <c r="A38"/>
      <c r="B38"/>
      <c r="C38"/>
      <c r="D38"/>
      <c r="E38"/>
      <c r="F38"/>
      <c r="G38"/>
      <c r="H38"/>
      <c r="I38" s="102"/>
      <c r="J38" s="102"/>
      <c r="K38" s="102"/>
      <c r="L38" s="108"/>
    </row>
    <row r="180" spans="1:12" s="107" customFormat="1" x14ac:dyDescent="0.25">
      <c r="A180"/>
      <c r="B180"/>
      <c r="C180"/>
      <c r="D180"/>
      <c r="E180"/>
      <c r="F180"/>
      <c r="G180"/>
      <c r="H180"/>
      <c r="I180" s="102"/>
      <c r="J180" s="102"/>
      <c r="K180" s="102"/>
      <c r="L180" s="108"/>
    </row>
  </sheetData>
  <mergeCells count="1">
    <mergeCell ref="A1:L1"/>
  </mergeCells>
  <printOptions horizontalCentered="1"/>
  <pageMargins left="0.31496062992125984" right="0.11811023622047245" top="1.1811023622047245" bottom="0.78740157480314965" header="0.31496062992125984" footer="0.31496062992125984"/>
  <pageSetup paperSize="9" scale="61" orientation="landscape" r:id="rId1"/>
  <headerFooter>
    <oddHeader>&amp;L&amp;G</oddHeader>
    <oddFooter>&amp;RVilla Car - Restauração Automotiva &amp;D &amp;TPág &amp;P de &amp;N</oddFooter>
  </headerFooter>
  <rowBreaks count="1" manualBreakCount="1">
    <brk id="134" max="11" man="1"/>
  </rowBreaks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2"/>
  <dimension ref="A1"/>
  <sheetViews>
    <sheetView showGridLines="0" topLeftCell="F1" workbookViewId="0">
      <selection activeCell="A2" sqref="A2"/>
    </sheetView>
  </sheetViews>
  <sheetFormatPr defaultRowHeight="15" x14ac:dyDescent="0.25"/>
  <cols>
    <col min="1" max="1" width="7.7109375" bestFit="1" customWidth="1"/>
    <col min="2" max="2" width="8.42578125" bestFit="1" customWidth="1"/>
    <col min="3" max="3" width="8.28515625" bestFit="1" customWidth="1"/>
    <col min="4" max="4" width="8.85546875" bestFit="1" customWidth="1"/>
    <col min="5" max="6" width="8.28515625" bestFit="1" customWidth="1"/>
    <col min="7" max="7" width="8.85546875" bestFit="1" customWidth="1"/>
    <col min="8" max="8" width="8.28515625" bestFit="1" customWidth="1"/>
  </cols>
  <sheetData/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19"/>
  <dimension ref="A1:A3"/>
  <sheetViews>
    <sheetView workbookViewId="0"/>
  </sheetViews>
  <sheetFormatPr defaultRowHeight="15" x14ac:dyDescent="0.25"/>
  <sheetData>
    <row r="1" spans="1:1" x14ac:dyDescent="0.25">
      <c r="A1" t="s">
        <v>210</v>
      </c>
    </row>
    <row r="2" spans="1:1" x14ac:dyDescent="0.25">
      <c r="A2" t="s">
        <v>117</v>
      </c>
    </row>
    <row r="3" spans="1:1" x14ac:dyDescent="0.25">
      <c r="A3" t="s">
        <v>211</v>
      </c>
    </row>
  </sheetData>
  <pageMargins left="0.511811024" right="0.511811024" top="0.78740157499999996" bottom="0.78740157499999996" header="0.31496062000000002" footer="0.31496062000000002"/>
</worksheet>
</file>

<file path=customUI/_rels/customUI14.xml.rels><?xml version="1.0" encoding="UTF-8" standalone="yes"?>
<Relationships xmlns="http://schemas.openxmlformats.org/package/2006/relationships"><Relationship Id="Configuracoes" Type="http://schemas.openxmlformats.org/officeDocument/2006/relationships/image" Target="images/Configuracoes.png"/><Relationship Id="Entrada" Type="http://schemas.openxmlformats.org/officeDocument/2006/relationships/image" Target="images/Entrada.jpg"/><Relationship Id="Grafico" Type="http://schemas.openxmlformats.org/officeDocument/2006/relationships/image" Target="images/Grafico.png"/><Relationship Id="Orcamento" Type="http://schemas.openxmlformats.org/officeDocument/2006/relationships/image" Target="images/Orcamento.jpg"/><Relationship Id="EntradaInformal" Type="http://schemas.openxmlformats.org/officeDocument/2006/relationships/image" Target="images/EntradaInformal.png"/><Relationship Id="Recall" Type="http://schemas.openxmlformats.org/officeDocument/2006/relationships/image" Target="images/Recall.jpg"/><Relationship Id="CadastroInicial" Type="http://schemas.openxmlformats.org/officeDocument/2006/relationships/image" Target="images/CadastroInicial.jpg"/><Relationship Id="OrdemServico" Type="http://schemas.openxmlformats.org/officeDocument/2006/relationships/image" Target="images/OrdemServico.jpg"/><Relationship Id="Vistoria" Type="http://schemas.openxmlformats.org/officeDocument/2006/relationships/image" Target="images/Vistoria.jpg"/><Relationship Id="Saida" Type="http://schemas.openxmlformats.org/officeDocument/2006/relationships/image" Target="images/Saida.jpg"/></Relationships>
</file>

<file path=customUI/customUI14.xml><?xml version="1.0" encoding="utf-8"?>
<customUI xmlns="http://schemas.microsoft.com/office/2009/07/customui">
  <!--rIBON--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!-- Tab Inicial -->
      <tab idMso="TabHome"/>
      <!-- Tab Villa Car -->
      <tab id="CustomTab" label="Villa Car" insertBeforeMso="TabHome">
        <!-- Cadastros Pessoas -->
        <group id="Grupo1" label="Cadastros" visible="true">
          <!-- Botão Cadastro Inicial -->
          <button id="btnCadastroInicial" label="Cadastro Inicial" image="CadastroInicial" size="large" onAction="Cadastro_Inicial"/>
          <!-- Botão Vistorias -->
          <button id="btnVistorias" label="Vistorias" image="Vistoria" size="large" onAction="Cadastro_Vistorias"/>
          <!-- Botão Laudo Entrada -->
          <button id="btnLaudoEntrada" label="Laudo Entrada" image="Entrada" size="large" onAction="Cadastro_LaudoEntrada"/>
          <!-- Botão Laudo Saida -->
          <button id="btnLaudoSaida" label="Laudo Saída" image="Saida" size="large" onAction="Cadastro_LaudoSaida"/>
          <!-- Botão Entrada Informal -->
          <button id="btnEntradaInformal" label="Entrada Informal" image="EntradaInformal" size="large" onAction="Cadastro_EntradaInformal"/>
          <!-- Botão Recall -->
          <button id="btnRecall" label="Recall" image="Recall" size="large" onAction="Cadastro_Recall"/>
        </group>
        <!-- Cadastros Serviços -->
        <group id="Grupo2" label="Serviços" visible="true">
          <!-- Botão Orçamento -->
          <button id="btnOrcamento" label="Orçamento" image="Orcamento" size="large" onAction="Cadastro_Orcamento"/>
          <!-- Botão Ordem de Serviço -->
          <button id="btnOS" label="Ordem Serviço" image="OrdemServico" size="large" onAction="Cadastro_OrdemServico"/>
        </group>
        <!-- Relatórios -->
        <group id="Grupo3" label="Relatórios" visible="true">
          <!-- Botão Relatórios -->
          <button id="btnRelatorio" label="Relatórios" image="Grafico" size="large" onAction="Abrir_Relatorio"/>
        </group>
        <!-- Configurações -->
        <group id="Grupo4" label="Configurações" visible="true">
          <!-- Botão Configurador -->
          <button id="btnConfigurador" label="Configurador" image="Configuracoes" size="large" onAction="Abrir_Configurador"/>
        </group>
      </tab>
      <tab idMso="TabInsert"/>
      <tab idMso="TabPageLayoutExcel"/>
      <tab idMso="TabFormulas"/>
      <tab idMso="TabData"/>
      <tab idMso="TabReview"/>
      <tab idMso="TabView"/>
    </tabs>
  </ribbon>
  <backstage>
    <button idMso="FileSave" visible="true"/>
    <button idMso="FileSaveAs" visible="true"/>
    <button idMso="FileOpen" visible="true"/>
    <button idMso="FileClose" visible="true"/>
    <button idMso="ApplicationOptionsDialog" visible="true"/>
    <button idMso="FileExit" visible="true"/>
    <tab idMso="PlaceTabHome" visible="true"/>
    <tab idMso="TabInfo" visible="true"/>
    <tab idMso="TabRecent" visible="true"/>
    <tab idMso="TabNew" visible="true"/>
    <tab idMso="TabPrint" visible="true"/>
    <tab idMso="TabShare" visible="true"/>
    <tab idMso="Publish2Tab" visible="true"/>
    <tab idMso="TabHelp" visible="true"/>
    <tab idMso="TabPublish" visible="true"/>
    <tab idMso="TabSave" visible="true"/>
    <tab idMso="TabOfficeStart" visible="true"/>
    <tab idMso="TabOfficeFeedback" visible="true"/>
    <button idMso="HistoryTab" visible="tru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8</vt:i4>
      </vt:variant>
    </vt:vector>
  </HeadingPairs>
  <TitlesOfParts>
    <vt:vector size="24" baseType="lpstr">
      <vt:lpstr>Menu</vt:lpstr>
      <vt:lpstr>Vistoria</vt:lpstr>
      <vt:lpstr>Laudo de Entrada</vt:lpstr>
      <vt:lpstr>Recall</vt:lpstr>
      <vt:lpstr>Laudo de Saida</vt:lpstr>
      <vt:lpstr>CheckList</vt:lpstr>
      <vt:lpstr>Entrada Informal</vt:lpstr>
      <vt:lpstr>Orçamento</vt:lpstr>
      <vt:lpstr>O.S.</vt:lpstr>
      <vt:lpstr>Filtro</vt:lpstr>
      <vt:lpstr>Filtro2</vt:lpstr>
      <vt:lpstr>Filtro3</vt:lpstr>
      <vt:lpstr>Filtro4</vt:lpstr>
      <vt:lpstr>Impressão</vt:lpstr>
      <vt:lpstr>Reciclagem</vt:lpstr>
      <vt:lpstr>Apoio</vt:lpstr>
      <vt:lpstr>'Entrada Informal'!Area_de_impressao</vt:lpstr>
      <vt:lpstr>Impressão!Area_de_impressao</vt:lpstr>
      <vt:lpstr>'Laudo de Entrada'!Area_de_impressao</vt:lpstr>
      <vt:lpstr>'Laudo de Saida'!Area_de_impressao</vt:lpstr>
      <vt:lpstr>O.S.!Area_de_impressao</vt:lpstr>
      <vt:lpstr>Orçamento!Area_de_impressao</vt:lpstr>
      <vt:lpstr>Recall!Area_de_impressao</vt:lpstr>
      <vt:lpstr>Vistoria!Area_de_impressao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Edvan</dc:creator>
  <cp:lastModifiedBy>Edvan Pereira Lima</cp:lastModifiedBy>
  <cp:lastPrinted>2019-11-05T20:01:14Z</cp:lastPrinted>
  <dcterms:created xsi:type="dcterms:W3CDTF">2016-10-09T22:02:59Z</dcterms:created>
  <dcterms:modified xsi:type="dcterms:W3CDTF">2024-02-29T01:03:07Z</dcterms:modified>
</cp:coreProperties>
</file>