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Conexao Oficina\"/>
    </mc:Choice>
  </mc:AlternateContent>
  <xr:revisionPtr revIDLastSave="0" documentId="13_ncr:1_{268DC1B7-0B5A-4A9A-89F9-F60CD91C9870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3"/>
  <c r="R85" i="3"/>
  <c r="M85" i="3"/>
  <c r="H85" i="3"/>
  <c r="C85" i="3"/>
  <c r="R38" i="3"/>
  <c r="M38" i="3"/>
  <c r="M28" i="3"/>
  <c r="H38" i="3"/>
  <c r="C38" i="3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<sst xmlns="http://schemas.openxmlformats.org/spreadsheetml/2006/main" count="1107" uniqueCount="450">
  <si>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</si>
  <si>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</si>
  <si>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</si>
  <si>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</si>
  <si>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</si>
  <si>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</si>
  <si>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</si>
  <si>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</si>
  <si>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</si>
  <si>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</si>
  <si>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</si>
  <si>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</si>
  <si>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</si>
  <si>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</si>
  <si>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</si>
  <si>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</si>
  <si>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</si>
  <si>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</si>
  <si>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</si>
  <si>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</si>
  <si>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</si>
  <si>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</si>
  <si>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</si>
  <si>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</si>
  <si>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</si>
  <si>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</si>
  <si>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</si>
  <si>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</si>
  <si>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</si>
  <si>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</si>
  <si>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</si>
  <si>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</si>
  <si>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</si>
  <si>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</si>
  <si>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</si>
  <si>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</si>
  <si>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</si>
  <si>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</si>
  <si>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</si>
  <si>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</si>
  <si>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</si>
  <si>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</si>
  <si>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</si>
  <si>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</si>
  <si>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</si>
  <si>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</si>
  <si>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</si>
  <si>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</si>
  <si>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</si>
  <si>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</si>
  <si>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</si>
  <si>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</si>
  <si>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</si>
  <si>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</si>
  <si>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</si>
  <si>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</si>
  <si>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</si>
  <si>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</si>
  <si>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</si>
  <si>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</si>
  <si>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</si>
  <si>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</si>
  <si>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</si>
  <si>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</si>
  <si>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</si>
  <si>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</si>
  <si>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</si>
  <si>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</si>
  <si>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</si>
  <si>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</si>
  <si>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</si>
  <si>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</si>
  <si>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</si>
  <si>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</si>
  <si>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</si>
  <si>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</si>
  <si>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</si>
  <si>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</si>
  <si>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</si>
  <si>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</si>
  <si>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</si>
  <si>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</si>
  <si>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</si>
  <si>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</si>
  <si>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</si>
  <si>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</si>
  <si>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</si>
  <si>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</si>
  <si>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</si>
  <si>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</si>
  <si>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</si>
  <si>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</si>
  <si>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</si>
  <si>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</si>
  <si>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</si>
  <si>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</si>
  <si>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</si>
  <si>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</si>
  <si>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</si>
  <si>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</si>
  <si>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</si>
  <si>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</si>
  <si>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</si>
  <si>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</si>
  <si>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</si>
  <si>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</si>
  <si>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</si>
  <si>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</si>
  <si>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</si>
  <si>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</si>
  <si>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</si>
  <si>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</si>
  <si>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</si>
  <si>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</si>
  <si>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</si>
  <si>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</si>
  <si>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</si>
  <si>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</si>
  <si>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</si>
  <si>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</si>
  <si>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</si>
  <si>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</si>
  <si>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</si>
  <si>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</si>
  <si>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</si>
  <si>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</si>
  <si>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</si>
  <si>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</si>
  <si>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</si>
  <si>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</si>
  <si>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</si>
  <si>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</si>
  <si>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</si>
  <si>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</si>
  <si>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</si>
  <si>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</si>
  <si>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</si>
  <si>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</si>
  <si>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</si>
  <si>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</si>
  <si>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</si>
  <si>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</si>
  <si>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</si>
  <si>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</si>
  <si>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</si>
  <si>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</si>
  <si>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</si>
  <si>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</si>
  <si>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</si>
  <si>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</si>
  <si>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</si>
  <si>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</si>
  <si>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</si>
  <si>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</si>
  <si>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</si>
  <si>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</si>
  <si>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</si>
  <si>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</si>
  <si>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</si>
  <si>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</si>
  <si>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</si>
  <si>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</si>
  <si>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</si>
  <si>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</si>
  <si>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</si>
  <si>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</si>
  <si>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</si>
  <si>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</si>
  <si>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</si>
  <si>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</si>
  <si>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</si>
  <si>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</si>
  <si>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</si>
  <si>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</si>
  <si>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</si>
  <si>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</si>
  <si>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</si>
  <si>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</si>
  <si>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</si>
  <si>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</si>
  <si>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</si>
  <si>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</si>
  <si>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</si>
  <si>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</si>
  <si>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</si>
  <si>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</si>
  <si>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</si>
  <si>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</si>
  <si>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</si>
  <si>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</si>
  <si>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</si>
  <si>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</si>
  <si>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</si>
  <si>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</si>
  <si>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</si>
  <si>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</si>
  <si>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</si>
  <si>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</si>
  <si>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</si>
  <si>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</si>
  <si>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</si>
  <si>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</si>
  <si>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</si>
  <si>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</si>
  <si>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</si>
  <si>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</si>
  <si>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</si>
  <si>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</si>
  <si>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</si>
  <si>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</si>
  <si>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</si>
  <si>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</si>
  <si>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</si>
  <si>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</si>
  <si>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</si>
  <si>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</si>
  <si>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</si>
  <si>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</si>
  <si>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</si>
  <si>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</si>
  <si>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</si>
  <si>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</si>
  <si>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</si>
  <si>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</si>
  <si>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</si>
  <si>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</si>
  <si>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</si>
  <si>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</si>
  <si>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</si>
  <si>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</si>
  <si>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</si>
  <si>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</si>
  <si>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</si>
  <si>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</si>
  <si>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</si>
  <si>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</si>
  <si>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</si>
  <si>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</si>
  <si>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</si>
  <si>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</si>
  <si>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</si>
  <si>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</si>
  <si>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</si>
  <si>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</si>
  <si>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</si>
  <si>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</si>
  <si>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</si>
  <si>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</si>
  <si>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</si>
  <si>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</si>
  <si>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</si>
  <si>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</si>
  <si>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</si>
  <si>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</si>
  <si>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</si>
  <si>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</si>
  <si>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</si>
  <si>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</si>
  <si>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</si>
  <si>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</si>
  <si>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</si>
  <si>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</si>
  <si>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</si>
  <si>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</si>
  <si>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</si>
  <si>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</si>
  <si>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</si>
  <si>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</si>
  <si>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</si>
  <si>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</si>
  <si>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</si>
  <si>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</si>
  <si>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</si>
  <si>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</si>
  <si>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</si>
  <si>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</si>
  <si>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</si>
  <si>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</si>
  <si>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</si>
  <si>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</si>
  <si>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</si>
  <si>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</si>
  <si>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</si>
  <si>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</si>
  <si>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</si>
  <si>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</si>
  <si>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</si>
  <si>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</si>
  <si>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</si>
  <si>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</si>
  <si>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</si>
  <si>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</si>
  <si>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</si>
  <si>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</si>
  <si>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</si>
  <si>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</si>
  <si>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</si>
  <si>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</si>
  <si>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</si>
  <si>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</si>
  <si>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</si>
  <si>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</si>
  <si>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</si>
  <si>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</si>
  <si>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</si>
  <si>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</si>
  <si>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</si>
  <si>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</si>
  <si>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</si>
  <si>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</si>
  <si>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</si>
  <si>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</si>
  <si>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</si>
  <si>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</si>
  <si>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</si>
  <si>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</si>
  <si>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</si>
  <si>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</si>
  <si>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</si>
  <si>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</si>
  <si>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</si>
  <si>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</si>
  <si>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</si>
  <si>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</si>
  <si>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</si>
  <si>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</si>
  <si>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</si>
  <si>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</si>
  <si>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</si>
  <si>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</si>
  <si>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</si>
  <si>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</si>
  <si>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</si>
  <si>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</si>
  <si>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</si>
  <si>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</si>
  <si>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</si>
  <si>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</si>
  <si>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</si>
  <si>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</si>
  <si>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</si>
  <si>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</si>
  <si>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</si>
  <si>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</si>
  <si>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</si>
  <si>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</si>
  <si>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</si>
  <si>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</si>
  <si>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</si>
  <si>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</si>
  <si>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</si>
  <si>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</si>
  <si>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</si>
  <si>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</si>
  <si>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</si>
  <si>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</si>
  <si>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</si>
  <si>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</si>
  <si>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</si>
  <si>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</si>
  <si>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</si>
  <si>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</si>
  <si>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</si>
  <si>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</si>
  <si>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</si>
  <si>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</si>
  <si>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</si>
  <si>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</si>
  <si>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</si>
  <si>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</si>
  <si>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</si>
  <si>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</si>
  <si>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</si>
  <si>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</si>
  <si>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</si>
  <si>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</si>
  <si>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</si>
  <si>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</si>
  <si>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</si>
  <si>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</si>
  <si>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</si>
  <si>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</si>
  <si>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</si>
  <si>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</si>
  <si>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</si>
  <si>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</si>
  <si>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</si>
  <si>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</si>
  <si>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</si>
  <si>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</si>
  <si>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</si>
  <si>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</si>
  <si>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</si>
  <si>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</si>
  <si>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</si>
  <si>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</si>
  <si>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</si>
  <si>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</si>
  <si>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</si>
  <si>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</si>
  <si>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</si>
  <si>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</si>
  <si>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</si>
  <si>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</si>
  <si>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</si>
  <si>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</si>
  <si>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</si>
  <si>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</si>
  <si>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</si>
  <si>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</si>
  <si>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</si>
  <si>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</si>
  <si>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</si>
  <si>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</si>
  <si>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</si>
  <si>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</si>
  <si>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</si>
  <si>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</si>
  <si>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</si>
  <si>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</si>
  <si>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</si>
  <si>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</si>
  <si>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</si>
  <si>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</si>
  <si>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</si>
  <si>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</si>
  <si>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</si>
  <si>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</si>
  <si>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</si>
  <si>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</si>
  <si>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</si>
  <si>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</si>
  <si>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</si>
  <si>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</si>
  <si>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</si>
  <si>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</si>
  <si>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</si>
  <si>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</si>
  <si>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</si>
  <si>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</si>
  <si>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</si>
  <si>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</si>
  <si>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</si>
  <si>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</si>
  <si>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</si>
  <si>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</si>
  <si>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</si>
  <si>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Teste Edvan</t>
  </si>
  <si>
    <t>EDVAN</t>
  </si>
  <si>
    <t>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</si>
</sst>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0" xfId="0" applyFont="1" applyAlignment="1">
      <alignment horizontal="center" vertical="center" wrapText="1"/>
    </xf>
    <xf numFmtId="22" fontId="15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22" fontId="13" fillId="0" borderId="0" xfId="0" applyNumberFormat="1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165" fontId="0" fillId="0" borderId="7" xfId="0" applyNumberFormat="1" applyBorder="1" applyAlignment="1">
      <alignment horizontal="center" vertical="top"/>
    </xf>
    <xf numFmtId="165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0" xfId="0" applyNumberFormat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0" fontId="20" fillId="0" borderId="0" xfId="0" applyFont="1" applyAlignment="1">
      <alignment horizontal="center"/>
    </xf>
    <xf numFmtId="1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0" fillId="0" borderId="0" xfId="0" applyAlignment="1">
      <alignment horizontal="center" vertical="center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4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4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17</xdr:row>
      <xdr:rowOff>190499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6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448</v>
      </c>
      <c r="B1" s="97" t="s">
        <v>449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144" t="s">
        <v>41</v>
      </c>
      <c r="E1" s="144"/>
      <c r="F1" s="144"/>
      <c r="G1" s="144"/>
      <c r="H1" s="144"/>
      <c r="I1" s="9"/>
    </row>
    <row r="2" spans="1:9" ht="15" customHeight="1" x14ac:dyDescent="0.25">
      <c r="A2" s="4"/>
      <c r="D2" s="144"/>
      <c r="E2" s="144"/>
      <c r="F2" s="144"/>
      <c r="G2" s="144"/>
      <c r="H2" s="144"/>
    </row>
    <row r="3" spans="1:9" ht="15" customHeight="1" x14ac:dyDescent="0.25">
      <c r="A3" s="4"/>
      <c r="D3" s="144"/>
      <c r="E3" s="144"/>
      <c r="F3" s="144"/>
      <c r="G3" s="144"/>
      <c r="H3" s="144"/>
    </row>
    <row r="4" spans="1:9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9" ht="15" customHeight="1" x14ac:dyDescent="0.25">
      <c r="A5" s="6"/>
      <c r="B5" s="7"/>
      <c r="C5" s="7"/>
      <c r="D5" s="145">
        <v>45361.559583333335</v>
      </c>
      <c r="E5" s="146"/>
      <c r="F5" s="45"/>
      <c r="G5" s="147">
        <v>2964</v>
      </c>
      <c r="H5" s="147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240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41"/>
      <c r="B32" s="141"/>
      <c r="C32" s="141"/>
      <c r="D32" s="141"/>
      <c r="E32" s="141"/>
      <c r="F32" s="141"/>
      <c r="G32" s="141"/>
      <c r="H32" s="141"/>
    </row>
    <row r="33" spans="1:8" s="94" customFormat="1" x14ac:dyDescent="0.25">
      <c r="A33" s="142" t="s">
        <v>214</v>
      </c>
      <c r="B33" s="142"/>
      <c r="C33" s="142"/>
      <c r="D33" s="142"/>
      <c r="E33" s="142"/>
      <c r="F33" s="142"/>
      <c r="G33" s="142"/>
      <c r="H33" s="142"/>
    </row>
    <row r="34" spans="1:8" s="94" customFormat="1" ht="15" customHeight="1" x14ac:dyDescent="0.25">
      <c r="A34" s="141"/>
      <c r="B34" s="141"/>
      <c r="C34" s="141"/>
      <c r="D34" s="141"/>
      <c r="E34" s="141"/>
      <c r="F34" s="141"/>
      <c r="G34" s="141"/>
      <c r="H34" s="141"/>
    </row>
    <row r="35" spans="1:8" s="94" customFormat="1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s="94" customFormat="1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s="94" customFormat="1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s="94" customFormat="1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s="94" customFormat="1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s="94" customFormat="1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s="94" customFormat="1" x14ac:dyDescent="0.25">
      <c r="A41" s="135"/>
      <c r="B41" s="135"/>
      <c r="C41" s="135"/>
      <c r="D41" s="135"/>
      <c r="E41" s="135"/>
      <c r="F41" s="135"/>
      <c r="G41" s="135"/>
      <c r="H41" s="135"/>
    </row>
    <row r="42" spans="1:8" s="94" customFormat="1" x14ac:dyDescent="0.25">
      <c r="A42" s="140"/>
      <c r="B42" s="140"/>
      <c r="C42" s="140"/>
      <c r="D42" s="140"/>
      <c r="E42" s="140"/>
      <c r="F42" s="140"/>
      <c r="G42" s="140"/>
      <c r="H42" s="140"/>
    </row>
    <row r="43" spans="1:8" s="94" customFormat="1" x14ac:dyDescent="0.25">
      <c r="A43" s="133" t="s">
        <v>238</v>
      </c>
      <c r="B43" s="133"/>
      <c r="C43" s="133"/>
      <c r="E43" s="134"/>
      <c r="F43" s="134"/>
      <c r="G43" s="134"/>
      <c r="H43" s="134"/>
    </row>
    <row r="44" spans="1:8" x14ac:dyDescent="0.25">
      <c r="A44" s="137" t="s">
        <v>212</v>
      </c>
      <c r="B44" s="137"/>
      <c r="C44" s="137"/>
      <c r="E44" s="136" t="s">
        <v>37</v>
      </c>
      <c r="F44" s="136"/>
      <c r="G44" s="136"/>
      <c r="H44" s="136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7"/>
      <c r="C47" s="137"/>
      <c r="D47" s="137"/>
      <c r="E47" s="137"/>
      <c r="F47" s="137"/>
      <c r="G47" s="9"/>
      <c r="H47" s="9"/>
    </row>
    <row r="48" spans="1:8" x14ac:dyDescent="0.25">
      <c r="A48" s="9"/>
      <c r="B48" s="136" t="s">
        <v>211</v>
      </c>
      <c r="C48" s="136"/>
      <c r="D48" s="136"/>
      <c r="E48" s="136"/>
      <c r="F48" s="136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2" t="s">
        <v>259</v>
      </c>
      <c r="C50" s="152"/>
      <c r="D50" s="153" t="s">
        <v>201</v>
      </c>
      <c r="E50" s="153"/>
      <c r="F50" s="154">
        <v>45361.559583333335</v>
      </c>
      <c r="G50" s="152"/>
      <c r="H50" s="152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52"/>
      <c r="C52" s="152"/>
      <c r="D52" s="153" t="s">
        <v>203</v>
      </c>
      <c r="E52" s="153"/>
      <c r="F52" s="154"/>
      <c r="G52" s="152"/>
      <c r="H52" s="152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showRowColHeaders="0" zoomScale="115" zoomScaleNormal="115" zoomScaleSheetLayoutView="85" workbookViewId="0">
      <pane ySplit="5" topLeftCell="A6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20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45042.578402777777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270</v>
      </c>
      <c r="C46" s="152"/>
      <c r="D46" s="153" t="s">
        <v>201</v>
      </c>
      <c r="E46" s="153"/>
      <c r="F46" s="154">
        <v>45042.578402777777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45361.559965277775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258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/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/>
      <c r="C46" s="152"/>
      <c r="D46" s="153" t="s">
        <v>201</v>
      </c>
      <c r="E46" s="153"/>
      <c r="F46" s="154"/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/>
      <c r="C48" s="152"/>
      <c r="D48" s="153" t="s">
        <v>203</v>
      </c>
      <c r="E48" s="153"/>
      <c r="F48" s="154"/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44" t="s">
        <v>215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45050.75984953704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62" t="s">
        <v>260</v>
      </c>
      <c r="G25" s="162"/>
      <c r="H25" s="162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39"/>
      <c r="G27" s="139"/>
      <c r="H27" s="139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60" t="s">
        <v>243</v>
      </c>
      <c r="B32" s="160"/>
      <c r="C32" s="160"/>
      <c r="D32" s="160"/>
      <c r="E32" s="160"/>
      <c r="F32" s="160"/>
      <c r="G32" s="160"/>
      <c r="H32" s="160"/>
    </row>
    <row r="33" spans="1:8" ht="15" customHeight="1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ht="15" customHeight="1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ht="15" customHeight="1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ht="15" customHeight="1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ht="15" customHeight="1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ht="15" customHeight="1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ht="15" customHeight="1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ht="15" customHeight="1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ht="15" customHeight="1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270</v>
      </c>
      <c r="C46" s="152"/>
      <c r="D46" s="153" t="s">
        <v>201</v>
      </c>
      <c r="E46" s="153"/>
      <c r="F46" s="154">
        <v>45050.75984953704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45361.560266203705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85" t="s">
        <v>112</v>
      </c>
      <c r="C1" s="186"/>
      <c r="D1" s="186"/>
      <c r="E1" s="186"/>
      <c r="F1" s="186"/>
      <c r="G1" s="186"/>
      <c r="H1" s="186"/>
      <c r="I1" s="186"/>
      <c r="J1" s="186"/>
      <c r="K1" s="187"/>
      <c r="L1" s="176" t="s">
        <v>38</v>
      </c>
      <c r="M1" s="176"/>
      <c r="N1" s="176" t="s">
        <v>39</v>
      </c>
      <c r="O1" s="176"/>
    </row>
    <row r="2" spans="1:15" ht="15" customHeight="1" x14ac:dyDescent="0.25">
      <c r="B2" s="188"/>
      <c r="C2" s="144"/>
      <c r="D2" s="144"/>
      <c r="E2" s="144"/>
      <c r="F2" s="144"/>
      <c r="G2" s="144"/>
      <c r="H2" s="144"/>
      <c r="I2" s="144"/>
      <c r="J2" s="144"/>
      <c r="K2" s="189"/>
      <c r="L2" s="177">
        <f ca="1">NOW()</f>
        <v>45401.9310974537</v>
      </c>
      <c r="M2" s="178"/>
      <c r="N2" s="181">
        <f>IF('Laudo de Entrada'!G5="","",'Laudo de Entrada'!G5)</f>
        <v>2964</v>
      </c>
      <c r="O2" s="182"/>
    </row>
    <row r="3" spans="1:15" ht="15" customHeight="1" x14ac:dyDescent="0.25">
      <c r="B3" s="190"/>
      <c r="C3" s="191"/>
      <c r="D3" s="191"/>
      <c r="E3" s="191"/>
      <c r="F3" s="191"/>
      <c r="G3" s="191"/>
      <c r="H3" s="191"/>
      <c r="I3" s="191"/>
      <c r="J3" s="191"/>
      <c r="K3" s="192"/>
      <c r="L3" s="179"/>
      <c r="M3" s="180"/>
      <c r="N3" s="183"/>
      <c r="O3" s="184"/>
    </row>
    <row r="4" spans="1:15" x14ac:dyDescent="0.25">
      <c r="A4" t="s">
        <v>22</v>
      </c>
      <c r="E4" s="164" t="s">
        <v>16</v>
      </c>
      <c r="F4" s="164"/>
      <c r="G4" s="136" t="str">
        <f>IF('Laudo de Entrada'!B25="","",'Laudo de Entrada'!B25)</f>
        <v>EDVAN PEREIRA</v>
      </c>
      <c r="H4" s="136"/>
      <c r="I4" s="136"/>
      <c r="J4" s="136"/>
      <c r="K4" s="136"/>
      <c r="L4" s="136"/>
      <c r="M4" s="2" t="s">
        <v>14</v>
      </c>
      <c r="N4" s="136" t="str">
        <f>IF('Laudo de Entrada'!B26="","",'Laudo de Entrada'!B26)</f>
        <v>99551-7379</v>
      </c>
      <c r="O4" s="136"/>
    </row>
    <row r="5" spans="1:15" x14ac:dyDescent="0.25">
      <c r="A5" t="s">
        <v>24</v>
      </c>
      <c r="E5" s="165" t="s">
        <v>2</v>
      </c>
      <c r="F5" s="165"/>
      <c r="G5" s="137" t="str">
        <f>IF('Laudo de Entrada'!B12="","",'Laudo de Entrada'!B12)</f>
        <v>FFG-8B13</v>
      </c>
      <c r="H5" s="137"/>
      <c r="I5" s="137"/>
      <c r="J5" s="137"/>
      <c r="K5" s="137"/>
      <c r="L5" s="165" t="s">
        <v>3</v>
      </c>
      <c r="M5" s="165"/>
      <c r="N5" s="137" t="str">
        <f>IF('Laudo de Entrada'!B13="","",'Laudo de Entrada'!B13)</f>
        <v>DUSTER</v>
      </c>
      <c r="O5" s="137"/>
    </row>
    <row r="6" spans="1:15" x14ac:dyDescent="0.25">
      <c r="A6" t="s">
        <v>25</v>
      </c>
      <c r="E6" s="165" t="s">
        <v>5</v>
      </c>
      <c r="F6" s="165"/>
      <c r="G6" s="137" t="str">
        <f>IF('Laudo de Entrada'!E13="","",'Laudo de Entrada'!E13)</f>
        <v>RENAULT</v>
      </c>
      <c r="H6" s="137"/>
      <c r="I6" s="137"/>
      <c r="J6" s="137"/>
      <c r="K6" s="137"/>
      <c r="L6" s="165" t="s">
        <v>4</v>
      </c>
      <c r="M6" s="165"/>
      <c r="N6" s="137" t="str">
        <f>IF('Laudo de Entrada'!B14="","",'Laudo de Entrada'!B14)</f>
        <v>BRANCA</v>
      </c>
      <c r="O6" s="137"/>
    </row>
    <row r="7" spans="1:15" ht="14.25" customHeight="1" x14ac:dyDescent="0.25">
      <c r="D7" s="166" t="s">
        <v>76</v>
      </c>
      <c r="E7" s="167" t="s">
        <v>77</v>
      </c>
    </row>
    <row r="8" spans="1:15" x14ac:dyDescent="0.25">
      <c r="A8" s="11"/>
      <c r="B8" s="11" t="s">
        <v>52</v>
      </c>
      <c r="C8" s="9" t="s">
        <v>75</v>
      </c>
      <c r="D8" s="166"/>
      <c r="E8" s="167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72" t="s">
        <v>81</v>
      </c>
      <c r="H10" s="173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68" t="s">
        <v>78</v>
      </c>
      <c r="E17" s="168" t="s">
        <v>79</v>
      </c>
      <c r="G17" s="172" t="s">
        <v>81</v>
      </c>
      <c r="H17" s="173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68"/>
      <c r="E18" s="168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74" t="s">
        <v>88</v>
      </c>
      <c r="I22" s="174"/>
      <c r="J22" s="174"/>
      <c r="K22" s="174"/>
      <c r="L22" s="174"/>
      <c r="M22" s="174"/>
      <c r="N22" s="174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75" t="s">
        <v>89</v>
      </c>
      <c r="I29" s="175"/>
      <c r="J29" s="175"/>
      <c r="K29" s="175"/>
      <c r="L29" s="175"/>
      <c r="M29" s="175"/>
      <c r="N29" s="175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69" t="s">
        <v>80</v>
      </c>
      <c r="E40" s="137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69" t="s">
        <v>80</v>
      </c>
      <c r="E43" s="137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69" t="s">
        <v>80</v>
      </c>
      <c r="E44" s="137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69" t="s">
        <v>80</v>
      </c>
      <c r="E45" s="137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70" t="s">
        <v>104</v>
      </c>
      <c r="I47" s="171"/>
      <c r="J47" s="171"/>
      <c r="K47" s="11"/>
      <c r="L47" s="11"/>
      <c r="M47" s="11"/>
      <c r="N47" s="11"/>
      <c r="O47" s="11"/>
    </row>
    <row r="48" spans="1:15" x14ac:dyDescent="0.25">
      <c r="G48" s="24"/>
      <c r="H48" s="171"/>
      <c r="I48" s="171"/>
      <c r="J48" s="171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6" t="s">
        <v>118</v>
      </c>
      <c r="B65" s="136"/>
      <c r="D65" s="136" t="s">
        <v>119</v>
      </c>
      <c r="E65" s="136"/>
      <c r="F65" s="136"/>
      <c r="G65" s="136"/>
      <c r="H65" s="136"/>
      <c r="I65" s="136"/>
      <c r="K65" s="136" t="s">
        <v>19</v>
      </c>
      <c r="L65" s="136"/>
      <c r="M65" s="136"/>
      <c r="N65" s="136"/>
      <c r="O65" s="22" t="s">
        <v>122</v>
      </c>
    </row>
    <row r="66" spans="1:15" ht="7.5" customHeight="1" x14ac:dyDescent="0.25">
      <c r="A66" s="163" t="s">
        <v>124</v>
      </c>
      <c r="B66" s="163"/>
      <c r="C66" s="163"/>
      <c r="D66" s="163"/>
      <c r="E66" s="163"/>
      <c r="F66" s="163"/>
      <c r="G66" s="163"/>
      <c r="H66" s="163"/>
      <c r="I66" s="163"/>
      <c r="K66" s="9"/>
      <c r="L66" s="9"/>
      <c r="M66" s="9"/>
      <c r="N66" s="9"/>
      <c r="O66" s="22"/>
    </row>
    <row r="67" spans="1:15" x14ac:dyDescent="0.25">
      <c r="A67" s="163"/>
      <c r="B67" s="163"/>
      <c r="C67" s="163"/>
      <c r="D67" s="163"/>
      <c r="E67" s="163"/>
      <c r="F67" s="163"/>
      <c r="G67" s="163"/>
      <c r="H67" s="163"/>
      <c r="I67" s="163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6" t="s">
        <v>19</v>
      </c>
      <c r="L69" s="136"/>
      <c r="M69" s="136"/>
      <c r="N69" s="136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144" t="s">
        <v>40</v>
      </c>
      <c r="E1" s="144"/>
      <c r="F1" s="144"/>
      <c r="G1" s="144"/>
      <c r="H1" s="144"/>
    </row>
    <row r="2" spans="1:8" ht="15" customHeight="1" x14ac:dyDescent="0.25">
      <c r="A2" s="4"/>
      <c r="D2" s="144"/>
      <c r="E2" s="144"/>
      <c r="F2" s="144"/>
      <c r="G2" s="144"/>
      <c r="H2" s="144"/>
    </row>
    <row r="3" spans="1:8" ht="15" customHeight="1" x14ac:dyDescent="0.25">
      <c r="A3" s="4"/>
      <c r="D3" s="144"/>
      <c r="E3" s="144"/>
      <c r="F3" s="144"/>
      <c r="G3" s="144"/>
      <c r="H3" s="144"/>
    </row>
    <row r="4" spans="1:8" ht="15" customHeight="1" x14ac:dyDescent="0.25">
      <c r="A4" s="4"/>
      <c r="D4" s="137" t="s">
        <v>38</v>
      </c>
      <c r="E4" s="137"/>
      <c r="F4" s="45"/>
      <c r="G4" s="137" t="s">
        <v>39</v>
      </c>
      <c r="H4" s="137"/>
    </row>
    <row r="5" spans="1:8" ht="15" customHeight="1" x14ac:dyDescent="0.25">
      <c r="A5" s="6"/>
      <c r="B5" s="7"/>
      <c r="C5" s="7"/>
      <c r="D5" s="157">
        <v>45361.560532407406</v>
      </c>
      <c r="E5" s="158"/>
      <c r="F5" s="45"/>
      <c r="G5" s="159">
        <v>2964</v>
      </c>
      <c r="H5" s="159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7" t="s">
        <v>5</v>
      </c>
      <c r="D13" s="137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7" t="s">
        <v>30</v>
      </c>
      <c r="D14" s="137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7" t="s">
        <v>6</v>
      </c>
      <c r="D15" s="137"/>
      <c r="E15" s="148"/>
      <c r="F15" s="148"/>
      <c r="G15" s="148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9" t="s">
        <v>265</v>
      </c>
      <c r="C25" s="149"/>
      <c r="D25" s="94"/>
      <c r="E25" t="s">
        <v>15</v>
      </c>
      <c r="F25" s="139" t="s">
        <v>260</v>
      </c>
      <c r="G25" s="139"/>
      <c r="H25" s="139"/>
    </row>
    <row r="26" spans="1:8" x14ac:dyDescent="0.25">
      <c r="A26" t="s">
        <v>14</v>
      </c>
      <c r="B26" s="139" t="s">
        <v>267</v>
      </c>
      <c r="C26" s="139"/>
      <c r="D26" s="94"/>
      <c r="E26" t="s">
        <v>34</v>
      </c>
      <c r="F26" s="143">
        <v>31775</v>
      </c>
      <c r="G26" s="139"/>
      <c r="H26" s="139"/>
    </row>
    <row r="27" spans="1:8" x14ac:dyDescent="0.25">
      <c r="A27" t="s">
        <v>9</v>
      </c>
      <c r="B27" s="138"/>
      <c r="C27" s="139"/>
      <c r="D27" s="139"/>
      <c r="F27" s="140"/>
      <c r="G27" s="140"/>
      <c r="H27" s="140"/>
    </row>
    <row r="28" spans="1:8" x14ac:dyDescent="0.25">
      <c r="A28" t="s">
        <v>13</v>
      </c>
      <c r="B28" s="139" t="s">
        <v>268</v>
      </c>
      <c r="C28" s="139"/>
      <c r="D28" s="94"/>
      <c r="E28" t="s">
        <v>11</v>
      </c>
      <c r="F28" s="139" t="s">
        <v>261</v>
      </c>
      <c r="G28" s="139"/>
      <c r="H28" s="139"/>
    </row>
    <row r="29" spans="1:8" x14ac:dyDescent="0.25">
      <c r="A29" t="s">
        <v>12</v>
      </c>
      <c r="B29" s="139" t="s">
        <v>269</v>
      </c>
      <c r="C29" s="139"/>
      <c r="D29" s="94"/>
      <c r="E29" t="s">
        <v>10</v>
      </c>
      <c r="F29" s="139" t="s">
        <v>262</v>
      </c>
      <c r="G29" s="139"/>
      <c r="H29" s="139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35"/>
      <c r="B32" s="135"/>
      <c r="C32" s="135"/>
      <c r="D32" s="135"/>
      <c r="E32" s="135"/>
      <c r="F32" s="135"/>
      <c r="G32" s="135"/>
      <c r="H32" s="135"/>
    </row>
    <row r="33" spans="1:8" x14ac:dyDescent="0.25">
      <c r="A33" s="135"/>
      <c r="B33" s="135"/>
      <c r="C33" s="135"/>
      <c r="D33" s="135"/>
      <c r="E33" s="135"/>
      <c r="F33" s="135"/>
      <c r="G33" s="135"/>
      <c r="H33" s="135"/>
    </row>
    <row r="34" spans="1:8" x14ac:dyDescent="0.25">
      <c r="A34" s="135"/>
      <c r="B34" s="135"/>
      <c r="C34" s="135"/>
      <c r="D34" s="135"/>
      <c r="E34" s="135"/>
      <c r="F34" s="135"/>
      <c r="G34" s="135"/>
      <c r="H34" s="135"/>
    </row>
    <row r="35" spans="1:8" x14ac:dyDescent="0.25">
      <c r="A35" s="135"/>
      <c r="B35" s="135"/>
      <c r="C35" s="135"/>
      <c r="D35" s="135"/>
      <c r="E35" s="135"/>
      <c r="F35" s="135"/>
      <c r="G35" s="135"/>
      <c r="H35" s="135"/>
    </row>
    <row r="36" spans="1:8" x14ac:dyDescent="0.25">
      <c r="A36" s="135"/>
      <c r="B36" s="135"/>
      <c r="C36" s="135"/>
      <c r="D36" s="135"/>
      <c r="E36" s="135"/>
      <c r="F36" s="135"/>
      <c r="G36" s="135"/>
      <c r="H36" s="135"/>
    </row>
    <row r="37" spans="1:8" x14ac:dyDescent="0.25">
      <c r="A37" s="135"/>
      <c r="B37" s="135"/>
      <c r="C37" s="135"/>
      <c r="D37" s="135"/>
      <c r="E37" s="135"/>
      <c r="F37" s="135"/>
      <c r="G37" s="135"/>
      <c r="H37" s="135"/>
    </row>
    <row r="38" spans="1:8" x14ac:dyDescent="0.25">
      <c r="A38" s="135"/>
      <c r="B38" s="135"/>
      <c r="C38" s="135"/>
      <c r="D38" s="135"/>
      <c r="E38" s="135"/>
      <c r="F38" s="135"/>
      <c r="G38" s="135"/>
      <c r="H38" s="135"/>
    </row>
    <row r="39" spans="1:8" x14ac:dyDescent="0.25">
      <c r="A39" s="135"/>
      <c r="B39" s="135"/>
      <c r="C39" s="135"/>
      <c r="D39" s="135"/>
      <c r="E39" s="135"/>
      <c r="F39" s="135"/>
      <c r="G39" s="135"/>
      <c r="H39" s="135"/>
    </row>
    <row r="40" spans="1:8" x14ac:dyDescent="0.25">
      <c r="A40" s="135"/>
      <c r="B40" s="135"/>
      <c r="C40" s="135"/>
      <c r="D40" s="135"/>
      <c r="E40" s="135"/>
      <c r="F40" s="135"/>
      <c r="G40" s="135"/>
      <c r="H40" s="135"/>
    </row>
    <row r="41" spans="1:8" x14ac:dyDescent="0.25">
      <c r="A41" s="135"/>
      <c r="B41" s="135"/>
      <c r="C41" s="135"/>
      <c r="D41" s="135"/>
      <c r="E41" s="135"/>
      <c r="F41" s="135"/>
      <c r="G41" s="135"/>
      <c r="H41" s="13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7" t="s">
        <v>36</v>
      </c>
      <c r="B44" s="137"/>
      <c r="C44" s="137"/>
      <c r="E44" s="136" t="s">
        <v>37</v>
      </c>
      <c r="F44" s="136"/>
      <c r="G44" s="136"/>
      <c r="H44" s="136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2" t="s">
        <v>259</v>
      </c>
      <c r="C46" s="152"/>
      <c r="D46" s="153" t="s">
        <v>201</v>
      </c>
      <c r="E46" s="153"/>
      <c r="F46" s="154">
        <v>45361.560532407406</v>
      </c>
      <c r="G46" s="152"/>
      <c r="H46" s="152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52" t="s">
        <v>259</v>
      </c>
      <c r="C48" s="152"/>
      <c r="D48" s="153" t="s">
        <v>203</v>
      </c>
      <c r="E48" s="153"/>
      <c r="F48" s="154">
        <v>45361.560567129629</v>
      </c>
      <c r="G48" s="152"/>
      <c r="H48" s="152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B9" sqref="B9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144" t="s">
        <v>144</v>
      </c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236" t="s">
        <v>39</v>
      </c>
      <c r="R1" s="236"/>
      <c r="S1" s="236"/>
    </row>
    <row r="2" spans="2:22" ht="15" customHeight="1" x14ac:dyDescent="0.25">
      <c r="B2" s="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210" t="s">
        <v>434</v>
      </c>
      <c r="R2" s="210"/>
      <c r="S2" s="210"/>
    </row>
    <row r="3" spans="2:22" ht="15" customHeight="1" x14ac:dyDescent="0.25">
      <c r="B3" s="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210"/>
      <c r="R3" s="210"/>
      <c r="S3" s="210"/>
    </row>
    <row r="4" spans="2:22" ht="26.25" customHeight="1" x14ac:dyDescent="0.3">
      <c r="B4" s="4"/>
      <c r="F4" s="55" t="s">
        <v>181</v>
      </c>
      <c r="G4" s="137" t="s">
        <v>265</v>
      </c>
      <c r="H4" s="137"/>
      <c r="I4" s="137"/>
      <c r="J4" s="137"/>
      <c r="K4" s="137"/>
      <c r="L4" s="137"/>
      <c r="M4" s="10" t="s">
        <v>157</v>
      </c>
      <c r="N4" s="10" t="s">
        <v>157</v>
      </c>
      <c r="O4" s="137" t="s">
        <v>267</v>
      </c>
      <c r="P4" s="137"/>
      <c r="Q4" s="233" t="s">
        <v>38</v>
      </c>
      <c r="R4" s="233"/>
      <c r="S4" s="233"/>
    </row>
    <row r="5" spans="2:22" ht="15" customHeight="1" x14ac:dyDescent="0.25">
      <c r="B5" s="32">
        <v>42656.715277777781</v>
      </c>
      <c r="F5" s="55" t="s">
        <v>182</v>
      </c>
      <c r="G5" s="140" t="s">
        <v>268</v>
      </c>
      <c r="H5" s="140"/>
      <c r="I5" s="140"/>
      <c r="J5" s="140"/>
      <c r="K5" s="10" t="s">
        <v>156</v>
      </c>
      <c r="L5" s="9" t="s">
        <v>263</v>
      </c>
      <c r="M5" s="10" t="s">
        <v>158</v>
      </c>
      <c r="N5" s="10"/>
      <c r="O5" s="235" t="s">
        <v>27</v>
      </c>
      <c r="P5" s="235"/>
      <c r="Q5" s="229">
        <v>45044.753055555557</v>
      </c>
      <c r="R5" s="229"/>
      <c r="S5" s="229"/>
      <c r="U5" s="251"/>
      <c r="V5" s="251"/>
    </row>
    <row r="6" spans="2:22" ht="15" customHeight="1" x14ac:dyDescent="0.25">
      <c r="F6" s="55" t="s">
        <v>183</v>
      </c>
      <c r="G6" s="137" t="s">
        <v>435</v>
      </c>
      <c r="H6" s="137"/>
      <c r="I6" s="137"/>
      <c r="J6" s="137"/>
      <c r="K6" s="10" t="s">
        <v>159</v>
      </c>
      <c r="L6" s="91" t="s">
        <v>266</v>
      </c>
      <c r="M6" s="10" t="s">
        <v>160</v>
      </c>
      <c r="N6" s="10" t="s">
        <v>160</v>
      </c>
      <c r="O6" s="234"/>
      <c r="P6" s="235"/>
      <c r="Q6" s="229"/>
      <c r="R6" s="229"/>
      <c r="S6" s="229"/>
      <c r="U6" s="251"/>
      <c r="V6" s="251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30" t="s">
        <v>146</v>
      </c>
      <c r="G9" s="231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30" t="s">
        <v>150</v>
      </c>
      <c r="Q9" s="231"/>
      <c r="R9" s="70" t="s">
        <v>102</v>
      </c>
      <c r="S9" s="66" t="s">
        <v>180</v>
      </c>
    </row>
    <row r="10" spans="2:22" ht="15.75" x14ac:dyDescent="0.25">
      <c r="B10" s="50" t="s">
        <v>436</v>
      </c>
      <c r="C10" s="81">
        <v>160</v>
      </c>
      <c r="D10" s="61"/>
      <c r="E10" s="9"/>
      <c r="F10" s="232"/>
      <c r="G10" s="226"/>
      <c r="H10" s="119"/>
      <c r="I10" s="120"/>
      <c r="J10" s="121"/>
      <c r="K10" s="232"/>
      <c r="L10" s="226"/>
      <c r="M10" s="119"/>
      <c r="N10" s="67"/>
      <c r="P10" s="232" t="s">
        <v>437</v>
      </c>
      <c r="Q10" s="226"/>
      <c r="R10" s="119">
        <v>135</v>
      </c>
      <c r="S10" s="67"/>
      <c r="U10" s="59"/>
    </row>
    <row r="11" spans="2:22" ht="15.75" x14ac:dyDescent="0.25">
      <c r="B11" s="50" t="s">
        <v>438</v>
      </c>
      <c r="C11" s="82">
        <v>160</v>
      </c>
      <c r="D11" s="62"/>
      <c r="E11" s="9"/>
      <c r="F11" s="200"/>
      <c r="G11" s="194"/>
      <c r="H11" s="122"/>
      <c r="I11" s="123"/>
      <c r="J11" s="121"/>
      <c r="K11" s="200"/>
      <c r="L11" s="194"/>
      <c r="M11" s="122"/>
      <c r="N11" s="67"/>
      <c r="P11" s="200" t="s">
        <v>439</v>
      </c>
      <c r="Q11" s="194"/>
      <c r="R11" s="122">
        <v>142</v>
      </c>
      <c r="S11" s="68"/>
      <c r="U11" s="59"/>
    </row>
    <row r="12" spans="2:22" ht="15.75" x14ac:dyDescent="0.25">
      <c r="B12" s="50" t="s">
        <v>440</v>
      </c>
      <c r="C12" s="82">
        <v>120</v>
      </c>
      <c r="D12" s="61"/>
      <c r="E12" s="9"/>
      <c r="F12" s="200"/>
      <c r="G12" s="194"/>
      <c r="H12" s="119"/>
      <c r="I12" s="120"/>
      <c r="J12" s="121"/>
      <c r="K12" s="200"/>
      <c r="L12" s="194"/>
      <c r="M12" s="119"/>
      <c r="N12" s="67"/>
      <c r="P12" s="200"/>
      <c r="Q12" s="194"/>
      <c r="R12" s="122" t="s">
        <v>446</v>
      </c>
      <c r="S12" s="67"/>
      <c r="U12" s="59"/>
    </row>
    <row r="13" spans="2:22" ht="15.75" x14ac:dyDescent="0.25">
      <c r="B13" s="50" t="s">
        <v>441</v>
      </c>
      <c r="C13" s="82">
        <v>80</v>
      </c>
      <c r="D13" s="62"/>
      <c r="E13" s="9"/>
      <c r="F13" s="200"/>
      <c r="G13" s="194"/>
      <c r="H13" s="122"/>
      <c r="I13" s="123"/>
      <c r="J13" s="121"/>
      <c r="K13" s="200"/>
      <c r="L13" s="194"/>
      <c r="M13" s="122"/>
      <c r="N13" s="68"/>
      <c r="P13" s="200"/>
      <c r="Q13" s="194"/>
      <c r="R13" s="122" t="s">
        <v>446</v>
      </c>
      <c r="S13" s="68"/>
      <c r="U13" s="59"/>
    </row>
    <row r="14" spans="2:22" ht="15.75" x14ac:dyDescent="0.25">
      <c r="B14" s="50" t="s">
        <v>442</v>
      </c>
      <c r="C14" s="82">
        <v>80</v>
      </c>
      <c r="D14" s="61"/>
      <c r="E14" s="9"/>
      <c r="F14" s="200"/>
      <c r="G14" s="194"/>
      <c r="H14" s="119"/>
      <c r="I14" s="120"/>
      <c r="J14" s="121"/>
      <c r="K14" s="200"/>
      <c r="L14" s="194"/>
      <c r="M14" s="119"/>
      <c r="N14" s="67"/>
      <c r="P14" s="200"/>
      <c r="Q14" s="194"/>
      <c r="R14" s="122" t="s">
        <v>446</v>
      </c>
      <c r="S14" s="67"/>
      <c r="U14" s="59"/>
    </row>
    <row r="15" spans="2:22" ht="15.75" x14ac:dyDescent="0.25">
      <c r="B15" s="50" t="s">
        <v>443</v>
      </c>
      <c r="C15" s="82">
        <v>120</v>
      </c>
      <c r="D15" s="62"/>
      <c r="E15" s="9"/>
      <c r="F15" s="200"/>
      <c r="G15" s="194"/>
      <c r="H15" s="122"/>
      <c r="I15" s="123"/>
      <c r="J15" s="121"/>
      <c r="K15" s="200"/>
      <c r="L15" s="194"/>
      <c r="M15" s="122"/>
      <c r="N15" s="68"/>
      <c r="P15" s="200"/>
      <c r="Q15" s="194"/>
      <c r="R15" s="122" t="s">
        <v>446</v>
      </c>
      <c r="S15" s="68"/>
      <c r="U15" s="59"/>
    </row>
    <row r="16" spans="2:22" ht="15.75" x14ac:dyDescent="0.25">
      <c r="B16" s="50" t="s">
        <v>444</v>
      </c>
      <c r="C16" s="82" t="s">
        <v>446</v>
      </c>
      <c r="D16" s="61"/>
      <c r="E16" s="9"/>
      <c r="F16" s="200"/>
      <c r="G16" s="194"/>
      <c r="H16" s="119"/>
      <c r="I16" s="120"/>
      <c r="J16" s="121"/>
      <c r="K16" s="200"/>
      <c r="L16" s="194"/>
      <c r="M16" s="119"/>
      <c r="N16" s="67"/>
      <c r="P16" s="200"/>
      <c r="Q16" s="194"/>
      <c r="R16" s="124" t="s">
        <v>446</v>
      </c>
      <c r="S16" s="67"/>
      <c r="U16" s="59"/>
    </row>
    <row r="17" spans="2:21" ht="15.75" x14ac:dyDescent="0.25">
      <c r="B17" s="50" t="s">
        <v>445</v>
      </c>
      <c r="C17" s="82" t="s">
        <v>446</v>
      </c>
      <c r="D17" s="62"/>
      <c r="E17" s="9"/>
      <c r="F17" s="200"/>
      <c r="G17" s="194"/>
      <c r="H17" s="122"/>
      <c r="I17" s="123"/>
      <c r="J17" s="121"/>
      <c r="K17" s="200"/>
      <c r="L17" s="202"/>
      <c r="M17" s="76"/>
      <c r="N17" s="68"/>
      <c r="P17" s="200"/>
      <c r="Q17" s="194"/>
      <c r="R17" s="122" t="s">
        <v>446</v>
      </c>
      <c r="S17" s="68"/>
      <c r="U17" s="59"/>
    </row>
    <row r="18" spans="2:21" ht="15.75" x14ac:dyDescent="0.25">
      <c r="B18" s="50" t="s">
        <v>447</v>
      </c>
      <c r="C18" s="82">
        <v>123.6</v>
      </c>
      <c r="D18" s="61"/>
      <c r="E18" s="9"/>
      <c r="F18" s="200"/>
      <c r="G18" s="194"/>
      <c r="H18" s="124"/>
      <c r="I18" s="120"/>
      <c r="J18" s="121"/>
      <c r="K18" s="200"/>
      <c r="L18" s="202"/>
      <c r="M18" s="78"/>
      <c r="N18" s="67"/>
      <c r="P18" s="200"/>
      <c r="Q18" s="194"/>
      <c r="R18" s="124" t="s">
        <v>446</v>
      </c>
      <c r="S18" s="67"/>
      <c r="U18" s="59"/>
    </row>
    <row r="19" spans="2:21" ht="15.75" x14ac:dyDescent="0.25">
      <c r="B19" s="50"/>
      <c r="C19" s="82" t="s">
        <v>446</v>
      </c>
      <c r="D19" s="62"/>
      <c r="E19" s="9"/>
      <c r="F19" s="200"/>
      <c r="G19" s="194"/>
      <c r="H19" s="122"/>
      <c r="I19" s="123"/>
      <c r="J19" s="121"/>
      <c r="K19" s="200"/>
      <c r="L19" s="202"/>
      <c r="M19" s="76"/>
      <c r="N19" s="68"/>
      <c r="P19" s="200"/>
      <c r="Q19" s="194"/>
      <c r="R19" s="122" t="s">
        <v>446</v>
      </c>
      <c r="S19" s="68"/>
      <c r="U19" s="59"/>
    </row>
    <row r="20" spans="2:21" ht="15" customHeight="1" x14ac:dyDescent="0.25">
      <c r="B20" s="50"/>
      <c r="C20" s="83" t="s">
        <v>446</v>
      </c>
      <c r="D20" s="61"/>
      <c r="E20" s="9"/>
      <c r="F20" s="200"/>
      <c r="G20" s="194"/>
      <c r="H20" s="124"/>
      <c r="I20" s="120"/>
      <c r="J20" s="121"/>
      <c r="K20" s="200"/>
      <c r="L20" s="202"/>
      <c r="M20" s="78"/>
      <c r="N20" s="67"/>
      <c r="P20" s="200"/>
      <c r="Q20" s="194"/>
      <c r="R20" s="124" t="s">
        <v>446</v>
      </c>
      <c r="S20" s="67"/>
      <c r="U20" s="59"/>
    </row>
    <row r="21" spans="2:21" ht="15" customHeight="1" x14ac:dyDescent="0.25">
      <c r="B21" s="50"/>
      <c r="C21" s="82" t="s">
        <v>446</v>
      </c>
      <c r="D21" s="62"/>
      <c r="E21" s="9"/>
      <c r="F21" s="197"/>
      <c r="G21" s="194"/>
      <c r="H21" s="122"/>
      <c r="I21" s="123"/>
      <c r="J21" s="121"/>
      <c r="K21" s="200"/>
      <c r="L21" s="202"/>
      <c r="M21" s="76"/>
      <c r="N21" s="68"/>
      <c r="P21" s="200"/>
      <c r="Q21" s="194"/>
      <c r="R21" s="122" t="s">
        <v>446</v>
      </c>
      <c r="S21" s="68"/>
      <c r="U21" s="59"/>
    </row>
    <row r="22" spans="2:21" ht="15" customHeight="1" x14ac:dyDescent="0.25">
      <c r="B22" s="50"/>
      <c r="C22" s="83" t="s">
        <v>446</v>
      </c>
      <c r="D22" s="61"/>
      <c r="E22" s="9"/>
      <c r="F22" s="201"/>
      <c r="G22" s="194"/>
      <c r="H22" s="124"/>
      <c r="I22" s="120"/>
      <c r="J22" s="121"/>
      <c r="K22" s="200"/>
      <c r="L22" s="202"/>
      <c r="M22" s="78"/>
      <c r="N22" s="67"/>
      <c r="P22" s="200"/>
      <c r="Q22" s="194"/>
      <c r="R22" s="124" t="s">
        <v>446</v>
      </c>
      <c r="S22" s="67"/>
      <c r="U22" s="59"/>
    </row>
    <row r="23" spans="2:21" ht="15" customHeight="1" x14ac:dyDescent="0.25">
      <c r="B23" s="50"/>
      <c r="C23" s="82" t="s">
        <v>446</v>
      </c>
      <c r="D23" s="62"/>
      <c r="E23" s="9"/>
      <c r="F23" s="200"/>
      <c r="G23" s="194"/>
      <c r="H23" s="122"/>
      <c r="I23" s="123"/>
      <c r="J23" s="121"/>
      <c r="K23" s="200"/>
      <c r="L23" s="202"/>
      <c r="M23" s="76"/>
      <c r="N23" s="68"/>
      <c r="P23" s="200"/>
      <c r="Q23" s="194"/>
      <c r="R23" s="122" t="s">
        <v>446</v>
      </c>
      <c r="S23" s="68"/>
      <c r="U23" s="59"/>
    </row>
    <row r="24" spans="2:21" ht="15" customHeight="1" x14ac:dyDescent="0.25">
      <c r="B24" s="50"/>
      <c r="C24" s="83" t="s">
        <v>446</v>
      </c>
      <c r="D24" s="61"/>
      <c r="E24" s="9"/>
      <c r="F24" s="200"/>
      <c r="G24" s="194"/>
      <c r="H24" s="124"/>
      <c r="I24" s="120"/>
      <c r="J24" s="121"/>
      <c r="K24" s="200"/>
      <c r="L24" s="202"/>
      <c r="M24" s="76"/>
      <c r="N24" s="68"/>
      <c r="P24" s="200"/>
      <c r="Q24" s="194"/>
      <c r="R24" s="124" t="s">
        <v>446</v>
      </c>
      <c r="S24" s="67"/>
      <c r="U24" s="59"/>
    </row>
    <row r="25" spans="2:21" ht="15" customHeight="1" x14ac:dyDescent="0.25">
      <c r="B25" s="50"/>
      <c r="C25" s="82" t="s">
        <v>446</v>
      </c>
      <c r="D25" s="62"/>
      <c r="E25" s="9"/>
      <c r="F25" s="200"/>
      <c r="G25" s="194"/>
      <c r="H25" s="122"/>
      <c r="I25" s="123"/>
      <c r="J25" s="121"/>
      <c r="K25" s="200"/>
      <c r="L25" s="202"/>
      <c r="M25" s="76"/>
      <c r="N25" s="68"/>
      <c r="P25" s="200"/>
      <c r="Q25" s="194"/>
      <c r="R25" s="122" t="s">
        <v>446</v>
      </c>
      <c r="S25" s="68"/>
      <c r="U25" s="59"/>
    </row>
    <row r="26" spans="2:21" ht="15" customHeight="1" x14ac:dyDescent="0.25">
      <c r="B26" s="50"/>
      <c r="C26" s="83" t="s">
        <v>446</v>
      </c>
      <c r="D26" s="61"/>
      <c r="E26" s="9"/>
      <c r="F26" s="200"/>
      <c r="G26" s="194"/>
      <c r="H26" s="124"/>
      <c r="I26" s="120"/>
      <c r="J26" s="121"/>
      <c r="K26" s="200"/>
      <c r="L26" s="202"/>
      <c r="M26" s="76"/>
      <c r="N26" s="68"/>
      <c r="P26" s="200"/>
      <c r="Q26" s="194"/>
      <c r="R26" s="124" t="s">
        <v>446</v>
      </c>
      <c r="S26" s="67"/>
      <c r="U26" s="59"/>
    </row>
    <row r="27" spans="2:21" ht="15" customHeight="1" thickBot="1" x14ac:dyDescent="0.3">
      <c r="B27" s="50"/>
      <c r="C27" s="82" t="s">
        <v>446</v>
      </c>
      <c r="D27" s="62"/>
      <c r="E27" s="9"/>
      <c r="F27" s="200"/>
      <c r="G27" s="194"/>
      <c r="H27" s="122"/>
      <c r="I27" s="123"/>
      <c r="J27" s="121"/>
      <c r="K27" s="227"/>
      <c r="L27" s="228"/>
      <c r="M27" s="79"/>
      <c r="N27" s="74"/>
      <c r="P27" s="197"/>
      <c r="Q27" s="194"/>
      <c r="R27" s="86" t="s">
        <v>446</v>
      </c>
      <c r="S27" s="68"/>
      <c r="U27" s="59"/>
    </row>
    <row r="28" spans="2:21" ht="15" customHeight="1" thickTop="1" x14ac:dyDescent="0.25">
      <c r="B28" s="50"/>
      <c r="C28" s="83" t="s">
        <v>446</v>
      </c>
      <c r="D28" s="61"/>
      <c r="E28" s="9"/>
      <c r="F28" s="193"/>
      <c r="G28" s="194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7"/>
      <c r="Q28" s="194"/>
      <c r="R28" s="87" t="s">
        <v>446</v>
      </c>
      <c r="S28" s="67"/>
      <c r="U28" s="59"/>
    </row>
    <row r="29" spans="2:21" ht="15" customHeight="1" x14ac:dyDescent="0.25">
      <c r="B29" s="50"/>
      <c r="C29" s="82" t="s">
        <v>446</v>
      </c>
      <c r="D29" s="62"/>
      <c r="E29" s="9"/>
      <c r="F29" s="193"/>
      <c r="G29" s="194"/>
      <c r="H29" s="86"/>
      <c r="I29" s="68"/>
      <c r="K29" s="47"/>
      <c r="L29" s="47"/>
      <c r="M29" s="47"/>
      <c r="N29" s="47"/>
      <c r="P29" s="197"/>
      <c r="Q29" s="194"/>
      <c r="R29" s="86" t="s">
        <v>446</v>
      </c>
      <c r="S29" s="68"/>
      <c r="U29" s="59"/>
    </row>
    <row r="30" spans="2:21" ht="15" customHeight="1" x14ac:dyDescent="0.25">
      <c r="B30" s="50"/>
      <c r="C30" s="83" t="s">
        <v>446</v>
      </c>
      <c r="D30" s="61"/>
      <c r="E30" s="9"/>
      <c r="F30" s="193"/>
      <c r="G30" s="194"/>
      <c r="H30" s="87"/>
      <c r="I30" s="67"/>
      <c r="K30" s="221" t="s">
        <v>148</v>
      </c>
      <c r="L30" s="222"/>
      <c r="M30" s="203" t="s">
        <v>102</v>
      </c>
      <c r="N30" s="219"/>
      <c r="P30" s="197"/>
      <c r="Q30" s="194"/>
      <c r="R30" s="87" t="s">
        <v>446</v>
      </c>
      <c r="S30" s="67"/>
      <c r="U30" s="59"/>
    </row>
    <row r="31" spans="2:21" ht="15" customHeight="1" x14ac:dyDescent="0.25">
      <c r="B31" s="21"/>
      <c r="C31" s="82" t="s">
        <v>446</v>
      </c>
      <c r="D31" s="62"/>
      <c r="E31" s="9"/>
      <c r="F31" s="193"/>
      <c r="G31" s="194"/>
      <c r="H31" s="86"/>
      <c r="I31" s="68"/>
      <c r="K31" s="223"/>
      <c r="L31" s="224"/>
      <c r="M31" s="204"/>
      <c r="N31" s="220"/>
      <c r="P31" s="197"/>
      <c r="Q31" s="194"/>
      <c r="R31" s="86" t="s">
        <v>446</v>
      </c>
      <c r="S31" s="68"/>
      <c r="U31" s="59"/>
    </row>
    <row r="32" spans="2:21" ht="15" customHeight="1" x14ac:dyDescent="0.25">
      <c r="B32" s="21"/>
      <c r="C32" s="83" t="s">
        <v>446</v>
      </c>
      <c r="D32" s="62"/>
      <c r="E32" s="9"/>
      <c r="F32" s="193"/>
      <c r="G32" s="194"/>
      <c r="H32" s="87"/>
      <c r="I32" s="68"/>
      <c r="K32" s="225"/>
      <c r="L32" s="226"/>
      <c r="M32" s="75"/>
      <c r="N32" s="71"/>
      <c r="P32" s="197"/>
      <c r="Q32" s="194"/>
      <c r="R32" s="87" t="s">
        <v>446</v>
      </c>
      <c r="S32" s="68"/>
      <c r="U32" s="59"/>
    </row>
    <row r="33" spans="1:21" ht="15" customHeight="1" x14ac:dyDescent="0.25">
      <c r="B33" s="21"/>
      <c r="C33" s="82" t="s">
        <v>446</v>
      </c>
      <c r="D33" s="62"/>
      <c r="E33" s="9"/>
      <c r="F33" s="193"/>
      <c r="G33" s="194"/>
      <c r="H33" s="86"/>
      <c r="I33" s="68"/>
      <c r="K33" s="193"/>
      <c r="L33" s="202"/>
      <c r="M33" s="76"/>
      <c r="N33" s="72"/>
      <c r="P33" s="197"/>
      <c r="Q33" s="194"/>
      <c r="R33" s="86" t="s">
        <v>446</v>
      </c>
      <c r="S33" s="68"/>
      <c r="U33" s="59"/>
    </row>
    <row r="34" spans="1:21" ht="15" customHeight="1" x14ac:dyDescent="0.25">
      <c r="B34" s="21"/>
      <c r="C34" s="83" t="s">
        <v>446</v>
      </c>
      <c r="D34" s="62"/>
      <c r="E34" s="9"/>
      <c r="F34" s="193"/>
      <c r="G34" s="194"/>
      <c r="H34" s="87"/>
      <c r="I34" s="68"/>
      <c r="K34" s="193"/>
      <c r="L34" s="202"/>
      <c r="M34" s="76"/>
      <c r="N34" s="72"/>
      <c r="P34" s="197"/>
      <c r="Q34" s="194"/>
      <c r="R34" s="87" t="s">
        <v>446</v>
      </c>
      <c r="S34" s="68"/>
      <c r="U34" s="59"/>
    </row>
    <row r="35" spans="1:21" ht="15" customHeight="1" x14ac:dyDescent="0.25">
      <c r="B35" s="21"/>
      <c r="C35" s="82" t="s">
        <v>446</v>
      </c>
      <c r="D35" s="62"/>
      <c r="E35" s="9"/>
      <c r="F35" s="193"/>
      <c r="G35" s="194"/>
      <c r="H35" s="86"/>
      <c r="I35" s="68"/>
      <c r="K35" s="193"/>
      <c r="L35" s="202"/>
      <c r="M35" s="76"/>
      <c r="N35" s="72"/>
      <c r="P35" s="197"/>
      <c r="Q35" s="194"/>
      <c r="R35" s="86" t="s">
        <v>446</v>
      </c>
      <c r="S35" s="68"/>
      <c r="U35" s="59"/>
    </row>
    <row r="36" spans="1:21" ht="15" customHeight="1" x14ac:dyDescent="0.25">
      <c r="B36" s="21"/>
      <c r="C36" s="82" t="s">
        <v>446</v>
      </c>
      <c r="D36" s="62"/>
      <c r="E36" s="9"/>
      <c r="F36" s="193"/>
      <c r="G36" s="194"/>
      <c r="H36" s="86"/>
      <c r="I36" s="68"/>
      <c r="K36" s="193"/>
      <c r="L36" s="202"/>
      <c r="M36" s="76"/>
      <c r="N36" s="72"/>
      <c r="P36" s="197"/>
      <c r="Q36" s="194"/>
      <c r="R36" s="86" t="s">
        <v>446</v>
      </c>
      <c r="S36" s="68"/>
      <c r="U36" s="59"/>
    </row>
    <row r="37" spans="1:21" ht="15.75" thickBot="1" x14ac:dyDescent="0.3">
      <c r="B37" s="49"/>
      <c r="C37" s="84" t="s">
        <v>446</v>
      </c>
      <c r="D37" s="63"/>
      <c r="E37" s="9"/>
      <c r="F37" s="239"/>
      <c r="G37" s="240"/>
      <c r="H37" s="88"/>
      <c r="I37" s="69"/>
      <c r="K37" s="239"/>
      <c r="L37" s="228"/>
      <c r="M37" s="77"/>
      <c r="N37" s="73"/>
      <c r="P37" s="241"/>
      <c r="Q37" s="240"/>
      <c r="R37" s="88" t="s">
        <v>446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48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5" t="s">
        <v>153</v>
      </c>
      <c r="P43" s="165"/>
      <c r="Q43" s="198">
        <f>C38+H38+M28+M38+R38+C85+H85+M85+R85</f>
        <v>1120.5999999999999</v>
      </c>
      <c r="R43" s="198"/>
      <c r="S43" s="198"/>
    </row>
    <row r="44" spans="1:21" x14ac:dyDescent="0.25">
      <c r="O44" s="44"/>
      <c r="P44" s="44" t="s">
        <v>154</v>
      </c>
      <c r="Q44" s="199"/>
      <c r="R44" s="199"/>
      <c r="S44" s="199"/>
    </row>
    <row r="45" spans="1:21" x14ac:dyDescent="0.25">
      <c r="P45" s="44" t="s">
        <v>155</v>
      </c>
      <c r="Q45" s="199">
        <f>Q44+Q43</f>
        <v>1120.5999999999999</v>
      </c>
      <c r="R45" s="199"/>
      <c r="S45" s="199"/>
    </row>
    <row r="48" spans="1:21" ht="21" hidden="1" x14ac:dyDescent="0.25">
      <c r="A48" s="136"/>
      <c r="B48" s="136"/>
      <c r="C48" s="136"/>
      <c r="D48" s="2"/>
      <c r="E48" s="205" t="s">
        <v>196</v>
      </c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6" t="s">
        <v>39</v>
      </c>
      <c r="R48" s="207"/>
      <c r="S48" s="208"/>
    </row>
    <row r="49" spans="1:20" hidden="1" x14ac:dyDescent="0.25">
      <c r="A49" s="137"/>
      <c r="B49" s="137"/>
      <c r="C49" s="137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9" t="str">
        <f>IF(Q2="","",Q2)</f>
        <v>2964 | 1</v>
      </c>
      <c r="R49" s="210"/>
      <c r="S49" s="211"/>
    </row>
    <row r="50" spans="1:20" hidden="1" x14ac:dyDescent="0.25">
      <c r="A50" s="137"/>
      <c r="B50" s="137"/>
      <c r="C50" s="137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12"/>
      <c r="R50" s="213"/>
      <c r="S50" s="214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EDVAN PEREIRA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99551-7379</v>
      </c>
      <c r="P51" s="215"/>
      <c r="Q51" s="216" t="s">
        <v>38</v>
      </c>
      <c r="R51" s="217"/>
      <c r="S51" s="218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RUA FRANCISCO DE BARROS COBRA 350</v>
      </c>
      <c r="H52" s="137"/>
      <c r="I52" s="137"/>
      <c r="J52" s="137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35" t="str">
        <f>IF(O5="","",O5)</f>
        <v>BRANCA</v>
      </c>
      <c r="P52" s="242"/>
      <c r="Q52" s="243">
        <f>IF(Q5="","",Q5)</f>
        <v>45044.753055555557</v>
      </c>
      <c r="R52" s="229"/>
      <c r="S52" s="244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DUSTER - RENAULT</v>
      </c>
      <c r="H53" s="137"/>
      <c r="I53" s="137"/>
      <c r="J53" s="137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34" t="str">
        <f>IF(O6="","",O6)</f>
        <v/>
      </c>
      <c r="P53" s="242"/>
      <c r="Q53" s="245"/>
      <c r="R53" s="246"/>
      <c r="S53" s="247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30" t="s">
        <v>150</v>
      </c>
      <c r="G56" s="231"/>
      <c r="H56" s="70" t="s">
        <v>102</v>
      </c>
      <c r="I56" s="66" t="s">
        <v>180</v>
      </c>
      <c r="K56" s="230" t="s">
        <v>150</v>
      </c>
      <c r="L56" s="231"/>
      <c r="M56" s="70" t="s">
        <v>102</v>
      </c>
      <c r="N56" s="66" t="s">
        <v>180</v>
      </c>
      <c r="P56" s="230" t="s">
        <v>150</v>
      </c>
      <c r="Q56" s="23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50"/>
      <c r="G57" s="226"/>
      <c r="H57" s="85"/>
      <c r="I57" s="67"/>
      <c r="K57" s="250"/>
      <c r="L57" s="226"/>
      <c r="M57" s="85"/>
      <c r="N57" s="67"/>
      <c r="P57" s="250"/>
      <c r="Q57" s="226"/>
      <c r="R57" s="85"/>
      <c r="S57" s="67"/>
    </row>
    <row r="58" spans="1:20" hidden="1" x14ac:dyDescent="0.25">
      <c r="B58" s="50"/>
      <c r="C58" s="82"/>
      <c r="D58" s="62"/>
      <c r="E58" s="90"/>
      <c r="F58" s="197"/>
      <c r="G58" s="194"/>
      <c r="H58" s="86"/>
      <c r="I58" s="68"/>
      <c r="K58" s="197"/>
      <c r="L58" s="194"/>
      <c r="M58" s="86"/>
      <c r="N58" s="68"/>
      <c r="P58" s="197"/>
      <c r="Q58" s="194"/>
      <c r="R58" s="86"/>
      <c r="S58" s="68"/>
    </row>
    <row r="59" spans="1:20" hidden="1" x14ac:dyDescent="0.25">
      <c r="B59" s="50"/>
      <c r="C59" s="83"/>
      <c r="D59" s="61"/>
      <c r="E59" s="90"/>
      <c r="F59" s="197"/>
      <c r="G59" s="194"/>
      <c r="H59" s="87"/>
      <c r="I59" s="67"/>
      <c r="K59" s="197"/>
      <c r="L59" s="194"/>
      <c r="M59" s="87"/>
      <c r="N59" s="67"/>
      <c r="P59" s="197"/>
      <c r="Q59" s="194"/>
      <c r="R59" s="87"/>
      <c r="S59" s="67"/>
    </row>
    <row r="60" spans="1:20" hidden="1" x14ac:dyDescent="0.25">
      <c r="B60" s="50"/>
      <c r="C60" s="82"/>
      <c r="D60" s="62"/>
      <c r="E60" s="90"/>
      <c r="F60" s="197"/>
      <c r="G60" s="194"/>
      <c r="H60" s="86"/>
      <c r="I60" s="68"/>
      <c r="K60" s="197"/>
      <c r="L60" s="194"/>
      <c r="M60" s="86"/>
      <c r="N60" s="68"/>
      <c r="P60" s="197"/>
      <c r="Q60" s="194"/>
      <c r="R60" s="86"/>
      <c r="S60" s="68"/>
    </row>
    <row r="61" spans="1:20" hidden="1" x14ac:dyDescent="0.25">
      <c r="B61" s="50"/>
      <c r="C61" s="83"/>
      <c r="D61" s="61"/>
      <c r="E61" s="90"/>
      <c r="F61" s="197"/>
      <c r="G61" s="194"/>
      <c r="H61" s="87"/>
      <c r="I61" s="67"/>
      <c r="K61" s="197"/>
      <c r="L61" s="194"/>
      <c r="M61" s="87"/>
      <c r="N61" s="67"/>
      <c r="P61" s="197"/>
      <c r="Q61" s="194"/>
      <c r="R61" s="87"/>
      <c r="S61" s="67"/>
    </row>
    <row r="62" spans="1:20" hidden="1" x14ac:dyDescent="0.25">
      <c r="B62" s="50"/>
      <c r="C62" s="82"/>
      <c r="D62" s="62"/>
      <c r="E62" s="90"/>
      <c r="F62" s="197"/>
      <c r="G62" s="194"/>
      <c r="H62" s="86"/>
      <c r="I62" s="68"/>
      <c r="K62" s="197"/>
      <c r="L62" s="194"/>
      <c r="M62" s="86"/>
      <c r="N62" s="68"/>
      <c r="P62" s="197"/>
      <c r="Q62" s="194"/>
      <c r="R62" s="86"/>
      <c r="S62" s="68"/>
    </row>
    <row r="63" spans="1:20" hidden="1" x14ac:dyDescent="0.25">
      <c r="B63" s="50"/>
      <c r="C63" s="83"/>
      <c r="D63" s="61"/>
      <c r="E63" s="90"/>
      <c r="F63" s="197"/>
      <c r="G63" s="194"/>
      <c r="H63" s="87"/>
      <c r="I63" s="67"/>
      <c r="K63" s="197"/>
      <c r="L63" s="194"/>
      <c r="M63" s="87"/>
      <c r="N63" s="67"/>
      <c r="P63" s="197"/>
      <c r="Q63" s="194"/>
      <c r="R63" s="87"/>
      <c r="S63" s="67"/>
    </row>
    <row r="64" spans="1:20" hidden="1" x14ac:dyDescent="0.25">
      <c r="B64" s="50"/>
      <c r="C64" s="82"/>
      <c r="D64" s="62"/>
      <c r="E64" s="90"/>
      <c r="F64" s="197"/>
      <c r="G64" s="194"/>
      <c r="H64" s="86"/>
      <c r="I64" s="68"/>
      <c r="K64" s="197"/>
      <c r="L64" s="194"/>
      <c r="M64" s="86"/>
      <c r="N64" s="68"/>
      <c r="P64" s="197"/>
      <c r="Q64" s="194"/>
      <c r="R64" s="86"/>
      <c r="S64" s="68"/>
    </row>
    <row r="65" spans="2:19" hidden="1" x14ac:dyDescent="0.25">
      <c r="B65" s="50"/>
      <c r="C65" s="83"/>
      <c r="D65" s="61"/>
      <c r="E65" s="90"/>
      <c r="F65" s="197"/>
      <c r="G65" s="194"/>
      <c r="H65" s="87"/>
      <c r="I65" s="67"/>
      <c r="K65" s="197"/>
      <c r="L65" s="194"/>
      <c r="M65" s="87"/>
      <c r="N65" s="67"/>
      <c r="P65" s="197"/>
      <c r="Q65" s="194"/>
      <c r="R65" s="87"/>
      <c r="S65" s="67"/>
    </row>
    <row r="66" spans="2:19" hidden="1" x14ac:dyDescent="0.25">
      <c r="B66" s="50"/>
      <c r="C66" s="82"/>
      <c r="D66" s="62"/>
      <c r="E66" s="90"/>
      <c r="F66" s="197"/>
      <c r="G66" s="194"/>
      <c r="H66" s="86"/>
      <c r="I66" s="68"/>
      <c r="K66" s="197"/>
      <c r="L66" s="194"/>
      <c r="M66" s="86"/>
      <c r="N66" s="68"/>
      <c r="P66" s="197"/>
      <c r="Q66" s="194"/>
      <c r="R66" s="86"/>
      <c r="S66" s="68"/>
    </row>
    <row r="67" spans="2:19" hidden="1" x14ac:dyDescent="0.25">
      <c r="B67" s="50"/>
      <c r="C67" s="83"/>
      <c r="D67" s="61"/>
      <c r="E67" s="90"/>
      <c r="F67" s="197"/>
      <c r="G67" s="194"/>
      <c r="H67" s="87"/>
      <c r="I67" s="67"/>
      <c r="K67" s="197"/>
      <c r="L67" s="194"/>
      <c r="M67" s="87"/>
      <c r="N67" s="67"/>
      <c r="P67" s="197"/>
      <c r="Q67" s="194"/>
      <c r="R67" s="87"/>
      <c r="S67" s="67"/>
    </row>
    <row r="68" spans="2:19" hidden="1" x14ac:dyDescent="0.25">
      <c r="B68" s="50"/>
      <c r="C68" s="82"/>
      <c r="D68" s="62"/>
      <c r="E68" s="90"/>
      <c r="F68" s="197"/>
      <c r="G68" s="194"/>
      <c r="H68" s="86"/>
      <c r="I68" s="68"/>
      <c r="K68" s="197"/>
      <c r="L68" s="194"/>
      <c r="M68" s="86"/>
      <c r="N68" s="68"/>
      <c r="P68" s="197"/>
      <c r="Q68" s="194"/>
      <c r="R68" s="86"/>
      <c r="S68" s="68"/>
    </row>
    <row r="69" spans="2:19" hidden="1" x14ac:dyDescent="0.25">
      <c r="B69" s="50"/>
      <c r="C69" s="83"/>
      <c r="D69" s="61"/>
      <c r="E69" s="90"/>
      <c r="F69" s="197"/>
      <c r="G69" s="194"/>
      <c r="H69" s="87"/>
      <c r="I69" s="67"/>
      <c r="K69" s="197"/>
      <c r="L69" s="194"/>
      <c r="M69" s="87"/>
      <c r="N69" s="67"/>
      <c r="P69" s="197"/>
      <c r="Q69" s="194"/>
      <c r="R69" s="87"/>
      <c r="S69" s="67"/>
    </row>
    <row r="70" spans="2:19" hidden="1" x14ac:dyDescent="0.25">
      <c r="B70" s="50"/>
      <c r="C70" s="82"/>
      <c r="D70" s="62"/>
      <c r="E70" s="90"/>
      <c r="F70" s="197"/>
      <c r="G70" s="194"/>
      <c r="H70" s="86"/>
      <c r="I70" s="68"/>
      <c r="K70" s="197"/>
      <c r="L70" s="194"/>
      <c r="M70" s="86"/>
      <c r="N70" s="68"/>
      <c r="P70" s="197"/>
      <c r="Q70" s="194"/>
      <c r="R70" s="86"/>
      <c r="S70" s="68"/>
    </row>
    <row r="71" spans="2:19" hidden="1" x14ac:dyDescent="0.25">
      <c r="B71" s="50"/>
      <c r="C71" s="83"/>
      <c r="D71" s="61"/>
      <c r="E71" s="90"/>
      <c r="F71" s="197"/>
      <c r="G71" s="194"/>
      <c r="H71" s="87"/>
      <c r="I71" s="67"/>
      <c r="K71" s="197"/>
      <c r="L71" s="194"/>
      <c r="M71" s="87"/>
      <c r="N71" s="67"/>
      <c r="P71" s="197"/>
      <c r="Q71" s="194"/>
      <c r="R71" s="87"/>
      <c r="S71" s="67"/>
    </row>
    <row r="72" spans="2:19" hidden="1" x14ac:dyDescent="0.25">
      <c r="B72" s="50"/>
      <c r="C72" s="82"/>
      <c r="D72" s="62"/>
      <c r="E72" s="90"/>
      <c r="F72" s="197"/>
      <c r="G72" s="194"/>
      <c r="H72" s="86"/>
      <c r="I72" s="68"/>
      <c r="K72" s="197"/>
      <c r="L72" s="194"/>
      <c r="M72" s="86"/>
      <c r="N72" s="68"/>
      <c r="P72" s="197"/>
      <c r="Q72" s="194"/>
      <c r="R72" s="86"/>
      <c r="S72" s="68"/>
    </row>
    <row r="73" spans="2:19" hidden="1" x14ac:dyDescent="0.25">
      <c r="B73" s="50"/>
      <c r="C73" s="83"/>
      <c r="D73" s="61"/>
      <c r="E73" s="90"/>
      <c r="F73" s="197"/>
      <c r="G73" s="194"/>
      <c r="H73" s="87"/>
      <c r="I73" s="67"/>
      <c r="K73" s="197"/>
      <c r="L73" s="194"/>
      <c r="M73" s="87"/>
      <c r="N73" s="67"/>
      <c r="P73" s="197"/>
      <c r="Q73" s="194"/>
      <c r="R73" s="87"/>
      <c r="S73" s="67"/>
    </row>
    <row r="74" spans="2:19" hidden="1" x14ac:dyDescent="0.25">
      <c r="B74" s="50"/>
      <c r="C74" s="82"/>
      <c r="D74" s="62"/>
      <c r="E74" s="90"/>
      <c r="F74" s="197"/>
      <c r="G74" s="194"/>
      <c r="H74" s="86"/>
      <c r="I74" s="68"/>
      <c r="K74" s="197"/>
      <c r="L74" s="194"/>
      <c r="M74" s="86"/>
      <c r="N74" s="68"/>
      <c r="P74" s="197"/>
      <c r="Q74" s="194"/>
      <c r="R74" s="86"/>
      <c r="S74" s="68"/>
    </row>
    <row r="75" spans="2:19" hidden="1" x14ac:dyDescent="0.25">
      <c r="B75" s="50"/>
      <c r="C75" s="83"/>
      <c r="D75" s="61"/>
      <c r="E75" s="90"/>
      <c r="F75" s="197"/>
      <c r="G75" s="194"/>
      <c r="H75" s="87"/>
      <c r="I75" s="67"/>
      <c r="K75" s="197"/>
      <c r="L75" s="194"/>
      <c r="M75" s="87"/>
      <c r="N75" s="67"/>
      <c r="P75" s="197"/>
      <c r="Q75" s="194"/>
      <c r="R75" s="87"/>
      <c r="S75" s="67"/>
    </row>
    <row r="76" spans="2:19" hidden="1" x14ac:dyDescent="0.25">
      <c r="B76" s="50"/>
      <c r="C76" s="82"/>
      <c r="D76" s="62"/>
      <c r="E76" s="90"/>
      <c r="F76" s="193"/>
      <c r="G76" s="194"/>
      <c r="H76" s="86"/>
      <c r="I76" s="68"/>
      <c r="K76" s="193"/>
      <c r="L76" s="194"/>
      <c r="M76" s="86"/>
      <c r="N76" s="68"/>
      <c r="P76" s="193"/>
      <c r="Q76" s="194"/>
      <c r="R76" s="86"/>
      <c r="S76" s="68"/>
    </row>
    <row r="77" spans="2:19" hidden="1" x14ac:dyDescent="0.25">
      <c r="B77" s="50"/>
      <c r="C77" s="83"/>
      <c r="D77" s="61"/>
      <c r="E77" s="90"/>
      <c r="F77" s="193"/>
      <c r="G77" s="194"/>
      <c r="H77" s="87"/>
      <c r="I77" s="67"/>
      <c r="K77" s="193"/>
      <c r="L77" s="194"/>
      <c r="M77" s="87"/>
      <c r="N77" s="67"/>
      <c r="P77" s="193"/>
      <c r="Q77" s="194"/>
      <c r="R77" s="87"/>
      <c r="S77" s="67"/>
    </row>
    <row r="78" spans="2:19" hidden="1" x14ac:dyDescent="0.25">
      <c r="B78" s="21"/>
      <c r="C78" s="82"/>
      <c r="D78" s="62"/>
      <c r="E78" s="90"/>
      <c r="F78" s="193"/>
      <c r="G78" s="194"/>
      <c r="H78" s="86"/>
      <c r="I78" s="68"/>
      <c r="K78" s="193"/>
      <c r="L78" s="194"/>
      <c r="M78" s="86"/>
      <c r="N78" s="68"/>
      <c r="P78" s="193"/>
      <c r="Q78" s="194"/>
      <c r="R78" s="86"/>
      <c r="S78" s="68"/>
    </row>
    <row r="79" spans="2:19" hidden="1" x14ac:dyDescent="0.25">
      <c r="B79" s="21"/>
      <c r="C79" s="83"/>
      <c r="D79" s="62"/>
      <c r="E79" s="90"/>
      <c r="F79" s="193"/>
      <c r="G79" s="194"/>
      <c r="H79" s="87"/>
      <c r="I79" s="68"/>
      <c r="K79" s="193"/>
      <c r="L79" s="194"/>
      <c r="M79" s="87"/>
      <c r="N79" s="68"/>
      <c r="P79" s="193"/>
      <c r="Q79" s="194"/>
      <c r="R79" s="87"/>
      <c r="S79" s="68"/>
    </row>
    <row r="80" spans="2:19" hidden="1" x14ac:dyDescent="0.25">
      <c r="B80" s="21"/>
      <c r="C80" s="82"/>
      <c r="D80" s="62"/>
      <c r="E80" s="90"/>
      <c r="F80" s="193"/>
      <c r="G80" s="194"/>
      <c r="H80" s="86"/>
      <c r="I80" s="68"/>
      <c r="K80" s="193"/>
      <c r="L80" s="194"/>
      <c r="M80" s="86"/>
      <c r="N80" s="68"/>
      <c r="P80" s="193"/>
      <c r="Q80" s="194"/>
      <c r="R80" s="86"/>
      <c r="S80" s="68"/>
    </row>
    <row r="81" spans="2:20" hidden="1" x14ac:dyDescent="0.25">
      <c r="B81" s="21"/>
      <c r="C81" s="83"/>
      <c r="D81" s="62"/>
      <c r="E81" s="90"/>
      <c r="F81" s="193"/>
      <c r="G81" s="194"/>
      <c r="H81" s="87"/>
      <c r="I81" s="68"/>
      <c r="K81" s="193"/>
      <c r="L81" s="194"/>
      <c r="M81" s="87"/>
      <c r="N81" s="68"/>
      <c r="P81" s="193"/>
      <c r="Q81" s="194"/>
      <c r="R81" s="87"/>
      <c r="S81" s="68"/>
    </row>
    <row r="82" spans="2:20" hidden="1" x14ac:dyDescent="0.25">
      <c r="B82" s="21"/>
      <c r="C82" s="82"/>
      <c r="D82" s="62"/>
      <c r="E82" s="90"/>
      <c r="F82" s="193"/>
      <c r="G82" s="194"/>
      <c r="H82" s="86"/>
      <c r="I82" s="68"/>
      <c r="K82" s="193"/>
      <c r="L82" s="194"/>
      <c r="M82" s="86"/>
      <c r="N82" s="68"/>
      <c r="P82" s="193"/>
      <c r="Q82" s="194"/>
      <c r="R82" s="86"/>
      <c r="S82" s="68"/>
    </row>
    <row r="83" spans="2:20" hidden="1" x14ac:dyDescent="0.25">
      <c r="B83" s="21"/>
      <c r="C83" s="82"/>
      <c r="D83" s="62"/>
      <c r="E83" s="90"/>
      <c r="F83" s="193"/>
      <c r="G83" s="194"/>
      <c r="H83" s="86"/>
      <c r="I83" s="68"/>
      <c r="K83" s="193"/>
      <c r="L83" s="194"/>
      <c r="M83" s="86"/>
      <c r="N83" s="68"/>
      <c r="P83" s="193"/>
      <c r="Q83" s="194"/>
      <c r="R83" s="86"/>
      <c r="S83" s="68"/>
    </row>
    <row r="84" spans="2:20" ht="15.75" hidden="1" thickBot="1" x14ac:dyDescent="0.3">
      <c r="B84" s="49"/>
      <c r="C84" s="84"/>
      <c r="D84" s="63"/>
      <c r="E84" s="90"/>
      <c r="F84" s="239"/>
      <c r="G84" s="240"/>
      <c r="H84" s="88"/>
      <c r="I84" s="69"/>
      <c r="K84" s="239"/>
      <c r="L84" s="240"/>
      <c r="M84" s="88"/>
      <c r="N84" s="69"/>
      <c r="P84" s="239"/>
      <c r="Q84" s="240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5" t="s">
        <v>153</v>
      </c>
      <c r="P90" s="165"/>
      <c r="Q90" s="198">
        <f>IF(Q43="","",Q43)</f>
        <v>1120.5999999999999</v>
      </c>
      <c r="R90" s="198"/>
      <c r="S90" s="198"/>
    </row>
    <row r="91" spans="2:20" hidden="1" x14ac:dyDescent="0.25">
      <c r="O91" s="44"/>
      <c r="P91" s="44" t="s">
        <v>154</v>
      </c>
      <c r="Q91" s="199">
        <f>Q44</f>
        <v>0</v>
      </c>
      <c r="R91" s="199"/>
      <c r="S91" s="199"/>
    </row>
    <row r="92" spans="2:20" hidden="1" x14ac:dyDescent="0.25">
      <c r="P92" s="44" t="s">
        <v>155</v>
      </c>
      <c r="Q92" s="199">
        <f>IFERROR(Q91+Q90,"")</f>
        <v>1120.5999999999999</v>
      </c>
      <c r="R92" s="199"/>
      <c r="S92" s="199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6" t="s">
        <v>270</v>
      </c>
      <c r="D95" s="195"/>
      <c r="E95" s="195"/>
      <c r="F95" s="195"/>
      <c r="G95" s="10" t="s">
        <v>201</v>
      </c>
      <c r="H95" s="196">
        <v>45044.753055555557</v>
      </c>
      <c r="I95" s="195"/>
      <c r="J95" s="195"/>
      <c r="K95" s="195"/>
      <c r="L95" s="10" t="s">
        <v>200</v>
      </c>
      <c r="M95" s="195" t="s">
        <v>259</v>
      </c>
      <c r="N95" s="195"/>
      <c r="O95" s="195"/>
      <c r="P95" s="195"/>
      <c r="Q95" s="10" t="s">
        <v>199</v>
      </c>
      <c r="R95" s="196">
        <v>45390.955821759257</v>
      </c>
      <c r="S95" s="195"/>
      <c r="T95" s="195"/>
    </row>
    <row r="97" spans="2:2" x14ac:dyDescent="0.25">
      <c r="B97" s="44"/>
    </row>
  </sheetData>
  <mergeCells count="213"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6" r:id="rId4" name="CommandButton3">
          <controlPr defaultSize="0" autoLine="0" r:id="rId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4" name="CommandButton3"/>
      </mc:Fallback>
    </mc:AlternateContent>
    <mc:AlternateContent xmlns:mc="http://schemas.openxmlformats.org/markup-compatibility/2006">
      <mc:Choice Requires="x14">
        <control shapeId="14345" r:id="rId6" name="CommandButton1">
          <controlPr defaultSize="0" autoLine="0" r:id="rId7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6" name="CommandButton1"/>
      </mc:Fallback>
    </mc:AlternateContent>
    <mc:AlternateContent xmlns:mc="http://schemas.openxmlformats.org/markup-compatibility/2006">
      <mc:Choice Requires="x14">
        <control shapeId="14342" r:id="rId8" name="CmbutttonPag2">
          <controlPr defaultSize="0" print="0" autoLine="0" r:id="rId9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8" name="CmbutttonPag2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print="0" autoLine="0" r:id="rId11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3" r:id="rId12" name="LblHyperlink">
          <controlPr defaultSize="0" print="0" autoLine="0" r:id="rId13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2" name="LblHyperlink"/>
      </mc:Fallback>
    </mc:AlternateContent>
    <mc:AlternateContent xmlns:mc="http://schemas.openxmlformats.org/markup-compatibility/2006">
      <mc:Choice Requires="x14">
        <control shapeId="14344" r:id="rId14" name="CommandButton2">
          <controlPr defaultSize="0" autoLine="0" r:id="rId1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44" t="s">
        <v>184</v>
      </c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236" t="s">
        <v>39</v>
      </c>
      <c r="R1" s="236"/>
      <c r="S1" s="236"/>
    </row>
    <row r="2" spans="1:21" ht="15" customHeight="1" x14ac:dyDescent="0.25">
      <c r="B2" s="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210">
        <v>1446</v>
      </c>
      <c r="R2" s="210"/>
      <c r="S2" s="210"/>
    </row>
    <row r="3" spans="1:21" ht="15" customHeight="1" x14ac:dyDescent="0.25">
      <c r="B3" s="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210"/>
      <c r="R3" s="210"/>
      <c r="S3" s="210"/>
    </row>
    <row r="4" spans="1:21" ht="26.25" customHeight="1" x14ac:dyDescent="0.3">
      <c r="B4" s="4"/>
      <c r="F4" s="55" t="s">
        <v>181</v>
      </c>
      <c r="G4" s="137" t="s">
        <v>246</v>
      </c>
      <c r="H4" s="137"/>
      <c r="I4" s="137"/>
      <c r="J4" s="137"/>
      <c r="K4" s="137"/>
      <c r="L4" s="137"/>
      <c r="M4" s="10" t="s">
        <v>157</v>
      </c>
      <c r="N4" s="10" t="s">
        <v>157</v>
      </c>
      <c r="O4" s="137" t="s">
        <v>247</v>
      </c>
      <c r="P4" s="137"/>
      <c r="Q4" s="233" t="s">
        <v>38</v>
      </c>
      <c r="R4" s="233"/>
      <c r="S4" s="233"/>
    </row>
    <row r="5" spans="1:21" ht="15" customHeight="1" x14ac:dyDescent="0.25">
      <c r="F5" s="55" t="s">
        <v>182</v>
      </c>
      <c r="G5" s="137" t="s">
        <v>248</v>
      </c>
      <c r="H5" s="137"/>
      <c r="I5" s="137"/>
      <c r="J5" s="137"/>
      <c r="K5" s="10" t="s">
        <v>156</v>
      </c>
      <c r="L5" s="9" t="s">
        <v>245</v>
      </c>
      <c r="M5" s="10" t="s">
        <v>158</v>
      </c>
      <c r="N5" s="10" t="s">
        <v>158</v>
      </c>
      <c r="O5" s="235" t="s">
        <v>29</v>
      </c>
      <c r="P5" s="235"/>
      <c r="Q5" s="229">
        <v>43774.448298611111</v>
      </c>
      <c r="R5" s="229"/>
      <c r="S5" s="229"/>
    </row>
    <row r="6" spans="1:21" ht="15" customHeight="1" x14ac:dyDescent="0.25">
      <c r="F6" s="55" t="s">
        <v>183</v>
      </c>
      <c r="G6" s="137" t="s">
        <v>249</v>
      </c>
      <c r="H6" s="137"/>
      <c r="I6" s="137"/>
      <c r="J6" s="137"/>
      <c r="K6" s="10" t="s">
        <v>159</v>
      </c>
      <c r="L6" s="91" t="s">
        <v>250</v>
      </c>
      <c r="M6" s="10" t="s">
        <v>160</v>
      </c>
      <c r="N6" s="10" t="s">
        <v>160</v>
      </c>
      <c r="O6" s="234"/>
      <c r="P6" s="235"/>
      <c r="Q6" s="229"/>
      <c r="R6" s="229"/>
      <c r="S6" s="229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30" t="s">
        <v>146</v>
      </c>
      <c r="G9" s="231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30" t="s">
        <v>150</v>
      </c>
      <c r="Q9" s="231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7" t="s">
        <v>252</v>
      </c>
      <c r="G10" s="194"/>
      <c r="H10" s="85"/>
      <c r="I10" s="67"/>
      <c r="K10" s="197" t="s">
        <v>255</v>
      </c>
      <c r="L10" s="194"/>
      <c r="M10" s="75"/>
      <c r="N10" s="67"/>
      <c r="P10" s="193"/>
      <c r="Q10" s="194"/>
      <c r="R10" s="85"/>
      <c r="S10" s="67"/>
      <c r="U10" s="59"/>
    </row>
    <row r="11" spans="1:21" x14ac:dyDescent="0.25">
      <c r="B11" s="50"/>
      <c r="C11" s="82"/>
      <c r="D11" s="62"/>
      <c r="E11" s="9"/>
      <c r="F11" s="193" t="s">
        <v>253</v>
      </c>
      <c r="G11" s="194"/>
      <c r="H11" s="86"/>
      <c r="I11" s="68"/>
      <c r="K11" s="193" t="s">
        <v>256</v>
      </c>
      <c r="L11" s="194"/>
      <c r="M11" s="78"/>
      <c r="N11" s="68"/>
      <c r="P11" s="193"/>
      <c r="Q11" s="194"/>
      <c r="R11" s="86"/>
      <c r="S11" s="68"/>
      <c r="U11" s="59"/>
    </row>
    <row r="12" spans="1:21" x14ac:dyDescent="0.25">
      <c r="B12" s="50"/>
      <c r="C12" s="83"/>
      <c r="D12" s="61"/>
      <c r="E12" s="9"/>
      <c r="F12" s="193" t="s">
        <v>254</v>
      </c>
      <c r="G12" s="194"/>
      <c r="H12" s="85"/>
      <c r="I12" s="67"/>
      <c r="K12" s="193" t="s">
        <v>257</v>
      </c>
      <c r="L12" s="194"/>
      <c r="M12" s="78"/>
      <c r="N12" s="67"/>
      <c r="P12" s="197"/>
      <c r="Q12" s="194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93"/>
      <c r="G13" s="194"/>
      <c r="H13" s="86"/>
      <c r="I13" s="68"/>
      <c r="K13" s="193"/>
      <c r="L13" s="194"/>
      <c r="M13" s="76"/>
      <c r="N13" s="68"/>
      <c r="P13" s="197"/>
      <c r="Q13" s="194"/>
      <c r="R13" s="86"/>
      <c r="S13" s="68"/>
      <c r="U13" s="59"/>
    </row>
    <row r="14" spans="1:21" x14ac:dyDescent="0.25">
      <c r="B14" s="50"/>
      <c r="C14" s="83"/>
      <c r="D14" s="61"/>
      <c r="E14" s="9"/>
      <c r="F14" s="193"/>
      <c r="G14" s="194"/>
      <c r="H14" s="85"/>
      <c r="I14" s="67"/>
      <c r="K14" s="193"/>
      <c r="L14" s="194"/>
      <c r="M14" s="78"/>
      <c r="N14" s="67"/>
      <c r="P14" s="193"/>
      <c r="Q14" s="194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93"/>
      <c r="G15" s="194"/>
      <c r="H15" s="86"/>
      <c r="I15" s="68"/>
      <c r="K15" s="193"/>
      <c r="L15" s="194"/>
      <c r="M15" s="76"/>
      <c r="N15" s="68"/>
      <c r="P15" s="193"/>
      <c r="Q15" s="194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7"/>
      <c r="G16" s="194"/>
      <c r="H16" s="85"/>
      <c r="I16" s="67"/>
      <c r="K16" s="197"/>
      <c r="L16" s="194"/>
      <c r="M16" s="78"/>
      <c r="N16" s="67"/>
      <c r="P16" s="193"/>
      <c r="Q16" s="194"/>
      <c r="R16" s="87"/>
      <c r="S16" s="67"/>
      <c r="U16" s="59"/>
    </row>
    <row r="17" spans="2:21" x14ac:dyDescent="0.25">
      <c r="B17" s="50"/>
      <c r="C17" s="82"/>
      <c r="D17" s="62"/>
      <c r="E17" s="9"/>
      <c r="F17" s="197"/>
      <c r="G17" s="194"/>
      <c r="H17" s="86"/>
      <c r="I17" s="68"/>
      <c r="K17" s="197"/>
      <c r="L17" s="194"/>
      <c r="M17" s="76"/>
      <c r="N17" s="68"/>
      <c r="P17" s="193"/>
      <c r="Q17" s="194"/>
      <c r="R17" s="86"/>
      <c r="S17" s="68"/>
      <c r="U17" s="59"/>
    </row>
    <row r="18" spans="2:21" x14ac:dyDescent="0.25">
      <c r="B18" s="50"/>
      <c r="C18" s="83"/>
      <c r="D18" s="61"/>
      <c r="E18" s="9"/>
      <c r="F18" s="197"/>
      <c r="G18" s="194"/>
      <c r="H18" s="87"/>
      <c r="I18" s="67"/>
      <c r="K18" s="193"/>
      <c r="L18" s="202"/>
      <c r="M18" s="78"/>
      <c r="N18" s="67"/>
      <c r="P18" s="193"/>
      <c r="Q18" s="194"/>
      <c r="R18" s="87"/>
      <c r="S18" s="67"/>
      <c r="U18" s="59"/>
    </row>
    <row r="19" spans="2:21" x14ac:dyDescent="0.25">
      <c r="B19" s="50"/>
      <c r="C19" s="82"/>
      <c r="D19" s="62"/>
      <c r="E19" s="9"/>
      <c r="F19" s="193"/>
      <c r="G19" s="194"/>
      <c r="H19" s="86"/>
      <c r="I19" s="68"/>
      <c r="K19" s="193"/>
      <c r="L19" s="194"/>
      <c r="M19" s="86"/>
      <c r="N19" s="68"/>
      <c r="P19" s="193"/>
      <c r="Q19" s="194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93"/>
      <c r="G20" s="194"/>
      <c r="H20" s="87"/>
      <c r="I20" s="67"/>
      <c r="K20" s="193"/>
      <c r="L20" s="194"/>
      <c r="M20" s="87"/>
      <c r="N20" s="67"/>
      <c r="P20" s="193"/>
      <c r="Q20" s="194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93"/>
      <c r="G21" s="194"/>
      <c r="H21" s="86"/>
      <c r="I21" s="68"/>
      <c r="K21" s="193"/>
      <c r="L21" s="202"/>
      <c r="M21" s="76"/>
      <c r="N21" s="68"/>
      <c r="P21" s="193"/>
      <c r="Q21" s="194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93"/>
      <c r="G22" s="194"/>
      <c r="H22" s="87"/>
      <c r="I22" s="67"/>
      <c r="K22" s="193"/>
      <c r="L22" s="202"/>
      <c r="M22" s="78"/>
      <c r="N22" s="67"/>
      <c r="P22" s="193"/>
      <c r="Q22" s="194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93"/>
      <c r="G23" s="194"/>
      <c r="H23" s="86"/>
      <c r="I23" s="68"/>
      <c r="K23" s="193"/>
      <c r="L23" s="202"/>
      <c r="M23" s="76"/>
      <c r="N23" s="68"/>
      <c r="P23" s="193"/>
      <c r="Q23" s="194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93"/>
      <c r="G24" s="194"/>
      <c r="H24" s="87"/>
      <c r="I24" s="67"/>
      <c r="K24" s="193"/>
      <c r="L24" s="202"/>
      <c r="M24" s="76"/>
      <c r="N24" s="68"/>
      <c r="P24" s="193"/>
      <c r="Q24" s="194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93"/>
      <c r="G25" s="194"/>
      <c r="H25" s="86"/>
      <c r="I25" s="68"/>
      <c r="K25" s="193"/>
      <c r="L25" s="202"/>
      <c r="M25" s="76"/>
      <c r="N25" s="68"/>
      <c r="P25" s="193"/>
      <c r="Q25" s="194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3"/>
      <c r="G26" s="194"/>
      <c r="H26" s="87"/>
      <c r="I26" s="67"/>
      <c r="K26" s="193"/>
      <c r="L26" s="202"/>
      <c r="M26" s="76"/>
      <c r="N26" s="68"/>
      <c r="P26" s="193"/>
      <c r="Q26" s="194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3"/>
      <c r="G27" s="194"/>
      <c r="H27" s="86"/>
      <c r="I27" s="68"/>
      <c r="K27" s="239"/>
      <c r="L27" s="228"/>
      <c r="M27" s="79"/>
      <c r="N27" s="74"/>
      <c r="P27" s="193"/>
      <c r="Q27" s="194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93"/>
      <c r="G28" s="194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93"/>
      <c r="Q28" s="194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93"/>
      <c r="G29" s="194"/>
      <c r="H29" s="86"/>
      <c r="I29" s="68"/>
      <c r="K29" s="47"/>
      <c r="L29" s="47"/>
      <c r="M29" s="47"/>
      <c r="N29" s="47"/>
      <c r="P29" s="193"/>
      <c r="Q29" s="194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93"/>
      <c r="G30" s="194"/>
      <c r="H30" s="87"/>
      <c r="I30" s="67"/>
      <c r="K30" s="221" t="s">
        <v>148</v>
      </c>
      <c r="L30" s="222"/>
      <c r="M30" s="203"/>
      <c r="N30" s="219"/>
      <c r="P30" s="193"/>
      <c r="Q30" s="194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93"/>
      <c r="G31" s="194"/>
      <c r="H31" s="86"/>
      <c r="I31" s="68"/>
      <c r="K31" s="223"/>
      <c r="L31" s="224"/>
      <c r="M31" s="204"/>
      <c r="N31" s="220"/>
      <c r="P31" s="193"/>
      <c r="Q31" s="194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93"/>
      <c r="G32" s="194"/>
      <c r="H32" s="87"/>
      <c r="I32" s="68"/>
      <c r="K32" s="225"/>
      <c r="L32" s="255"/>
      <c r="M32" s="75"/>
      <c r="N32" s="67"/>
      <c r="P32" s="193"/>
      <c r="Q32" s="194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93"/>
      <c r="G33" s="194"/>
      <c r="H33" s="86"/>
      <c r="I33" s="68"/>
      <c r="K33" s="193"/>
      <c r="L33" s="202"/>
      <c r="M33" s="76"/>
      <c r="N33" s="68"/>
      <c r="P33" s="193"/>
      <c r="Q33" s="194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4"/>
      <c r="G34" s="194"/>
      <c r="H34" s="87"/>
      <c r="I34" s="68"/>
      <c r="K34" s="193"/>
      <c r="L34" s="202"/>
      <c r="M34" s="76"/>
      <c r="N34" s="68"/>
      <c r="P34" s="193"/>
      <c r="Q34" s="194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93"/>
      <c r="G35" s="194"/>
      <c r="H35" s="86"/>
      <c r="I35" s="68"/>
      <c r="K35" s="193"/>
      <c r="L35" s="202"/>
      <c r="M35" s="76"/>
      <c r="N35" s="68"/>
      <c r="P35" s="193"/>
      <c r="Q35" s="194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93"/>
      <c r="G36" s="194"/>
      <c r="H36" s="86"/>
      <c r="I36" s="68"/>
      <c r="K36" s="193"/>
      <c r="L36" s="202"/>
      <c r="M36" s="76"/>
      <c r="N36" s="68"/>
      <c r="P36" s="193"/>
      <c r="Q36" s="194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39"/>
      <c r="G37" s="240"/>
      <c r="H37" s="88"/>
      <c r="I37" s="69"/>
      <c r="K37" s="239"/>
      <c r="L37" s="228"/>
      <c r="M37" s="77"/>
      <c r="N37" s="69"/>
      <c r="P37" s="239"/>
      <c r="Q37" s="240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</row>
    <row r="40" spans="1:21" x14ac:dyDescent="0.25">
      <c r="B40" s="60" t="s">
        <v>179</v>
      </c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65" t="s">
        <v>153</v>
      </c>
      <c r="P43" s="165"/>
      <c r="Q43" s="252">
        <f>C38+H38+M28+M38+R38+C85+H85+M85+R85</f>
        <v>0</v>
      </c>
      <c r="R43" s="252"/>
      <c r="S43" s="252"/>
    </row>
    <row r="44" spans="1:21" x14ac:dyDescent="0.25">
      <c r="O44" s="44"/>
      <c r="P44" s="44" t="s">
        <v>154</v>
      </c>
      <c r="Q44" s="199"/>
      <c r="R44" s="199"/>
      <c r="S44" s="199"/>
    </row>
    <row r="45" spans="1:21" x14ac:dyDescent="0.25">
      <c r="P45" s="44" t="s">
        <v>155</v>
      </c>
      <c r="Q45" s="199">
        <f>Q44+Q43</f>
        <v>0</v>
      </c>
      <c r="R45" s="199"/>
      <c r="S45" s="199"/>
    </row>
    <row r="48" spans="1:21" ht="21" hidden="1" x14ac:dyDescent="0.25">
      <c r="A48" s="136"/>
      <c r="B48" s="136"/>
      <c r="C48" s="136"/>
      <c r="D48" s="2"/>
      <c r="E48" s="205" t="s">
        <v>196</v>
      </c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6" t="s">
        <v>39</v>
      </c>
      <c r="R48" s="207"/>
      <c r="S48" s="208"/>
    </row>
    <row r="49" spans="1:20" hidden="1" x14ac:dyDescent="0.25">
      <c r="A49" s="137"/>
      <c r="B49" s="137"/>
      <c r="C49" s="137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9">
        <f>IF(Q2="","",Q2)</f>
        <v>1446</v>
      </c>
      <c r="R49" s="210"/>
      <c r="S49" s="211"/>
    </row>
    <row r="50" spans="1:20" hidden="1" x14ac:dyDescent="0.25">
      <c r="A50" s="137"/>
      <c r="B50" s="137"/>
      <c r="C50" s="137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12"/>
      <c r="R50" s="213"/>
      <c r="S50" s="214"/>
    </row>
    <row r="51" spans="1:20" ht="18.75" hidden="1" x14ac:dyDescent="0.3">
      <c r="A51" s="137"/>
      <c r="B51" s="137"/>
      <c r="C51" s="137"/>
      <c r="F51" s="55" t="s">
        <v>181</v>
      </c>
      <c r="G51" s="136" t="str">
        <f>IF(G4="","",G4)</f>
        <v>JOÃO BATISTA BARBOSA DE MORAIS</v>
      </c>
      <c r="H51" s="136"/>
      <c r="I51" s="136"/>
      <c r="J51" s="136"/>
      <c r="K51" s="136"/>
      <c r="L51" s="136"/>
      <c r="M51" s="57" t="s">
        <v>157</v>
      </c>
      <c r="N51" s="57" t="s">
        <v>157</v>
      </c>
      <c r="O51" s="136" t="str">
        <f>IF(O4="","",O4)</f>
        <v>959128569/967737450</v>
      </c>
      <c r="P51" s="215"/>
      <c r="Q51" s="216" t="s">
        <v>38</v>
      </c>
      <c r="R51" s="217"/>
      <c r="S51" s="218"/>
    </row>
    <row r="52" spans="1:20" ht="15.75" hidden="1" x14ac:dyDescent="0.25">
      <c r="A52" s="137"/>
      <c r="B52" s="137"/>
      <c r="C52" s="137"/>
      <c r="F52" s="55" t="s">
        <v>182</v>
      </c>
      <c r="G52" s="137" t="str">
        <f>IF(G5="","",G5)</f>
        <v>R QUINTANA 289</v>
      </c>
      <c r="H52" s="137"/>
      <c r="I52" s="137"/>
      <c r="J52" s="137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35" t="str">
        <f>IF(O5="","",O5)</f>
        <v>PRATA</v>
      </c>
      <c r="P52" s="242"/>
      <c r="Q52" s="243">
        <f>IF(Q5="","",Q5)</f>
        <v>43774.448298611111</v>
      </c>
      <c r="R52" s="229"/>
      <c r="S52" s="244"/>
    </row>
    <row r="53" spans="1:20" ht="15.75" hidden="1" x14ac:dyDescent="0.25">
      <c r="A53" s="137"/>
      <c r="B53" s="137"/>
      <c r="C53" s="137"/>
      <c r="F53" s="55" t="s">
        <v>183</v>
      </c>
      <c r="G53" s="137" t="str">
        <f>IF(G6="","",G6)</f>
        <v>CLASSIC LIFE - GM</v>
      </c>
      <c r="H53" s="137"/>
      <c r="I53" s="137"/>
      <c r="J53" s="137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34" t="str">
        <f>IF(O6="","",O6)</f>
        <v/>
      </c>
      <c r="P53" s="242"/>
      <c r="Q53" s="245"/>
      <c r="R53" s="246"/>
      <c r="S53" s="247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30" t="s">
        <v>150</v>
      </c>
      <c r="C56" s="231"/>
      <c r="D56" s="53" t="s">
        <v>180</v>
      </c>
      <c r="E56" s="48"/>
      <c r="F56" s="230" t="s">
        <v>150</v>
      </c>
      <c r="G56" s="231"/>
      <c r="H56" s="70" t="s">
        <v>102</v>
      </c>
      <c r="I56" s="66" t="s">
        <v>180</v>
      </c>
      <c r="K56" s="230" t="s">
        <v>150</v>
      </c>
      <c r="L56" s="231"/>
      <c r="M56" s="70" t="s">
        <v>102</v>
      </c>
      <c r="N56" s="66" t="s">
        <v>180</v>
      </c>
      <c r="P56" s="230" t="s">
        <v>150</v>
      </c>
      <c r="Q56" s="231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25"/>
      <c r="G57" s="226"/>
      <c r="H57" s="85"/>
      <c r="I57" s="67"/>
      <c r="K57" s="225"/>
      <c r="L57" s="226"/>
      <c r="M57" s="85"/>
      <c r="N57" s="67"/>
      <c r="P57" s="250"/>
      <c r="Q57" s="226"/>
      <c r="R57" s="85"/>
      <c r="S57" s="67"/>
    </row>
    <row r="58" spans="1:20" hidden="1" x14ac:dyDescent="0.25">
      <c r="B58" s="50"/>
      <c r="C58" s="82"/>
      <c r="D58" s="62"/>
      <c r="E58" s="9"/>
      <c r="F58" s="193"/>
      <c r="G58" s="194"/>
      <c r="H58" s="86"/>
      <c r="I58" s="68"/>
      <c r="K58" s="193"/>
      <c r="L58" s="194"/>
      <c r="M58" s="86"/>
      <c r="N58" s="68"/>
      <c r="P58" s="197"/>
      <c r="Q58" s="194"/>
      <c r="R58" s="86"/>
      <c r="S58" s="68"/>
    </row>
    <row r="59" spans="1:20" hidden="1" x14ac:dyDescent="0.25">
      <c r="B59" s="50"/>
      <c r="C59" s="83"/>
      <c r="D59" s="61"/>
      <c r="E59" s="9"/>
      <c r="F59" s="193"/>
      <c r="G59" s="194"/>
      <c r="H59" s="87"/>
      <c r="I59" s="67"/>
      <c r="K59" s="193"/>
      <c r="L59" s="194"/>
      <c r="M59" s="87"/>
      <c r="N59" s="67"/>
      <c r="P59" s="197"/>
      <c r="Q59" s="194"/>
      <c r="R59" s="87"/>
      <c r="S59" s="67"/>
    </row>
    <row r="60" spans="1:20" hidden="1" x14ac:dyDescent="0.25">
      <c r="B60" s="50"/>
      <c r="C60" s="82"/>
      <c r="D60" s="62"/>
      <c r="E60" s="9"/>
      <c r="F60" s="193"/>
      <c r="G60" s="194"/>
      <c r="H60" s="86"/>
      <c r="I60" s="68"/>
      <c r="K60" s="193"/>
      <c r="L60" s="194"/>
      <c r="M60" s="86"/>
      <c r="N60" s="68"/>
      <c r="P60" s="197"/>
      <c r="Q60" s="194"/>
      <c r="R60" s="86"/>
      <c r="S60" s="68"/>
    </row>
    <row r="61" spans="1:20" hidden="1" x14ac:dyDescent="0.25">
      <c r="B61" s="50"/>
      <c r="C61" s="83"/>
      <c r="D61" s="61"/>
      <c r="E61" s="9"/>
      <c r="F61" s="193"/>
      <c r="G61" s="194"/>
      <c r="H61" s="87"/>
      <c r="I61" s="67"/>
      <c r="K61" s="193"/>
      <c r="L61" s="194"/>
      <c r="M61" s="87"/>
      <c r="N61" s="67"/>
      <c r="P61" s="197"/>
      <c r="Q61" s="194"/>
      <c r="R61" s="87"/>
      <c r="S61" s="67"/>
    </row>
    <row r="62" spans="1:20" hidden="1" x14ac:dyDescent="0.25">
      <c r="B62" s="50"/>
      <c r="C62" s="82"/>
      <c r="D62" s="62"/>
      <c r="E62" s="9"/>
      <c r="F62" s="193"/>
      <c r="G62" s="194"/>
      <c r="H62" s="86"/>
      <c r="I62" s="68"/>
      <c r="K62" s="193"/>
      <c r="L62" s="194"/>
      <c r="M62" s="86"/>
      <c r="N62" s="68"/>
      <c r="P62" s="197"/>
      <c r="Q62" s="194"/>
      <c r="R62" s="86"/>
      <c r="S62" s="68"/>
    </row>
    <row r="63" spans="1:20" hidden="1" x14ac:dyDescent="0.25">
      <c r="B63" s="50"/>
      <c r="C63" s="83"/>
      <c r="D63" s="61"/>
      <c r="E63" s="9"/>
      <c r="F63" s="193"/>
      <c r="G63" s="194"/>
      <c r="H63" s="87"/>
      <c r="I63" s="67"/>
      <c r="K63" s="193"/>
      <c r="L63" s="194"/>
      <c r="M63" s="87"/>
      <c r="N63" s="67"/>
      <c r="P63" s="197"/>
      <c r="Q63" s="194"/>
      <c r="R63" s="87"/>
      <c r="S63" s="67"/>
    </row>
    <row r="64" spans="1:20" hidden="1" x14ac:dyDescent="0.25">
      <c r="B64" s="50"/>
      <c r="C64" s="82"/>
      <c r="D64" s="62"/>
      <c r="E64" s="9"/>
      <c r="F64" s="193"/>
      <c r="G64" s="194"/>
      <c r="H64" s="86"/>
      <c r="I64" s="68"/>
      <c r="K64" s="193"/>
      <c r="L64" s="194"/>
      <c r="M64" s="86"/>
      <c r="N64" s="68"/>
      <c r="P64" s="197"/>
      <c r="Q64" s="194"/>
      <c r="R64" s="86"/>
      <c r="S64" s="68"/>
    </row>
    <row r="65" spans="2:19" hidden="1" x14ac:dyDescent="0.25">
      <c r="B65" s="50"/>
      <c r="C65" s="83"/>
      <c r="D65" s="61"/>
      <c r="E65" s="9"/>
      <c r="F65" s="193"/>
      <c r="G65" s="194"/>
      <c r="H65" s="87"/>
      <c r="I65" s="67"/>
      <c r="K65" s="193"/>
      <c r="L65" s="194"/>
      <c r="M65" s="87"/>
      <c r="N65" s="67"/>
      <c r="P65" s="197"/>
      <c r="Q65" s="194"/>
      <c r="R65" s="87"/>
      <c r="S65" s="67"/>
    </row>
    <row r="66" spans="2:19" hidden="1" x14ac:dyDescent="0.25">
      <c r="B66" s="50"/>
      <c r="C66" s="82"/>
      <c r="D66" s="62"/>
      <c r="E66" s="9"/>
      <c r="F66" s="193"/>
      <c r="G66" s="194"/>
      <c r="H66" s="86"/>
      <c r="I66" s="68"/>
      <c r="K66" s="193"/>
      <c r="L66" s="194"/>
      <c r="M66" s="86"/>
      <c r="N66" s="68"/>
      <c r="P66" s="197"/>
      <c r="Q66" s="194"/>
      <c r="R66" s="86"/>
      <c r="S66" s="68"/>
    </row>
    <row r="67" spans="2:19" hidden="1" x14ac:dyDescent="0.25">
      <c r="B67" s="50"/>
      <c r="C67" s="83"/>
      <c r="D67" s="61"/>
      <c r="E67" s="9"/>
      <c r="F67" s="193"/>
      <c r="G67" s="194"/>
      <c r="H67" s="87"/>
      <c r="I67" s="67"/>
      <c r="K67" s="193"/>
      <c r="L67" s="194"/>
      <c r="M67" s="87"/>
      <c r="N67" s="67"/>
      <c r="P67" s="197"/>
      <c r="Q67" s="194"/>
      <c r="R67" s="87"/>
      <c r="S67" s="67"/>
    </row>
    <row r="68" spans="2:19" hidden="1" x14ac:dyDescent="0.25">
      <c r="B68" s="50"/>
      <c r="C68" s="82"/>
      <c r="D68" s="62"/>
      <c r="E68" s="9"/>
      <c r="F68" s="193"/>
      <c r="G68" s="194"/>
      <c r="H68" s="86"/>
      <c r="I68" s="68"/>
      <c r="K68" s="193"/>
      <c r="L68" s="194"/>
      <c r="M68" s="86"/>
      <c r="N68" s="68"/>
      <c r="P68" s="197"/>
      <c r="Q68" s="194"/>
      <c r="R68" s="86"/>
      <c r="S68" s="68"/>
    </row>
    <row r="69" spans="2:19" hidden="1" x14ac:dyDescent="0.25">
      <c r="B69" s="50"/>
      <c r="C69" s="83"/>
      <c r="D69" s="61"/>
      <c r="E69" s="9"/>
      <c r="F69" s="193"/>
      <c r="G69" s="194"/>
      <c r="H69" s="87"/>
      <c r="I69" s="67"/>
      <c r="K69" s="193"/>
      <c r="L69" s="194"/>
      <c r="M69" s="87"/>
      <c r="N69" s="67"/>
      <c r="P69" s="197"/>
      <c r="Q69" s="194"/>
      <c r="R69" s="87"/>
      <c r="S69" s="67"/>
    </row>
    <row r="70" spans="2:19" hidden="1" x14ac:dyDescent="0.25">
      <c r="B70" s="50"/>
      <c r="C70" s="82"/>
      <c r="D70" s="62"/>
      <c r="E70" s="9"/>
      <c r="F70" s="193"/>
      <c r="G70" s="194"/>
      <c r="H70" s="86"/>
      <c r="I70" s="68"/>
      <c r="K70" s="193"/>
      <c r="L70" s="194"/>
      <c r="M70" s="86"/>
      <c r="N70" s="68"/>
      <c r="P70" s="197"/>
      <c r="Q70" s="194"/>
      <c r="R70" s="86"/>
      <c r="S70" s="68"/>
    </row>
    <row r="71" spans="2:19" hidden="1" x14ac:dyDescent="0.25">
      <c r="B71" s="50"/>
      <c r="C71" s="83"/>
      <c r="D71" s="61"/>
      <c r="E71" s="9"/>
      <c r="F71" s="193"/>
      <c r="G71" s="194"/>
      <c r="H71" s="87"/>
      <c r="I71" s="67"/>
      <c r="K71" s="193"/>
      <c r="L71" s="194"/>
      <c r="M71" s="87"/>
      <c r="N71" s="67"/>
      <c r="P71" s="197"/>
      <c r="Q71" s="194"/>
      <c r="R71" s="87"/>
      <c r="S71" s="67"/>
    </row>
    <row r="72" spans="2:19" hidden="1" x14ac:dyDescent="0.25">
      <c r="B72" s="50"/>
      <c r="C72" s="82"/>
      <c r="D72" s="62"/>
      <c r="E72" s="9"/>
      <c r="F72" s="193"/>
      <c r="G72" s="194"/>
      <c r="H72" s="86"/>
      <c r="I72" s="68"/>
      <c r="K72" s="193"/>
      <c r="L72" s="194"/>
      <c r="M72" s="86"/>
      <c r="N72" s="68"/>
      <c r="P72" s="197"/>
      <c r="Q72" s="194"/>
      <c r="R72" s="86"/>
      <c r="S72" s="68"/>
    </row>
    <row r="73" spans="2:19" hidden="1" x14ac:dyDescent="0.25">
      <c r="B73" s="50"/>
      <c r="C73" s="83"/>
      <c r="D73" s="61"/>
      <c r="E73" s="9"/>
      <c r="F73" s="193"/>
      <c r="G73" s="194"/>
      <c r="H73" s="87"/>
      <c r="I73" s="67"/>
      <c r="K73" s="193"/>
      <c r="L73" s="194"/>
      <c r="M73" s="87"/>
      <c r="N73" s="67"/>
      <c r="P73" s="197"/>
      <c r="Q73" s="194"/>
      <c r="R73" s="87"/>
      <c r="S73" s="67"/>
    </row>
    <row r="74" spans="2:19" hidden="1" x14ac:dyDescent="0.25">
      <c r="B74" s="50"/>
      <c r="C74" s="82"/>
      <c r="D74" s="62"/>
      <c r="E74" s="9"/>
      <c r="F74" s="193"/>
      <c r="G74" s="194"/>
      <c r="H74" s="86"/>
      <c r="I74" s="68"/>
      <c r="K74" s="193"/>
      <c r="L74" s="194"/>
      <c r="M74" s="86"/>
      <c r="N74" s="68"/>
      <c r="P74" s="197"/>
      <c r="Q74" s="194"/>
      <c r="R74" s="86"/>
      <c r="S74" s="68"/>
    </row>
    <row r="75" spans="2:19" hidden="1" x14ac:dyDescent="0.25">
      <c r="B75" s="50"/>
      <c r="C75" s="83"/>
      <c r="D75" s="61"/>
      <c r="E75" s="9"/>
      <c r="F75" s="193"/>
      <c r="G75" s="194"/>
      <c r="H75" s="87"/>
      <c r="I75" s="67"/>
      <c r="K75" s="193"/>
      <c r="L75" s="194"/>
      <c r="M75" s="87"/>
      <c r="N75" s="67"/>
      <c r="P75" s="197"/>
      <c r="Q75" s="194"/>
      <c r="R75" s="87"/>
      <c r="S75" s="67"/>
    </row>
    <row r="76" spans="2:19" hidden="1" x14ac:dyDescent="0.25">
      <c r="B76" s="50"/>
      <c r="C76" s="82"/>
      <c r="D76" s="62"/>
      <c r="E76" s="9"/>
      <c r="F76" s="193"/>
      <c r="G76" s="194"/>
      <c r="H76" s="86"/>
      <c r="I76" s="68"/>
      <c r="K76" s="193"/>
      <c r="L76" s="194"/>
      <c r="M76" s="86"/>
      <c r="N76" s="68"/>
      <c r="P76" s="193"/>
      <c r="Q76" s="194"/>
      <c r="R76" s="86"/>
      <c r="S76" s="68"/>
    </row>
    <row r="77" spans="2:19" hidden="1" x14ac:dyDescent="0.25">
      <c r="B77" s="50"/>
      <c r="C77" s="83"/>
      <c r="D77" s="61"/>
      <c r="E77" s="9"/>
      <c r="F77" s="193"/>
      <c r="G77" s="194"/>
      <c r="H77" s="87"/>
      <c r="I77" s="67"/>
      <c r="K77" s="193"/>
      <c r="L77" s="194"/>
      <c r="M77" s="87"/>
      <c r="N77" s="67"/>
      <c r="P77" s="193"/>
      <c r="Q77" s="194"/>
      <c r="R77" s="87"/>
      <c r="S77" s="67"/>
    </row>
    <row r="78" spans="2:19" hidden="1" x14ac:dyDescent="0.25">
      <c r="B78" s="21"/>
      <c r="C78" s="82"/>
      <c r="D78" s="62"/>
      <c r="E78" s="9"/>
      <c r="F78" s="193"/>
      <c r="G78" s="194"/>
      <c r="H78" s="86"/>
      <c r="I78" s="68"/>
      <c r="K78" s="193"/>
      <c r="L78" s="194"/>
      <c r="M78" s="86"/>
      <c r="N78" s="68"/>
      <c r="P78" s="193"/>
      <c r="Q78" s="194"/>
      <c r="R78" s="86"/>
      <c r="S78" s="68"/>
    </row>
    <row r="79" spans="2:19" hidden="1" x14ac:dyDescent="0.25">
      <c r="B79" s="21"/>
      <c r="C79" s="83"/>
      <c r="D79" s="62"/>
      <c r="E79" s="9"/>
      <c r="F79" s="193"/>
      <c r="G79" s="194"/>
      <c r="H79" s="87"/>
      <c r="I79" s="68"/>
      <c r="K79" s="193"/>
      <c r="L79" s="194"/>
      <c r="M79" s="87"/>
      <c r="N79" s="68"/>
      <c r="P79" s="193"/>
      <c r="Q79" s="194"/>
      <c r="R79" s="87"/>
      <c r="S79" s="68"/>
    </row>
    <row r="80" spans="2:19" hidden="1" x14ac:dyDescent="0.25">
      <c r="B80" s="21"/>
      <c r="C80" s="82"/>
      <c r="D80" s="62"/>
      <c r="E80" s="9"/>
      <c r="F80" s="193"/>
      <c r="G80" s="194"/>
      <c r="H80" s="86"/>
      <c r="I80" s="68"/>
      <c r="K80" s="193"/>
      <c r="L80" s="194"/>
      <c r="M80" s="86"/>
      <c r="N80" s="68"/>
      <c r="P80" s="193"/>
      <c r="Q80" s="194"/>
      <c r="R80" s="86"/>
      <c r="S80" s="68"/>
    </row>
    <row r="81" spans="2:20" hidden="1" x14ac:dyDescent="0.25">
      <c r="B81" s="21"/>
      <c r="C81" s="83"/>
      <c r="D81" s="62"/>
      <c r="E81" s="9"/>
      <c r="F81" s="193"/>
      <c r="G81" s="194"/>
      <c r="H81" s="87"/>
      <c r="I81" s="68"/>
      <c r="K81" s="193"/>
      <c r="L81" s="194"/>
      <c r="M81" s="87"/>
      <c r="N81" s="68"/>
      <c r="P81" s="193"/>
      <c r="Q81" s="194"/>
      <c r="R81" s="87"/>
      <c r="S81" s="68"/>
    </row>
    <row r="82" spans="2:20" hidden="1" x14ac:dyDescent="0.25">
      <c r="B82" s="21"/>
      <c r="C82" s="82"/>
      <c r="D82" s="62"/>
      <c r="E82" s="9"/>
      <c r="F82" s="193"/>
      <c r="G82" s="194"/>
      <c r="H82" s="86"/>
      <c r="I82" s="68"/>
      <c r="K82" s="193"/>
      <c r="L82" s="194"/>
      <c r="M82" s="86"/>
      <c r="N82" s="68"/>
      <c r="P82" s="193"/>
      <c r="Q82" s="194"/>
      <c r="R82" s="86"/>
      <c r="S82" s="68"/>
    </row>
    <row r="83" spans="2:20" hidden="1" x14ac:dyDescent="0.25">
      <c r="B83" s="21"/>
      <c r="C83" s="82"/>
      <c r="D83" s="62"/>
      <c r="E83" s="9"/>
      <c r="F83" s="193"/>
      <c r="G83" s="194"/>
      <c r="H83" s="86"/>
      <c r="I83" s="68"/>
      <c r="K83" s="193"/>
      <c r="L83" s="194"/>
      <c r="M83" s="86"/>
      <c r="N83" s="68"/>
      <c r="P83" s="193"/>
      <c r="Q83" s="194"/>
      <c r="R83" s="86"/>
      <c r="S83" s="68"/>
    </row>
    <row r="84" spans="2:20" ht="15.75" hidden="1" thickBot="1" x14ac:dyDescent="0.3">
      <c r="B84" s="49"/>
      <c r="C84" s="84"/>
      <c r="D84" s="63"/>
      <c r="E84" s="9"/>
      <c r="F84" s="239"/>
      <c r="G84" s="240"/>
      <c r="H84" s="88"/>
      <c r="I84" s="69"/>
      <c r="K84" s="239"/>
      <c r="L84" s="240"/>
      <c r="M84" s="88"/>
      <c r="N84" s="69"/>
      <c r="P84" s="239"/>
      <c r="Q84" s="240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33" t="str">
        <f>IF(C39="","",C39)</f>
        <v/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</row>
    <row r="87" spans="2:20" hidden="1" x14ac:dyDescent="0.25">
      <c r="B87" s="60" t="s">
        <v>179</v>
      </c>
      <c r="C87" s="133" t="str">
        <f>IF(C40="","",C40)</f>
        <v/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65" t="s">
        <v>153</v>
      </c>
      <c r="P90" s="165"/>
      <c r="Q90" s="252">
        <f>IF(Q43="","",Q43)</f>
        <v>0</v>
      </c>
      <c r="R90" s="252"/>
      <c r="S90" s="252"/>
    </row>
    <row r="91" spans="2:20" hidden="1" x14ac:dyDescent="0.25">
      <c r="O91" s="44"/>
      <c r="P91" s="44" t="s">
        <v>154</v>
      </c>
      <c r="Q91" s="199">
        <f>Q44</f>
        <v>0</v>
      </c>
      <c r="R91" s="199"/>
      <c r="S91" s="199"/>
    </row>
    <row r="92" spans="2:20" hidden="1" x14ac:dyDescent="0.25">
      <c r="P92" s="44" t="s">
        <v>155</v>
      </c>
      <c r="Q92" s="199">
        <f>IFERROR(Q91+Q90,"")</f>
        <v>0</v>
      </c>
      <c r="R92" s="199"/>
      <c r="S92" s="199"/>
    </row>
    <row r="93" spans="2:20" hidden="1" x14ac:dyDescent="0.25"/>
    <row r="94" spans="2:20" hidden="1" x14ac:dyDescent="0.25"/>
    <row r="95" spans="2:20" x14ac:dyDescent="0.25">
      <c r="B95" s="10" t="s">
        <v>198</v>
      </c>
      <c r="C95" s="195" t="s">
        <v>244</v>
      </c>
      <c r="D95" s="195"/>
      <c r="E95" s="195"/>
      <c r="F95" s="195"/>
      <c r="G95" s="10" t="s">
        <v>201</v>
      </c>
      <c r="H95" s="196">
        <v>43774.448298611111</v>
      </c>
      <c r="I95" s="195"/>
      <c r="J95" s="195"/>
      <c r="K95" s="195"/>
      <c r="L95" s="10" t="s">
        <v>200</v>
      </c>
      <c r="M95" s="195" t="s">
        <v>244</v>
      </c>
      <c r="N95" s="195"/>
      <c r="O95" s="195"/>
      <c r="P95" s="195"/>
      <c r="Q95" s="10" t="s">
        <v>199</v>
      </c>
      <c r="R95" s="196">
        <v>43774.449953703705</v>
      </c>
      <c r="S95" s="195"/>
      <c r="T95" s="195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H2"/>
  <sheetViews>
    <sheetView showGridLines="0" workbookViewId="0"/>
  </sheetViews>
  <sheetFormatPr defaultRowHeight="15" x14ac:dyDescent="0.25"/>
  <cols>
    <col min="1" max="1" width="7.7109375" bestFit="1" customWidth="1"/>
    <col min="2" max="2" width="18.5703125" style="132" bestFit="1" customWidth="1"/>
    <col min="3" max="3" width="16.85546875" bestFit="1" customWidth="1"/>
    <col min="4" max="4" width="9.140625" bestFit="1" customWidth="1"/>
    <col min="5" max="5" width="10.7109375" bestFit="1" customWidth="1"/>
    <col min="6" max="6" width="7.85546875" bestFit="1" customWidth="1"/>
    <col min="7" max="7" width="8.42578125" bestFit="1" customWidth="1"/>
    <col min="8" max="8" width="15.14062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8" x14ac:dyDescent="0.25">
      <c r="A1" t="s">
        <v>113</v>
      </c>
      <c r="B1" s="132" t="s">
        <v>0</v>
      </c>
      <c r="C1" t="s">
        <v>188</v>
      </c>
      <c r="D1" t="s">
        <v>1</v>
      </c>
      <c r="E1" t="s">
        <v>433</v>
      </c>
      <c r="F1" t="s">
        <v>17</v>
      </c>
      <c r="G1" t="s">
        <v>18</v>
      </c>
      <c r="H1" t="s">
        <v>19</v>
      </c>
    </row>
    <row r="2" spans="1:8" x14ac:dyDescent="0.25">
      <c r="A2">
        <v>2964</v>
      </c>
      <c r="B2" s="132">
        <v>45042.578229166669</v>
      </c>
      <c r="C2" t="s">
        <v>190</v>
      </c>
      <c r="D2" t="s">
        <v>263</v>
      </c>
      <c r="E2" t="s">
        <v>131</v>
      </c>
      <c r="F2" t="s">
        <v>264</v>
      </c>
      <c r="G2" t="s">
        <v>27</v>
      </c>
      <c r="H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436</v>
      </c>
      <c r="C2">
        <v>160</v>
      </c>
      <c r="N2" t="s">
        <v>437</v>
      </c>
      <c r="O2">
        <v>135</v>
      </c>
    </row>
    <row r="3" spans="1:17" x14ac:dyDescent="0.25">
      <c r="A3">
        <v>2964</v>
      </c>
      <c r="B3" t="s">
        <v>438</v>
      </c>
      <c r="C3">
        <v>160</v>
      </c>
      <c r="N3" t="s">
        <v>439</v>
      </c>
      <c r="O3">
        <v>142</v>
      </c>
    </row>
    <row r="4" spans="1:17" x14ac:dyDescent="0.25">
      <c r="A4">
        <v>2964</v>
      </c>
      <c r="B4" t="s">
        <v>440</v>
      </c>
      <c r="C4">
        <v>120</v>
      </c>
      <c r="O4" t="s">
        <v>446</v>
      </c>
    </row>
    <row r="5" spans="1:17" x14ac:dyDescent="0.25">
      <c r="A5">
        <v>2964</v>
      </c>
      <c r="B5" t="s">
        <v>441</v>
      </c>
      <c r="C5">
        <v>80</v>
      </c>
      <c r="O5" t="s">
        <v>446</v>
      </c>
      <c r="Q5" s="32"/>
    </row>
    <row r="6" spans="1:17" x14ac:dyDescent="0.25">
      <c r="A6">
        <v>2964</v>
      </c>
      <c r="B6" t="s">
        <v>442</v>
      </c>
      <c r="C6">
        <v>80</v>
      </c>
      <c r="O6" t="s">
        <v>446</v>
      </c>
    </row>
    <row r="7" spans="1:17" x14ac:dyDescent="0.25">
      <c r="A7">
        <v>2964</v>
      </c>
      <c r="B7" t="s">
        <v>443</v>
      </c>
      <c r="C7">
        <v>120</v>
      </c>
      <c r="O7" t="s">
        <v>446</v>
      </c>
    </row>
    <row r="8" spans="1:17" x14ac:dyDescent="0.25">
      <c r="A8">
        <v>2964</v>
      </c>
      <c r="B8" t="s">
        <v>444</v>
      </c>
      <c r="C8" t="s">
        <v>446</v>
      </c>
      <c r="O8" t="s">
        <v>446</v>
      </c>
    </row>
    <row r="9" spans="1:17" x14ac:dyDescent="0.25">
      <c r="A9">
        <v>2964</v>
      </c>
      <c r="B9" t="s">
        <v>445</v>
      </c>
      <c r="C9" t="s">
        <v>446</v>
      </c>
      <c r="O9" t="s">
        <v>446</v>
      </c>
    </row>
    <row r="10" spans="1:17" x14ac:dyDescent="0.25">
      <c r="A10">
        <v>2964</v>
      </c>
      <c r="B10" t="s">
        <v>447</v>
      </c>
      <c r="C10">
        <v>123.6</v>
      </c>
      <c r="O10" t="s">
        <v>446</v>
      </c>
    </row>
    <row r="11" spans="1:17" x14ac:dyDescent="0.25">
      <c r="O11" t="s">
        <v>446</v>
      </c>
    </row>
    <row r="12" spans="1:17" x14ac:dyDescent="0.25">
      <c r="O12" t="s">
        <v>446</v>
      </c>
    </row>
    <row r="13" spans="1:17" x14ac:dyDescent="0.25">
      <c r="O13" t="s">
        <v>446</v>
      </c>
    </row>
    <row r="14" spans="1:17" x14ac:dyDescent="0.25">
      <c r="O14" t="s">
        <v>446</v>
      </c>
    </row>
    <row r="15" spans="1:17" x14ac:dyDescent="0.25">
      <c r="O15" t="s">
        <v>446</v>
      </c>
    </row>
    <row r="16" spans="1:17" x14ac:dyDescent="0.25">
      <c r="O16" t="s">
        <v>446</v>
      </c>
    </row>
    <row r="17" spans="15:15" x14ac:dyDescent="0.25">
      <c r="O17" t="s">
        <v>446</v>
      </c>
    </row>
    <row r="18" spans="15:15" x14ac:dyDescent="0.25">
      <c r="O18" t="s">
        <v>446</v>
      </c>
    </row>
    <row r="19" spans="15:15" x14ac:dyDescent="0.25">
      <c r="O19" t="s">
        <v>446</v>
      </c>
    </row>
    <row r="20" spans="15:15" x14ac:dyDescent="0.25">
      <c r="O20" t="s">
        <v>446</v>
      </c>
    </row>
    <row r="21" spans="15:15" x14ac:dyDescent="0.25">
      <c r="O21" t="s">
        <v>446</v>
      </c>
    </row>
    <row r="22" spans="15:15" x14ac:dyDescent="0.25">
      <c r="O22" t="s">
        <v>446</v>
      </c>
    </row>
    <row r="23" spans="15:15" x14ac:dyDescent="0.25">
      <c r="O23" t="s">
        <v>446</v>
      </c>
    </row>
    <row r="24" spans="15:15" x14ac:dyDescent="0.25">
      <c r="O24" t="s">
        <v>446</v>
      </c>
    </row>
    <row r="25" spans="15:15" x14ac:dyDescent="0.25">
      <c r="O25" t="s">
        <v>446</v>
      </c>
    </row>
    <row r="26" spans="15:15" x14ac:dyDescent="0.25">
      <c r="O26" t="s">
        <v>446</v>
      </c>
    </row>
    <row r="27" spans="15:15" x14ac:dyDescent="0.25">
      <c r="O27" t="s">
        <v>446</v>
      </c>
    </row>
    <row r="28" spans="15:15" x14ac:dyDescent="0.25">
      <c r="O28" t="s">
        <v>446</v>
      </c>
    </row>
    <row r="29" spans="15:15" x14ac:dyDescent="0.25">
      <c r="O29" t="s">
        <v>446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topLeftCell="C1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2024-04-13T23:36:05Z</cp:lastPrinted>
  <dcterms:created xsi:type="dcterms:W3CDTF">2016-10-09T22:02:59Z</dcterms:created>
  <dcterms:modified xsi:type="dcterms:W3CDTF">2024-04-20T01:21:48Z</dcterms:modified>
</cp:coreProperties>
</file>