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3CF3A9AA-5E55-493E-94EB-AF42F7DB8AF8}" xr6:coauthVersionLast="47" xr6:coauthVersionMax="47" xr10:uidLastSave="{00000000-0000-0000-0000-000000000000}"/>
  <bookViews>
    <workbookView showHorizontalScroll="0" showSheetTabs="0"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Informal'!$A$1:$H$48</definedName>
    <definedName name="_xlnm.Print_Area" localSheetId="13">Impressão!$A$1:$L$10</definedName>
    <definedName name="_xlnm.Print_Area" localSheetId="2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3">Recall!$A$1:$H$48</definedName>
    <definedName name="_xlnm.Print_Area" localSheetId="1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Q90" i="3"/>
  <c r="Q92" i="3" s="1"/>
  <c r="L2" i="10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<sst xmlns="http://schemas.openxmlformats.org/spreadsheetml/2006/main" count="697" uniqueCount="313">
  <si>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</si>
  <si>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</si>
  <si>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</si>
  <si>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</si>
  <si>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</si>
  <si>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</si>
  <si>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</si>
  <si>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</si>
  <si>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</si>
  <si>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</si>
  <si>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</si>
  <si>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</si>
  <si>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</si>
  <si>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</si>
  <si>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</si>
  <si>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</si>
  <si>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</si>
  <si>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</si>
  <si>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</si>
  <si>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</si>
  <si>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</si>
  <si>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</si>
  <si>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</si>
  <si>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</si>
  <si>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</si>
  <si>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</si>
  <si>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</si>
  <si>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</si>
  <si>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</si>
  <si>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</si>
  <si>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</si>
  <si>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</si>
  <si>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</si>
  <si>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</si>
  <si>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</si>
  <si>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</si>
  <si>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</si>
  <si>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</si>
  <si>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</si>
  <si>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</si>
  <si>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</si>
  <si>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</si>
  <si>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AZUL SEGUROS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</si>
  <si>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</si>
  <si>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</si>
  <si>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</si>
  <si>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</si>
  <si>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</si>
  <si>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</si>
  <si>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</si>
  <si>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</si>
  <si>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</si>
  <si>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</si>
  <si>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</si>
  <si>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</si>
  <si>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</si>
  <si>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</si>
  <si>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</si>
  <si>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</si>
  <si>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</si>
  <si>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</si>
  <si>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</si>
  <si>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</si>
  <si>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</si>
  <si>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</si>
  <si>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</si>
  <si>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</si>
  <si>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</si>
  <si>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</si>
  <si>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</si>
  <si>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</si>
  <si>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</si>
  <si>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</si>
  <si>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</si>
  <si>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</si>
  <si>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</si>
  <si>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</si>
  <si>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</si>
  <si>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</si>
  <si>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</si>
  <si>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</si>
  <si>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</si>
  <si>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</si>
  <si>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</si>
  <si>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</si>
  <si>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</si>
  <si>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</si>
  <si>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</si>
  <si>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</si>
  <si>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</si>
  <si>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</si>
  <si>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</si>
  <si>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</si>
  <si>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</si>
  <si>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</si>
  <si>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</si>
  <si>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</si>
  <si>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</si>
  <si>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</si>
  <si>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</si>
  <si>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</si>
  <si>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</si>
  <si>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</si>
  <si>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</si>
  <si>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</si>
  <si>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</si>
  <si>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</si>
  <si>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</si>
  <si>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</si>
  <si>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</si>
  <si>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</si>
  <si>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</si>
  <si>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</si>
  <si>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</si>
  <si>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</si>
  <si>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</si>
  <si>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</si>
  <si>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</si>
  <si>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</si>
  <si>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</si>
  <si>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</si>
  <si>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</si>
  <si>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</si>
  <si>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</si>
  <si>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</si>
  <si>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</si>
  <si>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</si>
  <si>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</si>
  <si>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</si>
  <si>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</si>
  <si>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</si>
  <si>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</si>
  <si>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</si>
  <si>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</si>
  <si>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</si>
  <si>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</si>
  <si>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</si>
  <si>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</si>
  <si>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</si>
  <si>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</si>
  <si>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</si>
  <si>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</si>
  <si>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</si>
  <si>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</si>
  <si>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</si>
  <si>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</si>
  <si>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</si>
  <si>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</si>
  <si>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</si>
  <si>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</si>
  <si>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</si>
  <si>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</si>
  <si>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</si>
  <si>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</si>
  <si>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</si>
  <si>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</si>
  <si>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</si>
  <si>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</si>
  <si>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</si>
  <si>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</si>
  <si>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</si>
  <si>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</si>
  <si>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</si>
  <si>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</si>
  <si>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</si>
  <si>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</si>
  <si>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</si>
  <si>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</si>
  <si>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</si>
  <si>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</si>
  <si>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</si>
  <si>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</si>
  <si>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</si>
  <si>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</si>
  <si>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</si>
  <si>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</si>
  <si>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</si>
  <si>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</si>
  <si>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</si>
  <si>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</si>
  <si>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</si>
  <si>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</si>
  <si>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</si>
  <si>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</si>
  <si>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</si>
  <si>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</si>
  <si>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</si>
  <si>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</si>
  <si>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</si>
  <si>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</si>
  <si>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</si>
  <si>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</si>
  <si>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</si>
  <si>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</si>
  <si>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</si>
  <si>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</si>
  <si>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</si>
  <si>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</si>
  <si>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</si>
  <si>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</si>
  <si>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</si>
  <si>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</si>
  <si>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</si>
  <si>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</si>
  <si>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</si>
  <si>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</si>
  <si>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</si>
  <si>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</si>
  <si>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</si>
  <si>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</si>
  <si>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</si>
  <si>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</si>
  <si>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ALINHAMENTO FRONTAL</t>
  </si>
  <si>
    <t>Assinatura do cliente.</t>
  </si>
  <si>
    <t>POLIMENTO CRISTAL</t>
  </si>
  <si>
    <t>Joyce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</si>
  <si>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</si>
  <si>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</si>
  <si>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</si>
  <si>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</si>
  <si>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</si>
  <si>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</si>
  <si>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</si>
  <si>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</si>
  <si>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</si>
  <si>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</si>
  <si>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</si>
  <si>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</si>
  <si>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</si>
  <si>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</si>
  <si>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</si>
  <si>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</si>
  <si>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</si>
  <si>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</si>
  <si>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</si>
  <si>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</si>
  <si>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</si>
  <si>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</si>
  <si>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</si>
  <si>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</si>
  <si>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</si>
  <si>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</si>
  <si>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</si>
  <si>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>FLAVIANA DE PAULA MOTA LEMES</t>
  </si>
  <si>
    <t>QMR-2016</t>
  </si>
  <si>
    <t>MOBI</t>
  </si>
  <si>
    <t>CELIA VIEIRA DA SILVA</t>
  </si>
  <si>
    <t>FBW-3377</t>
  </si>
  <si>
    <t>CLASSIC</t>
  </si>
  <si>
    <t>CICERO BESERRA DA SILVA</t>
  </si>
  <si>
    <t>FQM-4290</t>
  </si>
  <si>
    <t>PRISMA 1.0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</si>
  <si>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</si>
  <si>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</si>
  <si>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</si>
  <si>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</si>
  <si>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</si>
  <si>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VEÍCULO NÃO VISTORIADO</t>
  </si>
  <si>
    <t>FIG-3456</t>
  </si>
  <si>
    <t>ALCINDO AURELIO NOBRE DE MACEDO E SILVA</t>
  </si>
  <si>
    <t>2009/2010</t>
  </si>
  <si>
    <t>98266-7373</t>
  </si>
  <si>
    <t>RUA LUCENA, 240 AP 24</t>
  </si>
  <si>
    <t>550I - BMW</t>
  </si>
  <si>
    <t>PARACHOQUE DIANT</t>
  </si>
  <si>
    <t>PARACHOQUE TRAS</t>
  </si>
  <si>
    <t>REC PRACHOQUE D/T</t>
  </si>
  <si>
    <t>FBW-4497</t>
  </si>
  <si>
    <t>IVANI DE SOUZA SANTOS</t>
  </si>
  <si>
    <t>9BGSU19F0DB120593</t>
  </si>
  <si>
    <t>99258-0258</t>
  </si>
  <si>
    <t>RUA LAURA JOSEFA DOS SANTOS, 71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</si>
  <si>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</si>
  <si>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</si>
  <si>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</si>
  <si>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</si>
  <si>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</si>
  <si>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</si>
  <si>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</si>
  <si>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</si>
  <si>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</si>
  <si>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</si>
  <si>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</si>
  <si>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</si>
  <si>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</si>
  <si>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</si>
  <si>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EIU-8050</t>
  </si>
  <si>
    <t>UNO MILLE</t>
  </si>
  <si>
    <t>ANA MARIA DOS SANTOS SILVA ALBUQUERQUE</t>
  </si>
  <si>
    <t>9BD15822AA6267889</t>
  </si>
  <si>
    <t>720.446.596-20</t>
  </si>
  <si>
    <t>97299-7392</t>
  </si>
  <si>
    <t>AVENIDA JOAO PAULO ABLAS, 2008</t>
  </si>
  <si>
    <t>COTIA</t>
  </si>
  <si>
    <t>JD DA GLORIA</t>
  </si>
  <si>
    <t>OXA-6242</t>
  </si>
  <si>
    <t>UNO VIVACE</t>
  </si>
  <si>
    <t>GISELI POLI DOS SANTOS</t>
  </si>
  <si>
    <t>99469-1935</t>
  </si>
  <si>
    <t>RECALL</t>
  </si>
  <si>
    <t>Edvan</t>
  </si>
  <si>
    <t>DOH-8811</t>
  </si>
  <si>
    <t>MERIVA MAXX</t>
  </si>
  <si>
    <t>2005 / 2005</t>
  </si>
  <si>
    <t>BRADESCO SEGUROS</t>
  </si>
  <si>
    <t>204202402012483</t>
  </si>
  <si>
    <t>CILENE DE JESUS SOARES</t>
  </si>
  <si>
    <t>392.658.288-03</t>
  </si>
  <si>
    <t>97067-6689</t>
  </si>
  <si>
    <t>RUA JOSE BENICIO DOS SANTOS, 18</t>
  </si>
  <si>
    <t>CARAPICUIBA</t>
  </si>
  <si>
    <t>VILA MARIA HELENA</t>
  </si>
  <si>
    <t>06322-090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</si>
</sst>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&quot;R$&quot;\ #,##0.00"/>
    <numFmt numFmtId="165" formatCode="mm/dd/yyyy\ hh:mm"/>
    <numFmt numFmtId="166" formatCode="0_ ;\-0\ "/>
    <numFmt numFmtId="167" formatCode="&quot;R$ &quot;#,##0.0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44" fontId="18" fillId="0" borderId="0" applyFont="0" applyFill="0" applyBorder="0" applyAlignment="0" applyProtection="0"/>
  </cellStyleXfs>
  <cellXfs count="25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4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4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4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44" fontId="0" fillId="0" borderId="43" xfId="2" applyFont="1" applyBorder="1" applyAlignment="1">
      <alignment horizontal="center"/>
    </xf>
    <xf numFmtId="44" fontId="0" fillId="0" borderId="44" xfId="2" applyFont="1" applyBorder="1" applyAlignment="1">
      <alignment horizontal="center"/>
    </xf>
    <xf numFmtId="4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44" fontId="0" fillId="0" borderId="43" xfId="2" applyFont="1" applyBorder="1" applyAlignment="1">
      <alignment horizontal="left"/>
    </xf>
    <xf numFmtId="44" fontId="0" fillId="0" borderId="44" xfId="2" applyFont="1" applyBorder="1" applyAlignment="1">
      <alignment horizontal="left"/>
    </xf>
    <xf numFmtId="44" fontId="0" fillId="0" borderId="45" xfId="2" applyFont="1" applyBorder="1" applyAlignment="1">
      <alignment horizontal="left"/>
    </xf>
    <xf numFmtId="44" fontId="0" fillId="0" borderId="52" xfId="2" applyFont="1" applyBorder="1" applyAlignment="1">
      <alignment horizontal="left"/>
    </xf>
    <xf numFmtId="4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44" fontId="0" fillId="0" borderId="38" xfId="2" applyFont="1" applyBorder="1" applyAlignment="1">
      <alignment horizontal="left"/>
    </xf>
    <xf numFmtId="44" fontId="0" fillId="0" borderId="39" xfId="2" applyFont="1" applyBorder="1" applyAlignment="1">
      <alignment horizontal="left"/>
    </xf>
    <xf numFmtId="44" fontId="0" fillId="0" borderId="40" xfId="2" applyFont="1" applyBorder="1" applyAlignment="1">
      <alignment horizontal="left"/>
    </xf>
    <xf numFmtId="44" fontId="0" fillId="0" borderId="41" xfId="2" applyFont="1" applyBorder="1" applyAlignment="1">
      <alignment horizontal="left"/>
    </xf>
    <xf numFmtId="44" fontId="0" fillId="0" borderId="46" xfId="2" applyFont="1" applyBorder="1" applyAlignment="1">
      <alignment horizontal="left"/>
    </xf>
    <xf numFmtId="44" fontId="0" fillId="0" borderId="47" xfId="2" applyFont="1" applyBorder="1" applyAlignment="1">
      <alignment horizontal="left"/>
    </xf>
    <xf numFmtId="44" fontId="0" fillId="0" borderId="48" xfId="2" applyFont="1" applyBorder="1" applyAlignment="1">
      <alignment horizontal="left"/>
    </xf>
    <xf numFmtId="4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44" fontId="0" fillId="0" borderId="0" xfId="2" applyFont="1"/>
    <xf numFmtId="0" fontId="0" fillId="0" borderId="57" xfId="0" applyBorder="1"/>
    <xf numFmtId="44" fontId="0" fillId="0" borderId="57" xfId="2" applyFont="1" applyBorder="1"/>
    <xf numFmtId="0" fontId="1" fillId="5" borderId="57" xfId="0" applyFont="1" applyFill="1" applyBorder="1" applyAlignment="1">
      <alignment horizontal="center"/>
    </xf>
    <xf numFmtId="4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4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4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4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4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4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4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7" fillId="3" borderId="0" xfId="0" applyFont="1" applyFill="1" applyAlignment="1">
      <alignment horizontal="center" vertical="center" wrapText="1"/>
    </xf>
    <xf numFmtId="0" fontId="13" fillId="0" borderId="12" xfId="0" applyFont="1" applyBorder="1" applyAlignment="1">
      <alignment horizontal="left"/>
    </xf>
    <xf numFmtId="0" fontId="0" fillId="0" borderId="54" xfId="0" applyBorder="1" applyAlignment="1">
      <alignment horizontal="left"/>
    </xf>
    <xf numFmtId="0" fontId="9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3" xfId="0" applyFont="1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0" xfId="0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 wrapText="1"/>
    </xf>
    <xf numFmtId="4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0" fillId="0" borderId="37" xfId="0" applyBorder="1" applyAlignment="1">
      <alignment horizontal="left"/>
    </xf>
    <xf numFmtId="0" fontId="0" fillId="0" borderId="36" xfId="0" applyBorder="1" applyAlignment="1">
      <alignment horizontal="left"/>
    </xf>
    <xf numFmtId="164" fontId="0" fillId="0" borderId="12" xfId="0" applyNumberFormat="1" applyBorder="1" applyAlignment="1">
      <alignment horizontal="center" vertical="top"/>
    </xf>
    <xf numFmtId="0" fontId="9" fillId="0" borderId="22" xfId="0" applyFont="1" applyBorder="1" applyAlignment="1">
      <alignment horizontal="left"/>
    </xf>
    <xf numFmtId="0" fontId="13" fillId="0" borderId="23" xfId="0" applyFont="1" applyBorder="1" applyAlignment="1">
      <alignment horizontal="left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top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21" fontId="21" fillId="3" borderId="0" xfId="0" applyNumberFormat="1" applyFont="1" applyFill="1" applyAlignment="1">
      <alignment horizontal="center"/>
    </xf>
    <xf numFmtId="3" fontId="0" fillId="0" borderId="7" xfId="0" applyNumberFormat="1" applyBorder="1" applyAlignment="1">
      <alignment horizontal="center" vertical="top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7" fillId="0" borderId="12" xfId="0" applyFont="1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3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21.emf"/><Relationship Id="rId4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333375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333375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18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19050</xdr:colOff>
      <xdr:row>4</xdr:row>
      <xdr:rowOff>180977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049732" cy="994932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76200</xdr:colOff>
      <xdr:row>11</xdr:row>
      <xdr:rowOff>38100</xdr:rowOff>
    </xdr:from>
    <xdr:to>
      <xdr:col>2</xdr:col>
      <xdr:colOff>285750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600075</xdr:colOff>
      <xdr:row>3</xdr:row>
      <xdr:rowOff>152400</xdr:rowOff>
    </xdr:from>
    <xdr:to>
      <xdr:col>7</xdr:col>
      <xdr:colOff>809625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771525</xdr:colOff>
      <xdr:row>48</xdr:row>
      <xdr:rowOff>106017</xdr:rowOff>
    </xdr:from>
    <xdr:to>
      <xdr:col>4</xdr:col>
      <xdr:colOff>1104900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771525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19050</xdr:colOff>
      <xdr:row>4</xdr:row>
      <xdr:rowOff>180977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76200</xdr:colOff>
      <xdr:row>11</xdr:row>
      <xdr:rowOff>38100</xdr:rowOff>
    </xdr:from>
    <xdr:to>
      <xdr:col>2</xdr:col>
      <xdr:colOff>285750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600075</xdr:colOff>
      <xdr:row>3</xdr:row>
      <xdr:rowOff>152400</xdr:rowOff>
    </xdr:from>
    <xdr:to>
      <xdr:col>7</xdr:col>
      <xdr:colOff>809625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0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028950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762000</xdr:colOff>
      <xdr:row>48</xdr:row>
      <xdr:rowOff>106017</xdr:rowOff>
    </xdr:from>
    <xdr:to>
      <xdr:col>4</xdr:col>
      <xdr:colOff>1095375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762000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657225</xdr:colOff>
      <xdr:row>1</xdr:row>
      <xdr:rowOff>114300</xdr:rowOff>
    </xdr:from>
    <xdr:to>
      <xdr:col>17</xdr:col>
      <xdr:colOff>866775</xdr:colOff>
      <xdr:row>2</xdr:row>
      <xdr:rowOff>133350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52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180975</xdr:rowOff>
        </xdr:from>
        <xdr:to>
          <xdr:col>21</xdr:col>
          <xdr:colOff>133350</xdr:colOff>
          <xdr:row>3</xdr:row>
          <xdr:rowOff>266700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0</xdr:row>
          <xdr:rowOff>200025</xdr:rowOff>
        </xdr:from>
        <xdr:to>
          <xdr:col>21</xdr:col>
          <xdr:colOff>142875</xdr:colOff>
          <xdr:row>2</xdr:row>
          <xdr:rowOff>47625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8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Relationship Id="rId9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6.emf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0.emf"/><Relationship Id="rId5" Type="http://schemas.openxmlformats.org/officeDocument/2006/relationships/image" Target="../media/image18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M29"/>
  <sheetViews>
    <sheetView showGridLines="0" showRowColHeaders="0" tabSelected="1" topLeftCell="A2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3" t="s">
        <v>300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9"/>
      <c r="D12" s="40"/>
      <c r="E12" s="40"/>
      <c r="F12" s="40"/>
      <c r="G12" s="40"/>
      <c r="H12" s="40"/>
      <c r="I12" s="40"/>
      <c r="J12" s="40"/>
      <c r="K12" s="41"/>
    </row>
    <row r="13" spans="1:11" x14ac:dyDescent="0.25">
      <c r="C13" s="42"/>
      <c r="D13" s="35"/>
      <c r="E13" s="35"/>
      <c r="F13" s="35" t="s">
        <v>252</v>
      </c>
      <c r="G13" s="35"/>
      <c r="H13" s="35"/>
      <c r="I13" s="35"/>
      <c r="J13" s="35" t="s">
        <v>252</v>
      </c>
      <c r="K13" s="36"/>
    </row>
    <row r="14" spans="1:11" x14ac:dyDescent="0.25">
      <c r="C14" s="42"/>
      <c r="D14" s="35"/>
      <c r="E14" s="35"/>
      <c r="F14" s="35"/>
      <c r="G14" s="35"/>
      <c r="H14" s="35"/>
      <c r="I14" s="35"/>
      <c r="J14" s="35"/>
      <c r="K14" s="36"/>
    </row>
    <row r="15" spans="1:11" x14ac:dyDescent="0.25">
      <c r="C15" s="42"/>
      <c r="D15" s="35"/>
      <c r="E15" s="35"/>
      <c r="F15" s="35"/>
      <c r="G15" s="35"/>
      <c r="H15" s="35"/>
      <c r="I15" s="35"/>
      <c r="J15" s="35"/>
      <c r="K15" s="36"/>
    </row>
    <row r="16" spans="1:11" x14ac:dyDescent="0.25">
      <c r="C16" s="42"/>
      <c r="D16" s="35"/>
      <c r="E16" s="35"/>
      <c r="F16" s="35"/>
      <c r="G16" s="35"/>
      <c r="H16" s="35"/>
      <c r="I16" s="35"/>
      <c r="J16" s="35"/>
      <c r="K16" s="36"/>
    </row>
    <row r="17" spans="3:11" x14ac:dyDescent="0.25">
      <c r="C17" s="42"/>
      <c r="D17" s="35"/>
      <c r="E17" s="35"/>
      <c r="F17" s="35"/>
      <c r="G17" s="35"/>
      <c r="H17" s="35"/>
      <c r="I17" s="35"/>
      <c r="J17" s="35"/>
      <c r="K17" s="36"/>
    </row>
    <row r="18" spans="3:11" x14ac:dyDescent="0.25">
      <c r="C18" s="42"/>
      <c r="D18" s="35"/>
      <c r="E18" s="35"/>
      <c r="F18" s="35"/>
      <c r="G18" s="35" t="s">
        <v>252</v>
      </c>
      <c r="H18" s="35"/>
      <c r="I18" s="35"/>
      <c r="J18" s="35"/>
      <c r="K18" s="36"/>
    </row>
    <row r="19" spans="3:11" hidden="1" x14ac:dyDescent="0.25">
      <c r="C19" s="42"/>
      <c r="D19" s="35"/>
      <c r="E19" s="35"/>
      <c r="F19" s="35"/>
      <c r="G19" s="35"/>
      <c r="H19" s="35"/>
      <c r="I19" s="35"/>
      <c r="J19" s="35"/>
      <c r="K19" s="36"/>
    </row>
    <row r="20" spans="3:11" hidden="1" x14ac:dyDescent="0.25">
      <c r="C20" s="42"/>
      <c r="D20" s="35"/>
      <c r="E20" s="35"/>
      <c r="F20" s="35"/>
      <c r="G20" s="35"/>
      <c r="H20" s="35"/>
      <c r="I20" s="35"/>
      <c r="J20" s="35"/>
      <c r="K20" s="36"/>
    </row>
    <row r="21" spans="3:11" hidden="1" x14ac:dyDescent="0.25">
      <c r="C21" s="42"/>
      <c r="D21" s="35"/>
      <c r="E21" s="35"/>
      <c r="F21" s="35"/>
      <c r="G21" s="35"/>
      <c r="H21" s="35"/>
      <c r="I21" s="35"/>
      <c r="J21" s="35"/>
      <c r="K21" s="36"/>
    </row>
    <row r="22" spans="3:11" hidden="1" x14ac:dyDescent="0.25">
      <c r="C22" s="42"/>
      <c r="D22" s="35"/>
      <c r="E22" s="35"/>
      <c r="F22" s="35"/>
      <c r="G22" s="35"/>
      <c r="H22" s="35"/>
      <c r="I22" s="35"/>
      <c r="J22" s="35"/>
      <c r="K22" s="36"/>
    </row>
    <row r="23" spans="3:11" hidden="1" x14ac:dyDescent="0.25">
      <c r="C23" s="42"/>
      <c r="D23" s="35"/>
      <c r="E23" s="35"/>
      <c r="F23" s="35"/>
      <c r="G23" s="35"/>
      <c r="H23" s="35"/>
      <c r="I23" s="35"/>
      <c r="J23" s="35"/>
      <c r="K23" s="36"/>
    </row>
    <row r="24" spans="3:11" hidden="1" x14ac:dyDescent="0.25">
      <c r="C24" s="42"/>
      <c r="D24" s="35"/>
      <c r="E24" s="35"/>
      <c r="F24" s="35"/>
      <c r="G24" s="35"/>
      <c r="H24" s="35"/>
      <c r="I24" s="35"/>
      <c r="J24" s="35"/>
      <c r="K24" s="36"/>
    </row>
    <row r="25" spans="3:11" hidden="1" x14ac:dyDescent="0.25">
      <c r="C25" s="42"/>
      <c r="D25" s="35"/>
      <c r="E25" s="35"/>
      <c r="F25" s="35"/>
      <c r="G25" s="35"/>
      <c r="H25" s="35"/>
      <c r="I25" s="35"/>
      <c r="J25" s="35"/>
      <c r="K25" s="36"/>
    </row>
    <row r="26" spans="3:11" hidden="1" x14ac:dyDescent="0.25">
      <c r="C26" s="42"/>
      <c r="D26" s="35"/>
      <c r="E26" s="35"/>
      <c r="F26" s="35"/>
      <c r="G26" s="35"/>
      <c r="H26" s="35"/>
      <c r="I26" s="35"/>
      <c r="J26" s="35"/>
      <c r="K26" s="36"/>
    </row>
    <row r="27" spans="3:11" hidden="1" x14ac:dyDescent="0.25">
      <c r="C27" s="42"/>
      <c r="D27" s="35"/>
      <c r="E27" s="35"/>
      <c r="F27" s="35"/>
      <c r="G27" s="35"/>
      <c r="H27" s="35"/>
      <c r="I27" s="35"/>
      <c r="J27" s="35"/>
      <c r="K27" s="36"/>
    </row>
    <row r="28" spans="3:11" ht="15.75" hidden="1" thickBot="1" x14ac:dyDescent="0.3">
      <c r="C28" s="43"/>
      <c r="D28" s="37"/>
      <c r="E28" s="37"/>
      <c r="F28" s="37"/>
      <c r="G28" s="37"/>
      <c r="H28" s="37"/>
      <c r="I28" s="37"/>
      <c r="J28" s="37"/>
      <c r="K28" s="38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workbookViewId="0">
      <pane ySplit="5" topLeftCell="A36" activePane="bottomLeft" state="frozen"/>
      <selection activeCell="F48" sqref="F48:H48"/>
      <selection pane="bottomLeft" activeCell="D1" sqref="D1:H3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9">
        <v>2</v>
      </c>
      <c r="B1" s="2"/>
      <c r="C1" s="3"/>
      <c r="D1" s="139" t="s">
        <v>41</v>
      </c>
      <c r="E1" s="139"/>
      <c r="F1" s="139"/>
      <c r="G1" s="139"/>
      <c r="H1" s="139"/>
      <c r="I1" s="9"/>
    </row>
    <row r="2" spans="1:9" ht="15" customHeight="1" x14ac:dyDescent="0.25">
      <c r="A2" s="4"/>
      <c r="C2" s="5"/>
      <c r="D2" s="139"/>
      <c r="E2" s="139"/>
      <c r="F2" s="139"/>
      <c r="G2" s="139"/>
      <c r="H2" s="139"/>
    </row>
    <row r="3" spans="1:9" ht="15" customHeight="1" x14ac:dyDescent="0.25">
      <c r="A3" s="4"/>
      <c r="C3" s="5"/>
      <c r="D3" s="139"/>
      <c r="E3" s="139"/>
      <c r="F3" s="139"/>
      <c r="G3" s="139"/>
      <c r="H3" s="139"/>
    </row>
    <row r="4" spans="1:9" ht="15" customHeight="1" x14ac:dyDescent="0.25">
      <c r="A4" s="4"/>
      <c r="C4" s="5"/>
      <c r="D4" s="140" t="s">
        <v>38</v>
      </c>
      <c r="E4" s="141"/>
      <c r="F4" s="93"/>
      <c r="G4" s="141" t="s">
        <v>39</v>
      </c>
      <c r="H4" s="142"/>
    </row>
    <row r="5" spans="1:9" ht="15" customHeight="1" x14ac:dyDescent="0.25">
      <c r="A5" s="6"/>
      <c r="B5" s="7"/>
      <c r="C5" s="8"/>
      <c r="D5" s="143">
        <v>43774.691365740742</v>
      </c>
      <c r="E5" s="144"/>
      <c r="F5" s="94"/>
      <c r="G5" s="145">
        <v>1455</v>
      </c>
      <c r="H5" s="146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9" ht="15.75" x14ac:dyDescent="0.25">
      <c r="A12" t="s">
        <v>2</v>
      </c>
      <c r="B12" s="132" t="s">
        <v>286</v>
      </c>
    </row>
    <row r="13" spans="1:9" x14ac:dyDescent="0.25">
      <c r="A13" t="s">
        <v>3</v>
      </c>
      <c r="B13" s="112" t="s">
        <v>287</v>
      </c>
      <c r="C13" s="147" t="s">
        <v>5</v>
      </c>
      <c r="D13" s="147"/>
      <c r="E13" s="112" t="s">
        <v>126</v>
      </c>
      <c r="F13" s="97"/>
      <c r="G13" s="97"/>
    </row>
    <row r="14" spans="1:9" x14ac:dyDescent="0.25">
      <c r="A14" t="s">
        <v>4</v>
      </c>
      <c r="B14" s="112" t="s">
        <v>211</v>
      </c>
      <c r="C14" s="147" t="s">
        <v>30</v>
      </c>
      <c r="D14" s="147"/>
      <c r="E14" s="112" t="s">
        <v>260</v>
      </c>
      <c r="F14" s="97"/>
      <c r="G14" s="97"/>
    </row>
    <row r="15" spans="1:9" x14ac:dyDescent="0.25">
      <c r="A15" t="s">
        <v>192</v>
      </c>
      <c r="B15" s="113" t="s">
        <v>116</v>
      </c>
      <c r="C15" s="147" t="s">
        <v>6</v>
      </c>
      <c r="D15" s="147"/>
      <c r="E15" s="148" t="s">
        <v>289</v>
      </c>
      <c r="F15" s="148"/>
      <c r="G15" s="148"/>
    </row>
    <row r="16" spans="1:9" x14ac:dyDescent="0.25">
      <c r="A16" t="s">
        <v>193</v>
      </c>
      <c r="B16" s="113" t="s">
        <v>116</v>
      </c>
    </row>
    <row r="17" spans="1:8" x14ac:dyDescent="0.25">
      <c r="B17" s="61"/>
    </row>
    <row r="18" spans="1:8" x14ac:dyDescent="0.25">
      <c r="A18" t="s">
        <v>190</v>
      </c>
      <c r="B18" s="112" t="s">
        <v>196</v>
      </c>
      <c r="C18" s="97"/>
      <c r="D18" s="97"/>
      <c r="E18" s="97"/>
      <c r="F18" s="97"/>
    </row>
    <row r="19" spans="1:8" ht="15.75" x14ac:dyDescent="0.25">
      <c r="A19" t="s">
        <v>32</v>
      </c>
      <c r="B19" s="150" t="s">
        <v>21</v>
      </c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28"/>
      <c r="C21" s="97"/>
      <c r="D21" s="97"/>
      <c r="E21" s="97"/>
      <c r="F21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49" t="s">
        <v>288</v>
      </c>
      <c r="C25" s="149"/>
      <c r="D25" s="97"/>
      <c r="E25" t="s">
        <v>15</v>
      </c>
      <c r="F25" s="137" t="s">
        <v>290</v>
      </c>
      <c r="G25" s="137"/>
      <c r="H25" s="137"/>
    </row>
    <row r="26" spans="1:8" x14ac:dyDescent="0.25">
      <c r="A26" t="s">
        <v>14</v>
      </c>
      <c r="B26" s="137" t="s">
        <v>291</v>
      </c>
      <c r="C26" s="137"/>
      <c r="D26" s="97"/>
      <c r="E26" t="s">
        <v>34</v>
      </c>
      <c r="F26" s="138">
        <v>25222</v>
      </c>
      <c r="G26" s="137"/>
      <c r="H26" s="137"/>
    </row>
    <row r="27" spans="1:8" x14ac:dyDescent="0.25">
      <c r="A27" t="s">
        <v>9</v>
      </c>
      <c r="B27" s="152"/>
      <c r="C27" s="137"/>
      <c r="D27" s="137"/>
      <c r="F27" s="153"/>
      <c r="G27" s="153"/>
      <c r="H27" s="153"/>
    </row>
    <row r="28" spans="1:8" x14ac:dyDescent="0.25">
      <c r="A28" t="s">
        <v>13</v>
      </c>
      <c r="B28" s="137" t="s">
        <v>292</v>
      </c>
      <c r="C28" s="137"/>
      <c r="D28" s="97"/>
      <c r="E28" t="s">
        <v>253</v>
      </c>
      <c r="F28" s="137" t="s">
        <v>293</v>
      </c>
      <c r="G28" s="137"/>
      <c r="H28" s="137"/>
    </row>
    <row r="29" spans="1:8" x14ac:dyDescent="0.25">
      <c r="A29" t="s">
        <v>12</v>
      </c>
      <c r="B29" s="137" t="s">
        <v>294</v>
      </c>
      <c r="C29" s="137"/>
      <c r="D29" s="97"/>
      <c r="E29" t="s">
        <v>10</v>
      </c>
      <c r="F29" s="137"/>
      <c r="G29" s="137"/>
      <c r="H29" s="137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ht="15" customHeight="1" x14ac:dyDescent="0.25">
      <c r="A32" s="154"/>
      <c r="B32" s="154"/>
      <c r="C32" s="154"/>
      <c r="D32" s="154"/>
      <c r="E32" s="154"/>
      <c r="F32" s="154"/>
      <c r="G32" s="154"/>
      <c r="H32" s="154"/>
    </row>
    <row r="33" spans="1:8" s="97" customFormat="1" x14ac:dyDescent="0.25">
      <c r="A33" s="155" t="s">
        <v>218</v>
      </c>
      <c r="B33" s="155"/>
      <c r="C33" s="155"/>
      <c r="D33" s="155"/>
      <c r="E33" s="155"/>
      <c r="F33" s="155"/>
      <c r="G33" s="155"/>
      <c r="H33" s="155"/>
    </row>
    <row r="34" spans="1:8" s="97" customFormat="1" ht="15" customHeight="1" x14ac:dyDescent="0.25">
      <c r="A34" s="154"/>
      <c r="B34" s="154"/>
      <c r="C34" s="154"/>
      <c r="D34" s="154"/>
      <c r="E34" s="154"/>
      <c r="F34" s="154"/>
      <c r="G34" s="154"/>
      <c r="H34" s="154"/>
    </row>
    <row r="35" spans="1:8" s="97" customFormat="1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s="97" customFormat="1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s="97" customFormat="1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s="97" customFormat="1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s="97" customFormat="1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s="97" customFormat="1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s="97" customFormat="1" x14ac:dyDescent="0.25">
      <c r="A41" s="156"/>
      <c r="B41" s="156"/>
      <c r="C41" s="156"/>
      <c r="D41" s="156"/>
      <c r="E41" s="156"/>
      <c r="F41" s="156"/>
      <c r="G41" s="156"/>
      <c r="H41" s="156"/>
    </row>
    <row r="42" spans="1:8" s="97" customFormat="1" x14ac:dyDescent="0.25">
      <c r="A42" s="153"/>
      <c r="B42" s="153"/>
      <c r="C42" s="153"/>
      <c r="D42" s="153"/>
      <c r="E42" s="153"/>
      <c r="F42" s="153"/>
      <c r="G42" s="153"/>
      <c r="H42" s="153"/>
    </row>
    <row r="43" spans="1:8" s="97" customFormat="1" x14ac:dyDescent="0.25">
      <c r="A43" s="157" t="s">
        <v>242</v>
      </c>
      <c r="B43" s="157"/>
      <c r="C43" s="157"/>
      <c r="E43" s="158"/>
      <c r="F43" s="158"/>
      <c r="G43" s="158"/>
      <c r="H43" s="158"/>
    </row>
    <row r="44" spans="1:8" x14ac:dyDescent="0.25">
      <c r="A44" s="147" t="s">
        <v>216</v>
      </c>
      <c r="B44" s="147"/>
      <c r="C44" s="147"/>
      <c r="E44" s="141" t="s">
        <v>37</v>
      </c>
      <c r="F44" s="141"/>
      <c r="G44" s="141"/>
      <c r="H44" s="141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47"/>
      <c r="C47" s="147"/>
      <c r="D47" s="147"/>
      <c r="E47" s="147"/>
      <c r="F47" s="147"/>
      <c r="G47" s="9"/>
      <c r="H47" s="9"/>
    </row>
    <row r="48" spans="1:8" x14ac:dyDescent="0.25">
      <c r="A48" s="9"/>
      <c r="B48" s="141" t="s">
        <v>213</v>
      </c>
      <c r="C48" s="141"/>
      <c r="D48" s="141"/>
      <c r="E48" s="141"/>
      <c r="F48" s="141"/>
      <c r="G48" s="110"/>
      <c r="H48" s="110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199</v>
      </c>
      <c r="B50" s="134" t="s">
        <v>272</v>
      </c>
      <c r="C50" s="134"/>
      <c r="D50" s="135" t="s">
        <v>202</v>
      </c>
      <c r="E50" s="135"/>
      <c r="F50" s="136">
        <v>43774.691365740742</v>
      </c>
      <c r="G50" s="134"/>
      <c r="H50" s="134"/>
    </row>
    <row r="51" spans="1:9" ht="2.25" customHeight="1" x14ac:dyDescent="0.25">
      <c r="A51" s="10"/>
      <c r="B51" s="98"/>
      <c r="C51" s="98"/>
      <c r="D51" s="61"/>
      <c r="E51" s="61"/>
      <c r="F51" s="9"/>
      <c r="G51" s="9"/>
      <c r="H51" s="9"/>
    </row>
    <row r="52" spans="1:9" x14ac:dyDescent="0.25">
      <c r="A52" s="10" t="s">
        <v>203</v>
      </c>
      <c r="B52" s="134"/>
      <c r="C52" s="134"/>
      <c r="D52" s="135" t="s">
        <v>204</v>
      </c>
      <c r="E52" s="135"/>
      <c r="F52" s="136"/>
      <c r="G52" s="134"/>
      <c r="H52" s="134"/>
    </row>
    <row r="53" spans="1:9" x14ac:dyDescent="0.25">
      <c r="F53" s="100"/>
      <c r="G53" s="100"/>
      <c r="H53" s="100"/>
      <c r="I53" s="100"/>
    </row>
    <row r="54" spans="1:9" x14ac:dyDescent="0.25">
      <c r="F54" s="100"/>
      <c r="G54" s="100"/>
      <c r="H54" s="100"/>
      <c r="I54" s="100"/>
    </row>
    <row r="55" spans="1:9" x14ac:dyDescent="0.25">
      <c r="F55" s="100"/>
      <c r="G55" s="100"/>
      <c r="H55" s="100"/>
      <c r="I55" s="100"/>
    </row>
    <row r="56" spans="1:9" x14ac:dyDescent="0.25">
      <c r="F56" s="100"/>
      <c r="G56" s="100"/>
      <c r="H56" s="100"/>
      <c r="I56" s="100"/>
    </row>
    <row r="57" spans="1:9" x14ac:dyDescent="0.25">
      <c r="F57" s="100"/>
      <c r="G57" s="100"/>
      <c r="H57" s="100"/>
      <c r="I57" s="100"/>
    </row>
  </sheetData>
  <sheetProtection selectLockedCells="1"/>
  <mergeCells count="44">
    <mergeCell ref="A43:C43"/>
    <mergeCell ref="E43:H43"/>
    <mergeCell ref="A37:H37"/>
    <mergeCell ref="A38:H38"/>
    <mergeCell ref="A39:H39"/>
    <mergeCell ref="A40:H40"/>
    <mergeCell ref="A41:H41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52:C52"/>
    <mergeCell ref="D52:E52"/>
    <mergeCell ref="F52:H52"/>
    <mergeCell ref="D50:E50"/>
    <mergeCell ref="B50:C50"/>
    <mergeCell ref="F50:H50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CommandButton3">
          <controlPr defaultSize="0" autoLine="0" r:id="rId5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4" name="CommandButton3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2" r:id="rId8" name="CommandButton2">
          <controlPr defaultSize="0" autoLine="0" r:id="rId9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8" name="CommandButton2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showRowColHeaders="0" zoomScale="115" zoomScaleNormal="115" workbookViewId="0">
      <pane ySplit="5" topLeftCell="A37" activePane="bottomLeft" state="frozen"/>
      <selection activeCell="G23" sqref="G23"/>
      <selection pane="bottomLeft" activeCell="E42" sqref="E42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39" t="s">
        <v>20</v>
      </c>
      <c r="E1" s="139"/>
      <c r="F1" s="139"/>
      <c r="G1" s="139"/>
      <c r="H1" s="139"/>
    </row>
    <row r="2" spans="1:8" ht="15" customHeight="1" x14ac:dyDescent="0.25">
      <c r="A2" s="4"/>
      <c r="C2" s="5"/>
      <c r="D2" s="139"/>
      <c r="E2" s="139"/>
      <c r="F2" s="139"/>
      <c r="G2" s="139"/>
      <c r="H2" s="139"/>
    </row>
    <row r="3" spans="1:8" ht="15" customHeight="1" x14ac:dyDescent="0.25">
      <c r="A3" s="4"/>
      <c r="C3" s="5"/>
      <c r="D3" s="139"/>
      <c r="E3" s="139"/>
      <c r="F3" s="139"/>
      <c r="G3" s="139"/>
      <c r="H3" s="139"/>
    </row>
    <row r="4" spans="1:8" ht="15" customHeight="1" x14ac:dyDescent="0.25">
      <c r="A4" s="4"/>
      <c r="C4" s="5"/>
      <c r="D4" s="140" t="s">
        <v>38</v>
      </c>
      <c r="E4" s="141"/>
      <c r="F4" s="93"/>
      <c r="G4" s="141" t="s">
        <v>39</v>
      </c>
      <c r="H4" s="142"/>
    </row>
    <row r="5" spans="1:8" ht="15" customHeight="1" x14ac:dyDescent="0.25">
      <c r="A5" s="6"/>
      <c r="B5" s="7"/>
      <c r="C5" s="8"/>
      <c r="D5" s="159">
        <v>43774.709039351852</v>
      </c>
      <c r="E5" s="160"/>
      <c r="F5" s="94"/>
      <c r="G5" s="161">
        <v>1456</v>
      </c>
      <c r="H5" s="162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295</v>
      </c>
    </row>
    <row r="13" spans="1:8" x14ac:dyDescent="0.25">
      <c r="A13" t="s">
        <v>3</v>
      </c>
      <c r="B13" s="112" t="s">
        <v>296</v>
      </c>
      <c r="C13" s="147" t="s">
        <v>5</v>
      </c>
      <c r="D13" s="147"/>
      <c r="E13" s="112" t="s">
        <v>126</v>
      </c>
      <c r="F13" s="97"/>
      <c r="G13" s="97"/>
    </row>
    <row r="14" spans="1:8" x14ac:dyDescent="0.25">
      <c r="A14" t="s">
        <v>4</v>
      </c>
      <c r="B14" s="112" t="s">
        <v>29</v>
      </c>
      <c r="C14" s="147" t="s">
        <v>30</v>
      </c>
      <c r="D14" s="147"/>
      <c r="E14" s="112">
        <v>2014</v>
      </c>
      <c r="F14" s="97"/>
      <c r="G14" s="97"/>
    </row>
    <row r="15" spans="1:8" x14ac:dyDescent="0.25">
      <c r="A15" t="s">
        <v>192</v>
      </c>
      <c r="B15" s="113" t="s">
        <v>116</v>
      </c>
      <c r="C15" s="147" t="s">
        <v>6</v>
      </c>
      <c r="D15" s="147"/>
      <c r="E15" s="148"/>
      <c r="F15" s="148"/>
      <c r="G15" s="148"/>
    </row>
    <row r="16" spans="1:8" x14ac:dyDescent="0.25">
      <c r="A16" t="s">
        <v>193</v>
      </c>
      <c r="B16" s="113" t="s">
        <v>116</v>
      </c>
    </row>
    <row r="17" spans="1:8" x14ac:dyDescent="0.25">
      <c r="B17" s="61"/>
    </row>
    <row r="18" spans="1:8" x14ac:dyDescent="0.25">
      <c r="A18" t="s">
        <v>190</v>
      </c>
      <c r="B18" s="112" t="s">
        <v>195</v>
      </c>
      <c r="C18" s="97"/>
      <c r="D18" s="97"/>
      <c r="E18" s="97"/>
      <c r="F18" s="97"/>
    </row>
    <row r="19" spans="1:8" ht="15.75" x14ac:dyDescent="0.25">
      <c r="A19" t="s">
        <v>32</v>
      </c>
      <c r="B19" s="150" t="s">
        <v>42</v>
      </c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217</v>
      </c>
      <c r="B22" s="115" t="s">
        <v>257</v>
      </c>
      <c r="C22" s="97"/>
      <c r="D22" s="97"/>
      <c r="F22" s="97"/>
    </row>
    <row r="23" spans="1:8" x14ac:dyDescent="0.25">
      <c r="E23" s="97"/>
    </row>
    <row r="24" spans="1:8" s="96" customFormat="1" ht="18.75" x14ac:dyDescent="0.3">
      <c r="A24" s="95" t="s">
        <v>33</v>
      </c>
      <c r="B24" s="95"/>
      <c r="C24" s="95"/>
      <c r="D24" s="95"/>
      <c r="E24" s="7"/>
      <c r="F24" s="95"/>
      <c r="G24" s="95"/>
      <c r="H24" s="95"/>
    </row>
    <row r="25" spans="1:8" x14ac:dyDescent="0.25">
      <c r="A25" t="s">
        <v>16</v>
      </c>
      <c r="B25" s="149" t="s">
        <v>297</v>
      </c>
      <c r="C25" s="149"/>
      <c r="D25" s="97"/>
      <c r="E25" t="s">
        <v>15</v>
      </c>
      <c r="F25" s="137"/>
      <c r="G25" s="137"/>
      <c r="H25" s="137"/>
    </row>
    <row r="26" spans="1:8" x14ac:dyDescent="0.25">
      <c r="A26" t="s">
        <v>14</v>
      </c>
      <c r="B26" s="137" t="s">
        <v>298</v>
      </c>
      <c r="C26" s="137"/>
      <c r="D26" s="97"/>
      <c r="E26" t="s">
        <v>34</v>
      </c>
      <c r="F26" s="138"/>
      <c r="G26" s="137"/>
      <c r="H26" s="137"/>
    </row>
    <row r="27" spans="1:8" x14ac:dyDescent="0.25">
      <c r="A27" t="s">
        <v>9</v>
      </c>
      <c r="B27" s="152"/>
      <c r="C27" s="137"/>
      <c r="D27" s="137"/>
      <c r="F27" s="137"/>
      <c r="G27" s="137"/>
      <c r="H27" s="137"/>
    </row>
    <row r="28" spans="1:8" x14ac:dyDescent="0.25">
      <c r="A28" t="s">
        <v>13</v>
      </c>
      <c r="B28" s="137"/>
      <c r="C28" s="137"/>
      <c r="D28" s="97"/>
      <c r="E28" t="s">
        <v>11</v>
      </c>
      <c r="F28" s="137"/>
      <c r="G28" s="137"/>
      <c r="H28" s="137"/>
    </row>
    <row r="29" spans="1:8" x14ac:dyDescent="0.25">
      <c r="A29" t="s">
        <v>12</v>
      </c>
      <c r="B29" s="137"/>
      <c r="C29" s="137"/>
      <c r="D29" s="97"/>
      <c r="E29" t="s">
        <v>10</v>
      </c>
      <c r="F29" s="137"/>
      <c r="G29" s="137"/>
      <c r="H29" s="137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63"/>
      <c r="B32" s="163"/>
      <c r="C32" s="163"/>
      <c r="D32" s="163"/>
      <c r="E32" s="163"/>
      <c r="F32" s="163"/>
      <c r="G32" s="163"/>
      <c r="H32" s="163"/>
    </row>
    <row r="33" spans="1:8" x14ac:dyDescent="0.25">
      <c r="A33" s="164"/>
      <c r="B33" s="164"/>
      <c r="C33" s="164"/>
      <c r="D33" s="164"/>
      <c r="E33" s="164"/>
      <c r="F33" s="164"/>
      <c r="G33" s="164"/>
      <c r="H33" s="164"/>
    </row>
    <row r="34" spans="1:8" x14ac:dyDescent="0.25">
      <c r="A34" s="164"/>
      <c r="B34" s="164"/>
      <c r="C34" s="164"/>
      <c r="D34" s="164"/>
      <c r="E34" s="164"/>
      <c r="F34" s="164"/>
      <c r="G34" s="164"/>
      <c r="H34" s="164"/>
    </row>
    <row r="35" spans="1:8" x14ac:dyDescent="0.25">
      <c r="A35" s="164"/>
      <c r="B35" s="164"/>
      <c r="C35" s="164"/>
      <c r="D35" s="164"/>
      <c r="E35" s="164"/>
      <c r="F35" s="164"/>
      <c r="G35" s="164"/>
      <c r="H35" s="164"/>
    </row>
    <row r="36" spans="1:8" x14ac:dyDescent="0.25">
      <c r="A36" s="164"/>
      <c r="B36" s="164"/>
      <c r="C36" s="164"/>
      <c r="D36" s="164"/>
      <c r="E36" s="164"/>
      <c r="F36" s="164"/>
      <c r="G36" s="164"/>
      <c r="H36" s="164"/>
    </row>
    <row r="37" spans="1:8" x14ac:dyDescent="0.25">
      <c r="A37" s="164"/>
      <c r="B37" s="164"/>
      <c r="C37" s="164"/>
      <c r="D37" s="164"/>
      <c r="E37" s="164"/>
      <c r="F37" s="164"/>
      <c r="G37" s="164"/>
      <c r="H37" s="164"/>
    </row>
    <row r="38" spans="1:8" x14ac:dyDescent="0.25">
      <c r="A38" s="164"/>
      <c r="B38" s="164"/>
      <c r="C38" s="164"/>
      <c r="D38" s="164"/>
      <c r="E38" s="164"/>
      <c r="F38" s="164"/>
      <c r="G38" s="164"/>
      <c r="H38" s="164"/>
    </row>
    <row r="39" spans="1:8" x14ac:dyDescent="0.25">
      <c r="A39" s="164"/>
      <c r="B39" s="164"/>
      <c r="C39" s="164"/>
      <c r="D39" s="164"/>
      <c r="E39" s="164"/>
      <c r="F39" s="164"/>
      <c r="G39" s="164"/>
      <c r="H39" s="164"/>
    </row>
    <row r="40" spans="1:8" x14ac:dyDescent="0.25">
      <c r="A40" s="164"/>
      <c r="B40" s="164"/>
      <c r="C40" s="164"/>
      <c r="D40" s="164"/>
      <c r="E40" s="164"/>
      <c r="F40" s="164"/>
      <c r="G40" s="164"/>
      <c r="H40" s="164"/>
    </row>
    <row r="41" spans="1:8" x14ac:dyDescent="0.25">
      <c r="A41" s="164"/>
      <c r="B41" s="164"/>
      <c r="C41" s="164"/>
      <c r="D41" s="164"/>
      <c r="E41" s="164"/>
      <c r="F41" s="164"/>
      <c r="G41" s="164"/>
      <c r="H41" s="164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7" t="s">
        <v>36</v>
      </c>
      <c r="B44" s="147"/>
      <c r="C44" s="147"/>
      <c r="E44" s="141" t="s">
        <v>37</v>
      </c>
      <c r="F44" s="141"/>
      <c r="G44" s="141"/>
      <c r="H44" s="141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199</v>
      </c>
      <c r="B46" s="134" t="s">
        <v>272</v>
      </c>
      <c r="C46" s="134"/>
      <c r="D46" s="135" t="s">
        <v>202</v>
      </c>
      <c r="E46" s="135"/>
      <c r="F46" s="136">
        <v>43774.709039351852</v>
      </c>
      <c r="G46" s="134"/>
      <c r="H46" s="134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203</v>
      </c>
      <c r="B48" s="134"/>
      <c r="C48" s="134"/>
      <c r="D48" s="135" t="s">
        <v>204</v>
      </c>
      <c r="E48" s="135"/>
      <c r="F48" s="136"/>
      <c r="G48" s="134"/>
      <c r="H48" s="134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B46:C46"/>
    <mergeCell ref="D46:E46"/>
    <mergeCell ref="F46:H46"/>
    <mergeCell ref="B48:C48"/>
    <mergeCell ref="D48:E48"/>
    <mergeCell ref="F48:H48"/>
    <mergeCell ref="E44:H44"/>
    <mergeCell ref="B29:C29"/>
    <mergeCell ref="F29:H29"/>
    <mergeCell ref="A32:H41"/>
    <mergeCell ref="A44:C44"/>
    <mergeCell ref="D1:H3"/>
    <mergeCell ref="D4:E4"/>
    <mergeCell ref="G4:H4"/>
    <mergeCell ref="D5:E5"/>
    <mergeCell ref="G5:H5"/>
    <mergeCell ref="B26:C26"/>
    <mergeCell ref="F26:H26"/>
    <mergeCell ref="B27:D27"/>
    <mergeCell ref="F27:H27"/>
    <mergeCell ref="B28:C28"/>
    <mergeCell ref="F28:H28"/>
    <mergeCell ref="C13:D13"/>
    <mergeCell ref="C14:D14"/>
    <mergeCell ref="C15:D15"/>
    <mergeCell ref="E15:G15"/>
    <mergeCell ref="B25:C25"/>
    <mergeCell ref="F25:H25"/>
    <mergeCell ref="B19:F19"/>
    <mergeCell ref="B20:F20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ommandButton3">
          <controlPr defaultSize="0" autoLine="0" r:id="rId5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4" name="CommandButton3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771525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r:id="rId9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B53" sqref="B53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39" t="s">
        <v>299</v>
      </c>
      <c r="E1" s="139"/>
      <c r="F1" s="139"/>
      <c r="G1" s="139"/>
      <c r="H1" s="139"/>
    </row>
    <row r="2" spans="1:8" ht="15" customHeight="1" x14ac:dyDescent="0.25">
      <c r="A2" s="4"/>
      <c r="C2" s="5"/>
      <c r="D2" s="139"/>
      <c r="E2" s="139"/>
      <c r="F2" s="139"/>
      <c r="G2" s="139"/>
      <c r="H2" s="139"/>
    </row>
    <row r="3" spans="1:8" ht="15" customHeight="1" x14ac:dyDescent="0.25">
      <c r="A3" s="4"/>
      <c r="C3" s="5"/>
      <c r="D3" s="139"/>
      <c r="E3" s="139"/>
      <c r="F3" s="139"/>
      <c r="G3" s="139"/>
      <c r="H3" s="139"/>
    </row>
    <row r="4" spans="1:8" ht="15" customHeight="1" x14ac:dyDescent="0.25">
      <c r="A4" s="4"/>
      <c r="C4" s="5"/>
      <c r="D4" s="140" t="s">
        <v>38</v>
      </c>
      <c r="E4" s="141"/>
      <c r="F4" s="93"/>
      <c r="G4" s="141" t="s">
        <v>39</v>
      </c>
      <c r="H4" s="142"/>
    </row>
    <row r="5" spans="1:8" ht="15" customHeight="1" x14ac:dyDescent="0.25">
      <c r="A5" s="6"/>
      <c r="B5" s="7"/>
      <c r="C5" s="8"/>
      <c r="D5" s="159"/>
      <c r="E5" s="160"/>
      <c r="F5" s="94"/>
      <c r="G5" s="161"/>
      <c r="H5" s="162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/>
    </row>
    <row r="13" spans="1:8" x14ac:dyDescent="0.25">
      <c r="A13" t="s">
        <v>3</v>
      </c>
      <c r="B13" s="112"/>
      <c r="C13" s="147" t="s">
        <v>5</v>
      </c>
      <c r="D13" s="147"/>
      <c r="E13" s="112"/>
      <c r="F13" s="97"/>
      <c r="G13" s="97"/>
    </row>
    <row r="14" spans="1:8" x14ac:dyDescent="0.25">
      <c r="A14" t="s">
        <v>4</v>
      </c>
      <c r="B14" s="112"/>
      <c r="C14" s="147" t="s">
        <v>30</v>
      </c>
      <c r="D14" s="147"/>
      <c r="E14" s="112"/>
      <c r="F14" s="97"/>
      <c r="G14" s="97"/>
    </row>
    <row r="15" spans="1:8" x14ac:dyDescent="0.25">
      <c r="A15" t="s">
        <v>192</v>
      </c>
      <c r="B15" s="113"/>
      <c r="C15" s="147" t="s">
        <v>6</v>
      </c>
      <c r="D15" s="147"/>
      <c r="E15" s="148"/>
      <c r="F15" s="148"/>
      <c r="G15" s="148"/>
    </row>
    <row r="16" spans="1:8" x14ac:dyDescent="0.25">
      <c r="A16" t="s">
        <v>193</v>
      </c>
      <c r="B16" s="113"/>
    </row>
    <row r="17" spans="1:8" x14ac:dyDescent="0.25">
      <c r="B17" s="61"/>
    </row>
    <row r="18" spans="1:8" x14ac:dyDescent="0.25">
      <c r="A18" t="s">
        <v>190</v>
      </c>
      <c r="B18" s="112"/>
      <c r="C18" s="97"/>
      <c r="D18" s="97"/>
      <c r="E18" s="97"/>
      <c r="F18" s="97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217</v>
      </c>
      <c r="B22" s="115"/>
      <c r="C22" s="97"/>
      <c r="D22" s="97"/>
      <c r="F22" s="97"/>
    </row>
    <row r="23" spans="1:8" x14ac:dyDescent="0.25">
      <c r="E23" s="97"/>
    </row>
    <row r="24" spans="1:8" s="96" customFormat="1" ht="18.75" x14ac:dyDescent="0.3">
      <c r="A24" s="95" t="s">
        <v>33</v>
      </c>
      <c r="B24" s="95"/>
      <c r="C24" s="95"/>
      <c r="D24" s="95"/>
      <c r="E24" s="7"/>
      <c r="F24" s="95"/>
      <c r="G24" s="95"/>
      <c r="H24" s="95"/>
    </row>
    <row r="25" spans="1:8" x14ac:dyDescent="0.25">
      <c r="A25" t="s">
        <v>16</v>
      </c>
      <c r="B25" s="149"/>
      <c r="C25" s="149"/>
      <c r="D25" s="97"/>
      <c r="E25" t="s">
        <v>15</v>
      </c>
      <c r="F25" s="137"/>
      <c r="G25" s="137"/>
      <c r="H25" s="137"/>
    </row>
    <row r="26" spans="1:8" x14ac:dyDescent="0.25">
      <c r="A26" t="s">
        <v>14</v>
      </c>
      <c r="B26" s="137"/>
      <c r="C26" s="137"/>
      <c r="D26" s="97"/>
      <c r="E26" t="s">
        <v>34</v>
      </c>
      <c r="F26" s="138"/>
      <c r="G26" s="137"/>
      <c r="H26" s="137"/>
    </row>
    <row r="27" spans="1:8" x14ac:dyDescent="0.25">
      <c r="A27" t="s">
        <v>9</v>
      </c>
      <c r="B27" s="152"/>
      <c r="C27" s="137"/>
      <c r="D27" s="137"/>
      <c r="F27" s="137"/>
      <c r="G27" s="137"/>
      <c r="H27" s="137"/>
    </row>
    <row r="28" spans="1:8" x14ac:dyDescent="0.25">
      <c r="A28" t="s">
        <v>13</v>
      </c>
      <c r="B28" s="137"/>
      <c r="C28" s="137"/>
      <c r="D28" s="97"/>
      <c r="E28" t="s">
        <v>11</v>
      </c>
      <c r="F28" s="137"/>
      <c r="G28" s="137"/>
      <c r="H28" s="137"/>
    </row>
    <row r="29" spans="1:8" x14ac:dyDescent="0.25">
      <c r="A29" t="s">
        <v>12</v>
      </c>
      <c r="B29" s="137"/>
      <c r="C29" s="137"/>
      <c r="D29" s="97"/>
      <c r="E29" t="s">
        <v>10</v>
      </c>
      <c r="F29" s="137"/>
      <c r="G29" s="137"/>
      <c r="H29" s="137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63"/>
      <c r="B32" s="163"/>
      <c r="C32" s="163"/>
      <c r="D32" s="163"/>
      <c r="E32" s="163"/>
      <c r="F32" s="163"/>
      <c r="G32" s="163"/>
      <c r="H32" s="163"/>
    </row>
    <row r="33" spans="1:8" x14ac:dyDescent="0.25">
      <c r="A33" s="164"/>
      <c r="B33" s="164"/>
      <c r="C33" s="164"/>
      <c r="D33" s="164"/>
      <c r="E33" s="164"/>
      <c r="F33" s="164"/>
      <c r="G33" s="164"/>
      <c r="H33" s="164"/>
    </row>
    <row r="34" spans="1:8" x14ac:dyDescent="0.25">
      <c r="A34" s="164"/>
      <c r="B34" s="164"/>
      <c r="C34" s="164"/>
      <c r="D34" s="164"/>
      <c r="E34" s="164"/>
      <c r="F34" s="164"/>
      <c r="G34" s="164"/>
      <c r="H34" s="164"/>
    </row>
    <row r="35" spans="1:8" x14ac:dyDescent="0.25">
      <c r="A35" s="164"/>
      <c r="B35" s="164"/>
      <c r="C35" s="164"/>
      <c r="D35" s="164"/>
      <c r="E35" s="164"/>
      <c r="F35" s="164"/>
      <c r="G35" s="164"/>
      <c r="H35" s="164"/>
    </row>
    <row r="36" spans="1:8" x14ac:dyDescent="0.25">
      <c r="A36" s="164"/>
      <c r="B36" s="164"/>
      <c r="C36" s="164"/>
      <c r="D36" s="164"/>
      <c r="E36" s="164"/>
      <c r="F36" s="164"/>
      <c r="G36" s="164"/>
      <c r="H36" s="164"/>
    </row>
    <row r="37" spans="1:8" x14ac:dyDescent="0.25">
      <c r="A37" s="164"/>
      <c r="B37" s="164"/>
      <c r="C37" s="164"/>
      <c r="D37" s="164"/>
      <c r="E37" s="164"/>
      <c r="F37" s="164"/>
      <c r="G37" s="164"/>
      <c r="H37" s="164"/>
    </row>
    <row r="38" spans="1:8" x14ac:dyDescent="0.25">
      <c r="A38" s="164"/>
      <c r="B38" s="164"/>
      <c r="C38" s="164"/>
      <c r="D38" s="164"/>
      <c r="E38" s="164"/>
      <c r="F38" s="164"/>
      <c r="G38" s="164"/>
      <c r="H38" s="164"/>
    </row>
    <row r="39" spans="1:8" x14ac:dyDescent="0.25">
      <c r="A39" s="164"/>
      <c r="B39" s="164"/>
      <c r="C39" s="164"/>
      <c r="D39" s="164"/>
      <c r="E39" s="164"/>
      <c r="F39" s="164"/>
      <c r="G39" s="164"/>
      <c r="H39" s="164"/>
    </row>
    <row r="40" spans="1:8" x14ac:dyDescent="0.25">
      <c r="A40" s="164"/>
      <c r="B40" s="164"/>
      <c r="C40" s="164"/>
      <c r="D40" s="164"/>
      <c r="E40" s="164"/>
      <c r="F40" s="164"/>
      <c r="G40" s="164"/>
      <c r="H40" s="164"/>
    </row>
    <row r="41" spans="1:8" x14ac:dyDescent="0.25">
      <c r="A41" s="164"/>
      <c r="B41" s="164"/>
      <c r="C41" s="164"/>
      <c r="D41" s="164"/>
      <c r="E41" s="164"/>
      <c r="F41" s="164"/>
      <c r="G41" s="164"/>
      <c r="H41" s="164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7" t="s">
        <v>36</v>
      </c>
      <c r="B44" s="147"/>
      <c r="C44" s="147"/>
      <c r="E44" s="141" t="s">
        <v>37</v>
      </c>
      <c r="F44" s="141"/>
      <c r="G44" s="141"/>
      <c r="H44" s="141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199</v>
      </c>
      <c r="B46" s="134"/>
      <c r="C46" s="134"/>
      <c r="D46" s="135" t="s">
        <v>202</v>
      </c>
      <c r="E46" s="135"/>
      <c r="F46" s="136"/>
      <c r="G46" s="134"/>
      <c r="H46" s="134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203</v>
      </c>
      <c r="B48" s="134"/>
      <c r="C48" s="134"/>
      <c r="D48" s="135" t="s">
        <v>204</v>
      </c>
      <c r="E48" s="135"/>
      <c r="F48" s="136"/>
      <c r="G48" s="134"/>
      <c r="H48" s="134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80" r:id="rId4" name="CommandButton3">
          <controlPr defaultSize="0" autoLine="0" r:id="rId5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4" name="CommandButton3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77" r:id="rId8" name="CommandButton1">
          <controlPr defaultSize="0" autoLine="0" r:id="rId9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44" activePane="bottomLeft" state="frozen"/>
      <selection activeCell="G23" sqref="G23"/>
      <selection pane="bottomLeft" activeCell="F54" sqref="F5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39" t="s">
        <v>219</v>
      </c>
      <c r="E1" s="139"/>
      <c r="F1" s="139"/>
      <c r="G1" s="139"/>
      <c r="H1" s="139"/>
    </row>
    <row r="2" spans="1:8" ht="15" customHeight="1" x14ac:dyDescent="0.25">
      <c r="A2" s="4"/>
      <c r="C2" s="5"/>
      <c r="D2" s="139"/>
      <c r="E2" s="139"/>
      <c r="F2" s="139"/>
      <c r="G2" s="139"/>
      <c r="H2" s="139"/>
    </row>
    <row r="3" spans="1:8" ht="15" customHeight="1" x14ac:dyDescent="0.25">
      <c r="A3" s="4"/>
      <c r="C3" s="5"/>
      <c r="D3" s="139"/>
      <c r="E3" s="139"/>
      <c r="F3" s="139"/>
      <c r="G3" s="139"/>
      <c r="H3" s="139"/>
    </row>
    <row r="4" spans="1:8" ht="15" customHeight="1" x14ac:dyDescent="0.25">
      <c r="A4" s="4"/>
      <c r="C4" s="5"/>
      <c r="D4" s="140" t="s">
        <v>38</v>
      </c>
      <c r="E4" s="141"/>
      <c r="F4" s="93"/>
      <c r="G4" s="141" t="s">
        <v>39</v>
      </c>
      <c r="H4" s="142"/>
    </row>
    <row r="5" spans="1:8" ht="15" customHeight="1" x14ac:dyDescent="0.25">
      <c r="A5" s="6"/>
      <c r="B5" s="7"/>
      <c r="C5" s="8"/>
      <c r="D5" s="159"/>
      <c r="E5" s="160"/>
      <c r="F5" s="94"/>
      <c r="G5" s="161">
        <v>3413</v>
      </c>
      <c r="H5" s="162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301</v>
      </c>
    </row>
    <row r="13" spans="1:8" x14ac:dyDescent="0.25">
      <c r="A13" t="s">
        <v>3</v>
      </c>
      <c r="B13" s="112" t="s">
        <v>302</v>
      </c>
      <c r="C13" s="147" t="s">
        <v>5</v>
      </c>
      <c r="D13" s="147"/>
      <c r="E13" s="112" t="s">
        <v>115</v>
      </c>
      <c r="F13" s="97"/>
      <c r="G13" s="97"/>
    </row>
    <row r="14" spans="1:8" x14ac:dyDescent="0.25">
      <c r="A14" t="s">
        <v>4</v>
      </c>
      <c r="B14" s="112" t="s">
        <v>31</v>
      </c>
      <c r="C14" s="147" t="s">
        <v>30</v>
      </c>
      <c r="D14" s="147"/>
      <c r="E14" s="112" t="s">
        <v>303</v>
      </c>
      <c r="F14" s="97"/>
      <c r="G14" s="97"/>
    </row>
    <row r="15" spans="1:8" x14ac:dyDescent="0.25">
      <c r="A15" t="s">
        <v>192</v>
      </c>
      <c r="B15" s="113" t="s">
        <v>116</v>
      </c>
      <c r="C15" s="147" t="s">
        <v>6</v>
      </c>
      <c r="D15" s="147"/>
      <c r="E15" s="148"/>
      <c r="F15" s="148"/>
      <c r="G15" s="148"/>
    </row>
    <row r="16" spans="1:8" x14ac:dyDescent="0.25">
      <c r="A16" t="s">
        <v>193</v>
      </c>
      <c r="B16" s="113" t="s">
        <v>116</v>
      </c>
    </row>
    <row r="17" spans="1:8" x14ac:dyDescent="0.25">
      <c r="B17" s="61"/>
    </row>
    <row r="18" spans="1:8" x14ac:dyDescent="0.25">
      <c r="A18" t="s">
        <v>190</v>
      </c>
      <c r="B18" s="112" t="s">
        <v>196</v>
      </c>
      <c r="C18" s="97"/>
      <c r="D18" s="97"/>
      <c r="E18" s="97"/>
      <c r="F18" s="97"/>
    </row>
    <row r="19" spans="1:8" ht="15.75" x14ac:dyDescent="0.25">
      <c r="A19" t="s">
        <v>32</v>
      </c>
      <c r="B19" s="150" t="s">
        <v>304</v>
      </c>
      <c r="C19" s="150"/>
      <c r="D19" s="150"/>
      <c r="E19" s="150"/>
      <c r="F19" s="150"/>
    </row>
    <row r="20" spans="1:8" ht="15.75" x14ac:dyDescent="0.25">
      <c r="A20" t="s">
        <v>7</v>
      </c>
      <c r="B20" s="151" t="s">
        <v>305</v>
      </c>
      <c r="C20" s="151"/>
      <c r="D20" s="151"/>
      <c r="E20" s="151"/>
      <c r="F20" s="151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217</v>
      </c>
      <c r="B22" s="115"/>
      <c r="C22" s="97"/>
      <c r="D22" s="97"/>
      <c r="E22" s="97"/>
      <c r="F22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49" t="s">
        <v>306</v>
      </c>
      <c r="C25" s="149"/>
      <c r="D25" s="97"/>
      <c r="E25" t="s">
        <v>15</v>
      </c>
      <c r="F25" s="165" t="s">
        <v>307</v>
      </c>
      <c r="G25" s="165"/>
      <c r="H25" s="165"/>
    </row>
    <row r="26" spans="1:8" x14ac:dyDescent="0.25">
      <c r="A26" t="s">
        <v>14</v>
      </c>
      <c r="B26" s="137" t="s">
        <v>308</v>
      </c>
      <c r="C26" s="137"/>
      <c r="D26" s="97"/>
      <c r="E26" t="s">
        <v>34</v>
      </c>
      <c r="F26" s="138">
        <v>33886</v>
      </c>
      <c r="G26" s="137"/>
      <c r="H26" s="137"/>
    </row>
    <row r="27" spans="1:8" x14ac:dyDescent="0.25">
      <c r="A27" t="s">
        <v>9</v>
      </c>
      <c r="B27" s="152"/>
      <c r="C27" s="137"/>
      <c r="D27" s="137"/>
      <c r="F27" s="137"/>
      <c r="G27" s="137"/>
      <c r="H27" s="137"/>
    </row>
    <row r="28" spans="1:8" x14ac:dyDescent="0.25">
      <c r="A28" t="s">
        <v>13</v>
      </c>
      <c r="B28" s="137" t="s">
        <v>309</v>
      </c>
      <c r="C28" s="137"/>
      <c r="D28" s="97"/>
      <c r="E28" t="s">
        <v>11</v>
      </c>
      <c r="F28" s="137" t="s">
        <v>310</v>
      </c>
      <c r="G28" s="137"/>
      <c r="H28" s="137"/>
    </row>
    <row r="29" spans="1:8" x14ac:dyDescent="0.25">
      <c r="A29" t="s">
        <v>12</v>
      </c>
      <c r="B29" s="137" t="s">
        <v>311</v>
      </c>
      <c r="C29" s="137"/>
      <c r="D29" s="97"/>
      <c r="E29" t="s">
        <v>10</v>
      </c>
      <c r="F29" s="137" t="s">
        <v>312</v>
      </c>
      <c r="G29" s="137"/>
      <c r="H29" s="137"/>
    </row>
    <row r="31" spans="1:8" s="96" customFormat="1" ht="18.75" x14ac:dyDescent="0.3">
      <c r="A31" s="95" t="s">
        <v>255</v>
      </c>
      <c r="B31" s="95"/>
      <c r="C31" s="95"/>
      <c r="D31" s="95"/>
      <c r="E31" s="95"/>
      <c r="F31" s="95"/>
      <c r="G31" s="95"/>
      <c r="H31" s="95"/>
    </row>
    <row r="32" spans="1:8" ht="15" customHeight="1" x14ac:dyDescent="0.25">
      <c r="A32" s="166" t="s">
        <v>256</v>
      </c>
      <c r="B32" s="166"/>
      <c r="C32" s="166"/>
      <c r="D32" s="166"/>
      <c r="E32" s="166"/>
      <c r="F32" s="166"/>
      <c r="G32" s="166"/>
      <c r="H32" s="166"/>
    </row>
    <row r="33" spans="1:8" ht="15" customHeight="1" x14ac:dyDescent="0.25">
      <c r="A33" s="167"/>
      <c r="B33" s="167"/>
      <c r="C33" s="167"/>
      <c r="D33" s="167"/>
      <c r="E33" s="167"/>
      <c r="F33" s="167"/>
      <c r="G33" s="167"/>
      <c r="H33" s="167"/>
    </row>
    <row r="34" spans="1:8" ht="15" customHeight="1" x14ac:dyDescent="0.25">
      <c r="A34" s="167"/>
      <c r="B34" s="167"/>
      <c r="C34" s="167"/>
      <c r="D34" s="167"/>
      <c r="E34" s="167"/>
      <c r="F34" s="167"/>
      <c r="G34" s="167"/>
      <c r="H34" s="167"/>
    </row>
    <row r="35" spans="1:8" ht="15" customHeight="1" x14ac:dyDescent="0.25">
      <c r="A35" s="167"/>
      <c r="B35" s="167"/>
      <c r="C35" s="167"/>
      <c r="D35" s="167"/>
      <c r="E35" s="167"/>
      <c r="F35" s="167"/>
      <c r="G35" s="167"/>
      <c r="H35" s="167"/>
    </row>
    <row r="36" spans="1:8" ht="15" customHeight="1" x14ac:dyDescent="0.25">
      <c r="A36" s="167"/>
      <c r="B36" s="167"/>
      <c r="C36" s="167"/>
      <c r="D36" s="167"/>
      <c r="E36" s="167"/>
      <c r="F36" s="167"/>
      <c r="G36" s="167"/>
      <c r="H36" s="167"/>
    </row>
    <row r="37" spans="1:8" ht="15" customHeight="1" x14ac:dyDescent="0.25">
      <c r="A37" s="167"/>
      <c r="B37" s="167"/>
      <c r="C37" s="167"/>
      <c r="D37" s="167"/>
      <c r="E37" s="167"/>
      <c r="F37" s="167"/>
      <c r="G37" s="167"/>
      <c r="H37" s="167"/>
    </row>
    <row r="38" spans="1:8" ht="15" customHeight="1" x14ac:dyDescent="0.25">
      <c r="A38" s="167"/>
      <c r="B38" s="167"/>
      <c r="C38" s="167"/>
      <c r="D38" s="167"/>
      <c r="E38" s="167"/>
      <c r="F38" s="167"/>
      <c r="G38" s="167"/>
      <c r="H38" s="167"/>
    </row>
    <row r="39" spans="1:8" ht="15" customHeight="1" x14ac:dyDescent="0.25">
      <c r="A39" s="167"/>
      <c r="B39" s="167"/>
      <c r="C39" s="167"/>
      <c r="D39" s="167"/>
      <c r="E39" s="167"/>
      <c r="F39" s="167"/>
      <c r="G39" s="167"/>
      <c r="H39" s="167"/>
    </row>
    <row r="40" spans="1:8" ht="15" customHeight="1" x14ac:dyDescent="0.25">
      <c r="A40" s="167"/>
      <c r="B40" s="167"/>
      <c r="C40" s="167"/>
      <c r="D40" s="167"/>
      <c r="E40" s="167"/>
      <c r="F40" s="167"/>
      <c r="G40" s="167"/>
      <c r="H40" s="167"/>
    </row>
    <row r="41" spans="1:8" ht="15" customHeight="1" x14ac:dyDescent="0.25">
      <c r="A41" s="167"/>
      <c r="B41" s="167"/>
      <c r="C41" s="167"/>
      <c r="D41" s="167"/>
      <c r="E41" s="167"/>
      <c r="F41" s="167"/>
      <c r="G41" s="167"/>
      <c r="H41" s="16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7" t="s">
        <v>36</v>
      </c>
      <c r="B44" s="147"/>
      <c r="C44" s="147"/>
      <c r="E44" s="141" t="s">
        <v>37</v>
      </c>
      <c r="F44" s="141"/>
      <c r="G44" s="141"/>
      <c r="H44" s="141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199</v>
      </c>
      <c r="B46" s="134"/>
      <c r="C46" s="134"/>
      <c r="D46" s="135" t="s">
        <v>202</v>
      </c>
      <c r="E46" s="135"/>
      <c r="F46" s="136"/>
      <c r="G46" s="134"/>
      <c r="H46" s="134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203</v>
      </c>
      <c r="B48" s="134"/>
      <c r="C48" s="134"/>
      <c r="D48" s="135" t="s">
        <v>204</v>
      </c>
      <c r="E48" s="135"/>
      <c r="F48" s="136"/>
      <c r="G48" s="134"/>
      <c r="H48" s="134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60" r:id="rId4" name="CommandButton3">
          <controlPr defaultSize="0" autoLine="0" r:id="rId5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4" name="CommandButton3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r:id="rId9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77" t="s">
        <v>113</v>
      </c>
      <c r="C1" s="178"/>
      <c r="D1" s="178"/>
      <c r="E1" s="178"/>
      <c r="F1" s="178"/>
      <c r="G1" s="178"/>
      <c r="H1" s="178"/>
      <c r="I1" s="178"/>
      <c r="J1" s="178"/>
      <c r="K1" s="179"/>
      <c r="L1" s="168" t="s">
        <v>38</v>
      </c>
      <c r="M1" s="168"/>
      <c r="N1" s="168" t="s">
        <v>39</v>
      </c>
      <c r="O1" s="168"/>
    </row>
    <row r="2" spans="1:15" ht="15" customHeight="1" x14ac:dyDescent="0.25">
      <c r="B2" s="180"/>
      <c r="C2" s="181"/>
      <c r="D2" s="181"/>
      <c r="E2" s="181"/>
      <c r="F2" s="181"/>
      <c r="G2" s="181"/>
      <c r="H2" s="181"/>
      <c r="I2" s="181"/>
      <c r="J2" s="181"/>
      <c r="K2" s="182"/>
      <c r="L2" s="169">
        <f ca="1">NOW()</f>
        <v>45353.967355787034</v>
      </c>
      <c r="M2" s="170"/>
      <c r="N2" s="173">
        <f>IF('Laudo de Saida'!G5="","",'Laudo de Saida'!G5)</f>
        <v>3413</v>
      </c>
      <c r="O2" s="174"/>
    </row>
    <row r="3" spans="1:15" ht="15" customHeight="1" x14ac:dyDescent="0.25">
      <c r="B3" s="183"/>
      <c r="C3" s="184"/>
      <c r="D3" s="184"/>
      <c r="E3" s="184"/>
      <c r="F3" s="184"/>
      <c r="G3" s="184"/>
      <c r="H3" s="184"/>
      <c r="I3" s="184"/>
      <c r="J3" s="184"/>
      <c r="K3" s="185"/>
      <c r="L3" s="171"/>
      <c r="M3" s="172"/>
      <c r="N3" s="175"/>
      <c r="O3" s="176"/>
    </row>
    <row r="4" spans="1:15" x14ac:dyDescent="0.25">
      <c r="A4" t="s">
        <v>22</v>
      </c>
      <c r="E4" s="196" t="s">
        <v>16</v>
      </c>
      <c r="F4" s="196"/>
      <c r="G4" s="141" t="str">
        <f>IF('Laudo de Saida'!B25="","",'Laudo de Saida'!B25)</f>
        <v>CILENE DE JESUS SOARES</v>
      </c>
      <c r="H4" s="141"/>
      <c r="I4" s="141"/>
      <c r="J4" s="141"/>
      <c r="K4" s="141"/>
      <c r="L4" s="141"/>
      <c r="M4" s="2" t="s">
        <v>14</v>
      </c>
      <c r="N4" s="141" t="str">
        <f>IF('Laudo de Saida'!B26="","",'Laudo de Saida'!B26)</f>
        <v>97067-6689</v>
      </c>
      <c r="O4" s="141"/>
    </row>
    <row r="5" spans="1:15" x14ac:dyDescent="0.25">
      <c r="A5" t="s">
        <v>24</v>
      </c>
      <c r="E5" s="197" t="s">
        <v>2</v>
      </c>
      <c r="F5" s="197"/>
      <c r="G5" s="147" t="str">
        <f>IF('Laudo de Saida'!B12="","",'Laudo de Saida'!B12)</f>
        <v>DOH-8811</v>
      </c>
      <c r="H5" s="147"/>
      <c r="I5" s="147"/>
      <c r="J5" s="147"/>
      <c r="K5" s="147"/>
      <c r="L5" s="197" t="s">
        <v>3</v>
      </c>
      <c r="M5" s="197"/>
      <c r="N5" s="147" t="str">
        <f>IF('Laudo de Saida'!B13="","",'Laudo de Saida'!B13)</f>
        <v>MERIVA MAXX</v>
      </c>
      <c r="O5" s="147"/>
    </row>
    <row r="6" spans="1:15" x14ac:dyDescent="0.25">
      <c r="A6" t="s">
        <v>25</v>
      </c>
      <c r="E6" s="197" t="s">
        <v>5</v>
      </c>
      <c r="F6" s="197"/>
      <c r="G6" s="147" t="str">
        <f>IF('Laudo de Saida'!E13="","",'Laudo de Saida'!E13)</f>
        <v>GM</v>
      </c>
      <c r="H6" s="147"/>
      <c r="I6" s="147"/>
      <c r="J6" s="147"/>
      <c r="K6" s="147"/>
      <c r="L6" s="197" t="s">
        <v>4</v>
      </c>
      <c r="M6" s="197"/>
      <c r="N6" s="147" t="str">
        <f>IF('Laudo de Saida'!B14="","",'Laudo de Saida'!B14)</f>
        <v>CINZA</v>
      </c>
      <c r="O6" s="147"/>
    </row>
    <row r="7" spans="1:15" ht="14.25" customHeight="1" x14ac:dyDescent="0.25">
      <c r="D7" s="193" t="s">
        <v>77</v>
      </c>
      <c r="E7" s="194" t="s">
        <v>78</v>
      </c>
    </row>
    <row r="8" spans="1:15" x14ac:dyDescent="0.25">
      <c r="A8" s="11"/>
      <c r="B8" s="11" t="s">
        <v>53</v>
      </c>
      <c r="C8" s="9" t="s">
        <v>76</v>
      </c>
      <c r="D8" s="193"/>
      <c r="E8" s="194"/>
      <c r="F8" s="22" t="s">
        <v>103</v>
      </c>
      <c r="G8" s="11">
        <v>30</v>
      </c>
      <c r="H8" s="11" t="s">
        <v>86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45</v>
      </c>
      <c r="C9" s="13"/>
      <c r="D9" s="12"/>
      <c r="E9" s="13"/>
    </row>
    <row r="10" spans="1:15" x14ac:dyDescent="0.25">
      <c r="A10">
        <v>2</v>
      </c>
      <c r="B10" t="s">
        <v>46</v>
      </c>
      <c r="C10" s="13"/>
      <c r="D10" s="12"/>
      <c r="E10" s="13"/>
      <c r="G10" s="189" t="s">
        <v>82</v>
      </c>
      <c r="H10" s="190"/>
      <c r="I10" s="18" t="s">
        <v>83</v>
      </c>
      <c r="J10" s="18" t="s">
        <v>84</v>
      </c>
      <c r="K10" s="18" t="s">
        <v>85</v>
      </c>
    </row>
    <row r="11" spans="1:15" x14ac:dyDescent="0.25">
      <c r="A11">
        <v>3</v>
      </c>
      <c r="B11" t="s">
        <v>47</v>
      </c>
      <c r="C11" s="13"/>
      <c r="D11" s="12"/>
      <c r="E11" s="13"/>
      <c r="G11" s="16"/>
      <c r="H11" s="17"/>
      <c r="I11" s="13"/>
      <c r="J11" s="13"/>
      <c r="K11" s="13"/>
      <c r="L11" t="s">
        <v>186</v>
      </c>
    </row>
    <row r="12" spans="1:15" x14ac:dyDescent="0.25">
      <c r="A12">
        <v>4</v>
      </c>
      <c r="B12" t="s">
        <v>48</v>
      </c>
      <c r="C12" s="13"/>
      <c r="D12" s="12"/>
      <c r="E12" s="13"/>
      <c r="G12" s="14"/>
      <c r="H12" s="15"/>
      <c r="I12" s="12"/>
      <c r="J12" s="12"/>
      <c r="K12" s="12"/>
      <c r="L12" t="s">
        <v>79</v>
      </c>
    </row>
    <row r="13" spans="1:15" x14ac:dyDescent="0.25">
      <c r="A13">
        <v>5</v>
      </c>
      <c r="B13" t="s">
        <v>49</v>
      </c>
      <c r="C13" s="13"/>
      <c r="D13" s="12"/>
      <c r="E13" s="13"/>
      <c r="G13" s="16"/>
      <c r="H13" s="17"/>
      <c r="I13" s="13"/>
      <c r="J13" s="13"/>
      <c r="K13" s="13"/>
      <c r="L13" t="s">
        <v>88</v>
      </c>
    </row>
    <row r="14" spans="1:15" x14ac:dyDescent="0.25">
      <c r="A14">
        <v>6</v>
      </c>
      <c r="B14" t="s">
        <v>50</v>
      </c>
      <c r="C14" s="13"/>
      <c r="D14" s="12"/>
      <c r="E14" s="13"/>
    </row>
    <row r="15" spans="1:15" x14ac:dyDescent="0.25">
      <c r="A15">
        <v>7</v>
      </c>
      <c r="B15" t="s">
        <v>51</v>
      </c>
      <c r="C15" s="13"/>
      <c r="D15" s="12"/>
      <c r="E15" s="13"/>
      <c r="G15" s="11">
        <v>31</v>
      </c>
      <c r="H15" s="11" t="s">
        <v>87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52</v>
      </c>
      <c r="C16" s="13"/>
      <c r="D16" s="12"/>
      <c r="E16" s="13"/>
    </row>
    <row r="17" spans="1:15" ht="17.25" customHeight="1" x14ac:dyDescent="0.25">
      <c r="D17" s="195" t="s">
        <v>79</v>
      </c>
      <c r="E17" s="195" t="s">
        <v>80</v>
      </c>
      <c r="G17" s="189" t="s">
        <v>82</v>
      </c>
      <c r="H17" s="190"/>
      <c r="I17" s="18" t="s">
        <v>83</v>
      </c>
      <c r="J17" s="18" t="s">
        <v>84</v>
      </c>
      <c r="K17" s="18" t="s">
        <v>85</v>
      </c>
    </row>
    <row r="18" spans="1:15" x14ac:dyDescent="0.25">
      <c r="A18" s="11"/>
      <c r="B18" s="11" t="s">
        <v>187</v>
      </c>
      <c r="C18" s="9" t="s">
        <v>76</v>
      </c>
      <c r="D18" s="195"/>
      <c r="E18" s="195"/>
      <c r="F18" s="22" t="s">
        <v>103</v>
      </c>
      <c r="G18" s="16"/>
      <c r="H18" s="17"/>
      <c r="I18" s="13"/>
      <c r="J18" s="13"/>
      <c r="K18" s="13"/>
      <c r="L18" t="s">
        <v>186</v>
      </c>
    </row>
    <row r="19" spans="1:15" x14ac:dyDescent="0.25">
      <c r="A19">
        <v>9</v>
      </c>
      <c r="B19" t="s">
        <v>54</v>
      </c>
      <c r="C19" s="13"/>
      <c r="D19" s="12"/>
      <c r="E19" s="13"/>
      <c r="G19" s="14"/>
      <c r="H19" s="15"/>
      <c r="I19" s="12"/>
      <c r="J19" s="12"/>
      <c r="K19" s="12"/>
      <c r="L19" t="s">
        <v>79</v>
      </c>
    </row>
    <row r="20" spans="1:15" x14ac:dyDescent="0.25">
      <c r="A20">
        <v>10</v>
      </c>
      <c r="B20" t="s">
        <v>55</v>
      </c>
      <c r="C20" s="13"/>
      <c r="D20" s="12"/>
      <c r="E20" s="13"/>
      <c r="G20" s="16"/>
      <c r="H20" s="17"/>
      <c r="I20" s="13"/>
      <c r="J20" s="13"/>
      <c r="K20" s="13"/>
      <c r="L20" t="s">
        <v>88</v>
      </c>
    </row>
    <row r="21" spans="1:15" x14ac:dyDescent="0.25">
      <c r="A21">
        <v>11</v>
      </c>
      <c r="B21" t="s">
        <v>56</v>
      </c>
      <c r="C21" s="13"/>
      <c r="D21" s="12"/>
      <c r="E21" s="13"/>
    </row>
    <row r="22" spans="1:15" x14ac:dyDescent="0.25">
      <c r="A22">
        <v>12</v>
      </c>
      <c r="B22" t="s">
        <v>57</v>
      </c>
      <c r="C22" s="13"/>
      <c r="D22" s="12"/>
      <c r="E22" s="13"/>
      <c r="G22" s="19">
        <v>32</v>
      </c>
      <c r="H22" s="191" t="s">
        <v>89</v>
      </c>
      <c r="I22" s="191"/>
      <c r="J22" s="191"/>
      <c r="K22" s="191"/>
      <c r="L22" s="191"/>
      <c r="M22" s="191"/>
      <c r="N22" s="191"/>
      <c r="O22" s="3"/>
    </row>
    <row r="23" spans="1:15" x14ac:dyDescent="0.25">
      <c r="A23">
        <v>13</v>
      </c>
      <c r="B23" t="s">
        <v>188</v>
      </c>
      <c r="C23" s="13"/>
      <c r="D23" s="12"/>
      <c r="E23" s="13"/>
      <c r="G23" s="4"/>
      <c r="H23" t="s">
        <v>92</v>
      </c>
      <c r="M23" s="12"/>
      <c r="O23" s="5"/>
    </row>
    <row r="24" spans="1:15" x14ac:dyDescent="0.25">
      <c r="A24">
        <v>14</v>
      </c>
      <c r="B24" t="s">
        <v>58</v>
      </c>
      <c r="C24" s="13"/>
      <c r="D24" s="12"/>
      <c r="E24" s="13"/>
      <c r="G24" s="4"/>
      <c r="H24" t="s">
        <v>93</v>
      </c>
      <c r="M24" s="12"/>
      <c r="O24" s="5"/>
    </row>
    <row r="25" spans="1:15" x14ac:dyDescent="0.25">
      <c r="A25">
        <v>15</v>
      </c>
      <c r="B25" t="s">
        <v>60</v>
      </c>
      <c r="C25" s="13"/>
      <c r="D25" s="12"/>
      <c r="E25" s="13"/>
      <c r="G25" s="4"/>
      <c r="H25" t="s">
        <v>94</v>
      </c>
      <c r="M25" s="12"/>
      <c r="O25" s="5"/>
    </row>
    <row r="26" spans="1:15" x14ac:dyDescent="0.25">
      <c r="A26">
        <v>16</v>
      </c>
      <c r="B26" t="s">
        <v>59</v>
      </c>
      <c r="C26" s="13"/>
      <c r="D26" s="12"/>
      <c r="E26" s="13"/>
      <c r="G26" s="4"/>
      <c r="H26" t="s">
        <v>95</v>
      </c>
      <c r="M26" s="12"/>
      <c r="O26" s="5"/>
    </row>
    <row r="27" spans="1:15" x14ac:dyDescent="0.25">
      <c r="A27">
        <v>17</v>
      </c>
      <c r="B27" t="s">
        <v>61</v>
      </c>
      <c r="C27" s="13"/>
      <c r="D27" s="12"/>
      <c r="E27" s="13"/>
      <c r="G27" s="4"/>
      <c r="H27" t="s">
        <v>96</v>
      </c>
      <c r="M27" s="12"/>
      <c r="O27" s="5"/>
    </row>
    <row r="28" spans="1:15" x14ac:dyDescent="0.25">
      <c r="A28">
        <v>18</v>
      </c>
      <c r="B28" t="s">
        <v>62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63</v>
      </c>
      <c r="C29" s="13"/>
      <c r="D29" s="12"/>
      <c r="E29" s="13"/>
      <c r="G29" s="20">
        <v>33</v>
      </c>
      <c r="H29" s="192" t="s">
        <v>90</v>
      </c>
      <c r="I29" s="192"/>
      <c r="J29" s="192"/>
      <c r="K29" s="192"/>
      <c r="L29" s="192"/>
      <c r="M29" s="192"/>
      <c r="N29" s="192"/>
      <c r="O29" s="5"/>
    </row>
    <row r="30" spans="1:15" x14ac:dyDescent="0.25">
      <c r="A30">
        <v>20</v>
      </c>
      <c r="B30" t="s">
        <v>64</v>
      </c>
      <c r="C30" s="13"/>
      <c r="D30" s="12"/>
      <c r="E30" s="13"/>
      <c r="G30" s="4"/>
      <c r="H30" t="s">
        <v>97</v>
      </c>
      <c r="M30" s="12"/>
      <c r="O30" s="5"/>
    </row>
    <row r="31" spans="1:15" x14ac:dyDescent="0.25">
      <c r="A31">
        <v>21</v>
      </c>
      <c r="B31" t="s">
        <v>65</v>
      </c>
      <c r="C31" s="13"/>
      <c r="D31" s="12"/>
      <c r="E31" s="13"/>
      <c r="G31" s="4"/>
      <c r="H31" t="s">
        <v>98</v>
      </c>
      <c r="M31" s="12"/>
      <c r="O31" s="5"/>
    </row>
    <row r="32" spans="1:15" x14ac:dyDescent="0.25">
      <c r="A32">
        <v>22</v>
      </c>
      <c r="B32" t="s">
        <v>66</v>
      </c>
      <c r="C32" s="13"/>
      <c r="D32" s="12"/>
      <c r="E32" s="13"/>
      <c r="G32" s="4"/>
      <c r="H32" t="s">
        <v>99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74</v>
      </c>
      <c r="F34" s="22" t="s">
        <v>103</v>
      </c>
      <c r="G34" s="20" t="s">
        <v>91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67</v>
      </c>
      <c r="C35" s="13"/>
      <c r="D35" s="12"/>
      <c r="E35" s="13"/>
      <c r="G35" s="6" t="s">
        <v>100</v>
      </c>
      <c r="H35" s="7"/>
      <c r="I35" s="7"/>
      <c r="J35" s="7"/>
      <c r="K35" s="7" t="s">
        <v>101</v>
      </c>
      <c r="L35" s="7"/>
      <c r="M35" s="7"/>
      <c r="N35" s="7" t="s">
        <v>102</v>
      </c>
      <c r="O35" s="8"/>
    </row>
    <row r="36" spans="1:15" x14ac:dyDescent="0.25">
      <c r="A36">
        <v>24</v>
      </c>
      <c r="B36" t="s">
        <v>68</v>
      </c>
      <c r="C36" s="13"/>
      <c r="D36" s="12"/>
      <c r="E36" s="13"/>
    </row>
    <row r="37" spans="1:15" x14ac:dyDescent="0.25">
      <c r="A37">
        <v>25</v>
      </c>
      <c r="B37" t="s">
        <v>69</v>
      </c>
      <c r="C37" s="13"/>
      <c r="D37" s="12"/>
      <c r="E37" s="13"/>
      <c r="G37" s="11" t="s">
        <v>91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74</v>
      </c>
      <c r="F39" s="22" t="s">
        <v>103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70</v>
      </c>
      <c r="C40" s="12"/>
      <c r="D40" s="188" t="s">
        <v>81</v>
      </c>
      <c r="E40" s="147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75</v>
      </c>
      <c r="F42" s="22" t="s">
        <v>103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71</v>
      </c>
      <c r="C43" s="12"/>
      <c r="D43" s="188" t="s">
        <v>81</v>
      </c>
      <c r="E43" s="147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72</v>
      </c>
      <c r="C44" s="12"/>
      <c r="D44" s="188" t="s">
        <v>81</v>
      </c>
      <c r="E44" s="147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73</v>
      </c>
      <c r="C45" s="12"/>
      <c r="D45" s="188" t="s">
        <v>81</v>
      </c>
      <c r="E45" s="147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104</v>
      </c>
      <c r="B47" s="11"/>
      <c r="C47" s="11"/>
      <c r="D47" s="11"/>
      <c r="E47" s="11"/>
      <c r="F47" s="11"/>
      <c r="G47" s="11"/>
      <c r="H47" s="186" t="s">
        <v>105</v>
      </c>
      <c r="I47" s="187"/>
      <c r="J47" s="187"/>
      <c r="K47" s="11"/>
      <c r="L47" s="11"/>
      <c r="M47" s="11"/>
      <c r="N47" s="11"/>
      <c r="O47" s="11"/>
    </row>
    <row r="48" spans="1:15" x14ac:dyDescent="0.25">
      <c r="G48" s="24"/>
      <c r="H48" s="187"/>
      <c r="I48" s="187"/>
      <c r="J48" s="187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106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107</v>
      </c>
      <c r="H58" s="26"/>
      <c r="I58" s="26"/>
      <c r="J58" s="26"/>
      <c r="K58" s="26"/>
      <c r="L58" s="26"/>
      <c r="M58" s="27"/>
      <c r="N58" s="26" t="s">
        <v>111</v>
      </c>
      <c r="O58" s="27"/>
    </row>
    <row r="59" spans="7:15" ht="12.75" customHeight="1" x14ac:dyDescent="0.25">
      <c r="G59" s="25" t="s">
        <v>108</v>
      </c>
      <c r="H59" s="26"/>
      <c r="I59" s="26"/>
      <c r="J59" s="26"/>
      <c r="K59" s="26"/>
      <c r="L59" s="26"/>
      <c r="M59" s="27"/>
      <c r="N59" s="26" t="s">
        <v>111</v>
      </c>
      <c r="O59" s="27"/>
    </row>
    <row r="60" spans="7:15" ht="12.75" customHeight="1" x14ac:dyDescent="0.25">
      <c r="G60" s="25" t="s">
        <v>109</v>
      </c>
      <c r="H60" s="26"/>
      <c r="I60" s="26"/>
      <c r="J60" s="26"/>
      <c r="K60" s="26"/>
      <c r="L60" s="26"/>
      <c r="M60" s="27"/>
      <c r="N60" s="26" t="s">
        <v>111</v>
      </c>
      <c r="O60" s="27"/>
    </row>
    <row r="61" spans="7:15" ht="12.75" customHeight="1" x14ac:dyDescent="0.25">
      <c r="G61" s="28" t="s">
        <v>110</v>
      </c>
      <c r="H61" s="29"/>
      <c r="I61" s="29"/>
      <c r="J61" s="29"/>
      <c r="K61" s="29"/>
      <c r="L61" s="31" t="s">
        <v>112</v>
      </c>
      <c r="M61" s="29"/>
      <c r="N61" s="29" t="s">
        <v>112</v>
      </c>
      <c r="O61" s="30"/>
    </row>
    <row r="62" spans="7:15" ht="7.5" customHeight="1" x14ac:dyDescent="0.25"/>
    <row r="63" spans="7:15" x14ac:dyDescent="0.25">
      <c r="O63" s="18" t="s">
        <v>121</v>
      </c>
    </row>
    <row r="64" spans="7:15" x14ac:dyDescent="0.25">
      <c r="O64" s="33" t="s">
        <v>122</v>
      </c>
    </row>
    <row r="65" spans="1:15" x14ac:dyDescent="0.25">
      <c r="A65" s="141" t="s">
        <v>119</v>
      </c>
      <c r="B65" s="141"/>
      <c r="D65" s="141" t="s">
        <v>120</v>
      </c>
      <c r="E65" s="141"/>
      <c r="F65" s="141"/>
      <c r="G65" s="141"/>
      <c r="H65" s="141"/>
      <c r="I65" s="141"/>
      <c r="K65" s="141" t="s">
        <v>19</v>
      </c>
      <c r="L65" s="141"/>
      <c r="M65" s="141"/>
      <c r="N65" s="141"/>
      <c r="O65" s="22" t="s">
        <v>123</v>
      </c>
    </row>
    <row r="66" spans="1:15" ht="7.5" customHeight="1" x14ac:dyDescent="0.25">
      <c r="A66" s="198" t="s">
        <v>125</v>
      </c>
      <c r="B66" s="198"/>
      <c r="C66" s="198"/>
      <c r="D66" s="198"/>
      <c r="E66" s="198"/>
      <c r="F66" s="198"/>
      <c r="G66" s="198"/>
      <c r="H66" s="198"/>
      <c r="I66" s="198"/>
      <c r="K66" s="9"/>
      <c r="L66" s="9"/>
      <c r="M66" s="9"/>
      <c r="N66" s="9"/>
      <c r="O66" s="22"/>
    </row>
    <row r="67" spans="1:15" x14ac:dyDescent="0.25">
      <c r="A67" s="198"/>
      <c r="B67" s="198"/>
      <c r="C67" s="198"/>
      <c r="D67" s="198"/>
      <c r="E67" s="198"/>
      <c r="F67" s="198"/>
      <c r="G67" s="198"/>
      <c r="H67" s="198"/>
      <c r="I67" s="198"/>
      <c r="O67" s="18" t="s">
        <v>124</v>
      </c>
    </row>
    <row r="68" spans="1:15" ht="17.25" customHeight="1" x14ac:dyDescent="0.25">
      <c r="O68" s="33" t="s">
        <v>122</v>
      </c>
    </row>
    <row r="69" spans="1:15" x14ac:dyDescent="0.25">
      <c r="K69" s="141" t="s">
        <v>19</v>
      </c>
      <c r="L69" s="141"/>
      <c r="M69" s="141"/>
      <c r="N69" s="141"/>
      <c r="O69" s="22" t="s">
        <v>123</v>
      </c>
    </row>
  </sheetData>
  <mergeCells count="34">
    <mergeCell ref="A65:B65"/>
    <mergeCell ref="D65:I65"/>
    <mergeCell ref="K65:N65"/>
    <mergeCell ref="K69:N69"/>
    <mergeCell ref="A66:I67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D7:D8"/>
    <mergeCell ref="E7:E8"/>
    <mergeCell ref="D17:D18"/>
    <mergeCell ref="E17:E18"/>
    <mergeCell ref="D40:E40"/>
    <mergeCell ref="H47:J48"/>
    <mergeCell ref="D43:E43"/>
    <mergeCell ref="D44:E44"/>
    <mergeCell ref="D45:E45"/>
    <mergeCell ref="G10:H10"/>
    <mergeCell ref="G17:H17"/>
    <mergeCell ref="H22:N22"/>
    <mergeCell ref="H29:N29"/>
    <mergeCell ref="N1:O1"/>
    <mergeCell ref="L2:M3"/>
    <mergeCell ref="N2:O3"/>
    <mergeCell ref="B1:K3"/>
    <mergeCell ref="L1:M1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39" t="s">
        <v>40</v>
      </c>
      <c r="E1" s="139"/>
      <c r="F1" s="139"/>
      <c r="G1" s="139"/>
      <c r="H1" s="139"/>
    </row>
    <row r="2" spans="1:8" ht="15" customHeight="1" x14ac:dyDescent="0.25">
      <c r="A2" s="4"/>
      <c r="C2" s="5"/>
      <c r="D2" s="139"/>
      <c r="E2" s="139"/>
      <c r="F2" s="139"/>
      <c r="G2" s="139"/>
      <c r="H2" s="139"/>
    </row>
    <row r="3" spans="1:8" ht="15" customHeight="1" x14ac:dyDescent="0.25">
      <c r="A3" s="4"/>
      <c r="C3" s="5"/>
      <c r="D3" s="139"/>
      <c r="E3" s="139"/>
      <c r="F3" s="139"/>
      <c r="G3" s="139"/>
      <c r="H3" s="139"/>
    </row>
    <row r="4" spans="1:8" ht="15" customHeight="1" x14ac:dyDescent="0.25">
      <c r="A4" s="4"/>
      <c r="C4" s="5"/>
      <c r="D4" s="140" t="s">
        <v>38</v>
      </c>
      <c r="E4" s="141"/>
      <c r="F4" s="93"/>
      <c r="G4" s="141" t="s">
        <v>39</v>
      </c>
      <c r="H4" s="142"/>
    </row>
    <row r="5" spans="1:8" ht="15" customHeight="1" x14ac:dyDescent="0.25">
      <c r="A5" s="6"/>
      <c r="B5" s="7"/>
      <c r="C5" s="8"/>
      <c r="D5" s="159">
        <v>43766</v>
      </c>
      <c r="E5" s="160"/>
      <c r="F5" s="94"/>
      <c r="G5" s="161">
        <v>1453</v>
      </c>
      <c r="H5" s="162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267</v>
      </c>
    </row>
    <row r="13" spans="1:8" x14ac:dyDescent="0.25">
      <c r="A13" t="s">
        <v>3</v>
      </c>
      <c r="B13" s="112" t="s">
        <v>248</v>
      </c>
      <c r="C13" s="147" t="s">
        <v>5</v>
      </c>
      <c r="D13" s="147"/>
      <c r="E13" s="112" t="s">
        <v>115</v>
      </c>
      <c r="F13" s="97"/>
      <c r="G13" s="97"/>
    </row>
    <row r="14" spans="1:8" x14ac:dyDescent="0.25">
      <c r="A14" t="s">
        <v>4</v>
      </c>
      <c r="B14" s="112" t="s">
        <v>29</v>
      </c>
      <c r="C14" s="147" t="s">
        <v>30</v>
      </c>
      <c r="D14" s="147"/>
      <c r="E14" s="112">
        <v>2013</v>
      </c>
      <c r="F14" s="97"/>
      <c r="G14" s="97"/>
    </row>
    <row r="15" spans="1:8" x14ac:dyDescent="0.25">
      <c r="A15" t="s">
        <v>192</v>
      </c>
      <c r="B15" s="113" t="s">
        <v>116</v>
      </c>
      <c r="C15" s="147" t="s">
        <v>6</v>
      </c>
      <c r="D15" s="147"/>
      <c r="E15" s="148" t="s">
        <v>269</v>
      </c>
      <c r="F15" s="148"/>
      <c r="G15" s="148"/>
    </row>
    <row r="16" spans="1:8" x14ac:dyDescent="0.25">
      <c r="A16" t="s">
        <v>193</v>
      </c>
      <c r="B16" s="113" t="s">
        <v>116</v>
      </c>
    </row>
    <row r="17" spans="1:8" x14ac:dyDescent="0.25">
      <c r="B17" s="61"/>
    </row>
    <row r="18" spans="1:8" x14ac:dyDescent="0.25">
      <c r="A18" t="s">
        <v>190</v>
      </c>
      <c r="B18" s="112" t="s">
        <v>195</v>
      </c>
      <c r="C18" s="97"/>
      <c r="D18" s="97"/>
      <c r="E18" s="97"/>
      <c r="F18" s="97"/>
    </row>
    <row r="19" spans="1:8" ht="15.75" x14ac:dyDescent="0.25">
      <c r="A19" t="s">
        <v>32</v>
      </c>
      <c r="B19" s="150" t="s">
        <v>44</v>
      </c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4">
        <v>3201.76</v>
      </c>
      <c r="C21" s="97"/>
      <c r="D21" s="97"/>
      <c r="E21" s="97"/>
      <c r="F21" s="97"/>
    </row>
    <row r="22" spans="1:8" x14ac:dyDescent="0.25">
      <c r="A22" t="s">
        <v>194</v>
      </c>
      <c r="B22" s="115" t="s">
        <v>257</v>
      </c>
      <c r="C22" s="97"/>
      <c r="D22" s="97"/>
      <c r="E22" s="97"/>
      <c r="F22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49" t="s">
        <v>268</v>
      </c>
      <c r="C25" s="149"/>
      <c r="D25" s="97"/>
      <c r="E25" t="s">
        <v>15</v>
      </c>
      <c r="F25" s="137"/>
      <c r="G25" s="137"/>
      <c r="H25" s="137"/>
    </row>
    <row r="26" spans="1:8" x14ac:dyDescent="0.25">
      <c r="A26" t="s">
        <v>14</v>
      </c>
      <c r="B26" s="137" t="s">
        <v>270</v>
      </c>
      <c r="C26" s="137"/>
      <c r="D26" s="97"/>
      <c r="E26" t="s">
        <v>34</v>
      </c>
      <c r="F26" s="138"/>
      <c r="G26" s="137"/>
      <c r="H26" s="137"/>
    </row>
    <row r="27" spans="1:8" x14ac:dyDescent="0.25">
      <c r="A27" t="s">
        <v>9</v>
      </c>
      <c r="B27" s="152"/>
      <c r="C27" s="137"/>
      <c r="D27" s="137"/>
      <c r="F27" s="153"/>
      <c r="G27" s="153"/>
      <c r="H27" s="153"/>
    </row>
    <row r="28" spans="1:8" x14ac:dyDescent="0.25">
      <c r="A28" t="s">
        <v>13</v>
      </c>
      <c r="B28" s="137" t="s">
        <v>271</v>
      </c>
      <c r="C28" s="137"/>
      <c r="D28" s="97"/>
      <c r="E28" t="s">
        <v>11</v>
      </c>
      <c r="F28" s="137"/>
      <c r="G28" s="137"/>
      <c r="H28" s="137"/>
    </row>
    <row r="29" spans="1:8" x14ac:dyDescent="0.25">
      <c r="A29" t="s">
        <v>12</v>
      </c>
      <c r="B29" s="137"/>
      <c r="C29" s="137"/>
      <c r="D29" s="97"/>
      <c r="E29" t="s">
        <v>10</v>
      </c>
      <c r="F29" s="137"/>
      <c r="G29" s="137"/>
      <c r="H29" s="137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56"/>
      <c r="B32" s="156"/>
      <c r="C32" s="156"/>
      <c r="D32" s="156"/>
      <c r="E32" s="156"/>
      <c r="F32" s="156"/>
      <c r="G32" s="156"/>
      <c r="H32" s="156"/>
    </row>
    <row r="33" spans="1:8" x14ac:dyDescent="0.25">
      <c r="A33" s="156"/>
      <c r="B33" s="156"/>
      <c r="C33" s="156"/>
      <c r="D33" s="156"/>
      <c r="E33" s="156"/>
      <c r="F33" s="156"/>
      <c r="G33" s="156"/>
      <c r="H33" s="156"/>
    </row>
    <row r="34" spans="1:8" x14ac:dyDescent="0.25">
      <c r="A34" s="156"/>
      <c r="B34" s="156"/>
      <c r="C34" s="156"/>
      <c r="D34" s="156"/>
      <c r="E34" s="156"/>
      <c r="F34" s="156"/>
      <c r="G34" s="156"/>
      <c r="H34" s="156"/>
    </row>
    <row r="35" spans="1:8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x14ac:dyDescent="0.25">
      <c r="A41" s="156"/>
      <c r="B41" s="156"/>
      <c r="C41" s="156"/>
      <c r="D41" s="156"/>
      <c r="E41" s="156"/>
      <c r="F41" s="156"/>
      <c r="G41" s="156"/>
      <c r="H41" s="156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7" t="s">
        <v>36</v>
      </c>
      <c r="B44" s="147"/>
      <c r="C44" s="147"/>
      <c r="E44" s="141" t="s">
        <v>37</v>
      </c>
      <c r="F44" s="141"/>
      <c r="G44" s="141"/>
      <c r="H44" s="141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199</v>
      </c>
      <c r="B46" s="134"/>
      <c r="C46" s="134"/>
      <c r="D46" s="135" t="s">
        <v>202</v>
      </c>
      <c r="E46" s="135"/>
      <c r="F46" s="136"/>
      <c r="G46" s="134"/>
      <c r="H46" s="134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203</v>
      </c>
      <c r="B48" s="134" t="s">
        <v>215</v>
      </c>
      <c r="C48" s="134"/>
      <c r="D48" s="135" t="s">
        <v>204</v>
      </c>
      <c r="E48" s="135"/>
      <c r="F48" s="136">
        <v>43773.60429398148</v>
      </c>
      <c r="G48" s="134"/>
      <c r="H48" s="134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</sheetData>
  <sheetProtection selectLockedCells="1"/>
  <mergeCells count="30">
    <mergeCell ref="B46:C46"/>
    <mergeCell ref="D46:E46"/>
    <mergeCell ref="F46:H46"/>
    <mergeCell ref="B48:C48"/>
    <mergeCell ref="D48:E48"/>
    <mergeCell ref="F48:H48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762000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0" r:id="rId8" name="CommandButton2">
          <controlPr defaultSize="0" autoLine="0" r:id="rId9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showRowColHeaders="0" zoomScaleNormal="100" workbookViewId="0">
      <pane ySplit="6" topLeftCell="A28" activePane="bottomLeft" state="frozen"/>
      <selection activeCell="G23" sqref="G23"/>
      <selection pane="bottomLeft" activeCell="Q45" sqref="Q45:S45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2:21" ht="18.75" customHeight="1" x14ac:dyDescent="0.25">
      <c r="B1" s="1"/>
      <c r="C1" s="2"/>
      <c r="D1" s="2"/>
      <c r="E1" s="139" t="s">
        <v>145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234" t="s">
        <v>39</v>
      </c>
      <c r="R1" s="235"/>
      <c r="S1" s="236"/>
    </row>
    <row r="2" spans="2:21" ht="15" customHeight="1" x14ac:dyDescent="0.25">
      <c r="B2" s="4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225">
        <v>1452</v>
      </c>
      <c r="R2" s="226"/>
      <c r="S2" s="227"/>
    </row>
    <row r="3" spans="2:21" ht="15" customHeight="1" x14ac:dyDescent="0.25">
      <c r="B3" s="4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228"/>
      <c r="R3" s="229"/>
      <c r="S3" s="230"/>
    </row>
    <row r="4" spans="2:21" ht="26.25" customHeight="1" x14ac:dyDescent="0.3">
      <c r="B4" s="4"/>
      <c r="F4" s="56" t="s">
        <v>182</v>
      </c>
      <c r="G4" s="141" t="s">
        <v>259</v>
      </c>
      <c r="H4" s="141"/>
      <c r="I4" s="141"/>
      <c r="J4" s="141"/>
      <c r="K4" s="141"/>
      <c r="L4" s="141"/>
      <c r="M4" s="58" t="s">
        <v>158</v>
      </c>
      <c r="N4" s="58" t="s">
        <v>158</v>
      </c>
      <c r="O4" s="141" t="s">
        <v>261</v>
      </c>
      <c r="P4" s="142"/>
      <c r="Q4" s="231" t="s">
        <v>38</v>
      </c>
      <c r="R4" s="232"/>
      <c r="S4" s="233"/>
    </row>
    <row r="5" spans="2:21" ht="15" customHeight="1" x14ac:dyDescent="0.25">
      <c r="B5" s="32">
        <v>42656.715277777781</v>
      </c>
      <c r="F5" s="56" t="s">
        <v>183</v>
      </c>
      <c r="G5" s="147" t="s">
        <v>262</v>
      </c>
      <c r="H5" s="147"/>
      <c r="I5" s="147"/>
      <c r="J5" s="147"/>
      <c r="K5" s="10" t="s">
        <v>157</v>
      </c>
      <c r="L5" s="9" t="s">
        <v>258</v>
      </c>
      <c r="M5" s="10" t="s">
        <v>159</v>
      </c>
      <c r="N5" s="10"/>
      <c r="O5" s="207" t="s">
        <v>26</v>
      </c>
      <c r="P5" s="208"/>
      <c r="Q5" s="209"/>
      <c r="R5" s="210"/>
      <c r="S5" s="211"/>
    </row>
    <row r="6" spans="2:21" ht="15" customHeight="1" x14ac:dyDescent="0.25">
      <c r="F6" s="56" t="s">
        <v>184</v>
      </c>
      <c r="G6" s="147" t="s">
        <v>263</v>
      </c>
      <c r="H6" s="147"/>
      <c r="I6" s="147"/>
      <c r="J6" s="147"/>
      <c r="K6" s="10" t="s">
        <v>160</v>
      </c>
      <c r="L6" s="92" t="s">
        <v>260</v>
      </c>
      <c r="M6" s="10" t="s">
        <v>161</v>
      </c>
      <c r="N6" s="10" t="s">
        <v>161</v>
      </c>
      <c r="O6" s="215"/>
      <c r="P6" s="208"/>
      <c r="Q6" s="212"/>
      <c r="R6" s="213"/>
      <c r="S6" s="214"/>
    </row>
    <row r="7" spans="2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2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2:21" ht="27.75" customHeight="1" x14ac:dyDescent="0.25">
      <c r="B9" s="55" t="s">
        <v>146</v>
      </c>
      <c r="C9" s="66" t="s">
        <v>103</v>
      </c>
      <c r="D9" s="54" t="s">
        <v>181</v>
      </c>
      <c r="E9" s="49"/>
      <c r="F9" s="218" t="s">
        <v>147</v>
      </c>
      <c r="G9" s="219"/>
      <c r="H9" s="71" t="s">
        <v>103</v>
      </c>
      <c r="I9" s="67" t="s">
        <v>181</v>
      </c>
      <c r="K9" s="237" t="s">
        <v>148</v>
      </c>
      <c r="L9" s="238"/>
      <c r="M9" s="71" t="s">
        <v>103</v>
      </c>
      <c r="N9" s="67" t="s">
        <v>181</v>
      </c>
      <c r="P9" s="218" t="s">
        <v>151</v>
      </c>
      <c r="Q9" s="219"/>
      <c r="R9" s="71" t="s">
        <v>103</v>
      </c>
      <c r="S9" s="67" t="s">
        <v>181</v>
      </c>
    </row>
    <row r="10" spans="2:21" ht="15.75" x14ac:dyDescent="0.25">
      <c r="B10" s="51"/>
      <c r="C10" s="82"/>
      <c r="D10" s="62"/>
      <c r="E10" s="9"/>
      <c r="F10" s="224" t="s">
        <v>264</v>
      </c>
      <c r="G10" s="206"/>
      <c r="H10" s="122">
        <v>400</v>
      </c>
      <c r="I10" s="123"/>
      <c r="J10" s="124"/>
      <c r="K10" s="224" t="s">
        <v>212</v>
      </c>
      <c r="L10" s="206"/>
      <c r="M10" s="122"/>
      <c r="N10" s="68"/>
      <c r="P10" s="224"/>
      <c r="Q10" s="206"/>
      <c r="R10" s="122"/>
      <c r="S10" s="68"/>
      <c r="U10" s="60"/>
    </row>
    <row r="11" spans="2:21" ht="15.75" x14ac:dyDescent="0.25">
      <c r="B11" s="51"/>
      <c r="C11" s="83"/>
      <c r="D11" s="63"/>
      <c r="E11" s="9"/>
      <c r="F11" s="199" t="s">
        <v>265</v>
      </c>
      <c r="G11" s="200"/>
      <c r="H11" s="125">
        <v>450</v>
      </c>
      <c r="I11" s="126"/>
      <c r="J11" s="124"/>
      <c r="K11" s="199"/>
      <c r="L11" s="200"/>
      <c r="M11" s="125"/>
      <c r="N11" s="68"/>
      <c r="P11" s="199"/>
      <c r="Q11" s="200"/>
      <c r="R11" s="125"/>
      <c r="S11" s="69"/>
      <c r="U11" s="60"/>
    </row>
    <row r="12" spans="2:21" ht="15.75" x14ac:dyDescent="0.25">
      <c r="B12" s="51"/>
      <c r="C12" s="83"/>
      <c r="D12" s="62"/>
      <c r="E12" s="9"/>
      <c r="F12" s="199" t="s">
        <v>266</v>
      </c>
      <c r="G12" s="200"/>
      <c r="H12" s="122">
        <v>150</v>
      </c>
      <c r="I12" s="123"/>
      <c r="J12" s="124"/>
      <c r="K12" s="199"/>
      <c r="L12" s="200"/>
      <c r="M12" s="122"/>
      <c r="N12" s="68"/>
      <c r="P12" s="199"/>
      <c r="Q12" s="200"/>
      <c r="R12" s="125"/>
      <c r="S12" s="68"/>
      <c r="U12" s="60"/>
    </row>
    <row r="13" spans="2:21" ht="15.75" x14ac:dyDescent="0.25">
      <c r="B13" s="51"/>
      <c r="C13" s="83"/>
      <c r="D13" s="63"/>
      <c r="E13" s="9"/>
      <c r="F13" s="199"/>
      <c r="G13" s="200"/>
      <c r="H13" s="125"/>
      <c r="I13" s="126"/>
      <c r="J13" s="124"/>
      <c r="K13" s="199"/>
      <c r="L13" s="200"/>
      <c r="M13" s="125"/>
      <c r="N13" s="69"/>
      <c r="P13" s="199"/>
      <c r="Q13" s="200"/>
      <c r="R13" s="125"/>
      <c r="S13" s="69"/>
      <c r="U13" s="60"/>
    </row>
    <row r="14" spans="2:21" ht="15.75" x14ac:dyDescent="0.25">
      <c r="B14" s="51"/>
      <c r="C14" s="83"/>
      <c r="D14" s="62"/>
      <c r="E14" s="9"/>
      <c r="F14" s="199" t="s">
        <v>214</v>
      </c>
      <c r="G14" s="200"/>
      <c r="H14" s="122">
        <v>650</v>
      </c>
      <c r="I14" s="123"/>
      <c r="J14" s="124"/>
      <c r="K14" s="199"/>
      <c r="L14" s="200"/>
      <c r="M14" s="122"/>
      <c r="N14" s="68"/>
      <c r="P14" s="199"/>
      <c r="Q14" s="200"/>
      <c r="R14" s="125"/>
      <c r="S14" s="68"/>
      <c r="U14" s="60"/>
    </row>
    <row r="15" spans="2:21" ht="15.75" x14ac:dyDescent="0.25">
      <c r="B15" s="51"/>
      <c r="C15" s="83"/>
      <c r="D15" s="63"/>
      <c r="E15" s="9"/>
      <c r="F15" s="199"/>
      <c r="G15" s="200"/>
      <c r="H15" s="125"/>
      <c r="I15" s="126"/>
      <c r="J15" s="124"/>
      <c r="K15" s="199"/>
      <c r="L15" s="200"/>
      <c r="M15" s="125"/>
      <c r="N15" s="69"/>
      <c r="P15" s="199"/>
      <c r="Q15" s="200"/>
      <c r="R15" s="125"/>
      <c r="S15" s="69"/>
      <c r="U15" s="60"/>
    </row>
    <row r="16" spans="2:21" ht="15.75" x14ac:dyDescent="0.25">
      <c r="B16" s="51"/>
      <c r="C16" s="83"/>
      <c r="D16" s="62"/>
      <c r="E16" s="9"/>
      <c r="F16" s="199"/>
      <c r="G16" s="200"/>
      <c r="H16" s="122"/>
      <c r="I16" s="123"/>
      <c r="J16" s="124"/>
      <c r="K16" s="199"/>
      <c r="L16" s="200"/>
      <c r="M16" s="122"/>
      <c r="N16" s="68"/>
      <c r="P16" s="199"/>
      <c r="Q16" s="200"/>
      <c r="R16" s="127"/>
      <c r="S16" s="68"/>
      <c r="U16" s="60"/>
    </row>
    <row r="17" spans="2:21" ht="15.75" x14ac:dyDescent="0.25">
      <c r="B17" s="51"/>
      <c r="C17" s="83"/>
      <c r="D17" s="63"/>
      <c r="E17" s="9"/>
      <c r="F17" s="199"/>
      <c r="G17" s="200"/>
      <c r="H17" s="125"/>
      <c r="I17" s="126"/>
      <c r="J17" s="124"/>
      <c r="K17" s="199"/>
      <c r="L17" s="220"/>
      <c r="M17" s="77"/>
      <c r="N17" s="69"/>
      <c r="P17" s="199"/>
      <c r="Q17" s="200"/>
      <c r="R17" s="125"/>
      <c r="S17" s="69"/>
      <c r="U17" s="60"/>
    </row>
    <row r="18" spans="2:21" ht="15.75" x14ac:dyDescent="0.25">
      <c r="B18" s="51"/>
      <c r="C18" s="83"/>
      <c r="D18" s="62"/>
      <c r="E18" s="9"/>
      <c r="F18" s="199"/>
      <c r="G18" s="200"/>
      <c r="H18" s="127"/>
      <c r="I18" s="123"/>
      <c r="J18" s="124"/>
      <c r="K18" s="199"/>
      <c r="L18" s="220"/>
      <c r="M18" s="79"/>
      <c r="N18" s="68"/>
      <c r="P18" s="199"/>
      <c r="Q18" s="200"/>
      <c r="R18" s="127"/>
      <c r="S18" s="68"/>
      <c r="U18" s="60"/>
    </row>
    <row r="19" spans="2:21" ht="15.75" x14ac:dyDescent="0.25">
      <c r="B19" s="51"/>
      <c r="C19" s="83"/>
      <c r="D19" s="63"/>
      <c r="E19" s="9"/>
      <c r="F19" s="199"/>
      <c r="G19" s="200"/>
      <c r="H19" s="125"/>
      <c r="I19" s="126"/>
      <c r="J19" s="124"/>
      <c r="K19" s="199"/>
      <c r="L19" s="220"/>
      <c r="M19" s="77"/>
      <c r="N19" s="69"/>
      <c r="P19" s="199"/>
      <c r="Q19" s="200"/>
      <c r="R19" s="125"/>
      <c r="S19" s="69"/>
      <c r="U19" s="60"/>
    </row>
    <row r="20" spans="2:21" ht="15" customHeight="1" x14ac:dyDescent="0.25">
      <c r="B20" s="51"/>
      <c r="C20" s="84"/>
      <c r="D20" s="62"/>
      <c r="E20" s="9"/>
      <c r="F20" s="199"/>
      <c r="G20" s="200"/>
      <c r="H20" s="127"/>
      <c r="I20" s="123"/>
      <c r="J20" s="124"/>
      <c r="K20" s="199"/>
      <c r="L20" s="220"/>
      <c r="M20" s="79"/>
      <c r="N20" s="68"/>
      <c r="P20" s="199"/>
      <c r="Q20" s="200"/>
      <c r="R20" s="127"/>
      <c r="S20" s="68"/>
      <c r="U20" s="60"/>
    </row>
    <row r="21" spans="2:21" ht="15" customHeight="1" x14ac:dyDescent="0.25">
      <c r="B21" s="51"/>
      <c r="C21" s="83"/>
      <c r="D21" s="63"/>
      <c r="E21" s="9"/>
      <c r="F21" s="201"/>
      <c r="G21" s="200"/>
      <c r="H21" s="125"/>
      <c r="I21" s="126"/>
      <c r="J21" s="124"/>
      <c r="K21" s="199"/>
      <c r="L21" s="220"/>
      <c r="M21" s="77"/>
      <c r="N21" s="69"/>
      <c r="P21" s="199"/>
      <c r="Q21" s="200"/>
      <c r="R21" s="125"/>
      <c r="S21" s="69"/>
      <c r="U21" s="60"/>
    </row>
    <row r="22" spans="2:21" ht="15" customHeight="1" x14ac:dyDescent="0.25">
      <c r="B22" s="51"/>
      <c r="C22" s="84"/>
      <c r="D22" s="62"/>
      <c r="E22" s="9"/>
      <c r="F22" s="250"/>
      <c r="G22" s="200"/>
      <c r="H22" s="127"/>
      <c r="I22" s="123"/>
      <c r="J22" s="124"/>
      <c r="K22" s="199"/>
      <c r="L22" s="220"/>
      <c r="M22" s="79"/>
      <c r="N22" s="68"/>
      <c r="P22" s="199"/>
      <c r="Q22" s="200"/>
      <c r="R22" s="127"/>
      <c r="S22" s="68"/>
      <c r="U22" s="60"/>
    </row>
    <row r="23" spans="2:21" ht="15" customHeight="1" x14ac:dyDescent="0.25">
      <c r="B23" s="51"/>
      <c r="C23" s="83"/>
      <c r="D23" s="63"/>
      <c r="E23" s="9"/>
      <c r="F23" s="199"/>
      <c r="G23" s="200"/>
      <c r="H23" s="125"/>
      <c r="I23" s="126"/>
      <c r="J23" s="124"/>
      <c r="K23" s="199"/>
      <c r="L23" s="220"/>
      <c r="M23" s="77"/>
      <c r="N23" s="69"/>
      <c r="P23" s="199"/>
      <c r="Q23" s="200"/>
      <c r="R23" s="125"/>
      <c r="S23" s="69"/>
      <c r="U23" s="60"/>
    </row>
    <row r="24" spans="2:21" ht="15" customHeight="1" x14ac:dyDescent="0.25">
      <c r="B24" s="51"/>
      <c r="C24" s="84"/>
      <c r="D24" s="62"/>
      <c r="E24" s="9"/>
      <c r="F24" s="199"/>
      <c r="G24" s="200"/>
      <c r="H24" s="127"/>
      <c r="I24" s="123"/>
      <c r="J24" s="124"/>
      <c r="K24" s="199"/>
      <c r="L24" s="220"/>
      <c r="M24" s="77"/>
      <c r="N24" s="69"/>
      <c r="P24" s="199"/>
      <c r="Q24" s="200"/>
      <c r="R24" s="127"/>
      <c r="S24" s="68"/>
      <c r="U24" s="60"/>
    </row>
    <row r="25" spans="2:21" ht="15" customHeight="1" x14ac:dyDescent="0.25">
      <c r="B25" s="51"/>
      <c r="C25" s="83"/>
      <c r="D25" s="63"/>
      <c r="E25" s="9"/>
      <c r="F25" s="199"/>
      <c r="G25" s="200"/>
      <c r="H25" s="125"/>
      <c r="I25" s="126"/>
      <c r="J25" s="124"/>
      <c r="K25" s="199"/>
      <c r="L25" s="220"/>
      <c r="M25" s="77"/>
      <c r="N25" s="69"/>
      <c r="P25" s="199"/>
      <c r="Q25" s="200"/>
      <c r="R25" s="125"/>
      <c r="S25" s="69"/>
      <c r="U25" s="60"/>
    </row>
    <row r="26" spans="2:21" ht="15" customHeight="1" x14ac:dyDescent="0.25">
      <c r="B26" s="51"/>
      <c r="C26" s="84"/>
      <c r="D26" s="62"/>
      <c r="E26" s="9"/>
      <c r="F26" s="199"/>
      <c r="G26" s="200"/>
      <c r="H26" s="127"/>
      <c r="I26" s="123"/>
      <c r="J26" s="124"/>
      <c r="K26" s="199"/>
      <c r="L26" s="220"/>
      <c r="M26" s="77"/>
      <c r="N26" s="69"/>
      <c r="P26" s="199"/>
      <c r="Q26" s="200"/>
      <c r="R26" s="127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199"/>
      <c r="G27" s="200"/>
      <c r="H27" s="125"/>
      <c r="I27" s="126"/>
      <c r="J27" s="124"/>
      <c r="K27" s="244"/>
      <c r="L27" s="221"/>
      <c r="M27" s="80"/>
      <c r="N27" s="75"/>
      <c r="P27" s="201"/>
      <c r="Q27" s="200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2"/>
      <c r="G28" s="200"/>
      <c r="H28" s="88"/>
      <c r="I28" s="68"/>
      <c r="K28" s="52" t="s">
        <v>150</v>
      </c>
      <c r="L28" s="52"/>
      <c r="M28" s="65">
        <f>SUM(M10:M27)</f>
        <v>0</v>
      </c>
      <c r="N28" s="90" t="str">
        <f>IF(SUM(N10:N27)=0,"",SUM(N10:N27))</f>
        <v/>
      </c>
      <c r="P28" s="201"/>
      <c r="Q28" s="200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2"/>
      <c r="G29" s="200"/>
      <c r="H29" s="87"/>
      <c r="I29" s="69"/>
      <c r="K29" s="48"/>
      <c r="L29" s="48"/>
      <c r="M29" s="48"/>
      <c r="N29" s="48"/>
      <c r="P29" s="201"/>
      <c r="Q29" s="200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2"/>
      <c r="G30" s="200"/>
      <c r="H30" s="88"/>
      <c r="I30" s="68"/>
      <c r="K30" s="239" t="s">
        <v>149</v>
      </c>
      <c r="L30" s="240"/>
      <c r="M30" s="245" t="s">
        <v>103</v>
      </c>
      <c r="N30" s="248"/>
      <c r="P30" s="201"/>
      <c r="Q30" s="200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2"/>
      <c r="G31" s="200"/>
      <c r="H31" s="87"/>
      <c r="I31" s="69"/>
      <c r="K31" s="241"/>
      <c r="L31" s="242"/>
      <c r="M31" s="246"/>
      <c r="N31" s="249"/>
      <c r="P31" s="201"/>
      <c r="Q31" s="200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2"/>
      <c r="G32" s="200"/>
      <c r="H32" s="88"/>
      <c r="I32" s="69"/>
      <c r="K32" s="243"/>
      <c r="L32" s="206"/>
      <c r="M32" s="76"/>
      <c r="N32" s="72"/>
      <c r="P32" s="201"/>
      <c r="Q32" s="200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2"/>
      <c r="G33" s="200"/>
      <c r="H33" s="87"/>
      <c r="I33" s="69"/>
      <c r="K33" s="202"/>
      <c r="L33" s="220"/>
      <c r="M33" s="77"/>
      <c r="N33" s="73"/>
      <c r="P33" s="201"/>
      <c r="Q33" s="200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02"/>
      <c r="G34" s="200"/>
      <c r="H34" s="88"/>
      <c r="I34" s="69"/>
      <c r="K34" s="202"/>
      <c r="L34" s="220"/>
      <c r="M34" s="77"/>
      <c r="N34" s="73"/>
      <c r="P34" s="201"/>
      <c r="Q34" s="200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2"/>
      <c r="G35" s="200"/>
      <c r="H35" s="87"/>
      <c r="I35" s="69"/>
      <c r="K35" s="202"/>
      <c r="L35" s="220"/>
      <c r="M35" s="77"/>
      <c r="N35" s="73"/>
      <c r="P35" s="201"/>
      <c r="Q35" s="200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2"/>
      <c r="G36" s="200"/>
      <c r="H36" s="87"/>
      <c r="I36" s="69"/>
      <c r="K36" s="202"/>
      <c r="L36" s="220"/>
      <c r="M36" s="77"/>
      <c r="N36" s="73"/>
      <c r="P36" s="201"/>
      <c r="Q36" s="200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03"/>
      <c r="G37" s="204"/>
      <c r="H37" s="89"/>
      <c r="I37" s="70"/>
      <c r="K37" s="203"/>
      <c r="L37" s="221"/>
      <c r="M37" s="78"/>
      <c r="N37" s="74"/>
      <c r="P37" s="223"/>
      <c r="Q37" s="204"/>
      <c r="R37" s="89"/>
      <c r="S37" s="70"/>
      <c r="U37" s="60"/>
    </row>
    <row r="38" spans="1:21" ht="15.75" thickTop="1" x14ac:dyDescent="0.25">
      <c r="B38" s="52" t="s">
        <v>150</v>
      </c>
      <c r="C38" s="53">
        <f>SUM(C10:C37)</f>
        <v>0</v>
      </c>
      <c r="D38" s="61" t="str">
        <f>IF(SUM(D10:D37)=0,"",SUM(D10:D37))</f>
        <v/>
      </c>
      <c r="E38" s="9"/>
      <c r="F38" s="52" t="s">
        <v>150</v>
      </c>
      <c r="G38" s="52"/>
      <c r="H38" s="53">
        <f>SUM(H10:H37)</f>
        <v>1650</v>
      </c>
      <c r="I38" s="61" t="str">
        <f>IF(SUM(I10:I37)=0,"",SUM(I10:I37))</f>
        <v/>
      </c>
      <c r="K38" s="52" t="s">
        <v>150</v>
      </c>
      <c r="L38" s="52"/>
      <c r="M38" s="65">
        <f>SUM(M32:M37)</f>
        <v>0</v>
      </c>
      <c r="N38" s="61" t="str">
        <f>IF(SUM(N32:N37)=0,"",SUM(N32:N37))</f>
        <v/>
      </c>
      <c r="P38" s="52" t="s">
        <v>150</v>
      </c>
      <c r="Q38" s="52"/>
      <c r="R38" s="53">
        <f>SUM(R10:R37)</f>
        <v>0</v>
      </c>
      <c r="S38" s="61" t="str">
        <f>IF(SUM(S10:S37)=0,"",SUM(S10:S37))</f>
        <v/>
      </c>
    </row>
    <row r="39" spans="1:21" x14ac:dyDescent="0.25">
      <c r="B39" s="61" t="s">
        <v>179</v>
      </c>
      <c r="C39" s="216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</row>
    <row r="40" spans="1:21" x14ac:dyDescent="0.25">
      <c r="B40" s="61" t="s">
        <v>180</v>
      </c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</row>
    <row r="41" spans="1:21" x14ac:dyDescent="0.25">
      <c r="B41" s="56" t="s">
        <v>152</v>
      </c>
      <c r="C41" s="56"/>
      <c r="E41" s="9"/>
    </row>
    <row r="42" spans="1:21" x14ac:dyDescent="0.25">
      <c r="B42" s="56" t="s">
        <v>153</v>
      </c>
      <c r="C42" s="56"/>
    </row>
    <row r="43" spans="1:21" x14ac:dyDescent="0.25">
      <c r="O43" s="197" t="s">
        <v>154</v>
      </c>
      <c r="P43" s="197"/>
      <c r="Q43" s="247">
        <f>C38+H38+M28+M38+R38+C85+H85+M85+R85</f>
        <v>1650</v>
      </c>
      <c r="R43" s="247"/>
      <c r="S43" s="247"/>
    </row>
    <row r="44" spans="1:21" x14ac:dyDescent="0.25">
      <c r="O44" s="45"/>
      <c r="P44" s="45" t="s">
        <v>155</v>
      </c>
      <c r="Q44" s="222"/>
      <c r="R44" s="222"/>
      <c r="S44" s="222"/>
    </row>
    <row r="45" spans="1:21" x14ac:dyDescent="0.25">
      <c r="P45" s="45" t="s">
        <v>156</v>
      </c>
      <c r="Q45" s="222">
        <f>Q44+Q43</f>
        <v>1650</v>
      </c>
      <c r="R45" s="222"/>
      <c r="S45" s="222"/>
    </row>
    <row r="48" spans="1:21" ht="21" hidden="1" x14ac:dyDescent="0.25">
      <c r="A48" s="141"/>
      <c r="B48" s="141"/>
      <c r="C48" s="141"/>
      <c r="D48" s="2"/>
      <c r="E48" s="139" t="s">
        <v>197</v>
      </c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234" t="s">
        <v>39</v>
      </c>
      <c r="R48" s="235"/>
      <c r="S48" s="236"/>
    </row>
    <row r="49" spans="1:20" hidden="1" x14ac:dyDescent="0.25">
      <c r="A49" s="147"/>
      <c r="B49" s="147"/>
      <c r="C49" s="147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225">
        <f>IF(Q2="","",Q2)</f>
        <v>1452</v>
      </c>
      <c r="R49" s="226"/>
      <c r="S49" s="227"/>
    </row>
    <row r="50" spans="1:20" hidden="1" x14ac:dyDescent="0.25">
      <c r="A50" s="147"/>
      <c r="B50" s="147"/>
      <c r="C50" s="147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228"/>
      <c r="R50" s="229"/>
      <c r="S50" s="230"/>
    </row>
    <row r="51" spans="1:20" ht="18.75" hidden="1" x14ac:dyDescent="0.3">
      <c r="A51" s="147"/>
      <c r="B51" s="147"/>
      <c r="C51" s="147"/>
      <c r="F51" s="56" t="s">
        <v>182</v>
      </c>
      <c r="G51" s="141" t="str">
        <f>IF(G4="","",G4)</f>
        <v>ALCINDO AURELIO NOBRE DE MACEDO E SILVA</v>
      </c>
      <c r="H51" s="141"/>
      <c r="I51" s="141"/>
      <c r="J51" s="141"/>
      <c r="K51" s="141"/>
      <c r="L51" s="141"/>
      <c r="M51" s="58" t="s">
        <v>158</v>
      </c>
      <c r="N51" s="58" t="s">
        <v>158</v>
      </c>
      <c r="O51" s="141" t="str">
        <f>IF(O4="","",O4)</f>
        <v>98266-7373</v>
      </c>
      <c r="P51" s="142"/>
      <c r="Q51" s="231" t="s">
        <v>38</v>
      </c>
      <c r="R51" s="232"/>
      <c r="S51" s="233"/>
    </row>
    <row r="52" spans="1:20" ht="15.75" hidden="1" x14ac:dyDescent="0.25">
      <c r="A52" s="147"/>
      <c r="B52" s="147"/>
      <c r="C52" s="147"/>
      <c r="F52" s="56" t="s">
        <v>183</v>
      </c>
      <c r="G52" s="147" t="str">
        <f>IF(G5="","",G5)</f>
        <v>RUA LUCENA, 240 AP 24</v>
      </c>
      <c r="H52" s="147"/>
      <c r="I52" s="147"/>
      <c r="J52" s="147"/>
      <c r="K52" s="10" t="s">
        <v>157</v>
      </c>
      <c r="L52" s="9" t="str">
        <f>IF(L5="","",L5)</f>
        <v>FIG-3456</v>
      </c>
      <c r="M52" s="10" t="s">
        <v>159</v>
      </c>
      <c r="N52" s="10" t="s">
        <v>159</v>
      </c>
      <c r="O52" s="207" t="str">
        <f>IF(O5="","",O5)</f>
        <v>PRETA</v>
      </c>
      <c r="P52" s="208"/>
      <c r="Q52" s="209" t="str">
        <f>IF(Q5="","",Q5)</f>
        <v/>
      </c>
      <c r="R52" s="210"/>
      <c r="S52" s="211"/>
    </row>
    <row r="53" spans="1:20" ht="15.75" hidden="1" x14ac:dyDescent="0.25">
      <c r="A53" s="147"/>
      <c r="B53" s="147"/>
      <c r="C53" s="147"/>
      <c r="F53" s="56" t="s">
        <v>184</v>
      </c>
      <c r="G53" s="147" t="str">
        <f>IF(G6="","",G6)</f>
        <v>550I - BMW</v>
      </c>
      <c r="H53" s="147"/>
      <c r="I53" s="147"/>
      <c r="J53" s="147"/>
      <c r="K53" s="10" t="s">
        <v>160</v>
      </c>
      <c r="L53" s="92" t="str">
        <f>IF(L6="","",L6)</f>
        <v>2009/2010</v>
      </c>
      <c r="M53" s="10" t="s">
        <v>161</v>
      </c>
      <c r="N53" s="10" t="s">
        <v>161</v>
      </c>
      <c r="O53" s="215" t="str">
        <f>IF(O6="","",O6)</f>
        <v/>
      </c>
      <c r="P53" s="208"/>
      <c r="Q53" s="212"/>
      <c r="R53" s="213"/>
      <c r="S53" s="214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117" t="s">
        <v>151</v>
      </c>
      <c r="C56" s="71" t="s">
        <v>103</v>
      </c>
      <c r="D56" s="54" t="s">
        <v>181</v>
      </c>
      <c r="E56" s="49"/>
      <c r="F56" s="218" t="s">
        <v>151</v>
      </c>
      <c r="G56" s="219"/>
      <c r="H56" s="71" t="s">
        <v>103</v>
      </c>
      <c r="I56" s="67" t="s">
        <v>181</v>
      </c>
      <c r="K56" s="218" t="s">
        <v>151</v>
      </c>
      <c r="L56" s="219"/>
      <c r="M56" s="71" t="s">
        <v>103</v>
      </c>
      <c r="N56" s="67" t="s">
        <v>181</v>
      </c>
      <c r="P56" s="218" t="s">
        <v>151</v>
      </c>
      <c r="Q56" s="219"/>
      <c r="R56" s="71" t="s">
        <v>103</v>
      </c>
      <c r="S56" s="67" t="s">
        <v>181</v>
      </c>
    </row>
    <row r="57" spans="1:20" hidden="1" x14ac:dyDescent="0.25">
      <c r="B57" s="51"/>
      <c r="C57" s="82"/>
      <c r="D57" s="62"/>
      <c r="E57" s="91"/>
      <c r="F57" s="205"/>
      <c r="G57" s="206"/>
      <c r="H57" s="86"/>
      <c r="I57" s="68"/>
      <c r="K57" s="205"/>
      <c r="L57" s="206"/>
      <c r="M57" s="86"/>
      <c r="N57" s="68"/>
      <c r="P57" s="205"/>
      <c r="Q57" s="206"/>
      <c r="R57" s="86"/>
      <c r="S57" s="68"/>
    </row>
    <row r="58" spans="1:20" hidden="1" x14ac:dyDescent="0.25">
      <c r="B58" s="51"/>
      <c r="C58" s="83"/>
      <c r="D58" s="63"/>
      <c r="E58" s="91"/>
      <c r="F58" s="201"/>
      <c r="G58" s="200"/>
      <c r="H58" s="87"/>
      <c r="I58" s="69"/>
      <c r="K58" s="201"/>
      <c r="L58" s="200"/>
      <c r="M58" s="87"/>
      <c r="N58" s="69"/>
      <c r="P58" s="201"/>
      <c r="Q58" s="200"/>
      <c r="R58" s="87"/>
      <c r="S58" s="69"/>
    </row>
    <row r="59" spans="1:20" hidden="1" x14ac:dyDescent="0.25">
      <c r="B59" s="51"/>
      <c r="C59" s="84"/>
      <c r="D59" s="62"/>
      <c r="E59" s="91"/>
      <c r="F59" s="201"/>
      <c r="G59" s="200"/>
      <c r="H59" s="88"/>
      <c r="I59" s="68"/>
      <c r="K59" s="201"/>
      <c r="L59" s="200"/>
      <c r="M59" s="88"/>
      <c r="N59" s="68"/>
      <c r="P59" s="201"/>
      <c r="Q59" s="200"/>
      <c r="R59" s="88"/>
      <c r="S59" s="68"/>
    </row>
    <row r="60" spans="1:20" hidden="1" x14ac:dyDescent="0.25">
      <c r="B60" s="51"/>
      <c r="C60" s="83"/>
      <c r="D60" s="63"/>
      <c r="E60" s="91"/>
      <c r="F60" s="201"/>
      <c r="G60" s="200"/>
      <c r="H60" s="87"/>
      <c r="I60" s="69"/>
      <c r="K60" s="201"/>
      <c r="L60" s="200"/>
      <c r="M60" s="87"/>
      <c r="N60" s="69"/>
      <c r="P60" s="201"/>
      <c r="Q60" s="200"/>
      <c r="R60" s="87"/>
      <c r="S60" s="69"/>
    </row>
    <row r="61" spans="1:20" hidden="1" x14ac:dyDescent="0.25">
      <c r="B61" s="51"/>
      <c r="C61" s="84"/>
      <c r="D61" s="62"/>
      <c r="E61" s="91"/>
      <c r="F61" s="201"/>
      <c r="G61" s="200"/>
      <c r="H61" s="88"/>
      <c r="I61" s="68"/>
      <c r="K61" s="201"/>
      <c r="L61" s="200"/>
      <c r="M61" s="88"/>
      <c r="N61" s="68"/>
      <c r="P61" s="201"/>
      <c r="Q61" s="200"/>
      <c r="R61" s="88"/>
      <c r="S61" s="68"/>
    </row>
    <row r="62" spans="1:20" hidden="1" x14ac:dyDescent="0.25">
      <c r="B62" s="51"/>
      <c r="C62" s="83"/>
      <c r="D62" s="63"/>
      <c r="E62" s="91"/>
      <c r="F62" s="201"/>
      <c r="G62" s="200"/>
      <c r="H62" s="87"/>
      <c r="I62" s="69"/>
      <c r="K62" s="201"/>
      <c r="L62" s="200"/>
      <c r="M62" s="87"/>
      <c r="N62" s="69"/>
      <c r="P62" s="201"/>
      <c r="Q62" s="200"/>
      <c r="R62" s="87"/>
      <c r="S62" s="69"/>
    </row>
    <row r="63" spans="1:20" hidden="1" x14ac:dyDescent="0.25">
      <c r="B63" s="51"/>
      <c r="C63" s="84"/>
      <c r="D63" s="62"/>
      <c r="E63" s="91"/>
      <c r="F63" s="201"/>
      <c r="G63" s="200"/>
      <c r="H63" s="88"/>
      <c r="I63" s="68"/>
      <c r="K63" s="201"/>
      <c r="L63" s="200"/>
      <c r="M63" s="88"/>
      <c r="N63" s="68"/>
      <c r="P63" s="201"/>
      <c r="Q63" s="200"/>
      <c r="R63" s="88"/>
      <c r="S63" s="68"/>
    </row>
    <row r="64" spans="1:20" hidden="1" x14ac:dyDescent="0.25">
      <c r="B64" s="51"/>
      <c r="C64" s="83"/>
      <c r="D64" s="63"/>
      <c r="E64" s="91"/>
      <c r="F64" s="201"/>
      <c r="G64" s="200"/>
      <c r="H64" s="87"/>
      <c r="I64" s="69"/>
      <c r="K64" s="201"/>
      <c r="L64" s="200"/>
      <c r="M64" s="87"/>
      <c r="N64" s="69"/>
      <c r="P64" s="201"/>
      <c r="Q64" s="200"/>
      <c r="R64" s="87"/>
      <c r="S64" s="69"/>
    </row>
    <row r="65" spans="2:19" hidden="1" x14ac:dyDescent="0.25">
      <c r="B65" s="51"/>
      <c r="C65" s="84"/>
      <c r="D65" s="62"/>
      <c r="E65" s="91"/>
      <c r="F65" s="201"/>
      <c r="G65" s="200"/>
      <c r="H65" s="88"/>
      <c r="I65" s="68"/>
      <c r="K65" s="201"/>
      <c r="L65" s="200"/>
      <c r="M65" s="88"/>
      <c r="N65" s="68"/>
      <c r="P65" s="201"/>
      <c r="Q65" s="200"/>
      <c r="R65" s="88"/>
      <c r="S65" s="68"/>
    </row>
    <row r="66" spans="2:19" hidden="1" x14ac:dyDescent="0.25">
      <c r="B66" s="51"/>
      <c r="C66" s="83"/>
      <c r="D66" s="63"/>
      <c r="E66" s="91"/>
      <c r="F66" s="201"/>
      <c r="G66" s="200"/>
      <c r="H66" s="87"/>
      <c r="I66" s="69"/>
      <c r="K66" s="201"/>
      <c r="L66" s="200"/>
      <c r="M66" s="87"/>
      <c r="N66" s="69"/>
      <c r="P66" s="201"/>
      <c r="Q66" s="200"/>
      <c r="R66" s="87"/>
      <c r="S66" s="69"/>
    </row>
    <row r="67" spans="2:19" hidden="1" x14ac:dyDescent="0.25">
      <c r="B67" s="51"/>
      <c r="C67" s="84"/>
      <c r="D67" s="62"/>
      <c r="E67" s="91"/>
      <c r="F67" s="201"/>
      <c r="G67" s="200"/>
      <c r="H67" s="88"/>
      <c r="I67" s="68"/>
      <c r="K67" s="201"/>
      <c r="L67" s="200"/>
      <c r="M67" s="88"/>
      <c r="N67" s="68"/>
      <c r="P67" s="201"/>
      <c r="Q67" s="200"/>
      <c r="R67" s="88"/>
      <c r="S67" s="68"/>
    </row>
    <row r="68" spans="2:19" hidden="1" x14ac:dyDescent="0.25">
      <c r="B68" s="51"/>
      <c r="C68" s="83"/>
      <c r="D68" s="63"/>
      <c r="E68" s="91"/>
      <c r="F68" s="201"/>
      <c r="G68" s="200"/>
      <c r="H68" s="87"/>
      <c r="I68" s="69"/>
      <c r="K68" s="201"/>
      <c r="L68" s="200"/>
      <c r="M68" s="87"/>
      <c r="N68" s="69"/>
      <c r="P68" s="201"/>
      <c r="Q68" s="200"/>
      <c r="R68" s="87"/>
      <c r="S68" s="69"/>
    </row>
    <row r="69" spans="2:19" hidden="1" x14ac:dyDescent="0.25">
      <c r="B69" s="51"/>
      <c r="C69" s="84"/>
      <c r="D69" s="62"/>
      <c r="E69" s="91"/>
      <c r="F69" s="201"/>
      <c r="G69" s="200"/>
      <c r="H69" s="88"/>
      <c r="I69" s="68"/>
      <c r="K69" s="201"/>
      <c r="L69" s="200"/>
      <c r="M69" s="88"/>
      <c r="N69" s="68"/>
      <c r="P69" s="201"/>
      <c r="Q69" s="200"/>
      <c r="R69" s="88"/>
      <c r="S69" s="68"/>
    </row>
    <row r="70" spans="2:19" hidden="1" x14ac:dyDescent="0.25">
      <c r="B70" s="51"/>
      <c r="C70" s="83"/>
      <c r="D70" s="63"/>
      <c r="E70" s="91"/>
      <c r="F70" s="201"/>
      <c r="G70" s="200"/>
      <c r="H70" s="87"/>
      <c r="I70" s="69"/>
      <c r="K70" s="201"/>
      <c r="L70" s="200"/>
      <c r="M70" s="87"/>
      <c r="N70" s="69"/>
      <c r="P70" s="201"/>
      <c r="Q70" s="200"/>
      <c r="R70" s="87"/>
      <c r="S70" s="69"/>
    </row>
    <row r="71" spans="2:19" hidden="1" x14ac:dyDescent="0.25">
      <c r="B71" s="51"/>
      <c r="C71" s="84"/>
      <c r="D71" s="62"/>
      <c r="E71" s="91"/>
      <c r="F71" s="201"/>
      <c r="G71" s="200"/>
      <c r="H71" s="88"/>
      <c r="I71" s="68"/>
      <c r="K71" s="201"/>
      <c r="L71" s="200"/>
      <c r="M71" s="88"/>
      <c r="N71" s="68"/>
      <c r="P71" s="201"/>
      <c r="Q71" s="200"/>
      <c r="R71" s="88"/>
      <c r="S71" s="68"/>
    </row>
    <row r="72" spans="2:19" hidden="1" x14ac:dyDescent="0.25">
      <c r="B72" s="51"/>
      <c r="C72" s="83"/>
      <c r="D72" s="63"/>
      <c r="E72" s="91"/>
      <c r="F72" s="201"/>
      <c r="G72" s="200"/>
      <c r="H72" s="87"/>
      <c r="I72" s="69"/>
      <c r="K72" s="201"/>
      <c r="L72" s="200"/>
      <c r="M72" s="87"/>
      <c r="N72" s="69"/>
      <c r="P72" s="201"/>
      <c r="Q72" s="200"/>
      <c r="R72" s="87"/>
      <c r="S72" s="69"/>
    </row>
    <row r="73" spans="2:19" hidden="1" x14ac:dyDescent="0.25">
      <c r="B73" s="51"/>
      <c r="C73" s="84"/>
      <c r="D73" s="62"/>
      <c r="E73" s="91"/>
      <c r="F73" s="201"/>
      <c r="G73" s="200"/>
      <c r="H73" s="88"/>
      <c r="I73" s="68"/>
      <c r="K73" s="201"/>
      <c r="L73" s="200"/>
      <c r="M73" s="88"/>
      <c r="N73" s="68"/>
      <c r="P73" s="201"/>
      <c r="Q73" s="200"/>
      <c r="R73" s="88"/>
      <c r="S73" s="68"/>
    </row>
    <row r="74" spans="2:19" hidden="1" x14ac:dyDescent="0.25">
      <c r="B74" s="51"/>
      <c r="C74" s="83"/>
      <c r="D74" s="63"/>
      <c r="E74" s="91"/>
      <c r="F74" s="201"/>
      <c r="G74" s="200"/>
      <c r="H74" s="87"/>
      <c r="I74" s="69"/>
      <c r="K74" s="201"/>
      <c r="L74" s="200"/>
      <c r="M74" s="87"/>
      <c r="N74" s="69"/>
      <c r="P74" s="201"/>
      <c r="Q74" s="200"/>
      <c r="R74" s="87"/>
      <c r="S74" s="69"/>
    </row>
    <row r="75" spans="2:19" hidden="1" x14ac:dyDescent="0.25">
      <c r="B75" s="51"/>
      <c r="C75" s="84"/>
      <c r="D75" s="62"/>
      <c r="E75" s="91"/>
      <c r="F75" s="201"/>
      <c r="G75" s="200"/>
      <c r="H75" s="88"/>
      <c r="I75" s="68"/>
      <c r="K75" s="201"/>
      <c r="L75" s="200"/>
      <c r="M75" s="88"/>
      <c r="N75" s="68"/>
      <c r="P75" s="201"/>
      <c r="Q75" s="200"/>
      <c r="R75" s="88"/>
      <c r="S75" s="68"/>
    </row>
    <row r="76" spans="2:19" hidden="1" x14ac:dyDescent="0.25">
      <c r="B76" s="51"/>
      <c r="C76" s="83"/>
      <c r="D76" s="63"/>
      <c r="E76" s="91"/>
      <c r="F76" s="202"/>
      <c r="G76" s="200"/>
      <c r="H76" s="87"/>
      <c r="I76" s="69"/>
      <c r="K76" s="202"/>
      <c r="L76" s="200"/>
      <c r="M76" s="87"/>
      <c r="N76" s="69"/>
      <c r="P76" s="202"/>
      <c r="Q76" s="200"/>
      <c r="R76" s="87"/>
      <c r="S76" s="69"/>
    </row>
    <row r="77" spans="2:19" hidden="1" x14ac:dyDescent="0.25">
      <c r="B77" s="51"/>
      <c r="C77" s="84"/>
      <c r="D77" s="62"/>
      <c r="E77" s="91"/>
      <c r="F77" s="202"/>
      <c r="G77" s="200"/>
      <c r="H77" s="88"/>
      <c r="I77" s="68"/>
      <c r="K77" s="202"/>
      <c r="L77" s="200"/>
      <c r="M77" s="88"/>
      <c r="N77" s="68"/>
      <c r="P77" s="202"/>
      <c r="Q77" s="200"/>
      <c r="R77" s="88"/>
      <c r="S77" s="68"/>
    </row>
    <row r="78" spans="2:19" hidden="1" x14ac:dyDescent="0.25">
      <c r="B78" s="21"/>
      <c r="C78" s="83"/>
      <c r="D78" s="63"/>
      <c r="E78" s="91"/>
      <c r="F78" s="202"/>
      <c r="G78" s="200"/>
      <c r="H78" s="87"/>
      <c r="I78" s="69"/>
      <c r="K78" s="202"/>
      <c r="L78" s="200"/>
      <c r="M78" s="87"/>
      <c r="N78" s="69"/>
      <c r="P78" s="202"/>
      <c r="Q78" s="200"/>
      <c r="R78" s="87"/>
      <c r="S78" s="69"/>
    </row>
    <row r="79" spans="2:19" hidden="1" x14ac:dyDescent="0.25">
      <c r="B79" s="21"/>
      <c r="C79" s="84"/>
      <c r="D79" s="63"/>
      <c r="E79" s="91"/>
      <c r="F79" s="202"/>
      <c r="G79" s="200"/>
      <c r="H79" s="88"/>
      <c r="I79" s="69"/>
      <c r="K79" s="202"/>
      <c r="L79" s="200"/>
      <c r="M79" s="88"/>
      <c r="N79" s="69"/>
      <c r="P79" s="202"/>
      <c r="Q79" s="200"/>
      <c r="R79" s="88"/>
      <c r="S79" s="69"/>
    </row>
    <row r="80" spans="2:19" hidden="1" x14ac:dyDescent="0.25">
      <c r="B80" s="21"/>
      <c r="C80" s="83"/>
      <c r="D80" s="63"/>
      <c r="E80" s="91"/>
      <c r="F80" s="202"/>
      <c r="G80" s="200"/>
      <c r="H80" s="87"/>
      <c r="I80" s="69"/>
      <c r="K80" s="202"/>
      <c r="L80" s="200"/>
      <c r="M80" s="87"/>
      <c r="N80" s="69"/>
      <c r="P80" s="202"/>
      <c r="Q80" s="200"/>
      <c r="R80" s="87"/>
      <c r="S80" s="69"/>
    </row>
    <row r="81" spans="2:20" hidden="1" x14ac:dyDescent="0.25">
      <c r="B81" s="21"/>
      <c r="C81" s="84"/>
      <c r="D81" s="63"/>
      <c r="E81" s="91"/>
      <c r="F81" s="202"/>
      <c r="G81" s="200"/>
      <c r="H81" s="88"/>
      <c r="I81" s="69"/>
      <c r="K81" s="202"/>
      <c r="L81" s="200"/>
      <c r="M81" s="88"/>
      <c r="N81" s="69"/>
      <c r="P81" s="202"/>
      <c r="Q81" s="200"/>
      <c r="R81" s="88"/>
      <c r="S81" s="69"/>
    </row>
    <row r="82" spans="2:20" hidden="1" x14ac:dyDescent="0.25">
      <c r="B82" s="21"/>
      <c r="C82" s="83"/>
      <c r="D82" s="63"/>
      <c r="E82" s="91"/>
      <c r="F82" s="202"/>
      <c r="G82" s="200"/>
      <c r="H82" s="87"/>
      <c r="I82" s="69"/>
      <c r="K82" s="202"/>
      <c r="L82" s="200"/>
      <c r="M82" s="87"/>
      <c r="N82" s="69"/>
      <c r="P82" s="202"/>
      <c r="Q82" s="200"/>
      <c r="R82" s="87"/>
      <c r="S82" s="69"/>
    </row>
    <row r="83" spans="2:20" hidden="1" x14ac:dyDescent="0.25">
      <c r="B83" s="21"/>
      <c r="C83" s="83"/>
      <c r="D83" s="63"/>
      <c r="E83" s="91"/>
      <c r="F83" s="202"/>
      <c r="G83" s="200"/>
      <c r="H83" s="87"/>
      <c r="I83" s="69"/>
      <c r="K83" s="202"/>
      <c r="L83" s="200"/>
      <c r="M83" s="87"/>
      <c r="N83" s="69"/>
      <c r="P83" s="202"/>
      <c r="Q83" s="200"/>
      <c r="R83" s="87"/>
      <c r="S83" s="69"/>
    </row>
    <row r="84" spans="2:20" ht="15.75" hidden="1" thickBot="1" x14ac:dyDescent="0.3">
      <c r="B84" s="50"/>
      <c r="C84" s="85"/>
      <c r="D84" s="64"/>
      <c r="E84" s="91"/>
      <c r="F84" s="203"/>
      <c r="G84" s="204"/>
      <c r="H84" s="89"/>
      <c r="I84" s="70"/>
      <c r="K84" s="203"/>
      <c r="L84" s="204"/>
      <c r="M84" s="89"/>
      <c r="N84" s="70"/>
      <c r="P84" s="203"/>
      <c r="Q84" s="204"/>
      <c r="R84" s="89"/>
      <c r="S84" s="70"/>
    </row>
    <row r="85" spans="2:20" ht="15.75" hidden="1" thickTop="1" x14ac:dyDescent="0.25">
      <c r="B85" s="52" t="s">
        <v>150</v>
      </c>
      <c r="C85" s="53">
        <f>SUM(C57:C84)</f>
        <v>0</v>
      </c>
      <c r="D85" s="61" t="str">
        <f>IF(SUM(D57:D84)=0,"",SUM(D57:D84))</f>
        <v/>
      </c>
      <c r="E85" s="9"/>
      <c r="F85" s="52" t="s">
        <v>150</v>
      </c>
      <c r="G85" s="52"/>
      <c r="H85" s="53">
        <f>SUM(H57:H84)</f>
        <v>0</v>
      </c>
      <c r="I85" s="61" t="str">
        <f>IF(SUM(I57:I84)=0,"",SUM(I57:I84))</f>
        <v/>
      </c>
      <c r="K85" s="52" t="s">
        <v>150</v>
      </c>
      <c r="L85" s="52"/>
      <c r="M85" s="53">
        <f>SUM(M57:M84)</f>
        <v>0</v>
      </c>
      <c r="N85" s="61" t="str">
        <f>IF(SUM(N57:N84)=0,"",SUM(N57:N84))</f>
        <v/>
      </c>
      <c r="P85" s="52" t="s">
        <v>150</v>
      </c>
      <c r="Q85" s="52"/>
      <c r="R85" s="53">
        <f>SUM(R57:R84)</f>
        <v>0</v>
      </c>
      <c r="S85" s="61" t="str">
        <f>IF(SUM(S57:S84)=0,"",SUM(S57:S84))</f>
        <v/>
      </c>
    </row>
    <row r="86" spans="2:20" hidden="1" x14ac:dyDescent="0.25">
      <c r="B86" s="61" t="s">
        <v>179</v>
      </c>
      <c r="C86" s="157" t="str">
        <f>IF(C39="","",C39)</f>
        <v/>
      </c>
      <c r="D86" s="157"/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</row>
    <row r="87" spans="2:20" hidden="1" x14ac:dyDescent="0.25">
      <c r="B87" s="61" t="s">
        <v>180</v>
      </c>
      <c r="C87" s="157" t="str">
        <f>IF(C40="","",C40)</f>
        <v/>
      </c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</row>
    <row r="88" spans="2:20" hidden="1" x14ac:dyDescent="0.25">
      <c r="B88" s="56" t="s">
        <v>152</v>
      </c>
      <c r="C88" s="56"/>
      <c r="E88" s="9"/>
    </row>
    <row r="89" spans="2:20" hidden="1" x14ac:dyDescent="0.25">
      <c r="B89" s="56" t="s">
        <v>153</v>
      </c>
      <c r="C89" s="56"/>
    </row>
    <row r="90" spans="2:20" hidden="1" x14ac:dyDescent="0.25">
      <c r="O90" s="197" t="s">
        <v>154</v>
      </c>
      <c r="P90" s="197"/>
      <c r="Q90" s="247">
        <f>IF(Q43="","",Q43)</f>
        <v>1650</v>
      </c>
      <c r="R90" s="247"/>
      <c r="S90" s="247"/>
    </row>
    <row r="91" spans="2:20" hidden="1" x14ac:dyDescent="0.25">
      <c r="O91" s="45"/>
      <c r="P91" s="45" t="s">
        <v>155</v>
      </c>
      <c r="Q91" s="222">
        <f>Q44</f>
        <v>0</v>
      </c>
      <c r="R91" s="222"/>
      <c r="S91" s="222"/>
    </row>
    <row r="92" spans="2:20" hidden="1" x14ac:dyDescent="0.25">
      <c r="P92" s="45" t="s">
        <v>156</v>
      </c>
      <c r="Q92" s="222">
        <f>IFERROR(Q91+Q90,"")</f>
        <v>1650</v>
      </c>
      <c r="R92" s="222"/>
      <c r="S92" s="222"/>
    </row>
    <row r="93" spans="2:20" hidden="1" x14ac:dyDescent="0.25"/>
    <row r="94" spans="2:20" hidden="1" x14ac:dyDescent="0.25"/>
    <row r="95" spans="2:20" x14ac:dyDescent="0.25">
      <c r="B95" s="10" t="s">
        <v>199</v>
      </c>
      <c r="C95" s="253"/>
      <c r="D95" s="251"/>
      <c r="E95" s="251"/>
      <c r="F95" s="251"/>
      <c r="G95" s="10" t="s">
        <v>202</v>
      </c>
      <c r="H95" s="252"/>
      <c r="I95" s="251"/>
      <c r="J95" s="251"/>
      <c r="K95" s="251"/>
      <c r="L95" s="10" t="s">
        <v>201</v>
      </c>
      <c r="M95" s="251"/>
      <c r="N95" s="251"/>
      <c r="O95" s="251"/>
      <c r="P95" s="251"/>
      <c r="Q95" s="10" t="s">
        <v>200</v>
      </c>
      <c r="R95" s="252"/>
      <c r="S95" s="251"/>
      <c r="T95" s="251"/>
    </row>
    <row r="97" spans="2:2" x14ac:dyDescent="0.25">
      <c r="B97" s="45"/>
    </row>
  </sheetData>
  <mergeCells count="212"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4" r:id="rId4" name="CommandButton2">
          <controlPr defaultSize="0" autoLine="0" r:id="rId5">
            <anchor moveWithCells="1">
              <from>
                <xdr:col>19</xdr:col>
                <xdr:colOff>142875</xdr:colOff>
                <xdr:row>2</xdr:row>
                <xdr:rowOff>180975</xdr:rowOff>
              </from>
              <to>
                <xdr:col>21</xdr:col>
                <xdr:colOff>133350</xdr:colOff>
                <xdr:row>3</xdr:row>
                <xdr:rowOff>266700</xdr:rowOff>
              </to>
            </anchor>
          </controlPr>
        </control>
      </mc:Choice>
      <mc:Fallback>
        <control shapeId="14344" r:id="rId4" name="CommandButton2"/>
      </mc:Fallback>
    </mc:AlternateContent>
    <mc:AlternateContent xmlns:mc="http://schemas.openxmlformats.org/markup-compatibility/2006">
      <mc:Choice Requires="x14">
        <control shapeId="14343" r:id="rId6" name="LblHyperlink">
          <controlPr defaultSize="0" print="0" autoLine="0" r:id="rId7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6" name="LblHyperlink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2" r:id="rId10" name="CmbutttonPag2">
          <controlPr defaultSize="0" print="0" autoLine="0" r:id="rId11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10" name="CmbutttonPag2"/>
      </mc:Fallback>
    </mc:AlternateContent>
    <mc:AlternateContent xmlns:mc="http://schemas.openxmlformats.org/markup-compatibility/2006">
      <mc:Choice Requires="x14">
        <control shapeId="14345" r:id="rId12" name="CommandButton1">
          <controlPr defaultSize="0" autoLine="0" r:id="rId13">
            <anchor moveWithCells="1">
              <from>
                <xdr:col>19</xdr:col>
                <xdr:colOff>152400</xdr:colOff>
                <xdr:row>0</xdr:row>
                <xdr:rowOff>200025</xdr:rowOff>
              </from>
              <to>
                <xdr:col>21</xdr:col>
                <xdr:colOff>142875</xdr:colOff>
                <xdr:row>2</xdr:row>
                <xdr:rowOff>47625</xdr:rowOff>
              </to>
            </anchor>
          </controlPr>
        </control>
      </mc:Choice>
      <mc:Fallback>
        <control shapeId="14345" r:id="rId1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9" activePane="bottomLeft" state="frozen"/>
      <selection activeCell="G23" sqref="G23"/>
      <selection pane="bottomLeft" activeCell="O28" sqref="O28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272</v>
      </c>
      <c r="B1" s="1"/>
      <c r="C1" s="2"/>
      <c r="D1" s="2"/>
      <c r="E1" s="139" t="s">
        <v>185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234" t="s">
        <v>39</v>
      </c>
      <c r="R1" s="235"/>
      <c r="S1" s="236"/>
    </row>
    <row r="2" spans="1:21" ht="15" customHeight="1" x14ac:dyDescent="0.25">
      <c r="B2" s="4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225">
        <v>1446</v>
      </c>
      <c r="R2" s="226"/>
      <c r="S2" s="227"/>
    </row>
    <row r="3" spans="1:21" ht="15" customHeight="1" x14ac:dyDescent="0.25">
      <c r="B3" s="4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228"/>
      <c r="R3" s="229"/>
      <c r="S3" s="230"/>
    </row>
    <row r="4" spans="1:21" ht="26.25" customHeight="1" x14ac:dyDescent="0.3">
      <c r="B4" s="4"/>
      <c r="F4" s="56" t="s">
        <v>182</v>
      </c>
      <c r="G4" s="141" t="s">
        <v>274</v>
      </c>
      <c r="H4" s="141"/>
      <c r="I4" s="141"/>
      <c r="J4" s="141"/>
      <c r="K4" s="141"/>
      <c r="L4" s="141"/>
      <c r="M4" s="58" t="s">
        <v>158</v>
      </c>
      <c r="N4" s="58" t="s">
        <v>158</v>
      </c>
      <c r="O4" s="141" t="s">
        <v>275</v>
      </c>
      <c r="P4" s="142"/>
      <c r="Q4" s="231" t="s">
        <v>38</v>
      </c>
      <c r="R4" s="232"/>
      <c r="S4" s="233"/>
    </row>
    <row r="5" spans="1:21" ht="15" customHeight="1" x14ac:dyDescent="0.25">
      <c r="F5" s="56" t="s">
        <v>183</v>
      </c>
      <c r="G5" s="147" t="s">
        <v>276</v>
      </c>
      <c r="H5" s="147"/>
      <c r="I5" s="147"/>
      <c r="J5" s="147"/>
      <c r="K5" s="10" t="s">
        <v>157</v>
      </c>
      <c r="L5" s="9" t="s">
        <v>273</v>
      </c>
      <c r="M5" s="10" t="s">
        <v>159</v>
      </c>
      <c r="N5" s="10" t="s">
        <v>159</v>
      </c>
      <c r="O5" s="207" t="s">
        <v>29</v>
      </c>
      <c r="P5" s="208"/>
      <c r="Q5" s="209">
        <v>43774.448298611111</v>
      </c>
      <c r="R5" s="210"/>
      <c r="S5" s="211"/>
    </row>
    <row r="6" spans="1:21" ht="15" customHeight="1" x14ac:dyDescent="0.25">
      <c r="F6" s="56" t="s">
        <v>184</v>
      </c>
      <c r="G6" s="147" t="s">
        <v>277</v>
      </c>
      <c r="H6" s="147"/>
      <c r="I6" s="147"/>
      <c r="J6" s="147"/>
      <c r="K6" s="10" t="s">
        <v>160</v>
      </c>
      <c r="L6" s="92" t="s">
        <v>278</v>
      </c>
      <c r="M6" s="10" t="s">
        <v>161</v>
      </c>
      <c r="N6" s="10" t="s">
        <v>161</v>
      </c>
      <c r="O6" s="215"/>
      <c r="P6" s="208"/>
      <c r="Q6" s="212"/>
      <c r="R6" s="213"/>
      <c r="S6" s="214"/>
    </row>
    <row r="7" spans="1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B9" s="55" t="s">
        <v>254</v>
      </c>
      <c r="C9" s="66" t="s">
        <v>103</v>
      </c>
      <c r="D9" s="54" t="s">
        <v>181</v>
      </c>
      <c r="E9" s="49"/>
      <c r="F9" s="218" t="s">
        <v>147</v>
      </c>
      <c r="G9" s="219"/>
      <c r="H9" s="71" t="s">
        <v>103</v>
      </c>
      <c r="I9" s="67" t="s">
        <v>181</v>
      </c>
      <c r="K9" s="237" t="s">
        <v>148</v>
      </c>
      <c r="L9" s="238"/>
      <c r="M9" s="71" t="s">
        <v>103</v>
      </c>
      <c r="N9" s="67" t="s">
        <v>181</v>
      </c>
      <c r="P9" s="218" t="s">
        <v>151</v>
      </c>
      <c r="Q9" s="219"/>
      <c r="R9" s="71" t="s">
        <v>103</v>
      </c>
      <c r="S9" s="67" t="s">
        <v>181</v>
      </c>
    </row>
    <row r="10" spans="1:21" x14ac:dyDescent="0.25">
      <c r="B10" s="51"/>
      <c r="C10" s="82"/>
      <c r="D10" s="62"/>
      <c r="E10" s="9"/>
      <c r="F10" s="201" t="s">
        <v>280</v>
      </c>
      <c r="G10" s="200"/>
      <c r="H10" s="86"/>
      <c r="I10" s="68"/>
      <c r="K10" s="201" t="s">
        <v>283</v>
      </c>
      <c r="L10" s="200"/>
      <c r="M10" s="76"/>
      <c r="N10" s="68"/>
      <c r="P10" s="202"/>
      <c r="Q10" s="200"/>
      <c r="R10" s="86"/>
      <c r="S10" s="68"/>
      <c r="U10" s="60"/>
    </row>
    <row r="11" spans="1:21" x14ac:dyDescent="0.25">
      <c r="B11" s="51"/>
      <c r="C11" s="83"/>
      <c r="D11" s="63"/>
      <c r="E11" s="9"/>
      <c r="F11" s="202" t="s">
        <v>281</v>
      </c>
      <c r="G11" s="200"/>
      <c r="H11" s="87"/>
      <c r="I11" s="69"/>
      <c r="K11" s="202" t="s">
        <v>284</v>
      </c>
      <c r="L11" s="200"/>
      <c r="M11" s="79"/>
      <c r="N11" s="69"/>
      <c r="P11" s="202"/>
      <c r="Q11" s="200"/>
      <c r="R11" s="87"/>
      <c r="S11" s="69"/>
      <c r="U11" s="60"/>
    </row>
    <row r="12" spans="1:21" x14ac:dyDescent="0.25">
      <c r="B12" s="51"/>
      <c r="C12" s="84"/>
      <c r="D12" s="62"/>
      <c r="E12" s="9"/>
      <c r="F12" s="202" t="s">
        <v>282</v>
      </c>
      <c r="G12" s="200"/>
      <c r="H12" s="86"/>
      <c r="I12" s="68"/>
      <c r="K12" s="202" t="s">
        <v>285</v>
      </c>
      <c r="L12" s="200"/>
      <c r="M12" s="79"/>
      <c r="N12" s="68"/>
      <c r="P12" s="201"/>
      <c r="Q12" s="200"/>
      <c r="R12" s="88"/>
      <c r="S12" s="68"/>
      <c r="U12" s="60"/>
    </row>
    <row r="13" spans="1:21" ht="15.75" customHeight="1" x14ac:dyDescent="0.3">
      <c r="B13" s="129" t="s">
        <v>23</v>
      </c>
      <c r="C13" s="83"/>
      <c r="D13" s="63"/>
      <c r="E13" s="9"/>
      <c r="F13" s="202"/>
      <c r="G13" s="200"/>
      <c r="H13" s="87"/>
      <c r="I13" s="69"/>
      <c r="K13" s="202"/>
      <c r="L13" s="200"/>
      <c r="M13" s="77"/>
      <c r="N13" s="69"/>
      <c r="P13" s="201"/>
      <c r="Q13" s="200"/>
      <c r="R13" s="87"/>
      <c r="S13" s="69"/>
      <c r="U13" s="60"/>
    </row>
    <row r="14" spans="1:21" x14ac:dyDescent="0.25">
      <c r="B14" s="51"/>
      <c r="C14" s="84"/>
      <c r="D14" s="62"/>
      <c r="E14" s="9"/>
      <c r="F14" s="202"/>
      <c r="G14" s="200"/>
      <c r="H14" s="86"/>
      <c r="I14" s="68"/>
      <c r="K14" s="202"/>
      <c r="L14" s="200"/>
      <c r="M14" s="79"/>
      <c r="N14" s="68"/>
      <c r="P14" s="202"/>
      <c r="Q14" s="200"/>
      <c r="R14" s="88"/>
      <c r="S14" s="68"/>
      <c r="U14" s="60"/>
    </row>
    <row r="15" spans="1:21" ht="15.75" x14ac:dyDescent="0.25">
      <c r="B15" s="131"/>
      <c r="C15" s="83"/>
      <c r="D15" s="63"/>
      <c r="E15" s="9"/>
      <c r="F15" s="202"/>
      <c r="G15" s="200"/>
      <c r="H15" s="87"/>
      <c r="I15" s="69"/>
      <c r="K15" s="202"/>
      <c r="L15" s="200"/>
      <c r="M15" s="77"/>
      <c r="N15" s="69"/>
      <c r="P15" s="202"/>
      <c r="Q15" s="200"/>
      <c r="R15" s="87"/>
      <c r="S15" s="69"/>
      <c r="U15" s="60"/>
    </row>
    <row r="16" spans="1:21" x14ac:dyDescent="0.25">
      <c r="B16" s="130" t="s">
        <v>279</v>
      </c>
      <c r="C16" s="84"/>
      <c r="D16" s="62"/>
      <c r="E16" s="9"/>
      <c r="F16" s="201"/>
      <c r="G16" s="200"/>
      <c r="H16" s="86"/>
      <c r="I16" s="68"/>
      <c r="K16" s="201"/>
      <c r="L16" s="200"/>
      <c r="M16" s="79"/>
      <c r="N16" s="68"/>
      <c r="P16" s="202"/>
      <c r="Q16" s="200"/>
      <c r="R16" s="88"/>
      <c r="S16" s="68"/>
      <c r="U16" s="60"/>
    </row>
    <row r="17" spans="2:21" x14ac:dyDescent="0.25">
      <c r="B17" s="51"/>
      <c r="C17" s="83"/>
      <c r="D17" s="63"/>
      <c r="E17" s="9"/>
      <c r="F17" s="201"/>
      <c r="G17" s="200"/>
      <c r="H17" s="87"/>
      <c r="I17" s="69"/>
      <c r="K17" s="201"/>
      <c r="L17" s="200"/>
      <c r="M17" s="77"/>
      <c r="N17" s="69"/>
      <c r="P17" s="202"/>
      <c r="Q17" s="200"/>
      <c r="R17" s="87"/>
      <c r="S17" s="69"/>
      <c r="U17" s="60"/>
    </row>
    <row r="18" spans="2:21" x14ac:dyDescent="0.25">
      <c r="B18" s="51"/>
      <c r="C18" s="84"/>
      <c r="D18" s="62"/>
      <c r="E18" s="9"/>
      <c r="F18" s="201"/>
      <c r="G18" s="200"/>
      <c r="H18" s="88"/>
      <c r="I18" s="68"/>
      <c r="K18" s="202"/>
      <c r="L18" s="220"/>
      <c r="M18" s="79"/>
      <c r="N18" s="68"/>
      <c r="P18" s="202"/>
      <c r="Q18" s="200"/>
      <c r="R18" s="88"/>
      <c r="S18" s="68"/>
      <c r="U18" s="60"/>
    </row>
    <row r="19" spans="2:21" x14ac:dyDescent="0.25">
      <c r="B19" s="51"/>
      <c r="C19" s="83"/>
      <c r="D19" s="63"/>
      <c r="E19" s="9"/>
      <c r="F19" s="202"/>
      <c r="G19" s="200"/>
      <c r="H19" s="87"/>
      <c r="I19" s="69"/>
      <c r="K19" s="202"/>
      <c r="L19" s="200"/>
      <c r="M19" s="87"/>
      <c r="N19" s="69"/>
      <c r="P19" s="202"/>
      <c r="Q19" s="200"/>
      <c r="R19" s="87"/>
      <c r="S19" s="69"/>
      <c r="U19" s="60"/>
    </row>
    <row r="20" spans="2:21" ht="15" customHeight="1" x14ac:dyDescent="0.25">
      <c r="B20" s="51"/>
      <c r="C20" s="84"/>
      <c r="D20" s="62"/>
      <c r="E20" s="9"/>
      <c r="F20" s="202"/>
      <c r="G20" s="200"/>
      <c r="H20" s="88"/>
      <c r="I20" s="68"/>
      <c r="K20" s="202"/>
      <c r="L20" s="200"/>
      <c r="M20" s="88"/>
      <c r="N20" s="68"/>
      <c r="P20" s="202"/>
      <c r="Q20" s="200"/>
      <c r="R20" s="88"/>
      <c r="S20" s="68"/>
      <c r="U20" s="60"/>
    </row>
    <row r="21" spans="2:21" ht="15" customHeight="1" x14ac:dyDescent="0.25">
      <c r="B21" s="51"/>
      <c r="C21" s="83"/>
      <c r="D21" s="63"/>
      <c r="E21" s="9"/>
      <c r="F21" s="202"/>
      <c r="G21" s="200"/>
      <c r="H21" s="87"/>
      <c r="I21" s="69"/>
      <c r="K21" s="202"/>
      <c r="L21" s="220"/>
      <c r="M21" s="77"/>
      <c r="N21" s="69"/>
      <c r="P21" s="202"/>
      <c r="Q21" s="200"/>
      <c r="R21" s="87"/>
      <c r="S21" s="69"/>
      <c r="U21" s="60"/>
    </row>
    <row r="22" spans="2:21" ht="15" customHeight="1" x14ac:dyDescent="0.25">
      <c r="B22" s="51"/>
      <c r="C22" s="84"/>
      <c r="D22" s="62"/>
      <c r="E22" s="9"/>
      <c r="F22" s="202"/>
      <c r="G22" s="200"/>
      <c r="H22" s="88"/>
      <c r="I22" s="68"/>
      <c r="K22" s="202"/>
      <c r="L22" s="220"/>
      <c r="M22" s="79"/>
      <c r="N22" s="68"/>
      <c r="P22" s="202"/>
      <c r="Q22" s="200"/>
      <c r="R22" s="88"/>
      <c r="S22" s="68"/>
      <c r="U22" s="60"/>
    </row>
    <row r="23" spans="2:21" ht="15" customHeight="1" x14ac:dyDescent="0.25">
      <c r="B23" s="51"/>
      <c r="C23" s="83"/>
      <c r="D23" s="63"/>
      <c r="E23" s="9"/>
      <c r="F23" s="202"/>
      <c r="G23" s="200"/>
      <c r="H23" s="87"/>
      <c r="I23" s="69"/>
      <c r="K23" s="202"/>
      <c r="L23" s="220"/>
      <c r="M23" s="77"/>
      <c r="N23" s="69"/>
      <c r="P23" s="202"/>
      <c r="Q23" s="200"/>
      <c r="R23" s="87"/>
      <c r="S23" s="69"/>
      <c r="U23" s="60"/>
    </row>
    <row r="24" spans="2:21" ht="15" customHeight="1" x14ac:dyDescent="0.25">
      <c r="B24" s="51"/>
      <c r="C24" s="84"/>
      <c r="D24" s="62"/>
      <c r="E24" s="9"/>
      <c r="F24" s="202"/>
      <c r="G24" s="200"/>
      <c r="H24" s="88"/>
      <c r="I24" s="68"/>
      <c r="K24" s="202"/>
      <c r="L24" s="220"/>
      <c r="M24" s="77"/>
      <c r="N24" s="69"/>
      <c r="P24" s="202"/>
      <c r="Q24" s="200"/>
      <c r="R24" s="88"/>
      <c r="S24" s="68"/>
      <c r="U24" s="60"/>
    </row>
    <row r="25" spans="2:21" ht="15" customHeight="1" x14ac:dyDescent="0.25">
      <c r="B25" s="51"/>
      <c r="C25" s="83"/>
      <c r="D25" s="63"/>
      <c r="E25" s="9"/>
      <c r="F25" s="202"/>
      <c r="G25" s="200"/>
      <c r="H25" s="87"/>
      <c r="I25" s="69"/>
      <c r="K25" s="202"/>
      <c r="L25" s="220"/>
      <c r="M25" s="77"/>
      <c r="N25" s="69"/>
      <c r="P25" s="202"/>
      <c r="Q25" s="200"/>
      <c r="R25" s="87"/>
      <c r="S25" s="69"/>
      <c r="U25" s="60"/>
    </row>
    <row r="26" spans="2:21" ht="15" customHeight="1" x14ac:dyDescent="0.25">
      <c r="B26" s="51"/>
      <c r="C26" s="84"/>
      <c r="D26" s="62"/>
      <c r="E26" s="9"/>
      <c r="F26" s="257"/>
      <c r="G26" s="200"/>
      <c r="H26" s="88"/>
      <c r="I26" s="68"/>
      <c r="K26" s="202"/>
      <c r="L26" s="220"/>
      <c r="M26" s="77"/>
      <c r="N26" s="69"/>
      <c r="P26" s="202"/>
      <c r="Q26" s="200"/>
      <c r="R26" s="88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2"/>
      <c r="G27" s="200"/>
      <c r="H27" s="87"/>
      <c r="I27" s="69"/>
      <c r="K27" s="203"/>
      <c r="L27" s="221"/>
      <c r="M27" s="80"/>
      <c r="N27" s="75"/>
      <c r="P27" s="202"/>
      <c r="Q27" s="200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2"/>
      <c r="G28" s="200"/>
      <c r="H28" s="88"/>
      <c r="I28" s="68"/>
      <c r="K28" s="52" t="s">
        <v>150</v>
      </c>
      <c r="L28" s="52"/>
      <c r="M28" s="65">
        <f>SUM(M10:M27)</f>
        <v>0</v>
      </c>
      <c r="N28" s="52">
        <f>IF(COUNTA(K10:K27)=0,"",COUNTA(K10:K27))</f>
        <v>3</v>
      </c>
      <c r="P28" s="202"/>
      <c r="Q28" s="200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2"/>
      <c r="G29" s="200"/>
      <c r="H29" s="87"/>
      <c r="I29" s="69"/>
      <c r="K29" s="48"/>
      <c r="L29" s="48"/>
      <c r="M29" s="48"/>
      <c r="N29" s="48"/>
      <c r="P29" s="202"/>
      <c r="Q29" s="200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2"/>
      <c r="G30" s="200"/>
      <c r="H30" s="88"/>
      <c r="I30" s="68"/>
      <c r="K30" s="239" t="s">
        <v>149</v>
      </c>
      <c r="L30" s="240"/>
      <c r="M30" s="245"/>
      <c r="N30" s="248"/>
      <c r="P30" s="202"/>
      <c r="Q30" s="200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2"/>
      <c r="G31" s="200"/>
      <c r="H31" s="87"/>
      <c r="I31" s="69"/>
      <c r="K31" s="241"/>
      <c r="L31" s="242"/>
      <c r="M31" s="246"/>
      <c r="N31" s="249"/>
      <c r="P31" s="202"/>
      <c r="Q31" s="200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2"/>
      <c r="G32" s="200"/>
      <c r="H32" s="88"/>
      <c r="I32" s="69"/>
      <c r="K32" s="243"/>
      <c r="L32" s="256"/>
      <c r="M32" s="76"/>
      <c r="N32" s="68"/>
      <c r="P32" s="202"/>
      <c r="Q32" s="200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2"/>
      <c r="G33" s="200"/>
      <c r="H33" s="87"/>
      <c r="I33" s="69"/>
      <c r="K33" s="202"/>
      <c r="L33" s="220"/>
      <c r="M33" s="77"/>
      <c r="N33" s="69"/>
      <c r="P33" s="202"/>
      <c r="Q33" s="200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55"/>
      <c r="G34" s="200"/>
      <c r="H34" s="88"/>
      <c r="I34" s="69"/>
      <c r="K34" s="202"/>
      <c r="L34" s="220"/>
      <c r="M34" s="77"/>
      <c r="N34" s="69"/>
      <c r="P34" s="202"/>
      <c r="Q34" s="200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2"/>
      <c r="G35" s="200"/>
      <c r="H35" s="87"/>
      <c r="I35" s="69"/>
      <c r="K35" s="202"/>
      <c r="L35" s="220"/>
      <c r="M35" s="77"/>
      <c r="N35" s="69"/>
      <c r="P35" s="202"/>
      <c r="Q35" s="200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2"/>
      <c r="G36" s="200"/>
      <c r="H36" s="87"/>
      <c r="I36" s="69"/>
      <c r="K36" s="202"/>
      <c r="L36" s="220"/>
      <c r="M36" s="77"/>
      <c r="N36" s="69"/>
      <c r="P36" s="202"/>
      <c r="Q36" s="200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03"/>
      <c r="G37" s="204"/>
      <c r="H37" s="89"/>
      <c r="I37" s="70"/>
      <c r="K37" s="203"/>
      <c r="L37" s="221"/>
      <c r="M37" s="78"/>
      <c r="N37" s="70"/>
      <c r="P37" s="203"/>
      <c r="Q37" s="204"/>
      <c r="R37" s="89"/>
      <c r="S37" s="70"/>
      <c r="U37" s="60"/>
    </row>
    <row r="38" spans="1:21" ht="15.75" thickTop="1" x14ac:dyDescent="0.25">
      <c r="B38" s="52" t="s">
        <v>150</v>
      </c>
      <c r="C38" s="53">
        <f>SUM(C10:C37)</f>
        <v>0</v>
      </c>
      <c r="D38" s="61">
        <f>IF(COUNTA(B10:B37)=0,"",COUNTA(B10:B37))</f>
        <v>2</v>
      </c>
      <c r="E38" s="9"/>
      <c r="F38" s="52" t="s">
        <v>150</v>
      </c>
      <c r="G38" s="52"/>
      <c r="H38" s="53">
        <f>SUM(H10:H37)</f>
        <v>0</v>
      </c>
      <c r="I38" s="61">
        <f>IF(COUNTA(F10:F37)=0,"",COUNTA(F10:F37))</f>
        <v>3</v>
      </c>
      <c r="K38" s="52" t="s">
        <v>150</v>
      </c>
      <c r="L38" s="52"/>
      <c r="M38" s="65">
        <f>SUM(M32:M37)</f>
        <v>0</v>
      </c>
      <c r="N38" s="61" t="str">
        <f>IF(COUNTA(K32:K37)=0,"",COUNTA(K32:K37))</f>
        <v/>
      </c>
      <c r="P38" s="52" t="s">
        <v>150</v>
      </c>
      <c r="Q38" s="52"/>
      <c r="R38" s="53">
        <f>SUM(R10:R37)</f>
        <v>0</v>
      </c>
      <c r="S38" s="61" t="str">
        <f>IF(COUNTA(P10:P37)=0,"",COUNTA(P10:P37))</f>
        <v/>
      </c>
    </row>
    <row r="39" spans="1:21" x14ac:dyDescent="0.25">
      <c r="B39" s="61" t="s">
        <v>179</v>
      </c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</row>
    <row r="40" spans="1:21" x14ac:dyDescent="0.25">
      <c r="B40" s="61" t="s">
        <v>180</v>
      </c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</row>
    <row r="41" spans="1:21" x14ac:dyDescent="0.25">
      <c r="B41" s="56" t="s">
        <v>152</v>
      </c>
      <c r="C41" s="56"/>
      <c r="E41" s="9"/>
    </row>
    <row r="42" spans="1:21" x14ac:dyDescent="0.25">
      <c r="B42" s="56" t="s">
        <v>153</v>
      </c>
      <c r="C42" s="56"/>
    </row>
    <row r="43" spans="1:21" x14ac:dyDescent="0.25">
      <c r="O43" s="197" t="s">
        <v>154</v>
      </c>
      <c r="P43" s="197"/>
      <c r="Q43" s="254">
        <f>C38+H38+M28+M38+R38+C85+H85+M85+R85</f>
        <v>0</v>
      </c>
      <c r="R43" s="254"/>
      <c r="S43" s="254"/>
    </row>
    <row r="44" spans="1:21" x14ac:dyDescent="0.25">
      <c r="O44" s="45"/>
      <c r="P44" s="45" t="s">
        <v>155</v>
      </c>
      <c r="Q44" s="222"/>
      <c r="R44" s="222"/>
      <c r="S44" s="222"/>
    </row>
    <row r="45" spans="1:21" x14ac:dyDescent="0.25">
      <c r="P45" s="45" t="s">
        <v>156</v>
      </c>
      <c r="Q45" s="222">
        <f>Q44+Q43</f>
        <v>0</v>
      </c>
      <c r="R45" s="222"/>
      <c r="S45" s="222"/>
    </row>
    <row r="48" spans="1:21" ht="21" hidden="1" x14ac:dyDescent="0.25">
      <c r="A48" s="141"/>
      <c r="B48" s="141"/>
      <c r="C48" s="141"/>
      <c r="D48" s="2"/>
      <c r="E48" s="139" t="s">
        <v>197</v>
      </c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234" t="s">
        <v>39</v>
      </c>
      <c r="R48" s="235"/>
      <c r="S48" s="236"/>
    </row>
    <row r="49" spans="1:20" hidden="1" x14ac:dyDescent="0.25">
      <c r="A49" s="147"/>
      <c r="B49" s="147"/>
      <c r="C49" s="147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225">
        <f>IF(Q2="","",Q2)</f>
        <v>1446</v>
      </c>
      <c r="R49" s="226"/>
      <c r="S49" s="227"/>
    </row>
    <row r="50" spans="1:20" hidden="1" x14ac:dyDescent="0.25">
      <c r="A50" s="147"/>
      <c r="B50" s="147"/>
      <c r="C50" s="147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228"/>
      <c r="R50" s="229"/>
      <c r="S50" s="230"/>
    </row>
    <row r="51" spans="1:20" ht="18.75" hidden="1" x14ac:dyDescent="0.3">
      <c r="A51" s="147"/>
      <c r="B51" s="147"/>
      <c r="C51" s="147"/>
      <c r="F51" s="56" t="s">
        <v>182</v>
      </c>
      <c r="G51" s="141" t="str">
        <f>IF(G4="","",G4)</f>
        <v>JOÃO BATISTA BARBOSA DE MORAIS</v>
      </c>
      <c r="H51" s="141"/>
      <c r="I51" s="141"/>
      <c r="J51" s="141"/>
      <c r="K51" s="141"/>
      <c r="L51" s="141"/>
      <c r="M51" s="58" t="s">
        <v>158</v>
      </c>
      <c r="N51" s="58" t="s">
        <v>158</v>
      </c>
      <c r="O51" s="141" t="str">
        <f>IF(O4="","",O4)</f>
        <v>959128569/967737450</v>
      </c>
      <c r="P51" s="142"/>
      <c r="Q51" s="231" t="s">
        <v>38</v>
      </c>
      <c r="R51" s="232"/>
      <c r="S51" s="233"/>
    </row>
    <row r="52" spans="1:20" ht="15.75" hidden="1" x14ac:dyDescent="0.25">
      <c r="A52" s="147"/>
      <c r="B52" s="147"/>
      <c r="C52" s="147"/>
      <c r="F52" s="56" t="s">
        <v>183</v>
      </c>
      <c r="G52" s="147" t="str">
        <f>IF(G5="","",G5)</f>
        <v>R QUINTANA 289</v>
      </c>
      <c r="H52" s="147"/>
      <c r="I52" s="147"/>
      <c r="J52" s="147"/>
      <c r="K52" s="10" t="s">
        <v>157</v>
      </c>
      <c r="L52" s="9" t="str">
        <f>IF(L5="","",L5)</f>
        <v>DZV-9290</v>
      </c>
      <c r="M52" s="10" t="s">
        <v>159</v>
      </c>
      <c r="N52" s="10" t="s">
        <v>159</v>
      </c>
      <c r="O52" s="207" t="str">
        <f>IF(O5="","",O5)</f>
        <v>PRATA</v>
      </c>
      <c r="P52" s="208"/>
      <c r="Q52" s="209">
        <f>IF(Q5="","",Q5)</f>
        <v>43774.448298611111</v>
      </c>
      <c r="R52" s="210"/>
      <c r="S52" s="211"/>
    </row>
    <row r="53" spans="1:20" ht="15.75" hidden="1" x14ac:dyDescent="0.25">
      <c r="A53" s="147"/>
      <c r="B53" s="147"/>
      <c r="C53" s="147"/>
      <c r="F53" s="56" t="s">
        <v>184</v>
      </c>
      <c r="G53" s="147" t="str">
        <f>IF(G6="","",G6)</f>
        <v>CLASSIC LIFE - GM</v>
      </c>
      <c r="H53" s="147"/>
      <c r="I53" s="147"/>
      <c r="J53" s="147"/>
      <c r="K53" s="10" t="s">
        <v>160</v>
      </c>
      <c r="L53" s="81" t="str">
        <f>IF(L6="","",L6)</f>
        <v>2008</v>
      </c>
      <c r="M53" s="10" t="s">
        <v>161</v>
      </c>
      <c r="N53" s="10" t="s">
        <v>161</v>
      </c>
      <c r="O53" s="215" t="str">
        <f>IF(O6="","",O6)</f>
        <v/>
      </c>
      <c r="P53" s="208"/>
      <c r="Q53" s="212"/>
      <c r="R53" s="213"/>
      <c r="S53" s="214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218" t="s">
        <v>151</v>
      </c>
      <c r="C56" s="219"/>
      <c r="D56" s="54" t="s">
        <v>181</v>
      </c>
      <c r="E56" s="49"/>
      <c r="F56" s="218" t="s">
        <v>151</v>
      </c>
      <c r="G56" s="219"/>
      <c r="H56" s="71" t="s">
        <v>103</v>
      </c>
      <c r="I56" s="67" t="s">
        <v>181</v>
      </c>
      <c r="K56" s="218" t="s">
        <v>151</v>
      </c>
      <c r="L56" s="219"/>
      <c r="M56" s="71" t="s">
        <v>103</v>
      </c>
      <c r="N56" s="67" t="s">
        <v>181</v>
      </c>
      <c r="P56" s="218" t="s">
        <v>151</v>
      </c>
      <c r="Q56" s="219"/>
      <c r="R56" s="71" t="s">
        <v>103</v>
      </c>
      <c r="S56" s="67" t="s">
        <v>181</v>
      </c>
    </row>
    <row r="57" spans="1:20" hidden="1" x14ac:dyDescent="0.25">
      <c r="B57" s="51"/>
      <c r="C57" s="82"/>
      <c r="D57" s="62"/>
      <c r="E57" s="9"/>
      <c r="F57" s="243"/>
      <c r="G57" s="206"/>
      <c r="H57" s="86"/>
      <c r="I57" s="68"/>
      <c r="K57" s="243"/>
      <c r="L57" s="206"/>
      <c r="M57" s="86"/>
      <c r="N57" s="68"/>
      <c r="P57" s="205"/>
      <c r="Q57" s="206"/>
      <c r="R57" s="86"/>
      <c r="S57" s="68"/>
    </row>
    <row r="58" spans="1:20" hidden="1" x14ac:dyDescent="0.25">
      <c r="B58" s="51"/>
      <c r="C58" s="83"/>
      <c r="D58" s="63"/>
      <c r="E58" s="9"/>
      <c r="F58" s="202"/>
      <c r="G58" s="200"/>
      <c r="H58" s="87"/>
      <c r="I58" s="69"/>
      <c r="K58" s="202"/>
      <c r="L58" s="200"/>
      <c r="M58" s="87"/>
      <c r="N58" s="69"/>
      <c r="P58" s="201"/>
      <c r="Q58" s="200"/>
      <c r="R58" s="87"/>
      <c r="S58" s="69"/>
    </row>
    <row r="59" spans="1:20" hidden="1" x14ac:dyDescent="0.25">
      <c r="B59" s="51"/>
      <c r="C59" s="84"/>
      <c r="D59" s="62"/>
      <c r="E59" s="9"/>
      <c r="F59" s="202"/>
      <c r="G59" s="200"/>
      <c r="H59" s="88"/>
      <c r="I59" s="68"/>
      <c r="K59" s="202"/>
      <c r="L59" s="200"/>
      <c r="M59" s="88"/>
      <c r="N59" s="68"/>
      <c r="P59" s="201"/>
      <c r="Q59" s="200"/>
      <c r="R59" s="88"/>
      <c r="S59" s="68"/>
    </row>
    <row r="60" spans="1:20" hidden="1" x14ac:dyDescent="0.25">
      <c r="B60" s="51"/>
      <c r="C60" s="83"/>
      <c r="D60" s="63"/>
      <c r="E60" s="9"/>
      <c r="F60" s="202"/>
      <c r="G60" s="200"/>
      <c r="H60" s="87"/>
      <c r="I60" s="69"/>
      <c r="K60" s="202"/>
      <c r="L60" s="200"/>
      <c r="M60" s="87"/>
      <c r="N60" s="69"/>
      <c r="P60" s="201"/>
      <c r="Q60" s="200"/>
      <c r="R60" s="87"/>
      <c r="S60" s="69"/>
    </row>
    <row r="61" spans="1:20" hidden="1" x14ac:dyDescent="0.25">
      <c r="B61" s="51"/>
      <c r="C61" s="84"/>
      <c r="D61" s="62"/>
      <c r="E61" s="9"/>
      <c r="F61" s="202"/>
      <c r="G61" s="200"/>
      <c r="H61" s="88"/>
      <c r="I61" s="68"/>
      <c r="K61" s="202"/>
      <c r="L61" s="200"/>
      <c r="M61" s="88"/>
      <c r="N61" s="68"/>
      <c r="P61" s="201"/>
      <c r="Q61" s="200"/>
      <c r="R61" s="88"/>
      <c r="S61" s="68"/>
    </row>
    <row r="62" spans="1:20" hidden="1" x14ac:dyDescent="0.25">
      <c r="B62" s="51"/>
      <c r="C62" s="83"/>
      <c r="D62" s="63"/>
      <c r="E62" s="9"/>
      <c r="F62" s="202"/>
      <c r="G62" s="200"/>
      <c r="H62" s="87"/>
      <c r="I62" s="69"/>
      <c r="K62" s="202"/>
      <c r="L62" s="200"/>
      <c r="M62" s="87"/>
      <c r="N62" s="69"/>
      <c r="P62" s="201"/>
      <c r="Q62" s="200"/>
      <c r="R62" s="87"/>
      <c r="S62" s="69"/>
    </row>
    <row r="63" spans="1:20" hidden="1" x14ac:dyDescent="0.25">
      <c r="B63" s="51"/>
      <c r="C63" s="84"/>
      <c r="D63" s="62"/>
      <c r="E63" s="9"/>
      <c r="F63" s="202"/>
      <c r="G63" s="200"/>
      <c r="H63" s="88"/>
      <c r="I63" s="68"/>
      <c r="K63" s="202"/>
      <c r="L63" s="200"/>
      <c r="M63" s="88"/>
      <c r="N63" s="68"/>
      <c r="P63" s="201"/>
      <c r="Q63" s="200"/>
      <c r="R63" s="88"/>
      <c r="S63" s="68"/>
    </row>
    <row r="64" spans="1:20" hidden="1" x14ac:dyDescent="0.25">
      <c r="B64" s="51"/>
      <c r="C64" s="83"/>
      <c r="D64" s="63"/>
      <c r="E64" s="9"/>
      <c r="F64" s="202"/>
      <c r="G64" s="200"/>
      <c r="H64" s="87"/>
      <c r="I64" s="69"/>
      <c r="K64" s="202"/>
      <c r="L64" s="200"/>
      <c r="M64" s="87"/>
      <c r="N64" s="69"/>
      <c r="P64" s="201"/>
      <c r="Q64" s="200"/>
      <c r="R64" s="87"/>
      <c r="S64" s="69"/>
    </row>
    <row r="65" spans="2:19" hidden="1" x14ac:dyDescent="0.25">
      <c r="B65" s="51"/>
      <c r="C65" s="84"/>
      <c r="D65" s="62"/>
      <c r="E65" s="9"/>
      <c r="F65" s="202"/>
      <c r="G65" s="200"/>
      <c r="H65" s="88"/>
      <c r="I65" s="68"/>
      <c r="K65" s="202"/>
      <c r="L65" s="200"/>
      <c r="M65" s="88"/>
      <c r="N65" s="68"/>
      <c r="P65" s="201"/>
      <c r="Q65" s="200"/>
      <c r="R65" s="88"/>
      <c r="S65" s="68"/>
    </row>
    <row r="66" spans="2:19" hidden="1" x14ac:dyDescent="0.25">
      <c r="B66" s="51"/>
      <c r="C66" s="83"/>
      <c r="D66" s="63"/>
      <c r="E66" s="9"/>
      <c r="F66" s="202"/>
      <c r="G66" s="200"/>
      <c r="H66" s="87"/>
      <c r="I66" s="69"/>
      <c r="K66" s="202"/>
      <c r="L66" s="200"/>
      <c r="M66" s="87"/>
      <c r="N66" s="69"/>
      <c r="P66" s="201"/>
      <c r="Q66" s="200"/>
      <c r="R66" s="87"/>
      <c r="S66" s="69"/>
    </row>
    <row r="67" spans="2:19" hidden="1" x14ac:dyDescent="0.25">
      <c r="B67" s="51"/>
      <c r="C67" s="84"/>
      <c r="D67" s="62"/>
      <c r="E67" s="9"/>
      <c r="F67" s="202"/>
      <c r="G67" s="200"/>
      <c r="H67" s="88"/>
      <c r="I67" s="68"/>
      <c r="K67" s="202"/>
      <c r="L67" s="200"/>
      <c r="M67" s="88"/>
      <c r="N67" s="68"/>
      <c r="P67" s="201"/>
      <c r="Q67" s="200"/>
      <c r="R67" s="88"/>
      <c r="S67" s="68"/>
    </row>
    <row r="68" spans="2:19" hidden="1" x14ac:dyDescent="0.25">
      <c r="B68" s="51"/>
      <c r="C68" s="83"/>
      <c r="D68" s="63"/>
      <c r="E68" s="9"/>
      <c r="F68" s="202"/>
      <c r="G68" s="200"/>
      <c r="H68" s="87"/>
      <c r="I68" s="69"/>
      <c r="K68" s="202"/>
      <c r="L68" s="200"/>
      <c r="M68" s="87"/>
      <c r="N68" s="69"/>
      <c r="P68" s="201"/>
      <c r="Q68" s="200"/>
      <c r="R68" s="87"/>
      <c r="S68" s="69"/>
    </row>
    <row r="69" spans="2:19" hidden="1" x14ac:dyDescent="0.25">
      <c r="B69" s="51"/>
      <c r="C69" s="84"/>
      <c r="D69" s="62"/>
      <c r="E69" s="9"/>
      <c r="F69" s="202"/>
      <c r="G69" s="200"/>
      <c r="H69" s="88"/>
      <c r="I69" s="68"/>
      <c r="K69" s="202"/>
      <c r="L69" s="200"/>
      <c r="M69" s="88"/>
      <c r="N69" s="68"/>
      <c r="P69" s="201"/>
      <c r="Q69" s="200"/>
      <c r="R69" s="88"/>
      <c r="S69" s="68"/>
    </row>
    <row r="70" spans="2:19" hidden="1" x14ac:dyDescent="0.25">
      <c r="B70" s="51"/>
      <c r="C70" s="83"/>
      <c r="D70" s="63"/>
      <c r="E70" s="9"/>
      <c r="F70" s="202"/>
      <c r="G70" s="200"/>
      <c r="H70" s="87"/>
      <c r="I70" s="69"/>
      <c r="K70" s="202"/>
      <c r="L70" s="200"/>
      <c r="M70" s="87"/>
      <c r="N70" s="69"/>
      <c r="P70" s="201"/>
      <c r="Q70" s="200"/>
      <c r="R70" s="87"/>
      <c r="S70" s="69"/>
    </row>
    <row r="71" spans="2:19" hidden="1" x14ac:dyDescent="0.25">
      <c r="B71" s="51"/>
      <c r="C71" s="84"/>
      <c r="D71" s="62"/>
      <c r="E71" s="9"/>
      <c r="F71" s="202"/>
      <c r="G71" s="200"/>
      <c r="H71" s="88"/>
      <c r="I71" s="68"/>
      <c r="K71" s="202"/>
      <c r="L71" s="200"/>
      <c r="M71" s="88"/>
      <c r="N71" s="68"/>
      <c r="P71" s="201"/>
      <c r="Q71" s="200"/>
      <c r="R71" s="88"/>
      <c r="S71" s="68"/>
    </row>
    <row r="72" spans="2:19" hidden="1" x14ac:dyDescent="0.25">
      <c r="B72" s="51"/>
      <c r="C72" s="83"/>
      <c r="D72" s="63"/>
      <c r="E72" s="9"/>
      <c r="F72" s="202"/>
      <c r="G72" s="200"/>
      <c r="H72" s="87"/>
      <c r="I72" s="69"/>
      <c r="K72" s="202"/>
      <c r="L72" s="200"/>
      <c r="M72" s="87"/>
      <c r="N72" s="69"/>
      <c r="P72" s="201"/>
      <c r="Q72" s="200"/>
      <c r="R72" s="87"/>
      <c r="S72" s="69"/>
    </row>
    <row r="73" spans="2:19" hidden="1" x14ac:dyDescent="0.25">
      <c r="B73" s="51"/>
      <c r="C73" s="84"/>
      <c r="D73" s="62"/>
      <c r="E73" s="9"/>
      <c r="F73" s="202"/>
      <c r="G73" s="200"/>
      <c r="H73" s="88"/>
      <c r="I73" s="68"/>
      <c r="K73" s="202"/>
      <c r="L73" s="200"/>
      <c r="M73" s="88"/>
      <c r="N73" s="68"/>
      <c r="P73" s="201"/>
      <c r="Q73" s="200"/>
      <c r="R73" s="88"/>
      <c r="S73" s="68"/>
    </row>
    <row r="74" spans="2:19" hidden="1" x14ac:dyDescent="0.25">
      <c r="B74" s="51"/>
      <c r="C74" s="83"/>
      <c r="D74" s="63"/>
      <c r="E74" s="9"/>
      <c r="F74" s="202"/>
      <c r="G74" s="200"/>
      <c r="H74" s="87"/>
      <c r="I74" s="69"/>
      <c r="K74" s="202"/>
      <c r="L74" s="200"/>
      <c r="M74" s="87"/>
      <c r="N74" s="69"/>
      <c r="P74" s="201"/>
      <c r="Q74" s="200"/>
      <c r="R74" s="87"/>
      <c r="S74" s="69"/>
    </row>
    <row r="75" spans="2:19" hidden="1" x14ac:dyDescent="0.25">
      <c r="B75" s="51"/>
      <c r="C75" s="84"/>
      <c r="D75" s="62"/>
      <c r="E75" s="9"/>
      <c r="F75" s="202"/>
      <c r="G75" s="200"/>
      <c r="H75" s="88"/>
      <c r="I75" s="68"/>
      <c r="K75" s="202"/>
      <c r="L75" s="200"/>
      <c r="M75" s="88"/>
      <c r="N75" s="68"/>
      <c r="P75" s="201"/>
      <c r="Q75" s="200"/>
      <c r="R75" s="88"/>
      <c r="S75" s="68"/>
    </row>
    <row r="76" spans="2:19" hidden="1" x14ac:dyDescent="0.25">
      <c r="B76" s="51"/>
      <c r="C76" s="83"/>
      <c r="D76" s="63"/>
      <c r="E76" s="9"/>
      <c r="F76" s="202"/>
      <c r="G76" s="200"/>
      <c r="H76" s="87"/>
      <c r="I76" s="69"/>
      <c r="K76" s="202"/>
      <c r="L76" s="200"/>
      <c r="M76" s="87"/>
      <c r="N76" s="69"/>
      <c r="P76" s="202"/>
      <c r="Q76" s="200"/>
      <c r="R76" s="87"/>
      <c r="S76" s="69"/>
    </row>
    <row r="77" spans="2:19" hidden="1" x14ac:dyDescent="0.25">
      <c r="B77" s="51"/>
      <c r="C77" s="84"/>
      <c r="D77" s="62"/>
      <c r="E77" s="9"/>
      <c r="F77" s="202"/>
      <c r="G77" s="200"/>
      <c r="H77" s="88"/>
      <c r="I77" s="68"/>
      <c r="K77" s="202"/>
      <c r="L77" s="200"/>
      <c r="M77" s="88"/>
      <c r="N77" s="68"/>
      <c r="P77" s="202"/>
      <c r="Q77" s="200"/>
      <c r="R77" s="88"/>
      <c r="S77" s="68"/>
    </row>
    <row r="78" spans="2:19" hidden="1" x14ac:dyDescent="0.25">
      <c r="B78" s="21"/>
      <c r="C78" s="83"/>
      <c r="D78" s="63"/>
      <c r="E78" s="9"/>
      <c r="F78" s="202"/>
      <c r="G78" s="200"/>
      <c r="H78" s="87"/>
      <c r="I78" s="69"/>
      <c r="K78" s="202"/>
      <c r="L78" s="200"/>
      <c r="M78" s="87"/>
      <c r="N78" s="69"/>
      <c r="P78" s="202"/>
      <c r="Q78" s="200"/>
      <c r="R78" s="87"/>
      <c r="S78" s="69"/>
    </row>
    <row r="79" spans="2:19" hidden="1" x14ac:dyDescent="0.25">
      <c r="B79" s="21"/>
      <c r="C79" s="84"/>
      <c r="D79" s="63"/>
      <c r="E79" s="9"/>
      <c r="F79" s="202"/>
      <c r="G79" s="200"/>
      <c r="H79" s="88"/>
      <c r="I79" s="69"/>
      <c r="K79" s="202"/>
      <c r="L79" s="200"/>
      <c r="M79" s="88"/>
      <c r="N79" s="69"/>
      <c r="P79" s="202"/>
      <c r="Q79" s="200"/>
      <c r="R79" s="88"/>
      <c r="S79" s="69"/>
    </row>
    <row r="80" spans="2:19" hidden="1" x14ac:dyDescent="0.25">
      <c r="B80" s="21"/>
      <c r="C80" s="83"/>
      <c r="D80" s="63"/>
      <c r="E80" s="9"/>
      <c r="F80" s="202"/>
      <c r="G80" s="200"/>
      <c r="H80" s="87"/>
      <c r="I80" s="69"/>
      <c r="K80" s="202"/>
      <c r="L80" s="200"/>
      <c r="M80" s="87"/>
      <c r="N80" s="69"/>
      <c r="P80" s="202"/>
      <c r="Q80" s="200"/>
      <c r="R80" s="87"/>
      <c r="S80" s="69"/>
    </row>
    <row r="81" spans="2:20" hidden="1" x14ac:dyDescent="0.25">
      <c r="B81" s="21"/>
      <c r="C81" s="84"/>
      <c r="D81" s="63"/>
      <c r="E81" s="9"/>
      <c r="F81" s="202"/>
      <c r="G81" s="200"/>
      <c r="H81" s="88"/>
      <c r="I81" s="69"/>
      <c r="K81" s="202"/>
      <c r="L81" s="200"/>
      <c r="M81" s="88"/>
      <c r="N81" s="69"/>
      <c r="P81" s="202"/>
      <c r="Q81" s="200"/>
      <c r="R81" s="88"/>
      <c r="S81" s="69"/>
    </row>
    <row r="82" spans="2:20" hidden="1" x14ac:dyDescent="0.25">
      <c r="B82" s="21"/>
      <c r="C82" s="83"/>
      <c r="D82" s="63"/>
      <c r="E82" s="9"/>
      <c r="F82" s="202"/>
      <c r="G82" s="200"/>
      <c r="H82" s="87"/>
      <c r="I82" s="69"/>
      <c r="K82" s="202"/>
      <c r="L82" s="200"/>
      <c r="M82" s="87"/>
      <c r="N82" s="69"/>
      <c r="P82" s="202"/>
      <c r="Q82" s="200"/>
      <c r="R82" s="87"/>
      <c r="S82" s="69"/>
    </row>
    <row r="83" spans="2:20" hidden="1" x14ac:dyDescent="0.25">
      <c r="B83" s="21"/>
      <c r="C83" s="83"/>
      <c r="D83" s="63"/>
      <c r="E83" s="9"/>
      <c r="F83" s="202"/>
      <c r="G83" s="200"/>
      <c r="H83" s="87"/>
      <c r="I83" s="69"/>
      <c r="K83" s="202"/>
      <c r="L83" s="200"/>
      <c r="M83" s="87"/>
      <c r="N83" s="69"/>
      <c r="P83" s="202"/>
      <c r="Q83" s="200"/>
      <c r="R83" s="87"/>
      <c r="S83" s="69"/>
    </row>
    <row r="84" spans="2:20" ht="15.75" hidden="1" thickBot="1" x14ac:dyDescent="0.3">
      <c r="B84" s="50"/>
      <c r="C84" s="85"/>
      <c r="D84" s="64"/>
      <c r="E84" s="9"/>
      <c r="F84" s="203"/>
      <c r="G84" s="204"/>
      <c r="H84" s="89"/>
      <c r="I84" s="70"/>
      <c r="K84" s="203"/>
      <c r="L84" s="204"/>
      <c r="M84" s="89"/>
      <c r="N84" s="70"/>
      <c r="P84" s="203"/>
      <c r="Q84" s="204"/>
      <c r="R84" s="89"/>
      <c r="S84" s="70"/>
    </row>
    <row r="85" spans="2:20" ht="15.75" hidden="1" thickTop="1" x14ac:dyDescent="0.25">
      <c r="B85" s="52" t="s">
        <v>150</v>
      </c>
      <c r="C85" s="53">
        <f>SUM(C57:C84)</f>
        <v>0</v>
      </c>
      <c r="D85" s="61" t="str">
        <f>IF(COUNTA(B57:B84)=0,"",COUNTA(B57:B84))</f>
        <v/>
      </c>
      <c r="E85" s="9"/>
      <c r="F85" s="52" t="s">
        <v>150</v>
      </c>
      <c r="G85" s="52"/>
      <c r="H85" s="53">
        <f>SUM(H57:H84)</f>
        <v>0</v>
      </c>
      <c r="I85" s="61" t="str">
        <f>IF(COUNTA(F57:F84)=0,"",COUNTA(F57:F84))</f>
        <v/>
      </c>
      <c r="K85" s="52" t="s">
        <v>150</v>
      </c>
      <c r="L85" s="52"/>
      <c r="M85" s="53">
        <f>SUM(M57:M84)</f>
        <v>0</v>
      </c>
      <c r="N85" s="61" t="str">
        <f>IF(COUNTA(K57:K84)=0,"",COUNTA(K57:K84))</f>
        <v/>
      </c>
      <c r="P85" s="52" t="s">
        <v>150</v>
      </c>
      <c r="Q85" s="52"/>
      <c r="R85" s="53">
        <f>SUM(R57:R84)</f>
        <v>0</v>
      </c>
      <c r="S85" s="61" t="str">
        <f>IF(COUNTA(P57:P84)=0,"",COUNTA(P57:P84))</f>
        <v/>
      </c>
    </row>
    <row r="86" spans="2:20" hidden="1" x14ac:dyDescent="0.25">
      <c r="B86" s="61" t="s">
        <v>179</v>
      </c>
      <c r="C86" s="157" t="str">
        <f>IF(C39="","",C39)</f>
        <v/>
      </c>
      <c r="D86" s="157"/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</row>
    <row r="87" spans="2:20" hidden="1" x14ac:dyDescent="0.25">
      <c r="B87" s="61" t="s">
        <v>180</v>
      </c>
      <c r="C87" s="157" t="str">
        <f>IF(C40="","",C40)</f>
        <v/>
      </c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</row>
    <row r="88" spans="2:20" hidden="1" x14ac:dyDescent="0.25">
      <c r="B88" s="56" t="s">
        <v>152</v>
      </c>
      <c r="C88" s="56"/>
      <c r="E88" s="9"/>
    </row>
    <row r="89" spans="2:20" hidden="1" x14ac:dyDescent="0.25">
      <c r="B89" s="56" t="s">
        <v>153</v>
      </c>
      <c r="C89" s="56"/>
    </row>
    <row r="90" spans="2:20" hidden="1" x14ac:dyDescent="0.25">
      <c r="O90" s="197" t="s">
        <v>154</v>
      </c>
      <c r="P90" s="197"/>
      <c r="Q90" s="254">
        <f>IF(Q43="","",Q43)</f>
        <v>0</v>
      </c>
      <c r="R90" s="254"/>
      <c r="S90" s="254"/>
    </row>
    <row r="91" spans="2:20" hidden="1" x14ac:dyDescent="0.25">
      <c r="O91" s="45"/>
      <c r="P91" s="45" t="s">
        <v>155</v>
      </c>
      <c r="Q91" s="222">
        <f>Q44</f>
        <v>0</v>
      </c>
      <c r="R91" s="222"/>
      <c r="S91" s="222"/>
    </row>
    <row r="92" spans="2:20" hidden="1" x14ac:dyDescent="0.25">
      <c r="P92" s="45" t="s">
        <v>156</v>
      </c>
      <c r="Q92" s="222">
        <f>IFERROR(Q91+Q90,"")</f>
        <v>0</v>
      </c>
      <c r="R92" s="222"/>
      <c r="S92" s="222"/>
    </row>
    <row r="93" spans="2:20" hidden="1" x14ac:dyDescent="0.25"/>
    <row r="94" spans="2:20" hidden="1" x14ac:dyDescent="0.25"/>
    <row r="95" spans="2:20" x14ac:dyDescent="0.25">
      <c r="B95" s="10" t="s">
        <v>199</v>
      </c>
      <c r="C95" s="251" t="s">
        <v>272</v>
      </c>
      <c r="D95" s="251"/>
      <c r="E95" s="251"/>
      <c r="F95" s="251"/>
      <c r="G95" s="10" t="s">
        <v>202</v>
      </c>
      <c r="H95" s="252">
        <v>43774.448298611111</v>
      </c>
      <c r="I95" s="251"/>
      <c r="J95" s="251"/>
      <c r="K95" s="251"/>
      <c r="L95" s="10" t="s">
        <v>201</v>
      </c>
      <c r="M95" s="251" t="s">
        <v>272</v>
      </c>
      <c r="N95" s="251"/>
      <c r="O95" s="251"/>
      <c r="P95" s="251"/>
      <c r="Q95" s="10" t="s">
        <v>200</v>
      </c>
      <c r="R95" s="252">
        <v>43774.449953703705</v>
      </c>
      <c r="S95" s="251"/>
      <c r="T95" s="251"/>
    </row>
  </sheetData>
  <mergeCells count="213"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702" r:id="rId4" name="CommandButton2">
          <controlPr defaultSize="0" print="0" autoLine="0" r:id="rId5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4" name="CommandButton2"/>
      </mc:Fallback>
    </mc:AlternateContent>
    <mc:AlternateContent xmlns:mc="http://schemas.openxmlformats.org/markup-compatibility/2006">
      <mc:Choice Requires="x14">
        <control shapeId="29701" r:id="rId6" name="LblHyperlink">
          <controlPr defaultSize="0" print="0" autoLine="0" r:id="rId7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6" name="LblHyperlink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699" r:id="rId10" name="CommandButton4">
          <controlPr defaultSize="0" print="0" autoLine="0" r:id="rId11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G1"/>
  <sheetViews>
    <sheetView showGridLines="0" workbookViewId="0"/>
  </sheetViews>
  <sheetFormatPr defaultRowHeight="15" x14ac:dyDescent="0.25"/>
  <cols>
    <col min="1" max="1" width="7.7109375" bestFit="1" customWidth="1"/>
    <col min="2" max="2" width="9.140625" style="34" bestFit="1" customWidth="1"/>
    <col min="3" max="3" width="16.85546875" bestFit="1" customWidth="1"/>
    <col min="4" max="4" width="5.5703125" bestFit="1" customWidth="1"/>
    <col min="5" max="5" width="7.85546875" bestFit="1" customWidth="1"/>
    <col min="6" max="6" width="4" bestFit="1" customWidth="1"/>
    <col min="7" max="7" width="7.42578125" bestFit="1" customWidth="1"/>
  </cols>
  <sheetData>
    <row r="1" spans="1:7" x14ac:dyDescent="0.25">
      <c r="A1" t="s">
        <v>114</v>
      </c>
      <c r="B1" s="34" t="s">
        <v>0</v>
      </c>
      <c r="C1" t="s">
        <v>189</v>
      </c>
      <c r="D1" t="s">
        <v>1</v>
      </c>
      <c r="E1" t="s">
        <v>17</v>
      </c>
      <c r="F1" t="s">
        <v>18</v>
      </c>
      <c r="G1" t="s">
        <v>19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205</v>
      </c>
      <c r="B1" t="s">
        <v>127</v>
      </c>
    </row>
    <row r="2" spans="1:2" x14ac:dyDescent="0.25">
      <c r="A2">
        <v>1</v>
      </c>
      <c r="B2" t="s">
        <v>141</v>
      </c>
    </row>
    <row r="3" spans="1:2" x14ac:dyDescent="0.25">
      <c r="A3">
        <v>2</v>
      </c>
      <c r="B3" t="s">
        <v>128</v>
      </c>
    </row>
    <row r="4" spans="1:2" x14ac:dyDescent="0.25">
      <c r="A4">
        <v>3</v>
      </c>
      <c r="B4" t="s">
        <v>142</v>
      </c>
    </row>
    <row r="5" spans="1:2" x14ac:dyDescent="0.25">
      <c r="A5">
        <v>4</v>
      </c>
      <c r="B5" t="s">
        <v>137</v>
      </c>
    </row>
    <row r="6" spans="1:2" x14ac:dyDescent="0.25">
      <c r="A6">
        <v>5</v>
      </c>
      <c r="B6" t="s">
        <v>126</v>
      </c>
    </row>
    <row r="7" spans="1:2" x14ac:dyDescent="0.25">
      <c r="A7">
        <v>6</v>
      </c>
      <c r="B7" t="s">
        <v>131</v>
      </c>
    </row>
    <row r="8" spans="1:2" x14ac:dyDescent="0.25">
      <c r="A8">
        <v>7</v>
      </c>
      <c r="B8" t="s">
        <v>115</v>
      </c>
    </row>
    <row r="9" spans="1:2" x14ac:dyDescent="0.25">
      <c r="A9">
        <v>8</v>
      </c>
      <c r="B9" t="s">
        <v>134</v>
      </c>
    </row>
    <row r="10" spans="1:2" x14ac:dyDescent="0.25">
      <c r="A10">
        <v>9</v>
      </c>
      <c r="B10" t="s">
        <v>129</v>
      </c>
    </row>
    <row r="11" spans="1:2" x14ac:dyDescent="0.25">
      <c r="A11">
        <v>10</v>
      </c>
      <c r="B11" t="s">
        <v>139</v>
      </c>
    </row>
    <row r="12" spans="1:2" x14ac:dyDescent="0.25">
      <c r="A12">
        <v>11</v>
      </c>
      <c r="B12" t="s">
        <v>143</v>
      </c>
    </row>
    <row r="13" spans="1:2" x14ac:dyDescent="0.25">
      <c r="A13">
        <v>12</v>
      </c>
      <c r="B13" t="s">
        <v>140</v>
      </c>
    </row>
    <row r="14" spans="1:2" x14ac:dyDescent="0.25">
      <c r="A14">
        <v>13</v>
      </c>
      <c r="B14" t="s">
        <v>136</v>
      </c>
    </row>
    <row r="15" spans="1:2" x14ac:dyDescent="0.25">
      <c r="A15">
        <v>14</v>
      </c>
      <c r="B15" t="s">
        <v>135</v>
      </c>
    </row>
    <row r="16" spans="1:2" x14ac:dyDescent="0.25">
      <c r="A16">
        <v>15</v>
      </c>
      <c r="B16" t="s">
        <v>138</v>
      </c>
    </row>
    <row r="17" spans="1:2" x14ac:dyDescent="0.25">
      <c r="A17">
        <v>16</v>
      </c>
      <c r="B17" t="s">
        <v>132</v>
      </c>
    </row>
    <row r="18" spans="1:2" x14ac:dyDescent="0.25">
      <c r="A18">
        <v>17</v>
      </c>
      <c r="B18" t="s">
        <v>144</v>
      </c>
    </row>
    <row r="19" spans="1:2" x14ac:dyDescent="0.25">
      <c r="A19">
        <v>18</v>
      </c>
      <c r="B19" t="s">
        <v>133</v>
      </c>
    </row>
    <row r="20" spans="1:2" x14ac:dyDescent="0.25">
      <c r="A20">
        <v>19</v>
      </c>
      <c r="B20" t="s">
        <v>130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5"/>
  <sheetViews>
    <sheetView workbookViewId="0">
      <selection activeCell="K5" sqref="K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31.5703125" bestFit="1" customWidth="1"/>
    <col min="4" max="4" width="10" bestFit="1" customWidth="1"/>
    <col min="5" max="5" width="10.85546875" bestFit="1" customWidth="1"/>
    <col min="6" max="6" width="10.7109375" bestFit="1" customWidth="1"/>
    <col min="7" max="7" width="16.85546875" bestFit="1" customWidth="1"/>
    <col min="8" max="8" width="10.7109375" bestFit="1" customWidth="1"/>
    <col min="9" max="9" width="9" style="101" bestFit="1" customWidth="1"/>
    <col min="10" max="10" width="8.7109375" style="101" bestFit="1" customWidth="1"/>
    <col min="11" max="11" width="7.7109375" style="101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114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189</v>
      </c>
      <c r="H1" t="s">
        <v>118</v>
      </c>
      <c r="I1" s="101" t="s">
        <v>177</v>
      </c>
      <c r="J1" s="101" t="s">
        <v>206</v>
      </c>
      <c r="K1" s="101" t="s">
        <v>207</v>
      </c>
      <c r="L1" t="s">
        <v>225</v>
      </c>
    </row>
    <row r="2" spans="1:12" x14ac:dyDescent="0.25">
      <c r="A2">
        <v>805</v>
      </c>
      <c r="B2" s="107">
        <v>43277.414918981478</v>
      </c>
      <c r="C2" t="s">
        <v>243</v>
      </c>
      <c r="D2" t="s">
        <v>244</v>
      </c>
      <c r="E2" t="s">
        <v>245</v>
      </c>
      <c r="F2" t="s">
        <v>211</v>
      </c>
      <c r="G2" t="s">
        <v>195</v>
      </c>
      <c r="H2" t="s">
        <v>21</v>
      </c>
    </row>
    <row r="3" spans="1:12" x14ac:dyDescent="0.25">
      <c r="A3">
        <v>771</v>
      </c>
      <c r="B3" s="107">
        <v>43234.515636574077</v>
      </c>
      <c r="C3" t="s">
        <v>246</v>
      </c>
      <c r="D3" t="s">
        <v>247</v>
      </c>
      <c r="E3" t="s">
        <v>248</v>
      </c>
      <c r="F3" t="s">
        <v>29</v>
      </c>
      <c r="G3" t="s">
        <v>195</v>
      </c>
      <c r="H3" t="s">
        <v>21</v>
      </c>
    </row>
    <row r="4" spans="1:12" x14ac:dyDescent="0.25">
      <c r="A4">
        <v>703</v>
      </c>
      <c r="B4" s="107">
        <v>43179.341678240744</v>
      </c>
      <c r="C4" t="s">
        <v>249</v>
      </c>
      <c r="D4" t="s">
        <v>250</v>
      </c>
      <c r="E4" t="s">
        <v>251</v>
      </c>
      <c r="F4" t="s">
        <v>31</v>
      </c>
      <c r="G4" t="s">
        <v>195</v>
      </c>
      <c r="H4" t="s">
        <v>21</v>
      </c>
    </row>
    <row r="5" spans="1:12" x14ac:dyDescent="0.25">
      <c r="A5" t="s">
        <v>150</v>
      </c>
      <c r="B5">
        <v>3</v>
      </c>
      <c r="I5" s="101">
        <v>0</v>
      </c>
      <c r="J5" s="101">
        <v>0</v>
      </c>
      <c r="K5" s="101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114</v>
      </c>
      <c r="B1" t="s">
        <v>162</v>
      </c>
      <c r="C1" t="s">
        <v>163</v>
      </c>
      <c r="D1" t="s">
        <v>165</v>
      </c>
      <c r="E1" t="s">
        <v>164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171</v>
      </c>
      <c r="L1" t="s">
        <v>172</v>
      </c>
      <c r="M1" t="s">
        <v>173</v>
      </c>
      <c r="N1" t="s">
        <v>174</v>
      </c>
      <c r="O1" t="s">
        <v>175</v>
      </c>
      <c r="P1" t="s">
        <v>176</v>
      </c>
      <c r="Q1" t="s">
        <v>198</v>
      </c>
    </row>
    <row r="2" spans="1:17" x14ac:dyDescent="0.25">
      <c r="A2">
        <v>1446</v>
      </c>
      <c r="B2" t="s">
        <v>23</v>
      </c>
      <c r="E2" t="s">
        <v>280</v>
      </c>
      <c r="H2" t="s">
        <v>283</v>
      </c>
    </row>
    <row r="3" spans="1:17" x14ac:dyDescent="0.25">
      <c r="A3">
        <v>1446</v>
      </c>
      <c r="B3" t="s">
        <v>279</v>
      </c>
      <c r="E3" t="s">
        <v>281</v>
      </c>
      <c r="H3" t="s">
        <v>284</v>
      </c>
    </row>
    <row r="4" spans="1:17" x14ac:dyDescent="0.25">
      <c r="A4">
        <v>1446</v>
      </c>
      <c r="E4" t="s">
        <v>282</v>
      </c>
      <c r="H4" t="s">
        <v>285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1" bestFit="1" customWidth="1"/>
    <col min="10" max="10" width="14.42578125" style="101" bestFit="1" customWidth="1"/>
    <col min="11" max="11" width="10.5703125" style="101" bestFit="1" customWidth="1"/>
    <col min="12" max="12" width="22.5703125" style="107" bestFit="1" customWidth="1"/>
  </cols>
  <sheetData>
    <row r="1" spans="1:12" ht="30" customHeight="1" x14ac:dyDescent="0.25">
      <c r="A1" s="258" t="s">
        <v>224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</row>
    <row r="2" spans="1:12" x14ac:dyDescent="0.25">
      <c r="A2" s="104" t="s">
        <v>114</v>
      </c>
      <c r="B2" s="118" t="s">
        <v>0</v>
      </c>
      <c r="C2" s="104" t="s">
        <v>19</v>
      </c>
      <c r="D2" s="104" t="s">
        <v>1</v>
      </c>
      <c r="E2" s="104" t="s">
        <v>17</v>
      </c>
      <c r="F2" s="104" t="s">
        <v>18</v>
      </c>
      <c r="G2" s="105" t="s">
        <v>189</v>
      </c>
      <c r="H2" s="105" t="s">
        <v>118</v>
      </c>
      <c r="I2" s="105" t="s">
        <v>177</v>
      </c>
      <c r="J2" s="105" t="s">
        <v>206</v>
      </c>
      <c r="K2" s="105" t="s">
        <v>207</v>
      </c>
      <c r="L2" s="120" t="s">
        <v>178</v>
      </c>
    </row>
    <row r="3" spans="1:12" x14ac:dyDescent="0.25">
      <c r="A3" s="102">
        <v>620</v>
      </c>
      <c r="B3" s="119">
        <v>43117.407222222224</v>
      </c>
      <c r="C3" s="102" t="s">
        <v>226</v>
      </c>
      <c r="D3" s="102" t="s">
        <v>227</v>
      </c>
      <c r="E3" s="102" t="s">
        <v>228</v>
      </c>
      <c r="F3" s="102" t="s">
        <v>27</v>
      </c>
      <c r="G3" s="102" t="s">
        <v>195</v>
      </c>
      <c r="H3" s="102" t="s">
        <v>44</v>
      </c>
      <c r="I3" s="103"/>
      <c r="J3" s="103"/>
      <c r="K3" s="103"/>
      <c r="L3" s="119"/>
    </row>
    <row r="4" spans="1:12" x14ac:dyDescent="0.25">
      <c r="A4" s="102">
        <v>619</v>
      </c>
      <c r="B4" s="119">
        <v>43117.377546296295</v>
      </c>
      <c r="C4" s="102" t="s">
        <v>229</v>
      </c>
      <c r="D4" s="102" t="s">
        <v>230</v>
      </c>
      <c r="E4" s="102" t="s">
        <v>210</v>
      </c>
      <c r="F4" s="102" t="s">
        <v>31</v>
      </c>
      <c r="G4" s="102" t="s">
        <v>196</v>
      </c>
      <c r="H4" s="102" t="s">
        <v>43</v>
      </c>
      <c r="I4" s="103"/>
      <c r="J4" s="103"/>
      <c r="K4" s="103"/>
      <c r="L4" s="119"/>
    </row>
    <row r="5" spans="1:12" x14ac:dyDescent="0.25">
      <c r="A5" s="102">
        <v>617</v>
      </c>
      <c r="B5" s="119">
        <v>43115.445925925924</v>
      </c>
      <c r="C5" s="102" t="s">
        <v>221</v>
      </c>
      <c r="D5" s="102" t="s">
        <v>222</v>
      </c>
      <c r="E5" s="102" t="s">
        <v>223</v>
      </c>
      <c r="F5" s="102" t="s">
        <v>29</v>
      </c>
      <c r="G5" s="102" t="s">
        <v>191</v>
      </c>
      <c r="H5" s="102"/>
      <c r="I5" s="103"/>
      <c r="J5" s="103"/>
      <c r="K5" s="103"/>
      <c r="L5" s="119"/>
    </row>
    <row r="6" spans="1:12" s="106" customFormat="1" x14ac:dyDescent="0.25">
      <c r="A6" s="102">
        <v>615</v>
      </c>
      <c r="B6" s="119">
        <v>43111.378854166665</v>
      </c>
      <c r="C6" s="102" t="s">
        <v>231</v>
      </c>
      <c r="D6" s="102" t="s">
        <v>232</v>
      </c>
      <c r="E6" s="102" t="s">
        <v>233</v>
      </c>
      <c r="F6" s="102" t="s">
        <v>29</v>
      </c>
      <c r="G6" s="102" t="s">
        <v>191</v>
      </c>
      <c r="H6" s="102" t="s">
        <v>44</v>
      </c>
      <c r="I6" s="103"/>
      <c r="J6" s="103"/>
      <c r="K6" s="103"/>
      <c r="L6" s="119"/>
    </row>
    <row r="7" spans="1:12" x14ac:dyDescent="0.25">
      <c r="A7" s="102">
        <v>605</v>
      </c>
      <c r="B7" s="119">
        <v>43104.66746527778</v>
      </c>
      <c r="C7" s="102" t="s">
        <v>234</v>
      </c>
      <c r="D7" s="102" t="s">
        <v>235</v>
      </c>
      <c r="E7" s="102" t="s">
        <v>236</v>
      </c>
      <c r="F7" s="102" t="s">
        <v>29</v>
      </c>
      <c r="G7" s="102" t="s">
        <v>196</v>
      </c>
      <c r="H7" s="102" t="s">
        <v>21</v>
      </c>
      <c r="I7" s="103"/>
      <c r="J7" s="103"/>
      <c r="K7" s="103"/>
      <c r="L7" s="119"/>
    </row>
    <row r="8" spans="1:12" s="106" customFormat="1" x14ac:dyDescent="0.25">
      <c r="A8" s="102">
        <v>603</v>
      </c>
      <c r="B8" s="119">
        <v>43103.564918981479</v>
      </c>
      <c r="C8" s="102" t="s">
        <v>237</v>
      </c>
      <c r="D8" s="102" t="s">
        <v>238</v>
      </c>
      <c r="E8" s="102" t="s">
        <v>220</v>
      </c>
      <c r="F8" s="102" t="s">
        <v>26</v>
      </c>
      <c r="G8" s="102" t="s">
        <v>191</v>
      </c>
      <c r="H8" s="102"/>
      <c r="I8" s="103"/>
      <c r="J8" s="103"/>
      <c r="K8" s="103"/>
      <c r="L8" s="119"/>
    </row>
    <row r="9" spans="1:12" s="106" customFormat="1" x14ac:dyDescent="0.25">
      <c r="A9" s="102">
        <v>601</v>
      </c>
      <c r="B9" s="119">
        <v>43102.637002314812</v>
      </c>
      <c r="C9" s="102" t="s">
        <v>239</v>
      </c>
      <c r="D9" s="102" t="s">
        <v>240</v>
      </c>
      <c r="E9" s="102" t="s">
        <v>241</v>
      </c>
      <c r="F9" s="102" t="s">
        <v>26</v>
      </c>
      <c r="G9" s="102" t="s">
        <v>196</v>
      </c>
      <c r="H9" s="102" t="s">
        <v>44</v>
      </c>
      <c r="I9" s="103"/>
      <c r="J9" s="103"/>
      <c r="K9" s="103"/>
      <c r="L9" s="119"/>
    </row>
    <row r="10" spans="1:12" s="106" customFormat="1" x14ac:dyDescent="0.25">
      <c r="A10" s="108" t="s">
        <v>150</v>
      </c>
      <c r="B10" s="108">
        <v>7</v>
      </c>
      <c r="C10" s="108"/>
      <c r="D10" s="108"/>
      <c r="E10" s="108"/>
      <c r="F10" s="108"/>
      <c r="G10" s="108"/>
      <c r="H10" s="108"/>
      <c r="I10" s="109">
        <v>0</v>
      </c>
      <c r="J10" s="109">
        <v>0</v>
      </c>
      <c r="K10" s="109">
        <v>0</v>
      </c>
      <c r="L10" s="121"/>
    </row>
    <row r="12" spans="1:12" s="106" customFormat="1" x14ac:dyDescent="0.25">
      <c r="A12"/>
      <c r="B12"/>
      <c r="C12"/>
      <c r="D12"/>
      <c r="E12"/>
      <c r="F12"/>
      <c r="G12"/>
      <c r="H12"/>
      <c r="I12" s="101"/>
      <c r="J12" s="101"/>
      <c r="K12" s="101"/>
      <c r="L12" s="107"/>
    </row>
    <row r="13" spans="1:12" s="106" customFormat="1" x14ac:dyDescent="0.25">
      <c r="A13"/>
      <c r="B13"/>
      <c r="C13"/>
      <c r="D13"/>
      <c r="E13"/>
      <c r="F13"/>
      <c r="G13"/>
      <c r="H13"/>
      <c r="I13" s="101"/>
      <c r="J13" s="101"/>
      <c r="K13" s="101"/>
      <c r="L13" s="107"/>
    </row>
    <row r="16" spans="1:12" s="106" customFormat="1" x14ac:dyDescent="0.25">
      <c r="A16"/>
      <c r="B16"/>
      <c r="C16"/>
      <c r="D16"/>
      <c r="E16"/>
      <c r="F16"/>
      <c r="G16"/>
      <c r="H16"/>
      <c r="I16" s="101"/>
      <c r="J16" s="101"/>
      <c r="K16" s="101"/>
      <c r="L16" s="107"/>
    </row>
    <row r="28" spans="1:12" s="106" customFormat="1" x14ac:dyDescent="0.25">
      <c r="A28"/>
      <c r="B28"/>
      <c r="C28"/>
      <c r="D28"/>
      <c r="E28"/>
      <c r="F28"/>
      <c r="G28"/>
      <c r="H28"/>
      <c r="I28" s="101"/>
      <c r="J28" s="101"/>
      <c r="K28" s="101"/>
      <c r="L28" s="107"/>
    </row>
    <row r="38" spans="1:12" s="61" customFormat="1" x14ac:dyDescent="0.25">
      <c r="A38"/>
      <c r="B38"/>
      <c r="C38"/>
      <c r="D38"/>
      <c r="E38"/>
      <c r="F38"/>
      <c r="G38"/>
      <c r="H38"/>
      <c r="I38" s="101"/>
      <c r="J38" s="101"/>
      <c r="K38" s="101"/>
      <c r="L38" s="107"/>
    </row>
    <row r="180" spans="1:12" s="106" customFormat="1" x14ac:dyDescent="0.25">
      <c r="A180"/>
      <c r="B180"/>
      <c r="C180"/>
      <c r="D180"/>
      <c r="E180"/>
      <c r="F180"/>
      <c r="G180"/>
      <c r="H180"/>
      <c r="I180" s="101"/>
      <c r="J180" s="101"/>
      <c r="K180" s="101"/>
      <c r="L180" s="107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"/>
  <sheetViews>
    <sheetView showGridLines="0" workbookViewId="0"/>
  </sheetViews>
  <sheetFormatPr defaultRowHeight="15" x14ac:dyDescent="0.25"/>
  <cols>
    <col min="1" max="1" width="7.7109375" bestFit="1" customWidth="1"/>
    <col min="2" max="2" width="8.42578125" bestFit="1" customWidth="1"/>
    <col min="3" max="3" width="8.28515625" bestFit="1" customWidth="1"/>
    <col min="4" max="4" width="8.85546875" bestFit="1" customWidth="1"/>
    <col min="5" max="6" width="8.28515625" bestFit="1" customWidth="1"/>
    <col min="7" max="7" width="8.85546875" bestFit="1" customWidth="1"/>
    <col min="8" max="8" width="8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208</v>
      </c>
    </row>
    <row r="2" spans="1:1" x14ac:dyDescent="0.25">
      <c r="A2" t="s">
        <v>117</v>
      </c>
    </row>
    <row r="3" spans="1:1" x14ac:dyDescent="0.25">
      <c r="A3" t="s">
        <v>209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2024-03-03T02:02:58Z</cp:lastPrinted>
  <dcterms:created xsi:type="dcterms:W3CDTF">2016-10-09T22:02:59Z</dcterms:created>
  <dcterms:modified xsi:type="dcterms:W3CDTF">2024-03-03T02:13:48Z</dcterms:modified>
</cp:coreProperties>
</file>