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bb523f655de20f/Escritorio/Proyectos/Dashboard Deserción/"/>
    </mc:Choice>
  </mc:AlternateContent>
  <xr:revisionPtr revIDLastSave="25" documentId="13_ncr:1_{5E967E42-9B3C-43B0-9A61-B001DB028CE4}" xr6:coauthVersionLast="47" xr6:coauthVersionMax="47" xr10:uidLastSave="{A52ADBB7-C0B5-4BA6-9CBA-C7EFD0A5A61A}"/>
  <bookViews>
    <workbookView xWindow="-120" yWindow="-120" windowWidth="20640" windowHeight="11760" activeTab="2" xr2:uid="{00000000-000D-0000-FFFF-FFFF00000000}"/>
  </bookViews>
  <sheets>
    <sheet name="Datos" sheetId="1" r:id="rId1"/>
    <sheet name="Analisis" sheetId="2" r:id="rId2"/>
    <sheet name="Dashboard" sheetId="3" r:id="rId3"/>
  </sheets>
  <definedNames>
    <definedName name="SegmentaciónDeDatos_Área">#N/A</definedName>
    <definedName name="SegmentaciónDeDatos_Departamento">#N/A</definedName>
    <definedName name="SegmentaciónDeDatos_Icon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F14" i="2" s="1"/>
  <c r="V16" i="2"/>
  <c r="U16" i="2"/>
  <c r="V26" i="2"/>
  <c r="V17" i="2"/>
  <c r="V18" i="2"/>
  <c r="V19" i="2"/>
  <c r="V20" i="2"/>
  <c r="V21" i="2"/>
  <c r="V22" i="2"/>
  <c r="V23" i="2"/>
  <c r="V24" i="2"/>
  <c r="V25" i="2"/>
  <c r="U17" i="2"/>
  <c r="U18" i="2"/>
  <c r="U19" i="2"/>
  <c r="U20" i="2"/>
  <c r="U21" i="2"/>
  <c r="U22" i="2"/>
  <c r="U23" i="2"/>
  <c r="U24" i="2"/>
  <c r="U25" i="2"/>
  <c r="R11" i="2" l="1"/>
  <c r="S11" i="2" s="1"/>
  <c r="R12" i="2"/>
  <c r="S12" i="2" s="1"/>
  <c r="R10" i="2"/>
  <c r="S10" i="2" s="1"/>
  <c r="Q11" i="2"/>
  <c r="Q12" i="2"/>
  <c r="Q10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D8" i="2"/>
  <c r="C8" i="2"/>
  <c r="G14" i="2" l="1"/>
  <c r="C9" i="2"/>
  <c r="D9" i="2"/>
</calcChain>
</file>

<file path=xl/sharedStrings.xml><?xml version="1.0" encoding="utf-8"?>
<sst xmlns="http://schemas.openxmlformats.org/spreadsheetml/2006/main" count="6102" uniqueCount="623">
  <si>
    <t>Nombre</t>
  </si>
  <si>
    <t>Genero</t>
  </si>
  <si>
    <t>Departamento</t>
  </si>
  <si>
    <t>Cargo</t>
  </si>
  <si>
    <t>Estudios</t>
  </si>
  <si>
    <t>Fecha Nacimiento</t>
  </si>
  <si>
    <t>Estado</t>
  </si>
  <si>
    <t>Motivo</t>
  </si>
  <si>
    <t>Capacitado</t>
  </si>
  <si>
    <t>Distancia Trabajo</t>
  </si>
  <si>
    <t>Área</t>
  </si>
  <si>
    <t>Sinéad Ramos</t>
  </si>
  <si>
    <t>Femenino</t>
  </si>
  <si>
    <t>Medico</t>
  </si>
  <si>
    <t>Médico Internista</t>
  </si>
  <si>
    <t>Especialización</t>
  </si>
  <si>
    <t>Retirado</t>
  </si>
  <si>
    <t>Nuevo Trabajo</t>
  </si>
  <si>
    <t>No</t>
  </si>
  <si>
    <t>Muy Lejos</t>
  </si>
  <si>
    <t>Servicios</t>
  </si>
  <si>
    <t>Facundo Aguirre</t>
  </si>
  <si>
    <t>Masculino</t>
  </si>
  <si>
    <t>RH</t>
  </si>
  <si>
    <t>Coordinador TH</t>
  </si>
  <si>
    <t>Activo</t>
  </si>
  <si>
    <t/>
  </si>
  <si>
    <t>Si</t>
  </si>
  <si>
    <t>Lejos</t>
  </si>
  <si>
    <t>Admin</t>
  </si>
  <si>
    <t>Casimiro García</t>
  </si>
  <si>
    <t>Mtto</t>
  </si>
  <si>
    <t>Aseador</t>
  </si>
  <si>
    <t>Tecnólogo</t>
  </si>
  <si>
    <t>Eudoxia Domínguez</t>
  </si>
  <si>
    <t>Dietética</t>
  </si>
  <si>
    <t>Asistente Parrillero</t>
  </si>
  <si>
    <t>Bachiller</t>
  </si>
  <si>
    <t>Mateo Sáez</t>
  </si>
  <si>
    <t>TI</t>
  </si>
  <si>
    <t>Ingeniero de Sistemas</t>
  </si>
  <si>
    <t>Profesional</t>
  </si>
  <si>
    <t>Cerca</t>
  </si>
  <si>
    <t>Camila Pizarro</t>
  </si>
  <si>
    <t>Lavander@s</t>
  </si>
  <si>
    <t>Abraham Guzmán</t>
  </si>
  <si>
    <t>Técnico</t>
  </si>
  <si>
    <t>Gritsa Venegas</t>
  </si>
  <si>
    <t>Analista de Datos</t>
  </si>
  <si>
    <t>Matrikas Sanhueza</t>
  </si>
  <si>
    <t>Aitana Alonso</t>
  </si>
  <si>
    <t>Médico Epidemiólogo</t>
  </si>
  <si>
    <t>Doctorado</t>
  </si>
  <si>
    <t>Denise Navarro</t>
  </si>
  <si>
    <t>Asist.</t>
  </si>
  <si>
    <t>Asistente Instrumentación</t>
  </si>
  <si>
    <t>Fátima Guerrero</t>
  </si>
  <si>
    <t>Dx</t>
  </si>
  <si>
    <t>Tecnólogo RX</t>
  </si>
  <si>
    <t>Urvashí Caballero</t>
  </si>
  <si>
    <t>Farmacia</t>
  </si>
  <si>
    <t>Asistente Compras</t>
  </si>
  <si>
    <t>Marianne Garrido</t>
  </si>
  <si>
    <t>Asistente Sistemas</t>
  </si>
  <si>
    <t>Jirō Cáceres</t>
  </si>
  <si>
    <t>Farmacéutico</t>
  </si>
  <si>
    <t>Lopa Barrios</t>
  </si>
  <si>
    <t>Ophelia Espinoza</t>
  </si>
  <si>
    <t>Bacterióloga</t>
  </si>
  <si>
    <t>Nancy Yáñez</t>
  </si>
  <si>
    <t>Despachador Farmacia</t>
  </si>
  <si>
    <t>Tatiana Espinoza</t>
  </si>
  <si>
    <t>Fx</t>
  </si>
  <si>
    <t>Facturador de Piso</t>
  </si>
  <si>
    <t>Financiera</t>
  </si>
  <si>
    <t>Sofía Blanco</t>
  </si>
  <si>
    <t>Asistente Contable</t>
  </si>
  <si>
    <t>Gopi Bravo</t>
  </si>
  <si>
    <t>Ambá Vargas</t>
  </si>
  <si>
    <t>Bogumil Galeano</t>
  </si>
  <si>
    <t>Ascanio Sosa</t>
  </si>
  <si>
    <t>Archivo</t>
  </si>
  <si>
    <t>Archivador</t>
  </si>
  <si>
    <t>Federico Brítez</t>
  </si>
  <si>
    <t>Zabulón Franco</t>
  </si>
  <si>
    <t>Cajero</t>
  </si>
  <si>
    <t>Débora Vera</t>
  </si>
  <si>
    <t>Tamar Gallardo</t>
  </si>
  <si>
    <t>Médico Intensivista</t>
  </si>
  <si>
    <t>Iker Bustos</t>
  </si>
  <si>
    <t>Martín Ávila</t>
  </si>
  <si>
    <t>Asura Figueroa</t>
  </si>
  <si>
    <t>Enfermer@ Jefe</t>
  </si>
  <si>
    <t>Olaf Acosta</t>
  </si>
  <si>
    <t>Coordinador Facturación</t>
  </si>
  <si>
    <t>Slawomir Vargas</t>
  </si>
  <si>
    <t>Médico Nefrólogo</t>
  </si>
  <si>
    <t>Maestría</t>
  </si>
  <si>
    <t>Ayodhya Flores</t>
  </si>
  <si>
    <t>Camillero</t>
  </si>
  <si>
    <t>Josefino Cabrera</t>
  </si>
  <si>
    <t>Satrayit Lucero</t>
  </si>
  <si>
    <t>Herbert Olivera</t>
  </si>
  <si>
    <t>Alcides Bravo</t>
  </si>
  <si>
    <t>Laureano Brítez</t>
  </si>
  <si>
    <t>Tatiana Ferreyra</t>
  </si>
  <si>
    <t>Médico Fisiatra</t>
  </si>
  <si>
    <t>Milena Tapia</t>
  </si>
  <si>
    <t>Asistente Enfermería</t>
  </si>
  <si>
    <t>Hercle Caballero</t>
  </si>
  <si>
    <t>Cambio de Ciudad</t>
  </si>
  <si>
    <t>Natalio Cedeño</t>
  </si>
  <si>
    <t>Cristal Gallardo</t>
  </si>
  <si>
    <t>Marcelo Rivero</t>
  </si>
  <si>
    <t>Médico Cardiólogo</t>
  </si>
  <si>
    <t>Cristal Mora</t>
  </si>
  <si>
    <t>Digitalizador</t>
  </si>
  <si>
    <t>Julen Palma</t>
  </si>
  <si>
    <t>Sergio Ramos</t>
  </si>
  <si>
    <t>Médico Pediatra</t>
  </si>
  <si>
    <t>Bajo Rendimiento</t>
  </si>
  <si>
    <t>Homobono Farías</t>
  </si>
  <si>
    <t>Osvaldo Tapia</t>
  </si>
  <si>
    <t>Michelle Alonso</t>
  </si>
  <si>
    <t>Shirin Ávila</t>
  </si>
  <si>
    <t>Ejecutivo Financiero</t>
  </si>
  <si>
    <t>Rodolfo Farias</t>
  </si>
  <si>
    <t>Vega Pérez</t>
  </si>
  <si>
    <t>Nicole Cárdenas</t>
  </si>
  <si>
    <t>Tupac Méndez</t>
  </si>
  <si>
    <t>Ceferino Navarro</t>
  </si>
  <si>
    <t>Slawomir Sáez</t>
  </si>
  <si>
    <t>Clotilde Valdés</t>
  </si>
  <si>
    <t>Hercle Ríos</t>
  </si>
  <si>
    <t>Tamara Mansilla</t>
  </si>
  <si>
    <t>Homobono Jara</t>
  </si>
  <si>
    <t>Slawomir Agüero</t>
  </si>
  <si>
    <t>Fisioterapeuta</t>
  </si>
  <si>
    <t>Amparo Gutiérrez</t>
  </si>
  <si>
    <t>Rainer Leiva</t>
  </si>
  <si>
    <t>Catriel Soria</t>
  </si>
  <si>
    <t>Gopi Luna</t>
  </si>
  <si>
    <t>Mensajero</t>
  </si>
  <si>
    <t>Olinta Franco</t>
  </si>
  <si>
    <t>Norberto Espínola</t>
  </si>
  <si>
    <t>Clarissa Acuña</t>
  </si>
  <si>
    <t>Gema Díaz</t>
  </si>
  <si>
    <t>Julián Velázquez</t>
  </si>
  <si>
    <t>Vala Franco</t>
  </si>
  <si>
    <t>Saramá Giménez</t>
  </si>
  <si>
    <t>Ignacio Carrasco</t>
  </si>
  <si>
    <t>Tecnólogo Biomédico</t>
  </si>
  <si>
    <t>Absalón Ferreyra</t>
  </si>
  <si>
    <t>Gustavo Aguirre</t>
  </si>
  <si>
    <t>Chiávana Maidana</t>
  </si>
  <si>
    <t>Asistente Cartera</t>
  </si>
  <si>
    <t>Goliat Aguirre</t>
  </si>
  <si>
    <t>Subhadrá Acuña</t>
  </si>
  <si>
    <t>Eric Henríquez</t>
  </si>
  <si>
    <t>Lucio Cáceres</t>
  </si>
  <si>
    <t>Jirania Vázquez</t>
  </si>
  <si>
    <t>Aubrey Suárez</t>
  </si>
  <si>
    <t>Alfredo Ortiz</t>
  </si>
  <si>
    <t>Llacolén Aguilar</t>
  </si>
  <si>
    <t>Auditor Médico</t>
  </si>
  <si>
    <t>Juan Vergara</t>
  </si>
  <si>
    <t>Lalo Gallardo</t>
  </si>
  <si>
    <t>Kuntí Vaca</t>
  </si>
  <si>
    <t>Amancio Barrios</t>
  </si>
  <si>
    <t>Slavko Saavedra</t>
  </si>
  <si>
    <t>Asistente Cocina</t>
  </si>
  <si>
    <t>Nimi Ramos</t>
  </si>
  <si>
    <t>Isaac Benítez</t>
  </si>
  <si>
    <t>Berto Carvajal</t>
  </si>
  <si>
    <t>Adela Rivas</t>
  </si>
  <si>
    <t>Contador</t>
  </si>
  <si>
    <t>Huberto León</t>
  </si>
  <si>
    <t>Leocadia Arce</t>
  </si>
  <si>
    <t>Dánae Salazar</t>
  </si>
  <si>
    <t>Médico Radiólog@</t>
  </si>
  <si>
    <t>Wendy Maidana</t>
  </si>
  <si>
    <t>Radosław Coronel</t>
  </si>
  <si>
    <t>Erin Salinas</t>
  </si>
  <si>
    <t>Yasna Ramos</t>
  </si>
  <si>
    <t>Calixto Mejía</t>
  </si>
  <si>
    <t>Jirania Donoso</t>
  </si>
  <si>
    <t>Ángel Montenegro</t>
  </si>
  <si>
    <t>Amparo Velázquez</t>
  </si>
  <si>
    <t>Asistente Laboratorio</t>
  </si>
  <si>
    <t>Jimena Ruiz</t>
  </si>
  <si>
    <t>Coordinador Almacén</t>
  </si>
  <si>
    <t>Liliana Saavedra</t>
  </si>
  <si>
    <t>Fátima Páez</t>
  </si>
  <si>
    <t>Horacio Morales</t>
  </si>
  <si>
    <t>Togarma Toledo</t>
  </si>
  <si>
    <t>Lourdes Toledo</t>
  </si>
  <si>
    <t>Augusto Maidana</t>
  </si>
  <si>
    <t>Teresa Medina</t>
  </si>
  <si>
    <t>Dieus Blanco</t>
  </si>
  <si>
    <t>Joaquín Espinoza</t>
  </si>
  <si>
    <t>Médico Neurólogo</t>
  </si>
  <si>
    <t>Celia Valdez</t>
  </si>
  <si>
    <t>Belinda Valdez</t>
  </si>
  <si>
    <t>Hermione Morales</t>
  </si>
  <si>
    <t>Alba Muñoz</t>
  </si>
  <si>
    <t>Pulaja Gallardo</t>
  </si>
  <si>
    <t>Taichi Saavedra</t>
  </si>
  <si>
    <t>Garuda Espínola</t>
  </si>
  <si>
    <t>Estela Soria</t>
  </si>
  <si>
    <t>Luis Díaz</t>
  </si>
  <si>
    <t>Aglaé Ávila</t>
  </si>
  <si>
    <t>Manuel Soto</t>
  </si>
  <si>
    <t>Senén Pizarro</t>
  </si>
  <si>
    <t>Miqueas Leguizamón</t>
  </si>
  <si>
    <t>Radomir Espinoza</t>
  </si>
  <si>
    <t>Mateo Sepúlveda</t>
  </si>
  <si>
    <t>Ingeniero de Alimentos</t>
  </si>
  <si>
    <t>Arturo Leiva</t>
  </si>
  <si>
    <t>Amparo Muñoz</t>
  </si>
  <si>
    <t>Noemí Torres</t>
  </si>
  <si>
    <t>Drona Gutiérrez</t>
  </si>
  <si>
    <t>Maia González</t>
  </si>
  <si>
    <t>Hayato Castro</t>
  </si>
  <si>
    <t>Yves Moreno</t>
  </si>
  <si>
    <t>Ciriaco García</t>
  </si>
  <si>
    <t>Samuel Silva</t>
  </si>
  <si>
    <t>Marina Arce</t>
  </si>
  <si>
    <t>Jacobo Ramírez</t>
  </si>
  <si>
    <t>Erasmo Brítez</t>
  </si>
  <si>
    <t>Santa Vargas</t>
  </si>
  <si>
    <t>Leonora Salazar</t>
  </si>
  <si>
    <t>Engracia Cedeño</t>
  </si>
  <si>
    <t>Shirin Valenzuela</t>
  </si>
  <si>
    <t>Médico General</t>
  </si>
  <si>
    <t>Alida Ortiz</t>
  </si>
  <si>
    <t>Subhadrá Toledo</t>
  </si>
  <si>
    <t>Débora Salazar</t>
  </si>
  <si>
    <t>Vadim Carvajal</t>
  </si>
  <si>
    <t>Aquiles Ferreyra</t>
  </si>
  <si>
    <t>Bogusław Moyano</t>
  </si>
  <si>
    <t>Eustacio Velázquez</t>
  </si>
  <si>
    <t>Erika Núñez</t>
  </si>
  <si>
    <t>Ginés Pino</t>
  </si>
  <si>
    <t>Anacleto Soto</t>
  </si>
  <si>
    <t>Cayo Mora</t>
  </si>
  <si>
    <t>Israel Orellana</t>
  </si>
  <si>
    <t>Instrumentador</t>
  </si>
  <si>
    <t>Abel Suárez</t>
  </si>
  <si>
    <t>Melisa Donoso</t>
  </si>
  <si>
    <t>Asdrúbal Figueroa</t>
  </si>
  <si>
    <t>Jair Jara</t>
  </si>
  <si>
    <t>Parvati Ramos</t>
  </si>
  <si>
    <t>Raju Benítez</t>
  </si>
  <si>
    <t>Vito Bustos</t>
  </si>
  <si>
    <t>Ander Moyano</t>
  </si>
  <si>
    <t>Asistente Radiología</t>
  </si>
  <si>
    <t>Kali Agüero</t>
  </si>
  <si>
    <t>Gautama Brítez</t>
  </si>
  <si>
    <t>Jadwiga Rodríguez</t>
  </si>
  <si>
    <t>Sudraka Peña</t>
  </si>
  <si>
    <t>Nuria Medina</t>
  </si>
  <si>
    <t>Odón Cárdenas</t>
  </si>
  <si>
    <t>Clarissa Reyes</t>
  </si>
  <si>
    <t>Gianluca Valdés</t>
  </si>
  <si>
    <t>Isaak Muñoz</t>
  </si>
  <si>
    <t>Eudoxia Silva</t>
  </si>
  <si>
    <t>Leandro Montenegro</t>
  </si>
  <si>
    <t>Geoffrey Benítez</t>
  </si>
  <si>
    <t>Achiuta Navarro</t>
  </si>
  <si>
    <t>Itziar Cedeño</t>
  </si>
  <si>
    <t>Osmar Quiroga</t>
  </si>
  <si>
    <t>Alaksmí Moreno</t>
  </si>
  <si>
    <t>Sudraka San Martín</t>
  </si>
  <si>
    <t>Iris Saavedra</t>
  </si>
  <si>
    <t>Chloe Peña</t>
  </si>
  <si>
    <t>Ginebra Cárdenas</t>
  </si>
  <si>
    <t>Hiroki Báez</t>
  </si>
  <si>
    <t>Estela Torres</t>
  </si>
  <si>
    <t>Zulema Pineda</t>
  </si>
  <si>
    <t>Georgina González</t>
  </si>
  <si>
    <t>Gianluca Contreras</t>
  </si>
  <si>
    <t>Gracia Montenegro</t>
  </si>
  <si>
    <t>Zulema Pino</t>
  </si>
  <si>
    <t>Jair León</t>
  </si>
  <si>
    <t>Ortopedista</t>
  </si>
  <si>
    <t>Agripina Martínez</t>
  </si>
  <si>
    <t>Andrés Pineda</t>
  </si>
  <si>
    <t>Crisanto Carrizo</t>
  </si>
  <si>
    <t>Blasa Rojas</t>
  </si>
  <si>
    <t>Pedro Cabrera</t>
  </si>
  <si>
    <t>Gema Acuña</t>
  </si>
  <si>
    <t>Egidio Paredes</t>
  </si>
  <si>
    <t>Jerónimo Leguizamón</t>
  </si>
  <si>
    <t>Valeria Torres</t>
  </si>
  <si>
    <t>Bogusław Ojeda</t>
  </si>
  <si>
    <t>Melania Palma</t>
  </si>
  <si>
    <t>Mirtha Rivas</t>
  </si>
  <si>
    <t>Crispín Pineda</t>
  </si>
  <si>
    <t>Cipriano Olivera</t>
  </si>
  <si>
    <t>Jeanette Sáez</t>
  </si>
  <si>
    <t>Jair Lucero</t>
  </si>
  <si>
    <t>Tamar González</t>
  </si>
  <si>
    <t>Gilberto Mejía</t>
  </si>
  <si>
    <t>Labán Núñez</t>
  </si>
  <si>
    <t>Medardo Olivares</t>
  </si>
  <si>
    <t>Arnaldo García</t>
  </si>
  <si>
    <t>Roberto Barrios</t>
  </si>
  <si>
    <t>Melisa García</t>
  </si>
  <si>
    <t>Balarama Ramos</t>
  </si>
  <si>
    <t>Sakti Araya</t>
  </si>
  <si>
    <t>Nehemías Roldán</t>
  </si>
  <si>
    <t>Armando Cardozo</t>
  </si>
  <si>
    <t>Maribel Sánchez</t>
  </si>
  <si>
    <t>Kankurō Valdés</t>
  </si>
  <si>
    <t>Lokapala Suárez</t>
  </si>
  <si>
    <t>Máximo Agüero</t>
  </si>
  <si>
    <t>Zabulón Salazar</t>
  </si>
  <si>
    <t>Zoran Díaz</t>
  </si>
  <si>
    <t>Asistente TH</t>
  </si>
  <si>
    <t>Delilah Reyes</t>
  </si>
  <si>
    <t>Elsa Ayala</t>
  </si>
  <si>
    <t>Radha Paredes</t>
  </si>
  <si>
    <t>Casia Ríos</t>
  </si>
  <si>
    <t>Bianca Henríquez</t>
  </si>
  <si>
    <t>Cornelio Rivera</t>
  </si>
  <si>
    <t>Devájuti Alonso</t>
  </si>
  <si>
    <t>Gianni Cruz</t>
  </si>
  <si>
    <t>Gana Martínez</t>
  </si>
  <si>
    <t>Froilán Riquelme</t>
  </si>
  <si>
    <t>Marcos Gutiérrez</t>
  </si>
  <si>
    <t>Erasmo Romero</t>
  </si>
  <si>
    <t>Fernando Leguizamón</t>
  </si>
  <si>
    <t>Harry Acosta</t>
  </si>
  <si>
    <t>Cristián Parra</t>
  </si>
  <si>
    <t>Sukra Silva</t>
  </si>
  <si>
    <t>Srivatsa Henríquez</t>
  </si>
  <si>
    <t>Pascual Chávez</t>
  </si>
  <si>
    <t>Chandra Hernández</t>
  </si>
  <si>
    <t>Josmar Rivera</t>
  </si>
  <si>
    <t>Laksman Roldán</t>
  </si>
  <si>
    <t>Calixto Jiménez</t>
  </si>
  <si>
    <t>Manasá Garrido</t>
  </si>
  <si>
    <t>Bhaga Vargas</t>
  </si>
  <si>
    <t>Fernanda Moreno</t>
  </si>
  <si>
    <t>Malcolm Ruiz</t>
  </si>
  <si>
    <t>Esaú Ruiz</t>
  </si>
  <si>
    <t>Bárbara Vaca</t>
  </si>
  <si>
    <t>Ráksasa Torres</t>
  </si>
  <si>
    <t>Julián Díaz</t>
  </si>
  <si>
    <t>Vega Mejía</t>
  </si>
  <si>
    <t>Kedara Tapia</t>
  </si>
  <si>
    <t>Kaede Vargas</t>
  </si>
  <si>
    <t>Kámala Guzmán</t>
  </si>
  <si>
    <t>Froilán Pizarro</t>
  </si>
  <si>
    <t>Malcolm Vega</t>
  </si>
  <si>
    <t>Maia Sáez</t>
  </si>
  <si>
    <t>Isabel Quiroga</t>
  </si>
  <si>
    <t>Pamela Parra</t>
  </si>
  <si>
    <t>Elvira Muñoz</t>
  </si>
  <si>
    <t>Sambor Guerrero</t>
  </si>
  <si>
    <t>Joseba Aguirre</t>
  </si>
  <si>
    <t>Rita Valdés</t>
  </si>
  <si>
    <t>Vera Toledo</t>
  </si>
  <si>
    <t>Álvaro Jiménez</t>
  </si>
  <si>
    <t>Angelina Álvarez</t>
  </si>
  <si>
    <t>Delia Díaz</t>
  </si>
  <si>
    <t>Lourdes Franco</t>
  </si>
  <si>
    <t>Manasá Vera</t>
  </si>
  <si>
    <t>Aitana Vera</t>
  </si>
  <si>
    <t>Biagio Benítez</t>
  </si>
  <si>
    <t>Sandra Mora</t>
  </si>
  <si>
    <t>Tadeo Moyano</t>
  </si>
  <si>
    <t>Karina Sandoval</t>
  </si>
  <si>
    <t>Muhammad Vega</t>
  </si>
  <si>
    <t>Honorio Cortés</t>
  </si>
  <si>
    <t>Arsenio Giménez</t>
  </si>
  <si>
    <t>Virginia León</t>
  </si>
  <si>
    <t>Adán Sepúlveda</t>
  </si>
  <si>
    <t>Berenice Gutiérrez</t>
  </si>
  <si>
    <t>Bhishmá Jara</t>
  </si>
  <si>
    <t>Námaste Sandoval</t>
  </si>
  <si>
    <t>Pablo Vázquez</t>
  </si>
  <si>
    <t>Aldo Vega</t>
  </si>
  <si>
    <t>Juantxo Ponce</t>
  </si>
  <si>
    <t>Emilio Silva</t>
  </si>
  <si>
    <t>Sakya Aguilar</t>
  </si>
  <si>
    <t>Lavaplatos</t>
  </si>
  <si>
    <t>Boni Roldán</t>
  </si>
  <si>
    <t>Arnaldo Rojas</t>
  </si>
  <si>
    <t>Kira Suárez</t>
  </si>
  <si>
    <t>Wojciech Mendoza</t>
  </si>
  <si>
    <t>Ginebra Mendoza</t>
  </si>
  <si>
    <t>Borja Leguizamón</t>
  </si>
  <si>
    <t>Takumi Parra</t>
  </si>
  <si>
    <t>Amílcar Correa</t>
  </si>
  <si>
    <t>Osvaldo Ávila</t>
  </si>
  <si>
    <t>Taichi Vargas</t>
  </si>
  <si>
    <t>Ludovico Pineda</t>
  </si>
  <si>
    <t>Kenneth Vaca</t>
  </si>
  <si>
    <t>Enfermedad</t>
  </si>
  <si>
    <t>Iria Araya</t>
  </si>
  <si>
    <t>Jalaiuda Valdés</t>
  </si>
  <si>
    <t>Ricardo Rivas</t>
  </si>
  <si>
    <t>Muawiya Silva</t>
  </si>
  <si>
    <t>Urbano Ferreira</t>
  </si>
  <si>
    <t>Armand Figueroa</t>
  </si>
  <si>
    <t>Vicenta Sáez</t>
  </si>
  <si>
    <t>Isaac Sáez</t>
  </si>
  <si>
    <t>Gabriel Galeano</t>
  </si>
  <si>
    <t>Modesto Galeano</t>
  </si>
  <si>
    <t>Berto Miranda</t>
  </si>
  <si>
    <t>Bala Zúñiga</t>
  </si>
  <si>
    <t>Nepomuk Alarcón</t>
  </si>
  <si>
    <t>Gabriel Vaca</t>
  </si>
  <si>
    <t>Abraham Fuentes</t>
  </si>
  <si>
    <t>Armand Rivera</t>
  </si>
  <si>
    <t>Asistente Glosas</t>
  </si>
  <si>
    <t>Eulogio Juárez</t>
  </si>
  <si>
    <t>Joseba Vázquez</t>
  </si>
  <si>
    <t>Diego Ojeda</t>
  </si>
  <si>
    <t>Belén Palma</t>
  </si>
  <si>
    <t>Danijel Espinoza</t>
  </si>
  <si>
    <t>Alejo Farias</t>
  </si>
  <si>
    <t>Delia Muñoz</t>
  </si>
  <si>
    <t>Aladino Cruz</t>
  </si>
  <si>
    <t>Agapito Figueroa</t>
  </si>
  <si>
    <t>Abel Benítez</t>
  </si>
  <si>
    <t>Arturo Rojas</t>
  </si>
  <si>
    <t>Norberto Valenzuela</t>
  </si>
  <si>
    <t>Radomir Guzmán</t>
  </si>
  <si>
    <t>Sadrac Córdoba</t>
  </si>
  <si>
    <t>Dionisio Alonso</t>
  </si>
  <si>
    <t>Almudena Vega</t>
  </si>
  <si>
    <t>Juan Mora</t>
  </si>
  <si>
    <t>Javiera Castillo</t>
  </si>
  <si>
    <t>Paola Blanco</t>
  </si>
  <si>
    <t>Nancy Martín</t>
  </si>
  <si>
    <t>Ichirō Rodríguez</t>
  </si>
  <si>
    <t>Yuko Cáceres</t>
  </si>
  <si>
    <t>Cornelio Venegas</t>
  </si>
  <si>
    <t>Kumbhá Farias</t>
  </si>
  <si>
    <t>Héctor Guerrero</t>
  </si>
  <si>
    <t>Carmina Vera</t>
  </si>
  <si>
    <t>Agripina Cáceres</t>
  </si>
  <si>
    <t>Anahí Bustos</t>
  </si>
  <si>
    <t>Adriel Bustos</t>
  </si>
  <si>
    <t>Vera Luna</t>
  </si>
  <si>
    <t>Canuto Luna</t>
  </si>
  <si>
    <t>Urías Sosa</t>
  </si>
  <si>
    <t>Zbigniew Vázquez</t>
  </si>
  <si>
    <t>Conrado Farías</t>
  </si>
  <si>
    <t>Florián Benítez</t>
  </si>
  <si>
    <t>Imogen Salazar</t>
  </si>
  <si>
    <t>Amaya Zúñiga</t>
  </si>
  <si>
    <t>Marianne Zúñiga</t>
  </si>
  <si>
    <t>Danijel Agüero</t>
  </si>
  <si>
    <t>Alcides Ledesma</t>
  </si>
  <si>
    <t>Puloman Molina</t>
  </si>
  <si>
    <t>Tamara Sáez</t>
  </si>
  <si>
    <t>Eulogio Sánchez</t>
  </si>
  <si>
    <t>Jovita Díaz</t>
  </si>
  <si>
    <t>Remigio Domínguez</t>
  </si>
  <si>
    <t>Edgar Reyes</t>
  </si>
  <si>
    <t>Sanjaya Ponce</t>
  </si>
  <si>
    <t>Boni Correa</t>
  </si>
  <si>
    <t>Máxima Rodríguez</t>
  </si>
  <si>
    <t>Homero Araya</t>
  </si>
  <si>
    <t>Homobono Henríquez</t>
  </si>
  <si>
    <t>Aglaé Ortega</t>
  </si>
  <si>
    <t>Ander García</t>
  </si>
  <si>
    <t>Gianni Godoy</t>
  </si>
  <si>
    <t>Abdul Cardozo</t>
  </si>
  <si>
    <t>Braulio Pineda</t>
  </si>
  <si>
    <t>Ariadna Moreno</t>
  </si>
  <si>
    <t>Médico Maxilofacial</t>
  </si>
  <si>
    <t>Mikel Tapia</t>
  </si>
  <si>
    <t>Rinchen Bravo</t>
  </si>
  <si>
    <t>Asura Vidal</t>
  </si>
  <si>
    <t>Antenor Ramos</t>
  </si>
  <si>
    <t>Valeria Correa</t>
  </si>
  <si>
    <t>Aránzazu Giménez</t>
  </si>
  <si>
    <t>Jeanette Mansilla</t>
  </si>
  <si>
    <t>Jairo Vargas</t>
  </si>
  <si>
    <t>Amara Ramos</t>
  </si>
  <si>
    <t>Emiliano Jara</t>
  </si>
  <si>
    <t>Andrei Ferreira</t>
  </si>
  <si>
    <t>Noemí Vega</t>
  </si>
  <si>
    <t>Yasu Martín</t>
  </si>
  <si>
    <t>Levy García</t>
  </si>
  <si>
    <t>Eliseo Fernández</t>
  </si>
  <si>
    <t>Sinivalí Acosta</t>
  </si>
  <si>
    <t>Iksuaku Martín</t>
  </si>
  <si>
    <t>Donato Molina</t>
  </si>
  <si>
    <t>Víctor Vázquez</t>
  </si>
  <si>
    <t>Horatio Pineda</t>
  </si>
  <si>
    <t>Elías Figueroa</t>
  </si>
  <si>
    <t>Danijel Jaramillo</t>
  </si>
  <si>
    <t>Danilo Bustamante</t>
  </si>
  <si>
    <t>Joachim Sánchez</t>
  </si>
  <si>
    <t>Briseida Olivera</t>
  </si>
  <si>
    <t>Irene Vásquez</t>
  </si>
  <si>
    <t>Maribel Olivares</t>
  </si>
  <si>
    <t>Conrado Díaz</t>
  </si>
  <si>
    <t>Isaac Velázquez</t>
  </si>
  <si>
    <t>Áditi Mora</t>
  </si>
  <si>
    <t>Zbigniew Barrios</t>
  </si>
  <si>
    <t>Harriet Martín</t>
  </si>
  <si>
    <t>Aarón Córdoba</t>
  </si>
  <si>
    <t>Ailén Navarrete</t>
  </si>
  <si>
    <t>Hisashi Páez</t>
  </si>
  <si>
    <t>Gautama Silva</t>
  </si>
  <si>
    <t>Genoveva Lagos</t>
  </si>
  <si>
    <t>Nicole Paredes</t>
  </si>
  <si>
    <t>Cándido Ponce</t>
  </si>
  <si>
    <t>Alberto Toro</t>
  </si>
  <si>
    <t>Calixto Pérez</t>
  </si>
  <si>
    <t>Dámaris Ortega</t>
  </si>
  <si>
    <t>Mirta Campos</t>
  </si>
  <si>
    <t>Lorenzo Garrido</t>
  </si>
  <si>
    <t>Ksatri Sosa</t>
  </si>
  <si>
    <t>Michelle Valdés</t>
  </si>
  <si>
    <t>Bernabé Lucero</t>
  </si>
  <si>
    <t>Germana Sánchez</t>
  </si>
  <si>
    <t>Diana Olivares</t>
  </si>
  <si>
    <t>Slawomir Ortega</t>
  </si>
  <si>
    <t>Ambá Luna</t>
  </si>
  <si>
    <t>Inés Mansilla</t>
  </si>
  <si>
    <t>Nadia Giménez</t>
  </si>
  <si>
    <t>Irene Luna</t>
  </si>
  <si>
    <t>Benjamín Aguirre</t>
  </si>
  <si>
    <t>Quirico Espinosa</t>
  </si>
  <si>
    <t>Aarón Álvarez</t>
  </si>
  <si>
    <t>Bala Rivas</t>
  </si>
  <si>
    <t>Débora Mendoza</t>
  </si>
  <si>
    <t>Agapito Yáñez</t>
  </si>
  <si>
    <t>Rajasuya Ledesma</t>
  </si>
  <si>
    <t>Ordoño González</t>
  </si>
  <si>
    <t>Oswaldo Jiménez</t>
  </si>
  <si>
    <t>Hilda Duarte</t>
  </si>
  <si>
    <t>Berenice Farías</t>
  </si>
  <si>
    <t>Melania Pizarro</t>
  </si>
  <si>
    <t>Máxima Pizarro</t>
  </si>
  <si>
    <t>Raquel Garrido</t>
  </si>
  <si>
    <t>Ludmila Sosa</t>
  </si>
  <si>
    <t>Milca Gómez</t>
  </si>
  <si>
    <t>Uriel Franco</t>
  </si>
  <si>
    <t>Jimena Pineda</t>
  </si>
  <si>
    <t>Yasna Farias</t>
  </si>
  <si>
    <t>Elisa Jaramillo</t>
  </si>
  <si>
    <t>Irene Valdez</t>
  </si>
  <si>
    <t>Iratxe Moreno</t>
  </si>
  <si>
    <t>Nutricionista</t>
  </si>
  <si>
    <t>Ernesto Vera</t>
  </si>
  <si>
    <t>Adelaida Hernández</t>
  </si>
  <si>
    <t>Fabián Ávila</t>
  </si>
  <si>
    <t>Draupadi Maldonado</t>
  </si>
  <si>
    <t>Delia Bermúdez</t>
  </si>
  <si>
    <t>Gustav Cedeño</t>
  </si>
  <si>
    <t>Jaime Cortés</t>
  </si>
  <si>
    <t>Alcides Ortiz</t>
  </si>
  <si>
    <t>Jair Bustamante</t>
  </si>
  <si>
    <t>Atanasio Aravena</t>
  </si>
  <si>
    <t>Ramiro Montenegro</t>
  </si>
  <si>
    <t>Subhadrá Campos</t>
  </si>
  <si>
    <t>Donato Pérez</t>
  </si>
  <si>
    <t>Astrid Báez</t>
  </si>
  <si>
    <t>Axel Caballero</t>
  </si>
  <si>
    <t>Valeria Castro</t>
  </si>
  <si>
    <t>Isaías Chávez</t>
  </si>
  <si>
    <t>Casimiro Gutiérrez</t>
  </si>
  <si>
    <t>Ainhoa Ortiz</t>
  </si>
  <si>
    <t>Basilio Cárdenas</t>
  </si>
  <si>
    <t>Satiá Vidal</t>
  </si>
  <si>
    <t>Julio Ojeda</t>
  </si>
  <si>
    <t>Gustav Reyes</t>
  </si>
  <si>
    <t>Bautista Zambrano</t>
  </si>
  <si>
    <t>Águeda Morales</t>
  </si>
  <si>
    <t>Millaray Pereyra</t>
  </si>
  <si>
    <t>Richa Valdez</t>
  </si>
  <si>
    <t>Aloïse Correa</t>
  </si>
  <si>
    <t>Eusebio Valdés</t>
  </si>
  <si>
    <t>Natalia Páez</t>
  </si>
  <si>
    <t>Tinia Ledesma</t>
  </si>
  <si>
    <t>Pandú Alonso</t>
  </si>
  <si>
    <t>Vasudeva Mendoza</t>
  </si>
  <si>
    <t>Verónica Ferreira</t>
  </si>
  <si>
    <t>Mónica Mejía</t>
  </si>
  <si>
    <t>Sandra Moreno</t>
  </si>
  <si>
    <t>Kumiko Escobar</t>
  </si>
  <si>
    <t>Victoria Zambrano</t>
  </si>
  <si>
    <t>Amara Godoy</t>
  </si>
  <si>
    <t>Norma Pino</t>
  </si>
  <si>
    <t>Rogelio Sepúlveda</t>
  </si>
  <si>
    <t>Ángel Bustamante</t>
  </si>
  <si>
    <t>Cristián Martínez</t>
  </si>
  <si>
    <t>Isaak Pino</t>
  </si>
  <si>
    <t>Edad</t>
  </si>
  <si>
    <t>Intervalo</t>
  </si>
  <si>
    <t>18-25</t>
  </si>
  <si>
    <t>26-35</t>
  </si>
  <si>
    <t>36-45</t>
  </si>
  <si>
    <t>46-55</t>
  </si>
  <si>
    <t>56 o Más</t>
  </si>
  <si>
    <t>Icono</t>
  </si>
  <si>
    <t>👩 F</t>
  </si>
  <si>
    <t>👨 M</t>
  </si>
  <si>
    <t>Etiquetas de fila</t>
  </si>
  <si>
    <t>Total general</t>
  </si>
  <si>
    <t>Cuenta de Estado</t>
  </si>
  <si>
    <t>Etiquetas de columna</t>
  </si>
  <si>
    <t>(Todas)</t>
  </si>
  <si>
    <t>Cuenta de Estudios</t>
  </si>
  <si>
    <t>Cuenta de Área</t>
  </si>
  <si>
    <t>Cuenta de Distancia Trabajo</t>
  </si>
  <si>
    <t>Cuenta de Distancia Trabajo2</t>
  </si>
  <si>
    <t>Distancia</t>
  </si>
  <si>
    <t>Valor</t>
  </si>
  <si>
    <t>Relleno</t>
  </si>
  <si>
    <t>Cuenta de Cargo</t>
  </si>
  <si>
    <t>Promedio</t>
  </si>
  <si>
    <t>Cuenta de Capacitado</t>
  </si>
  <si>
    <t>Promedio de Edad</t>
  </si>
  <si>
    <t>Cuenta de 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</si>
</sst>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Fi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4069"/>
        <bgColor indexed="64"/>
      </patternFill>
    </fill>
    <fill>
      <patternFill patternType="solid">
        <fgColor rgb="FF1391A6"/>
        <bgColor indexed="64"/>
      </patternFill>
    </fill>
    <fill>
      <patternFill patternType="solid">
        <fgColor rgb="FF2E2F3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/>
    </xf>
    <xf numFmtId="9" fontId="0" fillId="0" borderId="0" xfId="1" applyFont="1"/>
    <xf numFmtId="9" fontId="0" fillId="0" borderId="0" xfId="0" applyNumberFormat="1"/>
    <xf numFmtId="0" fontId="2" fillId="6" borderId="1" xfId="0" applyFont="1" applyFill="1" applyBorder="1"/>
    <xf numFmtId="0" fontId="1" fillId="6" borderId="1" xfId="0" applyFont="1" applyFill="1" applyBorder="1"/>
    <xf numFmtId="3" fontId="1" fillId="0" borderId="0" xfId="0" applyNumberFormat="1" applyFont="1"/>
  </cellXfs>
  <cellStyles count="2">
    <cellStyle name="Normal" xfId="0" builtinId="0"/>
    <cellStyle name="Porcentaje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z val="10"/>
        <color theme="1"/>
        <name val="Fira Sans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  <name val="Fira Sans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</font>
      <fill>
        <patternFill patternType="solid"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Fira Sans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Mi Estilo 1" pivot="0" table="0" count="10" xr9:uid="{00000000-0011-0000-FFFF-FFFF00000000}">
      <tableStyleElement type="wholeTable" dxfId="11"/>
      <tableStyleElement type="headerRow" dxfId="10"/>
    </tableStyle>
    <tableStyle name="Mi Estilo Dpto" pivot="0" table="0" count="10" xr9:uid="{00000000-0011-0000-FFFF-FFFF01000000}">
      <tableStyleElement type="wholeTable" dxfId="9"/>
      <tableStyleElement type="headerRow" dxfId="8"/>
    </tableStyle>
    <tableStyle name="Mi Estilo Icono" pivot="0" table="0" count="10" xr9:uid="{00000000-0011-0000-FFFF-FFFF02000000}">
      <tableStyleElement type="wholeTable" dxfId="7"/>
      <tableStyleElement type="headerRow" dxfId="6"/>
    </tableStyle>
  </tableStyles>
  <colors>
    <mruColors>
      <color rgb="FF2E2F3C"/>
      <color rgb="FF1391A6"/>
      <color rgb="FFFE4069"/>
    </mruColors>
  </colors>
  <extLst>
    <ext xmlns:x14="http://schemas.microsoft.com/office/spreadsheetml/2009/9/main" uri="{46F421CA-312F-682f-3DD2-61675219B42D}">
      <x14:dxfs count="24">
        <dxf>
          <font>
            <b/>
            <i val="0"/>
            <sz val="10"/>
            <color theme="0" tint="-0.34998626667073579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Fira Sans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Fira Sans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828282"/>
            <name val="Fira Sans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000000"/>
            <name val="Fira Sans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34998626667073579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828282"/>
            <name val="Fira Sans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34998626667073579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Fira Sans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Fira Sans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828282"/>
            <name val="Fira Sans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Fira Sans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 Estilo 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Mi Estilo Dpt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 Estilo Icon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7/10/relationships/person" Target="persons/perso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6081871345035E-2"/>
          <c:y val="4.1503267973856207E-2"/>
          <c:w val="0.85760233918128659"/>
          <c:h val="0.95849673202614383"/>
        </c:manualLayout>
      </c:layout>
      <c:doughnutChart>
        <c:varyColors val="1"/>
        <c:ser>
          <c:idx val="0"/>
          <c:order val="0"/>
          <c:tx>
            <c:strRef>
              <c:f>Analisis!$C$7</c:f>
              <c:strCache>
                <c:ptCount val="1"/>
                <c:pt idx="0">
                  <c:v>Retirado</c:v>
                </c:pt>
              </c:strCache>
            </c:strRef>
          </c:tx>
          <c:spPr>
            <a:solidFill>
              <a:srgbClr val="FE4069"/>
            </a:solidFill>
            <a:ln>
              <a:noFill/>
            </a:ln>
          </c:spPr>
          <c:dPt>
            <c:idx val="0"/>
            <c:bubble3D val="0"/>
            <c:spPr>
              <a:solidFill>
                <a:srgbClr val="FE406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E-4F09-BBBF-3EB5B0438435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E-4F09-BBBF-3EB5B0438435}"/>
              </c:ext>
            </c:extLst>
          </c:dPt>
          <c:val>
            <c:numRef>
              <c:f>Analisis!$C$8:$C$9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E-4F09-BBBF-3EB5B043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6123511424231E-2"/>
          <c:y val="0.14628005198180638"/>
          <c:w val="0.74134601099390873"/>
          <c:h val="0.81059129304743327"/>
        </c:manualLayout>
      </c:layout>
      <c:doughnutChart>
        <c:varyColors val="1"/>
        <c:ser>
          <c:idx val="0"/>
          <c:order val="0"/>
          <c:tx>
            <c:strRef>
              <c:f>Analisis!$D$7</c:f>
              <c:strCache>
                <c:ptCount val="1"/>
                <c:pt idx="0">
                  <c:v>Activo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</c:spPr>
          <c:dPt>
            <c:idx val="0"/>
            <c:bubble3D val="0"/>
            <c:spPr>
              <a:solidFill>
                <a:srgbClr val="1391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C-4A95-A2CC-18E37C35A64C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C-4A95-A2CC-18E37C35A64C}"/>
              </c:ext>
            </c:extLst>
          </c:dPt>
          <c:val>
            <c:numRef>
              <c:f>Analisis!$D$8:$D$9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C-4A95-A2CC-18E37C35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[Datos_Dashboard.xlsx]Analisis!TablaEstadoAño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1391A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E406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E40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Analisis!$G$3:$G$4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Más</c:v>
                </c:pt>
              </c:strCache>
            </c:strRef>
          </c:cat>
          <c:val>
            <c:numRef>
              <c:f>Analisis!$G$5:$G$10</c:f>
              <c:numCache>
                <c:formatCode>#,##0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24</c:v>
                </c:pt>
                <c:pt idx="3">
                  <c:v>27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4246-A2AD-E27C52019A00}"/>
            </c:ext>
          </c:extLst>
        </c:ser>
        <c:ser>
          <c:idx val="1"/>
          <c:order val="1"/>
          <c:tx>
            <c:strRef>
              <c:f>Analisis!$H$3:$H$4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E406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Más</c:v>
                </c:pt>
              </c:strCache>
            </c:strRef>
          </c:cat>
          <c:val>
            <c:numRef>
              <c:f>Analisis!$H$5:$H$10</c:f>
              <c:numCache>
                <c:formatCode>#,##0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32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1-45C3-9823-C05ED759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333279632"/>
        <c:axId val="333280880"/>
      </c:barChart>
      <c:catAx>
        <c:axId val="3332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333280880"/>
        <c:crosses val="autoZero"/>
        <c:auto val="1"/>
        <c:lblAlgn val="ctr"/>
        <c:lblOffset val="100"/>
        <c:noMultiLvlLbl val="0"/>
      </c:catAx>
      <c:valAx>
        <c:axId val="3332808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332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1391A6"/>
            </a:solidFill>
            <a:ln>
              <a:noFill/>
            </a:ln>
            <a:effectLst/>
          </c:spPr>
          <c:invertIfNegative val="0"/>
          <c:cat>
            <c:strRef>
              <c:f>Analisis!$F$12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Analisis!$F$13</c:f>
              <c:numCache>
                <c:formatCode>0%</c:formatCode>
                <c:ptCount val="1"/>
                <c:pt idx="0">
                  <c:v>0.40888888888888891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07D-AB2C-E4ACF9D08B9B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Analisis!$F$14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3-407D-AB2C-E4ACF9D0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503904"/>
        <c:axId val="1460238656"/>
      </c:barChart>
      <c:catAx>
        <c:axId val="122550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0238656"/>
        <c:crosses val="autoZero"/>
        <c:auto val="1"/>
        <c:lblAlgn val="ctr"/>
        <c:lblOffset val="100"/>
        <c:noMultiLvlLbl val="0"/>
      </c:catAx>
      <c:valAx>
        <c:axId val="14602386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55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FE4069"/>
            </a:solidFill>
            <a:ln>
              <a:noFill/>
            </a:ln>
            <a:effectLst/>
          </c:spPr>
          <c:invertIfNegative val="0"/>
          <c:cat>
            <c:strRef>
              <c:f>Analisis!$G$12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Analisis!$G$13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390-8861-73B0CE167A1B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Analisis!$G$14</c:f>
              <c:numCache>
                <c:formatCode>0%</c:formatCode>
                <c:ptCount val="1"/>
                <c:pt idx="0">
                  <c:v>0.40888888888888886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390-8861-73B0CE16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496000"/>
        <c:axId val="1462541744"/>
      </c:barChart>
      <c:catAx>
        <c:axId val="122149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2541744"/>
        <c:crosses val="autoZero"/>
        <c:auto val="1"/>
        <c:lblAlgn val="ctr"/>
        <c:lblOffset val="100"/>
        <c:noMultiLvlLbl val="0"/>
      </c:catAx>
      <c:valAx>
        <c:axId val="14625417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14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[Datos_Dashboard.xlsx]Analisis!TablaProfesion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Analisis!$K$4:$K$11</c:f>
              <c:strCache>
                <c:ptCount val="7"/>
                <c:pt idx="0">
                  <c:v>Doctorado</c:v>
                </c:pt>
                <c:pt idx="1">
                  <c:v>Especialización</c:v>
                </c:pt>
                <c:pt idx="2">
                  <c:v>Maestría</c:v>
                </c:pt>
                <c:pt idx="3">
                  <c:v>Bachiller</c:v>
                </c:pt>
                <c:pt idx="4">
                  <c:v>Profesional</c:v>
                </c:pt>
                <c:pt idx="5">
                  <c:v>Tecnólogo</c:v>
                </c:pt>
                <c:pt idx="6">
                  <c:v>Técnico</c:v>
                </c:pt>
              </c:strCache>
            </c:strRef>
          </c:cat>
          <c:val>
            <c:numRef>
              <c:f>Analisis!$L$4:$L$11</c:f>
              <c:numCache>
                <c:formatCode>#,##0</c:formatCode>
                <c:ptCount val="7"/>
                <c:pt idx="0">
                  <c:v>14</c:v>
                </c:pt>
                <c:pt idx="1">
                  <c:v>52</c:v>
                </c:pt>
                <c:pt idx="2">
                  <c:v>55</c:v>
                </c:pt>
                <c:pt idx="3">
                  <c:v>58</c:v>
                </c:pt>
                <c:pt idx="4">
                  <c:v>89</c:v>
                </c:pt>
                <c:pt idx="5">
                  <c:v>108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B-4834-A9A4-39A06701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435306095"/>
        <c:axId val="1566738207"/>
      </c:barChart>
      <c:catAx>
        <c:axId val="143530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s-CO"/>
          </a:p>
        </c:txPr>
        <c:crossAx val="1566738207"/>
        <c:crosses val="autoZero"/>
        <c:auto val="1"/>
        <c:lblAlgn val="ctr"/>
        <c:lblOffset val="100"/>
        <c:noMultiLvlLbl val="0"/>
      </c:catAx>
      <c:valAx>
        <c:axId val="156673820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35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[Datos_Dashboard.xlsx]Analisis!TablaArea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E2F3C"/>
          </a:solidFill>
          <a:ln w="19050">
            <a:noFill/>
          </a:ln>
          <a:effectLst/>
        </c:spPr>
      </c:pivotFmt>
      <c:pivotFmt>
        <c:idx val="7"/>
        <c:spPr>
          <a:solidFill>
            <a:srgbClr val="1391A6"/>
          </a:solidFill>
          <a:ln w="19050">
            <a:noFill/>
          </a:ln>
          <a:effectLst/>
        </c:spPr>
      </c:pivotFmt>
      <c:pivotFmt>
        <c:idx val="8"/>
        <c:spPr>
          <a:solidFill>
            <a:srgbClr val="FE4069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E2F3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A-43E1-91DF-54988F44E6A1}"/>
              </c:ext>
            </c:extLst>
          </c:dPt>
          <c:dPt>
            <c:idx val="1"/>
            <c:bubble3D val="0"/>
            <c:spPr>
              <a:solidFill>
                <a:srgbClr val="1391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A-43E1-91DF-54988F44E6A1}"/>
              </c:ext>
            </c:extLst>
          </c:dPt>
          <c:dPt>
            <c:idx val="2"/>
            <c:bubble3D val="0"/>
            <c:spPr>
              <a:solidFill>
                <a:srgbClr val="FE406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A-43E1-91DF-54988F44E6A1}"/>
              </c:ext>
            </c:extLst>
          </c:dPt>
          <c:cat>
            <c:strRef>
              <c:f>Analisis!$N$4:$N$7</c:f>
              <c:strCache>
                <c:ptCount val="3"/>
                <c:pt idx="0">
                  <c:v>Admin</c:v>
                </c:pt>
                <c:pt idx="1">
                  <c:v>Financiera</c:v>
                </c:pt>
                <c:pt idx="2">
                  <c:v>Servicios</c:v>
                </c:pt>
              </c:strCache>
            </c:strRef>
          </c:cat>
          <c:val>
            <c:numRef>
              <c:f>Analisis!$O$4:$O$7</c:f>
              <c:numCache>
                <c:formatCode>#,##0</c:formatCode>
                <c:ptCount val="3"/>
                <c:pt idx="0">
                  <c:v>224</c:v>
                </c:pt>
                <c:pt idx="1">
                  <c:v>51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A-43E1-91DF-54988F44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8106060606060604E-2"/>
          <c:y val="0.12334666666666666"/>
          <c:w val="0.32728345959595961"/>
          <c:h val="0.78152777777777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bg2">
                  <a:lumMod val="25000"/>
                </a:schemeClr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51417004048584"/>
          <c:y val="0.21951219512195122"/>
          <c:w val="0.42105263157894735"/>
          <c:h val="0.63414634146341464"/>
        </c:manualLayout>
      </c:layout>
      <c:doughnutChart>
        <c:varyColors val="1"/>
        <c:ser>
          <c:idx val="0"/>
          <c:order val="0"/>
          <c:tx>
            <c:strRef>
              <c:f>Analisis!$Q$10</c:f>
              <c:strCache>
                <c:ptCount val="1"/>
                <c:pt idx="0">
                  <c:v>Muy Lejos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391A6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5-4FAF-AF61-EB0C7ABCA328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5-4FAF-AF61-EB0C7ABCA328}"/>
              </c:ext>
            </c:extLst>
          </c:dPt>
          <c:cat>
            <c:strRef>
              <c:f>Analisis!$R$9:$S$9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Analisis!$R$10:$S$10</c:f>
              <c:numCache>
                <c:formatCode>0%</c:formatCode>
                <c:ptCount val="2"/>
                <c:pt idx="0">
                  <c:v>0.20444444444444446</c:v>
                </c:pt>
                <c:pt idx="1">
                  <c:v>0.79555555555555557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FAF-AF61-EB0C7ABCA328}"/>
            </c:ext>
          </c:extLst>
        </c:ser>
        <c:ser>
          <c:idx val="1"/>
          <c:order val="1"/>
          <c:tx>
            <c:strRef>
              <c:f>Analisis!$Q$11</c:f>
              <c:strCache>
                <c:ptCount val="1"/>
                <c:pt idx="0">
                  <c:v>Lejos</c:v>
                </c:pt>
              </c:strCache>
            </c:strRef>
          </c:tx>
          <c:spPr>
            <a:solidFill>
              <a:srgbClr val="2E2F3C"/>
            </a:solidFill>
            <a:ln w="95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2E2F3C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D5-4FAF-AF61-EB0C7ABCA328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AD5-4FAF-AF61-EB0C7ABCA328}"/>
              </c:ext>
            </c:extLst>
          </c:dPt>
          <c:cat>
            <c:strRef>
              <c:f>Analisis!$R$9:$S$9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Analisis!$R$11:$S$11</c:f>
              <c:numCache>
                <c:formatCode>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D5-4FAF-AF61-EB0C7ABCA328}"/>
            </c:ext>
          </c:extLst>
        </c:ser>
        <c:ser>
          <c:idx val="2"/>
          <c:order val="2"/>
          <c:tx>
            <c:strRef>
              <c:f>Analisis!$Q$12</c:f>
              <c:strCache>
                <c:ptCount val="1"/>
                <c:pt idx="0">
                  <c:v>Cerca</c:v>
                </c:pt>
              </c:strCache>
            </c:strRef>
          </c:tx>
          <c:spPr>
            <a:ln w="95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E4069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B8-4FA2-A81F-14091A095461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B8-4FA2-A81F-14091A095461}"/>
              </c:ext>
            </c:extLst>
          </c:dPt>
          <c:cat>
            <c:strRef>
              <c:f>Analisis!$R$9:$S$9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Analisis!$R$12:$S$12</c:f>
              <c:numCache>
                <c:formatCode>0%</c:formatCode>
                <c:ptCount val="2"/>
                <c:pt idx="0">
                  <c:v>0.57333333333333336</c:v>
                </c:pt>
                <c:pt idx="1">
                  <c:v>0.42666666666666664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D5-4FAF-AF61-EB0C7ABC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8.xml"/><Relationship Id="rId18" Type="http://schemas.openxmlformats.org/officeDocument/2006/relationships/image" Target="../media/image10.png"/><Relationship Id="rId3" Type="http://schemas.openxmlformats.org/officeDocument/2006/relationships/chart" Target="../charts/chart3.xml"/><Relationship Id="rId21" Type="http://schemas.openxmlformats.org/officeDocument/2006/relationships/image" Target="../media/image13.svg"/><Relationship Id="rId7" Type="http://schemas.openxmlformats.org/officeDocument/2006/relationships/image" Target="../media/image1.gif"/><Relationship Id="rId12" Type="http://schemas.openxmlformats.org/officeDocument/2006/relationships/image" Target="../media/image5.svg"/><Relationship Id="rId17" Type="http://schemas.openxmlformats.org/officeDocument/2006/relationships/image" Target="../media/image9.sv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7.svg"/><Relationship Id="rId10" Type="http://schemas.openxmlformats.org/officeDocument/2006/relationships/chart" Target="../charts/chart7.xml"/><Relationship Id="rId19" Type="http://schemas.openxmlformats.org/officeDocument/2006/relationships/image" Target="../media/image11.svg"/><Relationship Id="rId4" Type="http://schemas.openxmlformats.org/officeDocument/2006/relationships/chart" Target="../charts/chart4.xml"/><Relationship Id="rId9" Type="http://schemas.openxmlformats.org/officeDocument/2006/relationships/image" Target="../media/image3.sv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82549</xdr:rowOff>
    </xdr:from>
    <xdr:to>
      <xdr:col>12</xdr:col>
      <xdr:colOff>19050</xdr:colOff>
      <xdr:row>19</xdr:row>
      <xdr:rowOff>44450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1600" y="82549"/>
          <a:ext cx="7994650" cy="3581401"/>
        </a:xfrm>
        <a:prstGeom prst="roundRect">
          <a:avLst>
            <a:gd name="adj" fmla="val 266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63499</xdr:colOff>
      <xdr:row>0</xdr:row>
      <xdr:rowOff>152400</xdr:rowOff>
    </xdr:from>
    <xdr:to>
      <xdr:col>2</xdr:col>
      <xdr:colOff>355600</xdr:colOff>
      <xdr:row>3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Icono 1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co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9" y="152400"/>
              <a:ext cx="1193801" cy="57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597958</xdr:colOff>
      <xdr:row>12</xdr:row>
      <xdr:rowOff>158751</xdr:rowOff>
    </xdr:from>
    <xdr:to>
      <xdr:col>7</xdr:col>
      <xdr:colOff>105833</xdr:colOff>
      <xdr:row>18</xdr:row>
      <xdr:rowOff>146051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934758" y="2444751"/>
          <a:ext cx="1660525" cy="113030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174096</xdr:colOff>
      <xdr:row>12</xdr:row>
      <xdr:rowOff>155575</xdr:rowOff>
    </xdr:from>
    <xdr:to>
      <xdr:col>9</xdr:col>
      <xdr:colOff>399521</xdr:colOff>
      <xdr:row>18</xdr:row>
      <xdr:rowOff>142875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663546" y="2441575"/>
          <a:ext cx="1660525" cy="113030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307975</xdr:colOff>
      <xdr:row>0</xdr:row>
      <xdr:rowOff>82551</xdr:rowOff>
    </xdr:from>
    <xdr:to>
      <xdr:col>10</xdr:col>
      <xdr:colOff>247650</xdr:colOff>
      <xdr:row>4</xdr:row>
      <xdr:rowOff>31751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09675" y="82551"/>
          <a:ext cx="5680075" cy="71120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460375</xdr:colOff>
      <xdr:row>12</xdr:row>
      <xdr:rowOff>152400</xdr:rowOff>
    </xdr:from>
    <xdr:to>
      <xdr:col>11</xdr:col>
      <xdr:colOff>685800</xdr:colOff>
      <xdr:row>18</xdr:row>
      <xdr:rowOff>139700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384925" y="2438400"/>
          <a:ext cx="1660525" cy="113030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310092</xdr:colOff>
      <xdr:row>6</xdr:row>
      <xdr:rowOff>133351</xdr:rowOff>
    </xdr:from>
    <xdr:to>
      <xdr:col>4</xdr:col>
      <xdr:colOff>535517</xdr:colOff>
      <xdr:row>18</xdr:row>
      <xdr:rowOff>139701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211792" y="1276351"/>
          <a:ext cx="1660525" cy="229235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604308</xdr:colOff>
      <xdr:row>6</xdr:row>
      <xdr:rowOff>127000</xdr:rowOff>
    </xdr:from>
    <xdr:to>
      <xdr:col>7</xdr:col>
      <xdr:colOff>112183</xdr:colOff>
      <xdr:row>12</xdr:row>
      <xdr:rowOff>114300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941108" y="1270000"/>
          <a:ext cx="1660525" cy="113030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176741</xdr:colOff>
      <xdr:row>6</xdr:row>
      <xdr:rowOff>127000</xdr:rowOff>
    </xdr:from>
    <xdr:to>
      <xdr:col>11</xdr:col>
      <xdr:colOff>692150</xdr:colOff>
      <xdr:row>12</xdr:row>
      <xdr:rowOff>114300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666191" y="1270000"/>
          <a:ext cx="3385609" cy="113030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485775</xdr:colOff>
      <xdr:row>2</xdr:row>
      <xdr:rowOff>184150</xdr:rowOff>
    </xdr:from>
    <xdr:to>
      <xdr:col>4</xdr:col>
      <xdr:colOff>711200</xdr:colOff>
      <xdr:row>6</xdr:row>
      <xdr:rowOff>63500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387475" y="565150"/>
          <a:ext cx="1660525" cy="64135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546100</xdr:colOff>
      <xdr:row>3</xdr:row>
      <xdr:rowOff>6350</xdr:rowOff>
    </xdr:from>
    <xdr:to>
      <xdr:col>10</xdr:col>
      <xdr:colOff>53975</xdr:colOff>
      <xdr:row>6</xdr:row>
      <xdr:rowOff>76200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5035550" y="577850"/>
          <a:ext cx="1660525" cy="64135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157163</xdr:colOff>
      <xdr:row>3</xdr:row>
      <xdr:rowOff>0</xdr:rowOff>
    </xdr:from>
    <xdr:to>
      <xdr:col>7</xdr:col>
      <xdr:colOff>382588</xdr:colOff>
      <xdr:row>6</xdr:row>
      <xdr:rowOff>69850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211513" y="571500"/>
          <a:ext cx="1660525" cy="641350"/>
        </a:xfrm>
        <a:prstGeom prst="roundRect">
          <a:avLst>
            <a:gd name="adj" fmla="val 7116"/>
          </a:avLst>
        </a:prstGeom>
        <a:solidFill>
          <a:schemeClr val="bg1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146050</xdr:colOff>
      <xdr:row>12</xdr:row>
      <xdr:rowOff>152400</xdr:rowOff>
    </xdr:from>
    <xdr:to>
      <xdr:col>2</xdr:col>
      <xdr:colOff>247651</xdr:colOff>
      <xdr:row>18</xdr:row>
      <xdr:rowOff>139700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46050" y="2438400"/>
          <a:ext cx="1003301" cy="1130300"/>
        </a:xfrm>
        <a:prstGeom prst="roundRect">
          <a:avLst>
            <a:gd name="adj" fmla="val 7116"/>
          </a:avLst>
        </a:prstGeom>
        <a:solidFill>
          <a:srgbClr val="FE4069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146050</xdr:colOff>
      <xdr:row>6</xdr:row>
      <xdr:rowOff>127001</xdr:rowOff>
    </xdr:from>
    <xdr:to>
      <xdr:col>2</xdr:col>
      <xdr:colOff>247651</xdr:colOff>
      <xdr:row>9</xdr:row>
      <xdr:rowOff>82551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46050" y="1270001"/>
          <a:ext cx="1003301" cy="527050"/>
        </a:xfrm>
        <a:prstGeom prst="roundRect">
          <a:avLst>
            <a:gd name="adj" fmla="val 7116"/>
          </a:avLst>
        </a:prstGeom>
        <a:solidFill>
          <a:srgbClr val="1391A6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146050</xdr:colOff>
      <xdr:row>9</xdr:row>
      <xdr:rowOff>146051</xdr:rowOff>
    </xdr:from>
    <xdr:to>
      <xdr:col>2</xdr:col>
      <xdr:colOff>247651</xdr:colOff>
      <xdr:row>12</xdr:row>
      <xdr:rowOff>101601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46050" y="1860551"/>
          <a:ext cx="1003301" cy="527050"/>
        </a:xfrm>
        <a:prstGeom prst="roundRect">
          <a:avLst>
            <a:gd name="adj" fmla="val 7116"/>
          </a:avLst>
        </a:prstGeom>
        <a:solidFill>
          <a:srgbClr val="2E2F3C"/>
        </a:solidFill>
        <a:ln>
          <a:noFill/>
        </a:ln>
        <a:effectLst>
          <a:outerShdw blurRad="63500" dist="50800" dir="2700000" algn="tl" rotWithShape="0">
            <a:prstClr val="black">
              <a:alpha val="5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139700</xdr:colOff>
      <xdr:row>0</xdr:row>
      <xdr:rowOff>127000</xdr:rowOff>
    </xdr:from>
    <xdr:to>
      <xdr:col>7</xdr:col>
      <xdr:colOff>627591</xdr:colOff>
      <xdr:row>1</xdr:row>
      <xdr:rowOff>127000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758950" y="127000"/>
          <a:ext cx="3358091" cy="190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 ExtraBold" panose="020B0903050000020004" pitchFamily="34" charset="0"/>
            </a:rPr>
            <a:t>Dashboard</a:t>
          </a:r>
          <a:r>
            <a:rPr lang="en-US" sz="1200" baseline="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 ExtraBold" panose="020B0903050000020004" pitchFamily="34" charset="0"/>
            </a:rPr>
            <a:t> - Análisis de la Deserción Laboral</a:t>
          </a:r>
          <a:endParaRPr lang="en-US" sz="1200">
            <a:solidFill>
              <a:schemeClr val="bg1"/>
            </a:solidFill>
            <a:effectLst>
              <a:outerShdw blurRad="63500" dist="63500" dir="2700000" algn="tl" rotWithShape="0">
                <a:prstClr val="black">
                  <a:alpha val="50000"/>
                </a:prstClr>
              </a:outerShdw>
            </a:effectLst>
            <a:latin typeface="Fira Sans ExtraBold" panose="020B0903050000020004" pitchFamily="34" charset="0"/>
          </a:endParaRPr>
        </a:p>
      </xdr:txBody>
    </xdr:sp>
    <xdr:clientData/>
  </xdr:twoCellAnchor>
  <xdr:twoCellAnchor>
    <xdr:from>
      <xdr:col>3</xdr:col>
      <xdr:colOff>146050</xdr:colOff>
      <xdr:row>1</xdr:row>
      <xdr:rowOff>101600</xdr:rowOff>
    </xdr:from>
    <xdr:to>
      <xdr:col>7</xdr:col>
      <xdr:colOff>633941</xdr:colOff>
      <xdr:row>2</xdr:row>
      <xdr:rowOff>101600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765300" y="292100"/>
          <a:ext cx="3358091" cy="190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" panose="020B0503050000020004" pitchFamily="34" charset="0"/>
            </a:rPr>
            <a:t>Indicadores</a:t>
          </a:r>
          <a:r>
            <a:rPr lang="en-US" sz="800" baseline="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" panose="020B0503050000020004" pitchFamily="34" charset="0"/>
            </a:rPr>
            <a:t> Preliminares Intervinientes en la Deserción Laboral</a:t>
          </a:r>
          <a:endParaRPr lang="en-US" sz="800">
            <a:solidFill>
              <a:schemeClr val="bg1"/>
            </a:solidFill>
            <a:effectLst>
              <a:outerShdw blurRad="63500" dist="63500" dir="2700000" algn="tl" rotWithShape="0">
                <a:prstClr val="black">
                  <a:alpha val="50000"/>
                </a:prstClr>
              </a:outerShdw>
            </a:effectLst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514350</xdr:colOff>
      <xdr:row>0</xdr:row>
      <xdr:rowOff>133350</xdr:rowOff>
    </xdr:from>
    <xdr:to>
      <xdr:col>3</xdr:col>
      <xdr:colOff>120650</xdr:colOff>
      <xdr:row>2</xdr:row>
      <xdr:rowOff>76200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416050" y="133350"/>
          <a:ext cx="323850" cy="3238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609600</xdr:colOff>
      <xdr:row>0</xdr:row>
      <xdr:rowOff>184150</xdr:rowOff>
    </xdr:from>
    <xdr:to>
      <xdr:col>3</xdr:col>
      <xdr:colOff>44450</xdr:colOff>
      <xdr:row>2</xdr:row>
      <xdr:rowOff>0</xdr:rowOff>
    </xdr:to>
    <xdr:sp macro="" textlink="">
      <xdr:nvSpPr>
        <xdr:cNvPr id="6" name="Pergamino vertic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511300" y="184150"/>
          <a:ext cx="152400" cy="196850"/>
        </a:xfrm>
        <a:prstGeom prst="verticalScroll">
          <a:avLst/>
        </a:prstGeom>
        <a:solidFill>
          <a:schemeClr val="bg2">
            <a:lumMod val="50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527050</xdr:colOff>
      <xdr:row>0</xdr:row>
      <xdr:rowOff>88901</xdr:rowOff>
    </xdr:from>
    <xdr:to>
      <xdr:col>10</xdr:col>
      <xdr:colOff>247650</xdr:colOff>
      <xdr:row>2</xdr:row>
      <xdr:rowOff>175901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Área 1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6500" y="88901"/>
              <a:ext cx="1873250" cy="46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527051</xdr:colOff>
      <xdr:row>0</xdr:row>
      <xdr:rowOff>120650</xdr:rowOff>
    </xdr:from>
    <xdr:to>
      <xdr:col>9</xdr:col>
      <xdr:colOff>107951</xdr:colOff>
      <xdr:row>1</xdr:row>
      <xdr:rowOff>120650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5016501" y="120650"/>
          <a:ext cx="1016000" cy="190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solidFill>
                <a:srgbClr val="FE4069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" panose="020B0503050000020004" pitchFamily="34" charset="0"/>
              <a:cs typeface="Arial" panose="020B0604020202020204" pitchFamily="34" charset="0"/>
            </a:rPr>
            <a:t>● </a:t>
          </a:r>
          <a:r>
            <a:rPr lang="en-US" sz="80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" panose="020B0503050000020004" pitchFamily="34" charset="0"/>
            </a:rPr>
            <a:t>Filtro</a:t>
          </a:r>
          <a:r>
            <a:rPr lang="en-US" sz="800" baseline="0">
              <a:solidFill>
                <a:schemeClr val="bg1"/>
              </a:solidFill>
              <a:effectLst>
                <a:outerShdw blurRad="63500" dist="63500" dir="2700000" algn="tl" rotWithShape="0">
                  <a:prstClr val="black">
                    <a:alpha val="50000"/>
                  </a:prstClr>
                </a:outerShdw>
              </a:effectLst>
              <a:latin typeface="Fira Sans" panose="020B0503050000020004" pitchFamily="34" charset="0"/>
            </a:rPr>
            <a:t> por Área</a:t>
          </a:r>
          <a:endParaRPr lang="en-US" sz="800">
            <a:solidFill>
              <a:schemeClr val="bg1"/>
            </a:solidFill>
            <a:effectLst>
              <a:outerShdw blurRad="63500" dist="63500" dir="2700000" algn="tl" rotWithShape="0">
                <a:prstClr val="black">
                  <a:alpha val="50000"/>
                </a:prstClr>
              </a:outerShdw>
            </a:effectLst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10</xdr:col>
      <xdr:colOff>260350</xdr:colOff>
      <xdr:row>0</xdr:row>
      <xdr:rowOff>127000</xdr:rowOff>
    </xdr:from>
    <xdr:to>
      <xdr:col>12</xdr:col>
      <xdr:colOff>0</xdr:colOff>
      <xdr:row>6</xdr:row>
      <xdr:rowOff>100000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Departamento 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2450" y="127000"/>
              <a:ext cx="1174750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342901</xdr:colOff>
      <xdr:row>0</xdr:row>
      <xdr:rowOff>127000</xdr:rowOff>
    </xdr:from>
    <xdr:to>
      <xdr:col>11</xdr:col>
      <xdr:colOff>146050</xdr:colOff>
      <xdr:row>1</xdr:row>
      <xdr:rowOff>127000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985001" y="127000"/>
          <a:ext cx="520699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solidFill>
                <a:srgbClr val="FE4069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●</a:t>
          </a:r>
          <a:r>
            <a:rPr lang="en-US" sz="800" baseline="0">
              <a:solidFill>
                <a:schemeClr val="bg1"/>
              </a:solidFill>
              <a:effectLst/>
              <a:latin typeface="Fira Sans" panose="020B0503050000020004" pitchFamily="34" charset="0"/>
              <a:cs typeface="+mn-cs"/>
            </a:rPr>
            <a:t> </a:t>
          </a:r>
          <a:r>
            <a:rPr lang="en-US" sz="800" b="0">
              <a:solidFill>
                <a:srgbClr val="2E2F3C"/>
              </a:solidFill>
              <a:effectLst/>
              <a:latin typeface="Fira Sans" panose="020B0503050000020004" pitchFamily="34" charset="0"/>
            </a:rPr>
            <a:t>Dpto.</a:t>
          </a:r>
        </a:p>
      </xdr:txBody>
    </xdr:sp>
    <xdr:clientData/>
  </xdr:twoCellAnchor>
  <xdr:twoCellAnchor>
    <xdr:from>
      <xdr:col>0</xdr:col>
      <xdr:colOff>50801</xdr:colOff>
      <xdr:row>0</xdr:row>
      <xdr:rowOff>165100</xdr:rowOff>
    </xdr:from>
    <xdr:to>
      <xdr:col>1</xdr:col>
      <xdr:colOff>476250</xdr:colOff>
      <xdr:row>1</xdr:row>
      <xdr:rowOff>165100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50801" y="165100"/>
          <a:ext cx="609599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solidFill>
                <a:srgbClr val="FE4069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●</a:t>
          </a:r>
          <a:r>
            <a:rPr lang="en-US" sz="800" baseline="0">
              <a:solidFill>
                <a:schemeClr val="bg1"/>
              </a:solidFill>
              <a:effectLst/>
              <a:latin typeface="Fira Sans" panose="020B0503050000020004" pitchFamily="34" charset="0"/>
              <a:cs typeface="+mn-cs"/>
            </a:rPr>
            <a:t> </a:t>
          </a:r>
          <a:r>
            <a:rPr lang="en-US" sz="800" b="0">
              <a:solidFill>
                <a:srgbClr val="2E2F3C"/>
              </a:solidFill>
              <a:effectLst/>
              <a:latin typeface="Fira Sans" panose="020B0503050000020004" pitchFamily="34" charset="0"/>
            </a:rPr>
            <a:t>Genero</a:t>
          </a:r>
        </a:p>
      </xdr:txBody>
    </xdr:sp>
    <xdr:clientData/>
  </xdr:twoCellAnchor>
  <xdr:twoCellAnchor>
    <xdr:from>
      <xdr:col>3</xdr:col>
      <xdr:colOff>431800</xdr:colOff>
      <xdr:row>3</xdr:row>
      <xdr:rowOff>101600</xdr:rowOff>
    </xdr:from>
    <xdr:to>
      <xdr:col>5</xdr:col>
      <xdr:colOff>32150</xdr:colOff>
      <xdr:row>5</xdr:row>
      <xdr:rowOff>114300</xdr:rowOff>
    </xdr:to>
    <xdr:sp macro="" textlink="Analisis!$D$5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051050" y="673100"/>
          <a:ext cx="10354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B52B9E6-6BEE-4653-B4F6-828695902459}" type="TxLink">
            <a:rPr lang="en-US" sz="28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500</a:t>
          </a:fld>
          <a:endParaRPr lang="en-US" sz="28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387250</xdr:colOff>
      <xdr:row>5</xdr:row>
      <xdr:rowOff>44450</xdr:rowOff>
    </xdr:from>
    <xdr:to>
      <xdr:col>5</xdr:col>
      <xdr:colOff>32150</xdr:colOff>
      <xdr:row>6</xdr:row>
      <xdr:rowOff>44450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2006500" y="996950"/>
          <a:ext cx="1080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Empleados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totales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203200</xdr:colOff>
      <xdr:row>3</xdr:row>
      <xdr:rowOff>6350</xdr:rowOff>
    </xdr:from>
    <xdr:to>
      <xdr:col>6</xdr:col>
      <xdr:colOff>63500</xdr:colOff>
      <xdr:row>6</xdr:row>
      <xdr:rowOff>50800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4</xdr:row>
      <xdr:rowOff>0</xdr:rowOff>
    </xdr:from>
    <xdr:to>
      <xdr:col>6</xdr:col>
      <xdr:colOff>88900</xdr:colOff>
      <xdr:row>5</xdr:row>
      <xdr:rowOff>88900</xdr:rowOff>
    </xdr:to>
    <xdr:sp macro="" textlink="Analisis!$C$8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257550" y="762000"/>
          <a:ext cx="6032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1D01EDC-BBD2-4EBD-87A6-3D15FCBF9F1A}" type="TxLink">
            <a:rPr lang="en-US" sz="12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ctr"/>
            <a:t>45%</a:t>
          </a:fld>
          <a:endParaRPr lang="en-US" sz="12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704850</xdr:colOff>
      <xdr:row>3</xdr:row>
      <xdr:rowOff>63500</xdr:rowOff>
    </xdr:from>
    <xdr:to>
      <xdr:col>7</xdr:col>
      <xdr:colOff>373062</xdr:colOff>
      <xdr:row>4</xdr:row>
      <xdr:rowOff>63500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3759200" y="635000"/>
          <a:ext cx="1103312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Tasa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de </a:t>
          </a:r>
          <a:r>
            <a:rPr lang="en-US" sz="800" baseline="0">
              <a:solidFill>
                <a:srgbClr val="FE4069"/>
              </a:solidFill>
              <a:effectLst/>
              <a:latin typeface="Fira Sans" panose="020B0503050000020004" pitchFamily="34" charset="0"/>
            </a:rPr>
            <a:t>Deserción</a:t>
          </a:r>
          <a:endParaRPr lang="en-US" sz="800">
            <a:solidFill>
              <a:srgbClr val="FE4069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6</xdr:col>
      <xdr:colOff>10612</xdr:colOff>
      <xdr:row>3</xdr:row>
      <xdr:rowOff>171450</xdr:rowOff>
    </xdr:from>
    <xdr:to>
      <xdr:col>7</xdr:col>
      <xdr:colOff>373062</xdr:colOff>
      <xdr:row>4</xdr:row>
      <xdr:rowOff>171450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782512" y="742950"/>
          <a:ext cx="1080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Empleados</a:t>
          </a:r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retirados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6</xdr:col>
      <xdr:colOff>55162</xdr:colOff>
      <xdr:row>4</xdr:row>
      <xdr:rowOff>107950</xdr:rowOff>
    </xdr:from>
    <xdr:to>
      <xdr:col>7</xdr:col>
      <xdr:colOff>373062</xdr:colOff>
      <xdr:row>6</xdr:row>
      <xdr:rowOff>6350</xdr:rowOff>
    </xdr:to>
    <xdr:sp macro="" textlink="Analisis!$D$4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827062" y="869950"/>
          <a:ext cx="1035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73F6F24-EF98-4039-8758-FCAD5D8749EE}" type="TxLink">
            <a:rPr lang="en-US" sz="20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r"/>
            <a:t>225</a:t>
          </a:fld>
          <a:endParaRPr lang="en-US" sz="20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622300</xdr:colOff>
      <xdr:row>2</xdr:row>
      <xdr:rowOff>177800</xdr:rowOff>
    </xdr:from>
    <xdr:to>
      <xdr:col>8</xdr:col>
      <xdr:colOff>577850</xdr:colOff>
      <xdr:row>6</xdr:row>
      <xdr:rowOff>31400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</xdr:row>
      <xdr:rowOff>184150</xdr:rowOff>
    </xdr:from>
    <xdr:to>
      <xdr:col>8</xdr:col>
      <xdr:colOff>469900</xdr:colOff>
      <xdr:row>5</xdr:row>
      <xdr:rowOff>82550</xdr:rowOff>
    </xdr:to>
    <xdr:sp macro="" textlink="Analisis!$D$8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5073650" y="755650"/>
          <a:ext cx="6032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F00C692-1118-499C-A368-2592F6619BAC}" type="TxLink">
            <a:rPr lang="en-US" sz="12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ctr"/>
            <a:t>55%</a:t>
          </a:fld>
          <a:endParaRPr lang="en-US" sz="12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304800</xdr:colOff>
      <xdr:row>3</xdr:row>
      <xdr:rowOff>63500</xdr:rowOff>
    </xdr:from>
    <xdr:to>
      <xdr:col>10</xdr:col>
      <xdr:colOff>53975</xdr:colOff>
      <xdr:row>4</xdr:row>
      <xdr:rowOff>63500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5511800" y="635000"/>
          <a:ext cx="1184275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Fuerza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Laboral </a:t>
          </a:r>
          <a:r>
            <a:rPr lang="en-US" sz="800" baseline="0">
              <a:solidFill>
                <a:srgbClr val="1391A6"/>
              </a:solidFill>
              <a:effectLst/>
              <a:latin typeface="Fira Sans" panose="020B0503050000020004" pitchFamily="34" charset="0"/>
            </a:rPr>
            <a:t>Activa</a:t>
          </a:r>
          <a:endParaRPr lang="en-US" sz="800">
            <a:solidFill>
              <a:srgbClr val="1391A6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8</xdr:col>
      <xdr:colOff>409075</xdr:colOff>
      <xdr:row>3</xdr:row>
      <xdr:rowOff>171450</xdr:rowOff>
    </xdr:from>
    <xdr:to>
      <xdr:col>10</xdr:col>
      <xdr:colOff>53975</xdr:colOff>
      <xdr:row>4</xdr:row>
      <xdr:rowOff>171450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5616075" y="742950"/>
          <a:ext cx="1080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Número</a:t>
          </a:r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de Empleados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8</xdr:col>
      <xdr:colOff>453625</xdr:colOff>
      <xdr:row>4</xdr:row>
      <xdr:rowOff>107950</xdr:rowOff>
    </xdr:from>
    <xdr:to>
      <xdr:col>10</xdr:col>
      <xdr:colOff>53975</xdr:colOff>
      <xdr:row>6</xdr:row>
      <xdr:rowOff>6350</xdr:rowOff>
    </xdr:to>
    <xdr:sp macro="" textlink="Analisis!$D$3">
      <xdr:nvSpPr>
        <xdr:cNvPr id="47" name="CuadroTexto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5660625" y="869950"/>
          <a:ext cx="1035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B041A20-6E6B-4F5F-962C-DA9603E9AA4E}" type="TxLink">
            <a:rPr lang="en-US" sz="20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r"/>
            <a:t>275</a:t>
          </a:fld>
          <a:endParaRPr lang="en-US" sz="20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307445</xdr:colOff>
      <xdr:row>7</xdr:row>
      <xdr:rowOff>101600</xdr:rowOff>
    </xdr:from>
    <xdr:to>
      <xdr:col>11</xdr:col>
      <xdr:colOff>561445</xdr:colOff>
      <xdr:row>12</xdr:row>
      <xdr:rowOff>114300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146050</xdr:colOff>
      <xdr:row>7</xdr:row>
      <xdr:rowOff>12700</xdr:rowOff>
    </xdr:from>
    <xdr:to>
      <xdr:col>9</xdr:col>
      <xdr:colOff>101600</xdr:colOff>
      <xdr:row>8</xdr:row>
      <xdr:rowOff>120650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D9DF7253-7EA0-4308-91C1-156D256D97EC}"/>
            </a:ext>
          </a:extLst>
        </xdr:cNvPr>
        <xdr:cNvGrpSpPr/>
      </xdr:nvGrpSpPr>
      <xdr:grpSpPr>
        <a:xfrm>
          <a:off x="4635500" y="1346200"/>
          <a:ext cx="1390650" cy="298450"/>
          <a:chOff x="4635500" y="1346200"/>
          <a:chExt cx="1390650" cy="298450"/>
        </a:xfrm>
      </xdr:grpSpPr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 txBox="1"/>
        </xdr:nvSpPr>
        <xdr:spPr>
          <a:xfrm>
            <a:off x="4635500" y="1346200"/>
            <a:ext cx="139065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8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Número</a:t>
            </a:r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de Deserciones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 txBox="1"/>
        </xdr:nvSpPr>
        <xdr:spPr>
          <a:xfrm>
            <a:off x="4747712" y="1454150"/>
            <a:ext cx="125938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Por</a:t>
            </a:r>
            <a:r>
              <a:rPr lang="en-US" sz="6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Género y Grupo Etario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4800600" y="137160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19051</xdr:colOff>
      <xdr:row>6</xdr:row>
      <xdr:rowOff>171450</xdr:rowOff>
    </xdr:from>
    <xdr:to>
      <xdr:col>11</xdr:col>
      <xdr:colOff>635000</xdr:colOff>
      <xdr:row>7</xdr:row>
      <xdr:rowOff>171450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7378701" y="1314450"/>
          <a:ext cx="615949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solidFill>
                <a:srgbClr val="FE4069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● </a:t>
          </a:r>
          <a:r>
            <a:rPr lang="en-US" sz="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Masculino</a:t>
          </a:r>
          <a:endParaRPr lang="en-US" sz="600">
            <a:solidFill>
              <a:schemeClr val="tx1">
                <a:lumMod val="75000"/>
                <a:lumOff val="2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10</xdr:col>
      <xdr:colOff>203201</xdr:colOff>
      <xdr:row>6</xdr:row>
      <xdr:rowOff>171450</xdr:rowOff>
    </xdr:from>
    <xdr:to>
      <xdr:col>11</xdr:col>
      <xdr:colOff>101600</xdr:colOff>
      <xdr:row>7</xdr:row>
      <xdr:rowOff>171450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6845301" y="1314450"/>
          <a:ext cx="615949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solidFill>
                <a:srgbClr val="1391A6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● </a:t>
          </a:r>
          <a:r>
            <a:rPr lang="en-US" sz="600">
              <a:solidFill>
                <a:srgbClr val="2E2F3C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Femenino</a:t>
          </a:r>
          <a:endParaRPr lang="en-US" sz="600">
            <a:solidFill>
              <a:srgbClr val="2E2F3C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139700</xdr:rowOff>
    </xdr:from>
    <xdr:to>
      <xdr:col>0</xdr:col>
      <xdr:colOff>101600</xdr:colOff>
      <xdr:row>5</xdr:row>
      <xdr:rowOff>63500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ED55902-76DD-4AA9-BCC0-B6053C1E1051}"/>
            </a:ext>
          </a:extLst>
        </xdr:cNvPr>
        <xdr:cNvSpPr/>
      </xdr:nvSpPr>
      <xdr:spPr>
        <a:xfrm>
          <a:off x="0" y="139700"/>
          <a:ext cx="101600" cy="8763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590550</xdr:colOff>
      <xdr:row>8</xdr:row>
      <xdr:rowOff>19050</xdr:rowOff>
    </xdr:from>
    <xdr:to>
      <xdr:col>6</xdr:col>
      <xdr:colOff>647700</xdr:colOff>
      <xdr:row>11</xdr:row>
      <xdr:rowOff>59550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60D6E92A-88E4-4B42-8CF0-0C8D9467B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9</xdr:row>
      <xdr:rowOff>133350</xdr:rowOff>
    </xdr:from>
    <xdr:to>
      <xdr:col>6</xdr:col>
      <xdr:colOff>649450</xdr:colOff>
      <xdr:row>12</xdr:row>
      <xdr:rowOff>173850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173D1CA5-97AD-4A25-85F7-F09CB5083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8</xdr:row>
      <xdr:rowOff>95250</xdr:rowOff>
    </xdr:from>
    <xdr:to>
      <xdr:col>6</xdr:col>
      <xdr:colOff>235450</xdr:colOff>
      <xdr:row>9</xdr:row>
      <xdr:rowOff>95250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36BD9F28-9DF3-444D-90F0-4EFB80F45826}"/>
            </a:ext>
          </a:extLst>
        </xdr:cNvPr>
        <xdr:cNvSpPr txBox="1"/>
      </xdr:nvSpPr>
      <xdr:spPr>
        <a:xfrm>
          <a:off x="2927350" y="1619250"/>
          <a:ext cx="1080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Deserciones</a:t>
          </a:r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Femeninas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4</xdr:col>
      <xdr:colOff>590550</xdr:colOff>
      <xdr:row>10</xdr:row>
      <xdr:rowOff>31750</xdr:rowOff>
    </xdr:from>
    <xdr:to>
      <xdr:col>6</xdr:col>
      <xdr:colOff>235450</xdr:colOff>
      <xdr:row>11</xdr:row>
      <xdr:rowOff>31750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7047CE61-A83B-44C9-81F5-745198F6E49C}"/>
            </a:ext>
          </a:extLst>
        </xdr:cNvPr>
        <xdr:cNvSpPr txBox="1"/>
      </xdr:nvSpPr>
      <xdr:spPr>
        <a:xfrm>
          <a:off x="2927350" y="1936750"/>
          <a:ext cx="1080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Deserciones</a:t>
          </a:r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Masculinas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6</xdr:col>
      <xdr:colOff>431800</xdr:colOff>
      <xdr:row>9</xdr:row>
      <xdr:rowOff>44450</xdr:rowOff>
    </xdr:from>
    <xdr:to>
      <xdr:col>7</xdr:col>
      <xdr:colOff>108450</xdr:colOff>
      <xdr:row>10</xdr:row>
      <xdr:rowOff>44450</xdr:rowOff>
    </xdr:to>
    <xdr:sp macro="" textlink="Analisis!F13">
      <xdr:nvSpPr>
        <xdr:cNvPr id="55" name="CuadroTexto 54">
          <a:extLst>
            <a:ext uri="{FF2B5EF4-FFF2-40B4-BE49-F238E27FC236}">
              <a16:creationId xmlns:a16="http://schemas.microsoft.com/office/drawing/2014/main" id="{DD6E951F-880F-4C03-8769-281219E6E84E}"/>
            </a:ext>
          </a:extLst>
        </xdr:cNvPr>
        <xdr:cNvSpPr txBox="1"/>
      </xdr:nvSpPr>
      <xdr:spPr>
        <a:xfrm>
          <a:off x="4203700" y="1758950"/>
          <a:ext cx="3942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9A37635-FA73-4931-BF55-41D746FB5EBE}" type="TxLink">
            <a:rPr lang="en-US" sz="800">
              <a:solidFill>
                <a:srgbClr val="1391A6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41%</a:t>
          </a:fld>
          <a:endParaRPr lang="en-US" sz="800">
            <a:solidFill>
              <a:srgbClr val="1391A6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431800</xdr:colOff>
      <xdr:row>10</xdr:row>
      <xdr:rowOff>165100</xdr:rowOff>
    </xdr:from>
    <xdr:to>
      <xdr:col>7</xdr:col>
      <xdr:colOff>108450</xdr:colOff>
      <xdr:row>11</xdr:row>
      <xdr:rowOff>165100</xdr:rowOff>
    </xdr:to>
    <xdr:sp macro="" textlink="Analisis!G13">
      <xdr:nvSpPr>
        <xdr:cNvPr id="56" name="CuadroTexto 55">
          <a:extLst>
            <a:ext uri="{FF2B5EF4-FFF2-40B4-BE49-F238E27FC236}">
              <a16:creationId xmlns:a16="http://schemas.microsoft.com/office/drawing/2014/main" id="{E7F6F20C-756A-4CCC-9114-E6AACAB31D06}"/>
            </a:ext>
          </a:extLst>
        </xdr:cNvPr>
        <xdr:cNvSpPr txBox="1"/>
      </xdr:nvSpPr>
      <xdr:spPr>
        <a:xfrm>
          <a:off x="4203700" y="2070100"/>
          <a:ext cx="3942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0A90CED-D952-4F33-8820-A23DC4D7AEB8}" type="TxLink">
            <a:rPr lang="en-US" sz="800">
              <a:solidFill>
                <a:srgbClr val="FE4069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59%</a:t>
          </a:fld>
          <a:endParaRPr lang="en-US" sz="800">
            <a:solidFill>
              <a:srgbClr val="FE4069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552450</xdr:colOff>
      <xdr:row>6</xdr:row>
      <xdr:rowOff>184150</xdr:rowOff>
    </xdr:from>
    <xdr:to>
      <xdr:col>6</xdr:col>
      <xdr:colOff>508000</xdr:colOff>
      <xdr:row>8</xdr:row>
      <xdr:rowOff>101600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12FD48F4-4348-462A-A18E-47E33DC982DD}"/>
            </a:ext>
          </a:extLst>
        </xdr:cNvPr>
        <xdr:cNvGrpSpPr/>
      </xdr:nvGrpSpPr>
      <xdr:grpSpPr>
        <a:xfrm>
          <a:off x="2889250" y="1327150"/>
          <a:ext cx="1390650" cy="298450"/>
          <a:chOff x="2889250" y="1327150"/>
          <a:chExt cx="1390650" cy="298450"/>
        </a:xfrm>
      </xdr:grpSpPr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F1E933E8-053F-40CB-BFEE-93DDD184AA6D}"/>
              </a:ext>
            </a:extLst>
          </xdr:cNvPr>
          <xdr:cNvSpPr txBox="1"/>
        </xdr:nvSpPr>
        <xdr:spPr>
          <a:xfrm>
            <a:off x="2889250" y="1327150"/>
            <a:ext cx="139065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sz="8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Número</a:t>
            </a:r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de Deserciones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44621CE7-A2AB-47CD-B279-E583851E36F5}"/>
              </a:ext>
            </a:extLst>
          </xdr:cNvPr>
          <xdr:cNvSpPr txBox="1"/>
        </xdr:nvSpPr>
        <xdr:spPr>
          <a:xfrm>
            <a:off x="3001462" y="1435100"/>
            <a:ext cx="125938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Por</a:t>
            </a:r>
            <a:r>
              <a:rPr lang="en-US" sz="6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Género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endParaRPr>
          </a:p>
        </xdr:txBody>
      </xdr: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129F1C1F-F85F-48D8-AA82-DB2422D40AD6}"/>
              </a:ext>
            </a:extLst>
          </xdr:cNvPr>
          <xdr:cNvCxnSpPr/>
        </xdr:nvCxnSpPr>
        <xdr:spPr>
          <a:xfrm>
            <a:off x="3054350" y="135255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191558</xdr:colOff>
      <xdr:row>14</xdr:row>
      <xdr:rowOff>38100</xdr:rowOff>
    </xdr:from>
    <xdr:to>
      <xdr:col>9</xdr:col>
      <xdr:colOff>343958</xdr:colOff>
      <xdr:row>19</xdr:row>
      <xdr:rowOff>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4BC5C9A9-E2CD-4BF7-9C58-CC852139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107950</xdr:colOff>
      <xdr:row>12</xdr:row>
      <xdr:rowOff>184150</xdr:rowOff>
    </xdr:from>
    <xdr:to>
      <xdr:col>9</xdr:col>
      <xdr:colOff>76200</xdr:colOff>
      <xdr:row>14</xdr:row>
      <xdr:rowOff>101600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36D59F8-7B24-425E-8CE3-8BE2524BCA59}"/>
            </a:ext>
          </a:extLst>
        </xdr:cNvPr>
        <xdr:cNvGrpSpPr/>
      </xdr:nvGrpSpPr>
      <xdr:grpSpPr>
        <a:xfrm>
          <a:off x="4597400" y="2470150"/>
          <a:ext cx="1403350" cy="298450"/>
          <a:chOff x="4597400" y="2470150"/>
          <a:chExt cx="1403350" cy="298450"/>
        </a:xfrm>
      </xdr:grpSpPr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FD4FAB1C-551E-4975-95D8-1139985B72E4}"/>
              </a:ext>
            </a:extLst>
          </xdr:cNvPr>
          <xdr:cNvSpPr txBox="1"/>
        </xdr:nvSpPr>
        <xdr:spPr>
          <a:xfrm>
            <a:off x="4597400" y="2470150"/>
            <a:ext cx="139065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Deserciones Totales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">
        <xdr:nvSpPr>
          <xdr:cNvPr id="65" name="CuadroTexto 64">
            <a:extLst>
              <a:ext uri="{FF2B5EF4-FFF2-40B4-BE49-F238E27FC236}">
                <a16:creationId xmlns:a16="http://schemas.microsoft.com/office/drawing/2014/main" id="{AA6E3C64-B384-49E8-8380-62070F30AC7D}"/>
              </a:ext>
            </a:extLst>
          </xdr:cNvPr>
          <xdr:cNvSpPr txBox="1"/>
        </xdr:nvSpPr>
        <xdr:spPr>
          <a:xfrm>
            <a:off x="4741362" y="2578100"/>
            <a:ext cx="125938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Por</a:t>
            </a:r>
            <a:r>
              <a:rPr lang="en-US" sz="6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Nivel Educativo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endParaRPr>
          </a:p>
        </xdr:txBody>
      </xdr:sp>
      <xdr:cxnSp macro="">
        <xdr:nvCxnSpPr>
          <xdr:cNvPr id="66" name="Conector recto 65">
            <a:extLst>
              <a:ext uri="{FF2B5EF4-FFF2-40B4-BE49-F238E27FC236}">
                <a16:creationId xmlns:a16="http://schemas.microsoft.com/office/drawing/2014/main" id="{25B2F6A7-FE8E-4961-9CB2-E7E99473337A}"/>
              </a:ext>
            </a:extLst>
          </xdr:cNvPr>
          <xdr:cNvCxnSpPr/>
        </xdr:nvCxnSpPr>
        <xdr:spPr>
          <a:xfrm>
            <a:off x="4794250" y="249555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533402</xdr:colOff>
      <xdr:row>3</xdr:row>
      <xdr:rowOff>25400</xdr:rowOff>
    </xdr:from>
    <xdr:to>
      <xdr:col>3</xdr:col>
      <xdr:colOff>427254</xdr:colOff>
      <xdr:row>6</xdr:row>
      <xdr:rowOff>31750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0647077-23DD-42DB-AEBE-EC6FE5FC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2" y="596900"/>
          <a:ext cx="611402" cy="577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234950</xdr:colOff>
      <xdr:row>13</xdr:row>
      <xdr:rowOff>31750</xdr:rowOff>
    </xdr:from>
    <xdr:to>
      <xdr:col>9</xdr:col>
      <xdr:colOff>311150</xdr:colOff>
      <xdr:row>13</xdr:row>
      <xdr:rowOff>107950</xdr:rowOff>
    </xdr:to>
    <xdr:pic>
      <xdr:nvPicPr>
        <xdr:cNvPr id="58" name="Gráfico 57" descr="Marca de verificación">
          <a:extLst>
            <a:ext uri="{FF2B5EF4-FFF2-40B4-BE49-F238E27FC236}">
              <a16:creationId xmlns:a16="http://schemas.microsoft.com/office/drawing/2014/main" id="{E0A96FE9-2F79-478D-B821-8F82F91E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159500" y="2508250"/>
          <a:ext cx="76200" cy="76200"/>
        </a:xfrm>
        <a:prstGeom prst="rect">
          <a:avLst/>
        </a:prstGeom>
      </xdr:spPr>
    </xdr:pic>
    <xdr:clientData/>
  </xdr:twoCellAnchor>
  <xdr:twoCellAnchor>
    <xdr:from>
      <xdr:col>9</xdr:col>
      <xdr:colOff>498637</xdr:colOff>
      <xdr:row>14</xdr:row>
      <xdr:rowOff>1700</xdr:rowOff>
    </xdr:from>
    <xdr:to>
      <xdr:col>11</xdr:col>
      <xdr:colOff>647537</xdr:colOff>
      <xdr:row>18</xdr:row>
      <xdr:rowOff>139700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2DA2D014-FEC5-4D3D-883E-89FC96A6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653900</xdr:colOff>
      <xdr:row>15</xdr:row>
      <xdr:rowOff>25400</xdr:rowOff>
    </xdr:from>
    <xdr:to>
      <xdr:col>10</xdr:col>
      <xdr:colOff>260350</xdr:colOff>
      <xdr:row>16</xdr:row>
      <xdr:rowOff>25400</xdr:rowOff>
    </xdr:to>
    <xdr:sp macro="" textlink="Analisis!$O$4">
      <xdr:nvSpPr>
        <xdr:cNvPr id="68" name="CuadroTexto 67">
          <a:extLst>
            <a:ext uri="{FF2B5EF4-FFF2-40B4-BE49-F238E27FC236}">
              <a16:creationId xmlns:a16="http://schemas.microsoft.com/office/drawing/2014/main" id="{8C9AF55A-8926-46E0-B749-3A36C5204A8D}"/>
            </a:ext>
          </a:extLst>
        </xdr:cNvPr>
        <xdr:cNvSpPr txBox="1"/>
      </xdr:nvSpPr>
      <xdr:spPr>
        <a:xfrm>
          <a:off x="6578450" y="2882900"/>
          <a:ext cx="324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BF1A87F-7E3C-4E65-AFF7-092F0E41EA1C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224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690062</xdr:colOff>
      <xdr:row>16</xdr:row>
      <xdr:rowOff>73025</xdr:rowOff>
    </xdr:from>
    <xdr:to>
      <xdr:col>10</xdr:col>
      <xdr:colOff>260350</xdr:colOff>
      <xdr:row>17</xdr:row>
      <xdr:rowOff>73025</xdr:rowOff>
    </xdr:to>
    <xdr:sp macro="" textlink="Analisis!$O$5">
      <xdr:nvSpPr>
        <xdr:cNvPr id="69" name="CuadroTexto 68">
          <a:extLst>
            <a:ext uri="{FF2B5EF4-FFF2-40B4-BE49-F238E27FC236}">
              <a16:creationId xmlns:a16="http://schemas.microsoft.com/office/drawing/2014/main" id="{A8B647D1-D435-4051-9F0C-FB9BF215E1EC}"/>
            </a:ext>
          </a:extLst>
        </xdr:cNvPr>
        <xdr:cNvSpPr txBox="1"/>
      </xdr:nvSpPr>
      <xdr:spPr>
        <a:xfrm>
          <a:off x="6614612" y="3121025"/>
          <a:ext cx="28783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A265186-FA7E-42D5-8A60-6E43A129E71B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51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690062</xdr:colOff>
      <xdr:row>17</xdr:row>
      <xdr:rowOff>120650</xdr:rowOff>
    </xdr:from>
    <xdr:to>
      <xdr:col>10</xdr:col>
      <xdr:colOff>260350</xdr:colOff>
      <xdr:row>18</xdr:row>
      <xdr:rowOff>120650</xdr:rowOff>
    </xdr:to>
    <xdr:sp macro="" textlink="Analisis!$O$6">
      <xdr:nvSpPr>
        <xdr:cNvPr id="70" name="CuadroTexto 69">
          <a:extLst>
            <a:ext uri="{FF2B5EF4-FFF2-40B4-BE49-F238E27FC236}">
              <a16:creationId xmlns:a16="http://schemas.microsoft.com/office/drawing/2014/main" id="{E6C2EE22-5A96-4E62-A3C9-52BBAAFA8D01}"/>
            </a:ext>
          </a:extLst>
        </xdr:cNvPr>
        <xdr:cNvSpPr txBox="1"/>
      </xdr:nvSpPr>
      <xdr:spPr>
        <a:xfrm>
          <a:off x="6614612" y="3359150"/>
          <a:ext cx="28783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D3B9792-72EE-4F10-B270-E76D81B1DCC4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225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508000</xdr:colOff>
      <xdr:row>12</xdr:row>
      <xdr:rowOff>184150</xdr:rowOff>
    </xdr:from>
    <xdr:to>
      <xdr:col>11</xdr:col>
      <xdr:colOff>355600</xdr:colOff>
      <xdr:row>14</xdr:row>
      <xdr:rowOff>101600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E548B0FD-F0D1-4732-9623-BC41C842D31C}"/>
            </a:ext>
          </a:extLst>
        </xdr:cNvPr>
        <xdr:cNvGrpSpPr/>
      </xdr:nvGrpSpPr>
      <xdr:grpSpPr>
        <a:xfrm>
          <a:off x="6432550" y="2470150"/>
          <a:ext cx="1282700" cy="298450"/>
          <a:chOff x="6432550" y="2470150"/>
          <a:chExt cx="1282700" cy="298450"/>
        </a:xfrm>
      </xdr:grpSpPr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DE7DEF4A-E31E-42F9-844C-00D1C4EF685C}"/>
              </a:ext>
            </a:extLst>
          </xdr:cNvPr>
          <xdr:cNvSpPr txBox="1"/>
        </xdr:nvSpPr>
        <xdr:spPr>
          <a:xfrm>
            <a:off x="6432550" y="2470150"/>
            <a:ext cx="124460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Relación Total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Analisis!$O$7">
        <xdr:nvSpPr>
          <xdr:cNvPr id="72" name="CuadroTexto 71">
            <a:extLst>
              <a:ext uri="{FF2B5EF4-FFF2-40B4-BE49-F238E27FC236}">
                <a16:creationId xmlns:a16="http://schemas.microsoft.com/office/drawing/2014/main" id="{C345F2D1-FBB4-4D71-B24F-86AE5EBF8730}"/>
              </a:ext>
            </a:extLst>
          </xdr:cNvPr>
          <xdr:cNvSpPr txBox="1"/>
        </xdr:nvSpPr>
        <xdr:spPr>
          <a:xfrm>
            <a:off x="6455862" y="2578100"/>
            <a:ext cx="125938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3D982646-FC49-44A0-9846-D883622FC7EF}" type="TxLink"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  <a:ea typeface="+mn-ea"/>
                <a:cs typeface="+mn-cs"/>
              </a:rPr>
              <a:pPr marL="0" indent="0" algn="l"/>
              <a:t>500</a:t>
            </a:fld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endParaRPr>
          </a:p>
        </xdr:txBody>
      </xdr:sp>
      <xdr:cxnSp macro="">
        <xdr:nvCxnSpPr>
          <xdr:cNvPr id="73" name="Conector recto 72">
            <a:extLst>
              <a:ext uri="{FF2B5EF4-FFF2-40B4-BE49-F238E27FC236}">
                <a16:creationId xmlns:a16="http://schemas.microsoft.com/office/drawing/2014/main" id="{68C124AF-A459-485F-B955-785680C43779}"/>
              </a:ext>
            </a:extLst>
          </xdr:cNvPr>
          <xdr:cNvCxnSpPr/>
        </xdr:nvCxnSpPr>
        <xdr:spPr>
          <a:xfrm>
            <a:off x="6483350" y="249555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565150</xdr:colOff>
      <xdr:row>15</xdr:row>
      <xdr:rowOff>101600</xdr:rowOff>
    </xdr:from>
    <xdr:to>
      <xdr:col>11</xdr:col>
      <xdr:colOff>603250</xdr:colOff>
      <xdr:row>16</xdr:row>
      <xdr:rowOff>101600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315DB2D9-4399-41AF-B82F-121D5E33D21E}"/>
            </a:ext>
          </a:extLst>
        </xdr:cNvPr>
        <xdr:cNvSpPr txBox="1"/>
      </xdr:nvSpPr>
      <xdr:spPr>
        <a:xfrm>
          <a:off x="7207250" y="2959100"/>
          <a:ext cx="75565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aseline="0">
              <a:solidFill>
                <a:srgbClr val="FE4069"/>
              </a:solidFill>
              <a:effectLst/>
              <a:latin typeface="Fira Sans" panose="020B0503050000020004" pitchFamily="34" charset="0"/>
            </a:rPr>
            <a:t>Deserción</a:t>
          </a:r>
          <a:endParaRPr lang="en-US" sz="700">
            <a:solidFill>
              <a:srgbClr val="FE4069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10</xdr:col>
      <xdr:colOff>571500</xdr:colOff>
      <xdr:row>16</xdr:row>
      <xdr:rowOff>19050</xdr:rowOff>
    </xdr:from>
    <xdr:to>
      <xdr:col>13</xdr:col>
      <xdr:colOff>196850</xdr:colOff>
      <xdr:row>17</xdr:row>
      <xdr:rowOff>19050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42424FC7-CE8C-480A-9B41-31CEA862A285}"/>
            </a:ext>
          </a:extLst>
        </xdr:cNvPr>
        <xdr:cNvSpPr txBox="1"/>
      </xdr:nvSpPr>
      <xdr:spPr>
        <a:xfrm>
          <a:off x="7213600" y="3067050"/>
          <a:ext cx="12446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5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Total por Área</a:t>
          </a:r>
          <a:endParaRPr lang="en-US" sz="500">
            <a:solidFill>
              <a:srgbClr val="FE4069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11</xdr:col>
      <xdr:colOff>527050</xdr:colOff>
      <xdr:row>13</xdr:row>
      <xdr:rowOff>31750</xdr:rowOff>
    </xdr:from>
    <xdr:to>
      <xdr:col>11</xdr:col>
      <xdr:colOff>603250</xdr:colOff>
      <xdr:row>13</xdr:row>
      <xdr:rowOff>107950</xdr:rowOff>
    </xdr:to>
    <xdr:pic>
      <xdr:nvPicPr>
        <xdr:cNvPr id="76" name="Gráfico 75" descr="Marca de verificación">
          <a:extLst>
            <a:ext uri="{FF2B5EF4-FFF2-40B4-BE49-F238E27FC236}">
              <a16:creationId xmlns:a16="http://schemas.microsoft.com/office/drawing/2014/main" id="{010B149A-7E36-4D86-AF47-FBF57E0B6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886700" y="2508250"/>
          <a:ext cx="76200" cy="76200"/>
        </a:xfrm>
        <a:prstGeom prst="rect">
          <a:avLst/>
        </a:prstGeom>
      </xdr:spPr>
    </xdr:pic>
    <xdr:clientData/>
  </xdr:twoCellAnchor>
  <xdr:twoCellAnchor>
    <xdr:from>
      <xdr:col>4</xdr:col>
      <xdr:colOff>643995</xdr:colOff>
      <xdr:row>13</xdr:row>
      <xdr:rowOff>88900</xdr:rowOff>
    </xdr:from>
    <xdr:to>
      <xdr:col>7</xdr:col>
      <xdr:colOff>59795</xdr:colOff>
      <xdr:row>18</xdr:row>
      <xdr:rowOff>177800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9EEC7E35-2A76-49CD-BCE7-DC2627C09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10612</xdr:colOff>
      <xdr:row>15</xdr:row>
      <xdr:rowOff>61308</xdr:rowOff>
    </xdr:from>
    <xdr:to>
      <xdr:col>5</xdr:col>
      <xdr:colOff>323850</xdr:colOff>
      <xdr:row>16</xdr:row>
      <xdr:rowOff>61308</xdr:rowOff>
    </xdr:to>
    <xdr:sp macro="" textlink="Analisis!$S$4">
      <xdr:nvSpPr>
        <xdr:cNvPr id="78" name="CuadroTexto 77">
          <a:extLst>
            <a:ext uri="{FF2B5EF4-FFF2-40B4-BE49-F238E27FC236}">
              <a16:creationId xmlns:a16="http://schemas.microsoft.com/office/drawing/2014/main" id="{2E79DBFE-89FF-4F6E-BECD-DC307A5593C8}"/>
            </a:ext>
          </a:extLst>
        </xdr:cNvPr>
        <xdr:cNvSpPr txBox="1"/>
      </xdr:nvSpPr>
      <xdr:spPr>
        <a:xfrm>
          <a:off x="3049774" y="2933537"/>
          <a:ext cx="313238" cy="191482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6E2508A-7D28-46E5-B5A2-1388C568F89F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46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10612</xdr:colOff>
      <xdr:row>16</xdr:row>
      <xdr:rowOff>26383</xdr:rowOff>
    </xdr:from>
    <xdr:to>
      <xdr:col>5</xdr:col>
      <xdr:colOff>298450</xdr:colOff>
      <xdr:row>17</xdr:row>
      <xdr:rowOff>26383</xdr:rowOff>
    </xdr:to>
    <xdr:sp macro="" textlink="Analisis!$S$5">
      <xdr:nvSpPr>
        <xdr:cNvPr id="79" name="CuadroTexto 78">
          <a:extLst>
            <a:ext uri="{FF2B5EF4-FFF2-40B4-BE49-F238E27FC236}">
              <a16:creationId xmlns:a16="http://schemas.microsoft.com/office/drawing/2014/main" id="{3C4E1AA1-AB61-43C8-AB14-A6A104430E61}"/>
            </a:ext>
          </a:extLst>
        </xdr:cNvPr>
        <xdr:cNvSpPr txBox="1"/>
      </xdr:nvSpPr>
      <xdr:spPr>
        <a:xfrm>
          <a:off x="3064962" y="3074383"/>
          <a:ext cx="28783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107221-B186-4125-86DC-25C8CA0FDA42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50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10612</xdr:colOff>
      <xdr:row>16</xdr:row>
      <xdr:rowOff>170240</xdr:rowOff>
    </xdr:from>
    <xdr:to>
      <xdr:col>5</xdr:col>
      <xdr:colOff>323850</xdr:colOff>
      <xdr:row>17</xdr:row>
      <xdr:rowOff>170240</xdr:rowOff>
    </xdr:to>
    <xdr:sp macro="" textlink="Analisis!$S$6">
      <xdr:nvSpPr>
        <xdr:cNvPr id="80" name="CuadroTexto 79">
          <a:extLst>
            <a:ext uri="{FF2B5EF4-FFF2-40B4-BE49-F238E27FC236}">
              <a16:creationId xmlns:a16="http://schemas.microsoft.com/office/drawing/2014/main" id="{0DEEC6DF-DE68-4D96-9D30-C89A960FD175}"/>
            </a:ext>
          </a:extLst>
        </xdr:cNvPr>
        <xdr:cNvSpPr txBox="1"/>
      </xdr:nvSpPr>
      <xdr:spPr>
        <a:xfrm>
          <a:off x="3049774" y="3233951"/>
          <a:ext cx="313238" cy="191482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E381D85-41D8-420E-83EC-52E33648D995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129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12699</xdr:colOff>
      <xdr:row>15</xdr:row>
      <xdr:rowOff>131158</xdr:rowOff>
    </xdr:from>
    <xdr:to>
      <xdr:col>5</xdr:col>
      <xdr:colOff>63099</xdr:colOff>
      <xdr:row>15</xdr:row>
      <xdr:rowOff>182540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9FC51635-617B-4745-96A7-D3BEFB86415E}"/>
            </a:ext>
          </a:extLst>
        </xdr:cNvPr>
        <xdr:cNvSpPr/>
      </xdr:nvSpPr>
      <xdr:spPr>
        <a:xfrm>
          <a:off x="3051861" y="3003387"/>
          <a:ext cx="50400" cy="51382"/>
        </a:xfrm>
        <a:prstGeom prst="rect">
          <a:avLst/>
        </a:prstGeom>
        <a:solidFill>
          <a:srgbClr val="1391A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12699</xdr:colOff>
      <xdr:row>16</xdr:row>
      <xdr:rowOff>86708</xdr:rowOff>
    </xdr:from>
    <xdr:to>
      <xdr:col>5</xdr:col>
      <xdr:colOff>63099</xdr:colOff>
      <xdr:row>16</xdr:row>
      <xdr:rowOff>137508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AA874E9C-0412-4780-A27D-B99FC3F6F39F}"/>
            </a:ext>
          </a:extLst>
        </xdr:cNvPr>
        <xdr:cNvSpPr/>
      </xdr:nvSpPr>
      <xdr:spPr>
        <a:xfrm>
          <a:off x="3051861" y="3150419"/>
          <a:ext cx="50400" cy="50800"/>
        </a:xfrm>
        <a:prstGeom prst="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12699</xdr:colOff>
      <xdr:row>17</xdr:row>
      <xdr:rowOff>42258</xdr:rowOff>
    </xdr:from>
    <xdr:to>
      <xdr:col>5</xdr:col>
      <xdr:colOff>63099</xdr:colOff>
      <xdr:row>17</xdr:row>
      <xdr:rowOff>93058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43422790-BC6B-4A0B-82CE-974D3AFA8369}"/>
            </a:ext>
          </a:extLst>
        </xdr:cNvPr>
        <xdr:cNvSpPr/>
      </xdr:nvSpPr>
      <xdr:spPr>
        <a:xfrm>
          <a:off x="3051861" y="3297451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160524</xdr:colOff>
      <xdr:row>16</xdr:row>
      <xdr:rowOff>173251</xdr:rowOff>
    </xdr:from>
    <xdr:to>
      <xdr:col>5</xdr:col>
      <xdr:colOff>577850</xdr:colOff>
      <xdr:row>17</xdr:row>
      <xdr:rowOff>173251</xdr:rowOff>
    </xdr:to>
    <xdr:sp macro="" textlink="Analisis!$Q$6">
      <xdr:nvSpPr>
        <xdr:cNvPr id="83" name="CuadroTexto 82">
          <a:extLst>
            <a:ext uri="{FF2B5EF4-FFF2-40B4-BE49-F238E27FC236}">
              <a16:creationId xmlns:a16="http://schemas.microsoft.com/office/drawing/2014/main" id="{88A2BB52-58AF-4F6D-851D-B333ECDBB108}"/>
            </a:ext>
          </a:extLst>
        </xdr:cNvPr>
        <xdr:cNvSpPr txBox="1"/>
      </xdr:nvSpPr>
      <xdr:spPr>
        <a:xfrm>
          <a:off x="3214874" y="3221251"/>
          <a:ext cx="4173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FC8CFF-2D33-4AF4-B020-ECB161BBBE3D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Cerca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160524</xdr:colOff>
      <xdr:row>16</xdr:row>
      <xdr:rowOff>27201</xdr:rowOff>
    </xdr:from>
    <xdr:to>
      <xdr:col>5</xdr:col>
      <xdr:colOff>527050</xdr:colOff>
      <xdr:row>17</xdr:row>
      <xdr:rowOff>27201</xdr:rowOff>
    </xdr:to>
    <xdr:sp macro="" textlink="Analisis!$Q$5">
      <xdr:nvSpPr>
        <xdr:cNvPr id="84" name="CuadroTexto 83">
          <a:extLst>
            <a:ext uri="{FF2B5EF4-FFF2-40B4-BE49-F238E27FC236}">
              <a16:creationId xmlns:a16="http://schemas.microsoft.com/office/drawing/2014/main" id="{68A9AC22-F172-417D-9BF6-A096EB8305EA}"/>
            </a:ext>
          </a:extLst>
        </xdr:cNvPr>
        <xdr:cNvSpPr txBox="1"/>
      </xdr:nvSpPr>
      <xdr:spPr>
        <a:xfrm>
          <a:off x="3214874" y="3075201"/>
          <a:ext cx="3665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C41EBC1-F911-4E95-9D35-6ECFF449F489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Lejos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160524</xdr:colOff>
      <xdr:row>15</xdr:row>
      <xdr:rowOff>65301</xdr:rowOff>
    </xdr:from>
    <xdr:to>
      <xdr:col>5</xdr:col>
      <xdr:colOff>704850</xdr:colOff>
      <xdr:row>16</xdr:row>
      <xdr:rowOff>65301</xdr:rowOff>
    </xdr:to>
    <xdr:sp macro="" textlink="Analisis!$Q$4">
      <xdr:nvSpPr>
        <xdr:cNvPr id="85" name="CuadroTexto 84">
          <a:extLst>
            <a:ext uri="{FF2B5EF4-FFF2-40B4-BE49-F238E27FC236}">
              <a16:creationId xmlns:a16="http://schemas.microsoft.com/office/drawing/2014/main" id="{AF68FF7C-BD6B-458F-B984-AB10DBB2BF6F}"/>
            </a:ext>
          </a:extLst>
        </xdr:cNvPr>
        <xdr:cNvSpPr txBox="1"/>
      </xdr:nvSpPr>
      <xdr:spPr>
        <a:xfrm>
          <a:off x="3214874" y="2922801"/>
          <a:ext cx="5443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27693C-E647-412E-8817-6D7C8B015131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Muy Lejos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552450</xdr:colOff>
      <xdr:row>12</xdr:row>
      <xdr:rowOff>184150</xdr:rowOff>
    </xdr:from>
    <xdr:to>
      <xdr:col>6</xdr:col>
      <xdr:colOff>508000</xdr:colOff>
      <xdr:row>14</xdr:row>
      <xdr:rowOff>101600</xdr:rowOff>
    </xdr:to>
    <xdr:grpSp>
      <xdr:nvGrpSpPr>
        <xdr:cNvPr id="86" name="Grupo 85">
          <a:extLst>
            <a:ext uri="{FF2B5EF4-FFF2-40B4-BE49-F238E27FC236}">
              <a16:creationId xmlns:a16="http://schemas.microsoft.com/office/drawing/2014/main" id="{7398E266-5238-4F8F-A983-733CC391A3F7}"/>
            </a:ext>
          </a:extLst>
        </xdr:cNvPr>
        <xdr:cNvGrpSpPr/>
      </xdr:nvGrpSpPr>
      <xdr:grpSpPr>
        <a:xfrm>
          <a:off x="2889250" y="2470150"/>
          <a:ext cx="1390650" cy="298450"/>
          <a:chOff x="4635500" y="1346200"/>
          <a:chExt cx="1390650" cy="298450"/>
        </a:xfrm>
      </xdr:grpSpPr>
      <xdr:sp macro="" textlink="">
        <xdr:nvSpPr>
          <xdr:cNvPr id="87" name="CuadroTexto 86">
            <a:extLst>
              <a:ext uri="{FF2B5EF4-FFF2-40B4-BE49-F238E27FC236}">
                <a16:creationId xmlns:a16="http://schemas.microsoft.com/office/drawing/2014/main" id="{2160DCBC-2B2D-48CD-AFC3-773BCF2B08DA}"/>
              </a:ext>
            </a:extLst>
          </xdr:cNvPr>
          <xdr:cNvSpPr txBox="1"/>
        </xdr:nvSpPr>
        <xdr:spPr>
          <a:xfrm>
            <a:off x="4635500" y="1346200"/>
            <a:ext cx="139065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Nivel</a:t>
            </a:r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de Deserciones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CDC7E6B0-3775-4F74-9D93-9CE0DFFF6D12}"/>
              </a:ext>
            </a:extLst>
          </xdr:cNvPr>
          <xdr:cNvSpPr txBox="1"/>
        </xdr:nvSpPr>
        <xdr:spPr>
          <a:xfrm>
            <a:off x="4747712" y="1454150"/>
            <a:ext cx="125938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Por</a:t>
            </a:r>
            <a:r>
              <a:rPr lang="en-US" sz="6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Distancia al Trabajo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endParaRPr>
          </a:p>
        </xdr:txBody>
      </xdr:sp>
      <xdr:cxnSp macro="">
        <xdr:nvCxnSpPr>
          <xdr:cNvPr id="89" name="Conector recto 88">
            <a:extLst>
              <a:ext uri="{FF2B5EF4-FFF2-40B4-BE49-F238E27FC236}">
                <a16:creationId xmlns:a16="http://schemas.microsoft.com/office/drawing/2014/main" id="{0786920C-BDA7-4209-BA00-B5CE52E46699}"/>
              </a:ext>
            </a:extLst>
          </xdr:cNvPr>
          <xdr:cNvCxnSpPr/>
        </xdr:nvCxnSpPr>
        <xdr:spPr>
          <a:xfrm>
            <a:off x="4800600" y="137160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708800</xdr:colOff>
      <xdr:row>14</xdr:row>
      <xdr:rowOff>48400</xdr:rowOff>
    </xdr:from>
    <xdr:to>
      <xdr:col>5</xdr:col>
      <xdr:colOff>219850</xdr:colOff>
      <xdr:row>15</xdr:row>
      <xdr:rowOff>86500</xdr:rowOff>
    </xdr:to>
    <xdr:pic>
      <xdr:nvPicPr>
        <xdr:cNvPr id="91" name="Gráfico 90" descr="Mapa con marcador">
          <a:extLst>
            <a:ext uri="{FF2B5EF4-FFF2-40B4-BE49-F238E27FC236}">
              <a16:creationId xmlns:a16="http://schemas.microsoft.com/office/drawing/2014/main" id="{3C886F16-1E45-48F9-AB2A-FEFBC9A1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045600" y="27154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679450</xdr:colOff>
      <xdr:row>13</xdr:row>
      <xdr:rowOff>31750</xdr:rowOff>
    </xdr:from>
    <xdr:to>
      <xdr:col>7</xdr:col>
      <xdr:colOff>38100</xdr:colOff>
      <xdr:row>13</xdr:row>
      <xdr:rowOff>107950</xdr:rowOff>
    </xdr:to>
    <xdr:pic>
      <xdr:nvPicPr>
        <xdr:cNvPr id="94" name="Gráfico 93" descr="Marca de verificación">
          <a:extLst>
            <a:ext uri="{FF2B5EF4-FFF2-40B4-BE49-F238E27FC236}">
              <a16:creationId xmlns:a16="http://schemas.microsoft.com/office/drawing/2014/main" id="{B298BFB6-7B83-44A1-ABA4-409D23FAC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451350" y="2508250"/>
          <a:ext cx="76200" cy="76200"/>
        </a:xfrm>
        <a:prstGeom prst="rect">
          <a:avLst/>
        </a:prstGeom>
      </xdr:spPr>
    </xdr:pic>
    <xdr:clientData/>
  </xdr:twoCellAnchor>
  <xdr:twoCellAnchor>
    <xdr:from>
      <xdr:col>2</xdr:col>
      <xdr:colOff>437092</xdr:colOff>
      <xdr:row>8</xdr:row>
      <xdr:rowOff>177801</xdr:rowOff>
    </xdr:from>
    <xdr:to>
      <xdr:col>2</xdr:col>
      <xdr:colOff>487492</xdr:colOff>
      <xdr:row>9</xdr:row>
      <xdr:rowOff>38101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BA937027-D53B-4FC4-9F33-7D14DBB7B372}"/>
            </a:ext>
          </a:extLst>
        </xdr:cNvPr>
        <xdr:cNvSpPr/>
      </xdr:nvSpPr>
      <xdr:spPr>
        <a:xfrm>
          <a:off x="1338792" y="1701801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9</xdr:row>
      <xdr:rowOff>148873</xdr:rowOff>
    </xdr:from>
    <xdr:to>
      <xdr:col>2</xdr:col>
      <xdr:colOff>487492</xdr:colOff>
      <xdr:row>10</xdr:row>
      <xdr:rowOff>9173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BE6E7FAE-21A6-4BD0-B19A-961E3D47ED43}"/>
            </a:ext>
          </a:extLst>
        </xdr:cNvPr>
        <xdr:cNvSpPr/>
      </xdr:nvSpPr>
      <xdr:spPr>
        <a:xfrm>
          <a:off x="1338792" y="1863373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10</xdr:row>
      <xdr:rowOff>119945</xdr:rowOff>
    </xdr:from>
    <xdr:to>
      <xdr:col>2</xdr:col>
      <xdr:colOff>487492</xdr:colOff>
      <xdr:row>10</xdr:row>
      <xdr:rowOff>170745</xdr:rowOff>
    </xdr:to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79D674B9-9B2F-42DF-B188-3E2B82B48CA6}"/>
            </a:ext>
          </a:extLst>
        </xdr:cNvPr>
        <xdr:cNvSpPr/>
      </xdr:nvSpPr>
      <xdr:spPr>
        <a:xfrm>
          <a:off x="1338792" y="2024945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11</xdr:row>
      <xdr:rowOff>91017</xdr:rowOff>
    </xdr:from>
    <xdr:to>
      <xdr:col>2</xdr:col>
      <xdr:colOff>487492</xdr:colOff>
      <xdr:row>11</xdr:row>
      <xdr:rowOff>141817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9FF74114-850C-4B08-A14D-4B39CF4ABCD0}"/>
            </a:ext>
          </a:extLst>
        </xdr:cNvPr>
        <xdr:cNvSpPr/>
      </xdr:nvSpPr>
      <xdr:spPr>
        <a:xfrm>
          <a:off x="1338792" y="2186517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12</xdr:row>
      <xdr:rowOff>62089</xdr:rowOff>
    </xdr:from>
    <xdr:to>
      <xdr:col>2</xdr:col>
      <xdr:colOff>487492</xdr:colOff>
      <xdr:row>12</xdr:row>
      <xdr:rowOff>112889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E2F193F7-B4BE-400E-86D3-6C3BD21019A6}"/>
            </a:ext>
          </a:extLst>
        </xdr:cNvPr>
        <xdr:cNvSpPr/>
      </xdr:nvSpPr>
      <xdr:spPr>
        <a:xfrm>
          <a:off x="1338792" y="2348089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13</xdr:row>
      <xdr:rowOff>33161</xdr:rowOff>
    </xdr:from>
    <xdr:to>
      <xdr:col>2</xdr:col>
      <xdr:colOff>487492</xdr:colOff>
      <xdr:row>13</xdr:row>
      <xdr:rowOff>83961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8E9AAB0D-9A08-476B-81D5-47ACA7CE3393}"/>
            </a:ext>
          </a:extLst>
        </xdr:cNvPr>
        <xdr:cNvSpPr/>
      </xdr:nvSpPr>
      <xdr:spPr>
        <a:xfrm>
          <a:off x="1338792" y="2509661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14</xdr:row>
      <xdr:rowOff>4233</xdr:rowOff>
    </xdr:from>
    <xdr:to>
      <xdr:col>2</xdr:col>
      <xdr:colOff>487492</xdr:colOff>
      <xdr:row>14</xdr:row>
      <xdr:rowOff>55033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EAC665F-CD71-462E-A254-17A676A8BF41}"/>
            </a:ext>
          </a:extLst>
        </xdr:cNvPr>
        <xdr:cNvSpPr/>
      </xdr:nvSpPr>
      <xdr:spPr>
        <a:xfrm>
          <a:off x="1338792" y="2671233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14</xdr:row>
      <xdr:rowOff>165805</xdr:rowOff>
    </xdr:from>
    <xdr:to>
      <xdr:col>2</xdr:col>
      <xdr:colOff>487492</xdr:colOff>
      <xdr:row>15</xdr:row>
      <xdr:rowOff>26105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AC812642-1572-43BD-9725-37DA87394F32}"/>
            </a:ext>
          </a:extLst>
        </xdr:cNvPr>
        <xdr:cNvSpPr/>
      </xdr:nvSpPr>
      <xdr:spPr>
        <a:xfrm>
          <a:off x="1338792" y="2832805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15</xdr:row>
      <xdr:rowOff>136877</xdr:rowOff>
    </xdr:from>
    <xdr:to>
      <xdr:col>2</xdr:col>
      <xdr:colOff>487492</xdr:colOff>
      <xdr:row>15</xdr:row>
      <xdr:rowOff>187677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9C1B5BE8-0BF1-4E10-8DF7-E3054D9CA3EA}"/>
            </a:ext>
          </a:extLst>
        </xdr:cNvPr>
        <xdr:cNvSpPr/>
      </xdr:nvSpPr>
      <xdr:spPr>
        <a:xfrm>
          <a:off x="1338792" y="2994377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437092</xdr:colOff>
      <xdr:row>16</xdr:row>
      <xdr:rowOff>107951</xdr:rowOff>
    </xdr:from>
    <xdr:to>
      <xdr:col>2</xdr:col>
      <xdr:colOff>487492</xdr:colOff>
      <xdr:row>16</xdr:row>
      <xdr:rowOff>158751</xdr:rowOff>
    </xdr:to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66EC3F0B-D1F0-428C-8050-F2266CC38C71}"/>
            </a:ext>
          </a:extLst>
        </xdr:cNvPr>
        <xdr:cNvSpPr/>
      </xdr:nvSpPr>
      <xdr:spPr>
        <a:xfrm>
          <a:off x="1338792" y="3155951"/>
          <a:ext cx="50400" cy="50800"/>
        </a:xfrm>
        <a:prstGeom prst="rect">
          <a:avLst/>
        </a:prstGeom>
        <a:solidFill>
          <a:srgbClr val="FE406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471674</xdr:colOff>
      <xdr:row>8</xdr:row>
      <xdr:rowOff>109751</xdr:rowOff>
    </xdr:from>
    <xdr:to>
      <xdr:col>4</xdr:col>
      <xdr:colOff>127000</xdr:colOff>
      <xdr:row>9</xdr:row>
      <xdr:rowOff>109751</xdr:rowOff>
    </xdr:to>
    <xdr:sp macro="" textlink="Analisis!$U$16">
      <xdr:nvSpPr>
        <xdr:cNvPr id="105" name="CuadroTexto 104">
          <a:extLst>
            <a:ext uri="{FF2B5EF4-FFF2-40B4-BE49-F238E27FC236}">
              <a16:creationId xmlns:a16="http://schemas.microsoft.com/office/drawing/2014/main" id="{4E3E7086-7EEC-470A-B417-00858986D1FD}"/>
            </a:ext>
          </a:extLst>
        </xdr:cNvPr>
        <xdr:cNvSpPr txBox="1"/>
      </xdr:nvSpPr>
      <xdr:spPr>
        <a:xfrm>
          <a:off x="1373374" y="1633751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4C04D33-3FF7-4624-94E2-209A20E6D213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Archivador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9</xdr:row>
      <xdr:rowOff>80823</xdr:rowOff>
    </xdr:from>
    <xdr:to>
      <xdr:col>4</xdr:col>
      <xdr:colOff>127000</xdr:colOff>
      <xdr:row>10</xdr:row>
      <xdr:rowOff>80823</xdr:rowOff>
    </xdr:to>
    <xdr:sp macro="" textlink="Analisis!$U$17">
      <xdr:nvSpPr>
        <xdr:cNvPr id="106" name="CuadroTexto 105">
          <a:extLst>
            <a:ext uri="{FF2B5EF4-FFF2-40B4-BE49-F238E27FC236}">
              <a16:creationId xmlns:a16="http://schemas.microsoft.com/office/drawing/2014/main" id="{D99E3243-C08F-4852-BCF4-E8D33DC9EA50}"/>
            </a:ext>
          </a:extLst>
        </xdr:cNvPr>
        <xdr:cNvSpPr txBox="1"/>
      </xdr:nvSpPr>
      <xdr:spPr>
        <a:xfrm>
          <a:off x="1373374" y="1795323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85E3CD-F3A2-4AF9-9A53-678F4935ADEF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Digitalizador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10</xdr:row>
      <xdr:rowOff>51895</xdr:rowOff>
    </xdr:from>
    <xdr:to>
      <xdr:col>4</xdr:col>
      <xdr:colOff>127000</xdr:colOff>
      <xdr:row>11</xdr:row>
      <xdr:rowOff>51895</xdr:rowOff>
    </xdr:to>
    <xdr:sp macro="" textlink="Analisis!$U$18">
      <xdr:nvSpPr>
        <xdr:cNvPr id="107" name="CuadroTexto 106">
          <a:extLst>
            <a:ext uri="{FF2B5EF4-FFF2-40B4-BE49-F238E27FC236}">
              <a16:creationId xmlns:a16="http://schemas.microsoft.com/office/drawing/2014/main" id="{314222F1-F390-41FE-860B-F4D564ACC394}"/>
            </a:ext>
          </a:extLst>
        </xdr:cNvPr>
        <xdr:cNvSpPr txBox="1"/>
      </xdr:nvSpPr>
      <xdr:spPr>
        <a:xfrm>
          <a:off x="1373374" y="1956895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B68CD37-B0D1-40F7-8D89-9F7A330687B9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Fisioterapeuta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11</xdr:row>
      <xdr:rowOff>22967</xdr:rowOff>
    </xdr:from>
    <xdr:to>
      <xdr:col>4</xdr:col>
      <xdr:colOff>127000</xdr:colOff>
      <xdr:row>12</xdr:row>
      <xdr:rowOff>22967</xdr:rowOff>
    </xdr:to>
    <xdr:sp macro="" textlink="Analisis!$U$19">
      <xdr:nvSpPr>
        <xdr:cNvPr id="108" name="CuadroTexto 107">
          <a:extLst>
            <a:ext uri="{FF2B5EF4-FFF2-40B4-BE49-F238E27FC236}">
              <a16:creationId xmlns:a16="http://schemas.microsoft.com/office/drawing/2014/main" id="{244FFF9F-79A1-4106-930E-2C29BF52B5A0}"/>
            </a:ext>
          </a:extLst>
        </xdr:cNvPr>
        <xdr:cNvSpPr txBox="1"/>
      </xdr:nvSpPr>
      <xdr:spPr>
        <a:xfrm>
          <a:off x="1373374" y="2118467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3975C2A-EF06-4695-97F2-576F5D92B639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Asistente Sistemas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11</xdr:row>
      <xdr:rowOff>184539</xdr:rowOff>
    </xdr:from>
    <xdr:to>
      <xdr:col>4</xdr:col>
      <xdr:colOff>127000</xdr:colOff>
      <xdr:row>12</xdr:row>
      <xdr:rowOff>184539</xdr:rowOff>
    </xdr:to>
    <xdr:sp macro="" textlink="Analisis!$U$20">
      <xdr:nvSpPr>
        <xdr:cNvPr id="109" name="CuadroTexto 108">
          <a:extLst>
            <a:ext uri="{FF2B5EF4-FFF2-40B4-BE49-F238E27FC236}">
              <a16:creationId xmlns:a16="http://schemas.microsoft.com/office/drawing/2014/main" id="{C04F5E1D-C9DD-472E-828D-1ACE13EE05AD}"/>
            </a:ext>
          </a:extLst>
        </xdr:cNvPr>
        <xdr:cNvSpPr txBox="1"/>
      </xdr:nvSpPr>
      <xdr:spPr>
        <a:xfrm>
          <a:off x="1373374" y="2280039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1185A4-876E-489F-A377-460CB06F97A4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Ejecutivo Financiero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12</xdr:row>
      <xdr:rowOff>155611</xdr:rowOff>
    </xdr:from>
    <xdr:to>
      <xdr:col>4</xdr:col>
      <xdr:colOff>127000</xdr:colOff>
      <xdr:row>13</xdr:row>
      <xdr:rowOff>155611</xdr:rowOff>
    </xdr:to>
    <xdr:sp macro="" textlink="Analisis!$U$21">
      <xdr:nvSpPr>
        <xdr:cNvPr id="110" name="CuadroTexto 109">
          <a:extLst>
            <a:ext uri="{FF2B5EF4-FFF2-40B4-BE49-F238E27FC236}">
              <a16:creationId xmlns:a16="http://schemas.microsoft.com/office/drawing/2014/main" id="{376FB5A6-1E40-46D1-9652-356DC2BAA240}"/>
            </a:ext>
          </a:extLst>
        </xdr:cNvPr>
        <xdr:cNvSpPr txBox="1"/>
      </xdr:nvSpPr>
      <xdr:spPr>
        <a:xfrm>
          <a:off x="1373374" y="2441611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CCCE6E-06BE-4CCE-90F8-65AB3F2A75B6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Ingeniero de Sistemas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13</xdr:row>
      <xdr:rowOff>126683</xdr:rowOff>
    </xdr:from>
    <xdr:to>
      <xdr:col>4</xdr:col>
      <xdr:colOff>127000</xdr:colOff>
      <xdr:row>14</xdr:row>
      <xdr:rowOff>126683</xdr:rowOff>
    </xdr:to>
    <xdr:sp macro="" textlink="Analisis!$U$22">
      <xdr:nvSpPr>
        <xdr:cNvPr id="111" name="CuadroTexto 110">
          <a:extLst>
            <a:ext uri="{FF2B5EF4-FFF2-40B4-BE49-F238E27FC236}">
              <a16:creationId xmlns:a16="http://schemas.microsoft.com/office/drawing/2014/main" id="{32B6BF4C-B83E-41BA-8D50-50827A37E59C}"/>
            </a:ext>
          </a:extLst>
        </xdr:cNvPr>
        <xdr:cNvSpPr txBox="1"/>
      </xdr:nvSpPr>
      <xdr:spPr>
        <a:xfrm>
          <a:off x="1373374" y="2603183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81D7C0-0191-487C-9C91-BBDD8FC3885F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Aseador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14</xdr:row>
      <xdr:rowOff>97755</xdr:rowOff>
    </xdr:from>
    <xdr:to>
      <xdr:col>4</xdr:col>
      <xdr:colOff>127000</xdr:colOff>
      <xdr:row>15</xdr:row>
      <xdr:rowOff>97755</xdr:rowOff>
    </xdr:to>
    <xdr:sp macro="" textlink="Analisis!$U$23">
      <xdr:nvSpPr>
        <xdr:cNvPr id="112" name="CuadroTexto 111">
          <a:extLst>
            <a:ext uri="{FF2B5EF4-FFF2-40B4-BE49-F238E27FC236}">
              <a16:creationId xmlns:a16="http://schemas.microsoft.com/office/drawing/2014/main" id="{3B5F30C9-964E-466A-A80D-B243B248C4CE}"/>
            </a:ext>
          </a:extLst>
        </xdr:cNvPr>
        <xdr:cNvSpPr txBox="1"/>
      </xdr:nvSpPr>
      <xdr:spPr>
        <a:xfrm>
          <a:off x="1373374" y="2764755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5014A38-46A9-46D6-9CD4-C3A7C579CF2E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Farmacéutico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15</xdr:row>
      <xdr:rowOff>68827</xdr:rowOff>
    </xdr:from>
    <xdr:to>
      <xdr:col>4</xdr:col>
      <xdr:colOff>127000</xdr:colOff>
      <xdr:row>16</xdr:row>
      <xdr:rowOff>68827</xdr:rowOff>
    </xdr:to>
    <xdr:sp macro="" textlink="Analisis!$U$24">
      <xdr:nvSpPr>
        <xdr:cNvPr id="113" name="CuadroTexto 112">
          <a:extLst>
            <a:ext uri="{FF2B5EF4-FFF2-40B4-BE49-F238E27FC236}">
              <a16:creationId xmlns:a16="http://schemas.microsoft.com/office/drawing/2014/main" id="{EB5528EA-A3DB-43AB-A229-2B1D744C83D0}"/>
            </a:ext>
          </a:extLst>
        </xdr:cNvPr>
        <xdr:cNvSpPr txBox="1"/>
      </xdr:nvSpPr>
      <xdr:spPr>
        <a:xfrm>
          <a:off x="1373374" y="2926327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41BC1C-2EBC-4DE0-BB0A-BA5375CB76FD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Lavander@s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471674</xdr:colOff>
      <xdr:row>16</xdr:row>
      <xdr:rowOff>39901</xdr:rowOff>
    </xdr:from>
    <xdr:to>
      <xdr:col>4</xdr:col>
      <xdr:colOff>127000</xdr:colOff>
      <xdr:row>17</xdr:row>
      <xdr:rowOff>39901</xdr:rowOff>
    </xdr:to>
    <xdr:sp macro="" textlink="Analisis!$U$25">
      <xdr:nvSpPr>
        <xdr:cNvPr id="114" name="CuadroTexto 113">
          <a:extLst>
            <a:ext uri="{FF2B5EF4-FFF2-40B4-BE49-F238E27FC236}">
              <a16:creationId xmlns:a16="http://schemas.microsoft.com/office/drawing/2014/main" id="{CF255605-D2EB-41DA-9AA9-278F3A61C865}"/>
            </a:ext>
          </a:extLst>
        </xdr:cNvPr>
        <xdr:cNvSpPr txBox="1"/>
      </xdr:nvSpPr>
      <xdr:spPr>
        <a:xfrm>
          <a:off x="1373374" y="3087901"/>
          <a:ext cx="10904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A50D125-4A4D-4A57-901B-0F3702CB2DC5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Tecnólogo RX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8</xdr:row>
      <xdr:rowOff>109751</xdr:rowOff>
    </xdr:from>
    <xdr:to>
      <xdr:col>4</xdr:col>
      <xdr:colOff>448674</xdr:colOff>
      <xdr:row>9</xdr:row>
      <xdr:rowOff>109751</xdr:rowOff>
    </xdr:to>
    <xdr:sp macro="" textlink="Analisis!$V$16">
      <xdr:nvSpPr>
        <xdr:cNvPr id="115" name="CuadroTexto 114">
          <a:extLst>
            <a:ext uri="{FF2B5EF4-FFF2-40B4-BE49-F238E27FC236}">
              <a16:creationId xmlns:a16="http://schemas.microsoft.com/office/drawing/2014/main" id="{ADE00BE7-D9D6-4C4B-B865-5F132FCD961B}"/>
            </a:ext>
          </a:extLst>
        </xdr:cNvPr>
        <xdr:cNvSpPr txBox="1"/>
      </xdr:nvSpPr>
      <xdr:spPr>
        <a:xfrm>
          <a:off x="2173474" y="1633751"/>
          <a:ext cx="612000" cy="190500"/>
        </a:xfrm>
        <a:prstGeom prst="rect">
          <a:avLst/>
        </a:prstGeom>
        <a:solidFill>
          <a:srgbClr val="FE4069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1AFA892-B4F8-448C-A03A-55482CD0D72D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21 Retiros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16</xdr:row>
      <xdr:rowOff>39901</xdr:rowOff>
    </xdr:from>
    <xdr:to>
      <xdr:col>4</xdr:col>
      <xdr:colOff>448674</xdr:colOff>
      <xdr:row>17</xdr:row>
      <xdr:rowOff>39901</xdr:rowOff>
    </xdr:to>
    <xdr:sp macro="" textlink="Analisis!$V$25">
      <xdr:nvSpPr>
        <xdr:cNvPr id="116" name="CuadroTexto 115">
          <a:extLst>
            <a:ext uri="{FF2B5EF4-FFF2-40B4-BE49-F238E27FC236}">
              <a16:creationId xmlns:a16="http://schemas.microsoft.com/office/drawing/2014/main" id="{D4B8B450-196A-4C6A-8DF4-0B70289FA67E}"/>
            </a:ext>
          </a:extLst>
        </xdr:cNvPr>
        <xdr:cNvSpPr txBox="1"/>
      </xdr:nvSpPr>
      <xdr:spPr>
        <a:xfrm>
          <a:off x="2173474" y="3087901"/>
          <a:ext cx="612000" cy="190500"/>
        </a:xfrm>
        <a:prstGeom prst="rect">
          <a:avLst/>
        </a:prstGeom>
        <a:solidFill>
          <a:srgbClr val="1391A6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5920D5A-059E-4812-9C70-129E3CBBCE4F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7 Retiros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15</xdr:row>
      <xdr:rowOff>68827</xdr:rowOff>
    </xdr:from>
    <xdr:to>
      <xdr:col>4</xdr:col>
      <xdr:colOff>448674</xdr:colOff>
      <xdr:row>16</xdr:row>
      <xdr:rowOff>68827</xdr:rowOff>
    </xdr:to>
    <xdr:sp macro="" textlink="Analisis!$V$24">
      <xdr:nvSpPr>
        <xdr:cNvPr id="117" name="CuadroTexto 116">
          <a:extLst>
            <a:ext uri="{FF2B5EF4-FFF2-40B4-BE49-F238E27FC236}">
              <a16:creationId xmlns:a16="http://schemas.microsoft.com/office/drawing/2014/main" id="{DEDF4ACC-4A7E-4BAF-9532-E7292F9C75F3}"/>
            </a:ext>
          </a:extLst>
        </xdr:cNvPr>
        <xdr:cNvSpPr txBox="1"/>
      </xdr:nvSpPr>
      <xdr:spPr>
        <a:xfrm>
          <a:off x="2173474" y="2926327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D4AA5D3-84DF-4664-9716-4BF9333F01DF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7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14</xdr:row>
      <xdr:rowOff>97755</xdr:rowOff>
    </xdr:from>
    <xdr:to>
      <xdr:col>4</xdr:col>
      <xdr:colOff>448674</xdr:colOff>
      <xdr:row>15</xdr:row>
      <xdr:rowOff>97755</xdr:rowOff>
    </xdr:to>
    <xdr:sp macro="" textlink="Analisis!$V$23">
      <xdr:nvSpPr>
        <xdr:cNvPr id="118" name="CuadroTexto 117">
          <a:extLst>
            <a:ext uri="{FF2B5EF4-FFF2-40B4-BE49-F238E27FC236}">
              <a16:creationId xmlns:a16="http://schemas.microsoft.com/office/drawing/2014/main" id="{7BC6ADD9-BB34-4190-B414-39D451B5BA81}"/>
            </a:ext>
          </a:extLst>
        </xdr:cNvPr>
        <xdr:cNvSpPr txBox="1"/>
      </xdr:nvSpPr>
      <xdr:spPr>
        <a:xfrm>
          <a:off x="2173474" y="2764755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8E3F3BB-618A-42E1-9650-1A961089D88B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8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13</xdr:row>
      <xdr:rowOff>126683</xdr:rowOff>
    </xdr:from>
    <xdr:to>
      <xdr:col>4</xdr:col>
      <xdr:colOff>448674</xdr:colOff>
      <xdr:row>14</xdr:row>
      <xdr:rowOff>126683</xdr:rowOff>
    </xdr:to>
    <xdr:sp macro="" textlink="Analisis!$V$22">
      <xdr:nvSpPr>
        <xdr:cNvPr id="119" name="CuadroTexto 118">
          <a:extLst>
            <a:ext uri="{FF2B5EF4-FFF2-40B4-BE49-F238E27FC236}">
              <a16:creationId xmlns:a16="http://schemas.microsoft.com/office/drawing/2014/main" id="{E310B2B8-A162-43C8-814F-BCC36129B99A}"/>
            </a:ext>
          </a:extLst>
        </xdr:cNvPr>
        <xdr:cNvSpPr txBox="1"/>
      </xdr:nvSpPr>
      <xdr:spPr>
        <a:xfrm>
          <a:off x="2173474" y="2603183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CE0C8AD-EA3F-4F30-9F45-4FE6E06B8304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8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12</xdr:row>
      <xdr:rowOff>155611</xdr:rowOff>
    </xdr:from>
    <xdr:to>
      <xdr:col>4</xdr:col>
      <xdr:colOff>448674</xdr:colOff>
      <xdr:row>13</xdr:row>
      <xdr:rowOff>155611</xdr:rowOff>
    </xdr:to>
    <xdr:sp macro="" textlink="Analisis!$V$21">
      <xdr:nvSpPr>
        <xdr:cNvPr id="120" name="CuadroTexto 119">
          <a:extLst>
            <a:ext uri="{FF2B5EF4-FFF2-40B4-BE49-F238E27FC236}">
              <a16:creationId xmlns:a16="http://schemas.microsoft.com/office/drawing/2014/main" id="{F1BE1477-14F4-4ED7-B131-5ECEC256AF8C}"/>
            </a:ext>
          </a:extLst>
        </xdr:cNvPr>
        <xdr:cNvSpPr txBox="1"/>
      </xdr:nvSpPr>
      <xdr:spPr>
        <a:xfrm>
          <a:off x="2173474" y="2441611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45635CC-28AF-4463-8793-223B32544E15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9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11</xdr:row>
      <xdr:rowOff>184539</xdr:rowOff>
    </xdr:from>
    <xdr:to>
      <xdr:col>4</xdr:col>
      <xdr:colOff>448674</xdr:colOff>
      <xdr:row>12</xdr:row>
      <xdr:rowOff>184539</xdr:rowOff>
    </xdr:to>
    <xdr:sp macro="" textlink="Analisis!$V$20">
      <xdr:nvSpPr>
        <xdr:cNvPr id="121" name="CuadroTexto 120">
          <a:extLst>
            <a:ext uri="{FF2B5EF4-FFF2-40B4-BE49-F238E27FC236}">
              <a16:creationId xmlns:a16="http://schemas.microsoft.com/office/drawing/2014/main" id="{5D733896-C3BF-413E-ACAE-FD848E688EB3}"/>
            </a:ext>
          </a:extLst>
        </xdr:cNvPr>
        <xdr:cNvSpPr txBox="1"/>
      </xdr:nvSpPr>
      <xdr:spPr>
        <a:xfrm>
          <a:off x="2173474" y="2280039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C9BDED-4D8E-4BD6-BA41-973DAC7ED58F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11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11</xdr:row>
      <xdr:rowOff>22967</xdr:rowOff>
    </xdr:from>
    <xdr:to>
      <xdr:col>4</xdr:col>
      <xdr:colOff>448674</xdr:colOff>
      <xdr:row>12</xdr:row>
      <xdr:rowOff>22967</xdr:rowOff>
    </xdr:to>
    <xdr:sp macro="" textlink="Analisis!$V$19">
      <xdr:nvSpPr>
        <xdr:cNvPr id="122" name="CuadroTexto 121">
          <a:extLst>
            <a:ext uri="{FF2B5EF4-FFF2-40B4-BE49-F238E27FC236}">
              <a16:creationId xmlns:a16="http://schemas.microsoft.com/office/drawing/2014/main" id="{5534F271-1FB8-4E9A-8E79-0BFAA735978B}"/>
            </a:ext>
          </a:extLst>
        </xdr:cNvPr>
        <xdr:cNvSpPr txBox="1"/>
      </xdr:nvSpPr>
      <xdr:spPr>
        <a:xfrm>
          <a:off x="2173474" y="2118467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D813F88-60A6-4D0C-8407-D8F617F42891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11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10</xdr:row>
      <xdr:rowOff>51895</xdr:rowOff>
    </xdr:from>
    <xdr:to>
      <xdr:col>4</xdr:col>
      <xdr:colOff>448674</xdr:colOff>
      <xdr:row>11</xdr:row>
      <xdr:rowOff>51895</xdr:rowOff>
    </xdr:to>
    <xdr:sp macro="" textlink="Analisis!$V$18">
      <xdr:nvSpPr>
        <xdr:cNvPr id="123" name="CuadroTexto 122">
          <a:extLst>
            <a:ext uri="{FF2B5EF4-FFF2-40B4-BE49-F238E27FC236}">
              <a16:creationId xmlns:a16="http://schemas.microsoft.com/office/drawing/2014/main" id="{4670ABD9-3C49-4FF1-9660-5E74EF49E61F}"/>
            </a:ext>
          </a:extLst>
        </xdr:cNvPr>
        <xdr:cNvSpPr txBox="1"/>
      </xdr:nvSpPr>
      <xdr:spPr>
        <a:xfrm>
          <a:off x="2173474" y="1956895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4BBF3CF-C289-4E04-82B2-CBFA1A709C0B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12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554224</xdr:colOff>
      <xdr:row>9</xdr:row>
      <xdr:rowOff>80823</xdr:rowOff>
    </xdr:from>
    <xdr:to>
      <xdr:col>4</xdr:col>
      <xdr:colOff>448674</xdr:colOff>
      <xdr:row>10</xdr:row>
      <xdr:rowOff>80823</xdr:rowOff>
    </xdr:to>
    <xdr:sp macro="" textlink="Analisis!$V$17">
      <xdr:nvSpPr>
        <xdr:cNvPr id="124" name="CuadroTexto 123">
          <a:extLst>
            <a:ext uri="{FF2B5EF4-FFF2-40B4-BE49-F238E27FC236}">
              <a16:creationId xmlns:a16="http://schemas.microsoft.com/office/drawing/2014/main" id="{99D1492A-5982-4C7C-B4FA-B1CCA27F096F}"/>
            </a:ext>
          </a:extLst>
        </xdr:cNvPr>
        <xdr:cNvSpPr txBox="1"/>
      </xdr:nvSpPr>
      <xdr:spPr>
        <a:xfrm>
          <a:off x="2173474" y="1795323"/>
          <a:ext cx="6120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F62529D-F6B5-4B14-AEA2-CFDA4249AF88}" type="TxLink"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ctr"/>
            <a:t>16 Retiros</a:t>
          </a:fld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228600</xdr:colOff>
      <xdr:row>6</xdr:row>
      <xdr:rowOff>184150</xdr:rowOff>
    </xdr:from>
    <xdr:to>
      <xdr:col>4</xdr:col>
      <xdr:colOff>342900</xdr:colOff>
      <xdr:row>8</xdr:row>
      <xdr:rowOff>101600</xdr:rowOff>
    </xdr:to>
    <xdr:grpSp>
      <xdr:nvGrpSpPr>
        <xdr:cNvPr id="125" name="Grupo 124">
          <a:extLst>
            <a:ext uri="{FF2B5EF4-FFF2-40B4-BE49-F238E27FC236}">
              <a16:creationId xmlns:a16="http://schemas.microsoft.com/office/drawing/2014/main" id="{B94CA8FF-3AE2-4082-8E81-A4CA08418D10}"/>
            </a:ext>
          </a:extLst>
        </xdr:cNvPr>
        <xdr:cNvGrpSpPr/>
      </xdr:nvGrpSpPr>
      <xdr:grpSpPr>
        <a:xfrm>
          <a:off x="1130300" y="1327150"/>
          <a:ext cx="1549400" cy="298450"/>
          <a:chOff x="2857500" y="1327150"/>
          <a:chExt cx="1549400" cy="298450"/>
        </a:xfrm>
      </xdr:grpSpPr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155C0917-B5FC-4529-9AF1-7AEB1C4EFD29}"/>
              </a:ext>
            </a:extLst>
          </xdr:cNvPr>
          <xdr:cNvSpPr txBox="1"/>
        </xdr:nvSpPr>
        <xdr:spPr>
          <a:xfrm>
            <a:off x="2857500" y="1327150"/>
            <a:ext cx="1390650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Deserciones Totales</a:t>
            </a:r>
            <a:endParaRPr lang="en-US" sz="800">
              <a:solidFill>
                <a:srgbClr val="FE4069"/>
              </a:solidFill>
              <a:effectLst/>
              <a:latin typeface="Fira Sans" panose="020B0503050000020004" pitchFamily="34" charset="0"/>
            </a:endParaRPr>
          </a:p>
        </xdr:txBody>
      </xdr:sp>
      <xdr:sp macro="" textlink="">
        <xdr:nvSpPr>
          <xdr:cNvPr id="127" name="CuadroTexto 126">
            <a:extLst>
              <a:ext uri="{FF2B5EF4-FFF2-40B4-BE49-F238E27FC236}">
                <a16:creationId xmlns:a16="http://schemas.microsoft.com/office/drawing/2014/main" id="{51DBB5FD-0659-42E9-B5D2-28AF75727EE6}"/>
              </a:ext>
            </a:extLst>
          </xdr:cNvPr>
          <xdr:cNvSpPr txBox="1"/>
        </xdr:nvSpPr>
        <xdr:spPr>
          <a:xfrm>
            <a:off x="3001462" y="1435100"/>
            <a:ext cx="1405438" cy="19050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60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Por</a:t>
            </a:r>
            <a:r>
              <a:rPr lang="en-US" sz="60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Fira Sans" panose="020B0503050000020004" pitchFamily="34" charset="0"/>
              </a:rPr>
              <a:t> Tipo de Cargo del Empleado</a:t>
            </a:r>
            <a:endPara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endParaRPr>
          </a:p>
        </xdr:txBody>
      </xdr:sp>
      <xdr:cxnSp macro="">
        <xdr:nvCxnSpPr>
          <xdr:cNvPr id="128" name="Conector recto 127">
            <a:extLst>
              <a:ext uri="{FF2B5EF4-FFF2-40B4-BE49-F238E27FC236}">
                <a16:creationId xmlns:a16="http://schemas.microsoft.com/office/drawing/2014/main" id="{10BF8B3B-375A-4D1E-A01E-C4EBEF3C3D33}"/>
              </a:ext>
            </a:extLst>
          </xdr:cNvPr>
          <xdr:cNvCxnSpPr/>
        </xdr:nvCxnSpPr>
        <xdr:spPr>
          <a:xfrm>
            <a:off x="3054350" y="1352550"/>
            <a:ext cx="0" cy="247650"/>
          </a:xfrm>
          <a:prstGeom prst="line">
            <a:avLst/>
          </a:prstGeom>
          <a:ln w="254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361950</xdr:colOff>
      <xdr:row>7</xdr:row>
      <xdr:rowOff>25400</xdr:rowOff>
    </xdr:from>
    <xdr:to>
      <xdr:col>4</xdr:col>
      <xdr:colOff>438150</xdr:colOff>
      <xdr:row>7</xdr:row>
      <xdr:rowOff>101600</xdr:rowOff>
    </xdr:to>
    <xdr:pic>
      <xdr:nvPicPr>
        <xdr:cNvPr id="129" name="Gráfico 128" descr="Marca de verificación">
          <a:extLst>
            <a:ext uri="{FF2B5EF4-FFF2-40B4-BE49-F238E27FC236}">
              <a16:creationId xmlns:a16="http://schemas.microsoft.com/office/drawing/2014/main" id="{13A946C9-E43E-4E11-806B-CB52EBBC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698750" y="1358900"/>
          <a:ext cx="76200" cy="76200"/>
        </a:xfrm>
        <a:prstGeom prst="rect">
          <a:avLst/>
        </a:prstGeom>
      </xdr:spPr>
    </xdr:pic>
    <xdr:clientData/>
  </xdr:twoCellAnchor>
  <xdr:twoCellAnchor>
    <xdr:from>
      <xdr:col>2</xdr:col>
      <xdr:colOff>330200</xdr:colOff>
      <xdr:row>17</xdr:row>
      <xdr:rowOff>44450</xdr:rowOff>
    </xdr:from>
    <xdr:to>
      <xdr:col>4</xdr:col>
      <xdr:colOff>234950</xdr:colOff>
      <xdr:row>18</xdr:row>
      <xdr:rowOff>44450</xdr:rowOff>
    </xdr:to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FAE93F6D-F009-41E2-8B4F-80AFCA489519}"/>
            </a:ext>
          </a:extLst>
        </xdr:cNvPr>
        <xdr:cNvSpPr txBox="1"/>
      </xdr:nvSpPr>
      <xdr:spPr>
        <a:xfrm>
          <a:off x="1231900" y="3282950"/>
          <a:ext cx="133985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aseline="0">
              <a:solidFill>
                <a:srgbClr val="1391A6"/>
              </a:solidFill>
              <a:effectLst/>
              <a:latin typeface="Fira Sans" panose="020B0503050000020004" pitchFamily="34" charset="0"/>
            </a:rPr>
            <a:t>Promedio Deserciones</a:t>
          </a:r>
          <a:endParaRPr lang="en-US" sz="700">
            <a:solidFill>
              <a:srgbClr val="1391A6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330200</xdr:colOff>
      <xdr:row>17</xdr:row>
      <xdr:rowOff>133350</xdr:rowOff>
    </xdr:from>
    <xdr:to>
      <xdr:col>4</xdr:col>
      <xdr:colOff>300538</xdr:colOff>
      <xdr:row>18</xdr:row>
      <xdr:rowOff>133350</xdr:rowOff>
    </xdr:to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B461D844-3F51-48F6-A675-12CD5944D89B}"/>
            </a:ext>
          </a:extLst>
        </xdr:cNvPr>
        <xdr:cNvSpPr txBox="1"/>
      </xdr:nvSpPr>
      <xdr:spPr>
        <a:xfrm>
          <a:off x="1231900" y="3371850"/>
          <a:ext cx="140543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Por</a:t>
          </a:r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 Cargo del Empleado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3</xdr:col>
      <xdr:colOff>488950</xdr:colOff>
      <xdr:row>17</xdr:row>
      <xdr:rowOff>44450</xdr:rowOff>
    </xdr:from>
    <xdr:to>
      <xdr:col>4</xdr:col>
      <xdr:colOff>374650</xdr:colOff>
      <xdr:row>18</xdr:row>
      <xdr:rowOff>133350</xdr:rowOff>
    </xdr:to>
    <xdr:sp macro="" textlink="Analisis!$V$26">
      <xdr:nvSpPr>
        <xdr:cNvPr id="132" name="CuadroTexto 131">
          <a:extLst>
            <a:ext uri="{FF2B5EF4-FFF2-40B4-BE49-F238E27FC236}">
              <a16:creationId xmlns:a16="http://schemas.microsoft.com/office/drawing/2014/main" id="{58254476-816A-4D95-A514-B034F3902EC6}"/>
            </a:ext>
          </a:extLst>
        </xdr:cNvPr>
        <xdr:cNvSpPr txBox="1"/>
      </xdr:nvSpPr>
      <xdr:spPr>
        <a:xfrm>
          <a:off x="2108200" y="3282950"/>
          <a:ext cx="6032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9EC583F-E894-4714-8E88-A63214F62A54}" type="TxLink">
            <a:rPr lang="en-US" sz="16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ctr"/>
            <a:t>11</a:t>
          </a:fld>
          <a:endParaRPr lang="en-US" sz="16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4</xdr:col>
      <xdr:colOff>222250</xdr:colOff>
      <xdr:row>17</xdr:row>
      <xdr:rowOff>86850</xdr:rowOff>
    </xdr:from>
    <xdr:to>
      <xdr:col>4</xdr:col>
      <xdr:colOff>393700</xdr:colOff>
      <xdr:row>18</xdr:row>
      <xdr:rowOff>67800</xdr:rowOff>
    </xdr:to>
    <xdr:pic>
      <xdr:nvPicPr>
        <xdr:cNvPr id="134" name="Gráfico 133" descr="Identificación de empleado">
          <a:extLst>
            <a:ext uri="{FF2B5EF4-FFF2-40B4-BE49-F238E27FC236}">
              <a16:creationId xmlns:a16="http://schemas.microsoft.com/office/drawing/2014/main" id="{0E76504F-AB31-4095-914E-974FCC38F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559050" y="3325350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685800</xdr:colOff>
      <xdr:row>7</xdr:row>
      <xdr:rowOff>25400</xdr:rowOff>
    </xdr:from>
    <xdr:to>
      <xdr:col>7</xdr:col>
      <xdr:colOff>40250</xdr:colOff>
      <xdr:row>7</xdr:row>
      <xdr:rowOff>97400</xdr:rowOff>
    </xdr:to>
    <xdr:sp macro="" textlink="">
      <xdr:nvSpPr>
        <xdr:cNvPr id="44" name="Estrella: 5 puntas 43">
          <a:extLst>
            <a:ext uri="{FF2B5EF4-FFF2-40B4-BE49-F238E27FC236}">
              <a16:creationId xmlns:a16="http://schemas.microsoft.com/office/drawing/2014/main" id="{28B07581-1E23-9BCA-674C-965D024ACA6D}"/>
            </a:ext>
          </a:extLst>
        </xdr:cNvPr>
        <xdr:cNvSpPr/>
      </xdr:nvSpPr>
      <xdr:spPr>
        <a:xfrm>
          <a:off x="4457700" y="1358900"/>
          <a:ext cx="72000" cy="72000"/>
        </a:xfrm>
        <a:prstGeom prst="star5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558800</xdr:colOff>
      <xdr:row>7</xdr:row>
      <xdr:rowOff>38100</xdr:rowOff>
    </xdr:from>
    <xdr:to>
      <xdr:col>11</xdr:col>
      <xdr:colOff>630800</xdr:colOff>
      <xdr:row>7</xdr:row>
      <xdr:rowOff>110100</xdr:rowOff>
    </xdr:to>
    <xdr:sp macro="" textlink="">
      <xdr:nvSpPr>
        <xdr:cNvPr id="57" name="Estrella: 5 puntas 56">
          <a:extLst>
            <a:ext uri="{FF2B5EF4-FFF2-40B4-BE49-F238E27FC236}">
              <a16:creationId xmlns:a16="http://schemas.microsoft.com/office/drawing/2014/main" id="{634509D5-A2E8-43F7-8DC9-3550CA20807F}"/>
            </a:ext>
          </a:extLst>
        </xdr:cNvPr>
        <xdr:cNvSpPr/>
      </xdr:nvSpPr>
      <xdr:spPr>
        <a:xfrm>
          <a:off x="7918450" y="1371600"/>
          <a:ext cx="72000" cy="72000"/>
        </a:xfrm>
        <a:prstGeom prst="star5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152400</xdr:colOff>
      <xdr:row>6</xdr:row>
      <xdr:rowOff>133350</xdr:rowOff>
    </xdr:from>
    <xdr:to>
      <xdr:col>2</xdr:col>
      <xdr:colOff>25400</xdr:colOff>
      <xdr:row>7</xdr:row>
      <xdr:rowOff>133350</xdr:rowOff>
    </xdr:to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129FE33E-A79A-4B33-97FD-EE175DB84D36}"/>
            </a:ext>
          </a:extLst>
        </xdr:cNvPr>
        <xdr:cNvSpPr txBox="1"/>
      </xdr:nvSpPr>
      <xdr:spPr>
        <a:xfrm>
          <a:off x="152400" y="1276350"/>
          <a:ext cx="7747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aseline="0">
              <a:solidFill>
                <a:schemeClr val="bg1"/>
              </a:solidFill>
              <a:effectLst/>
              <a:latin typeface="Fira Sans" panose="020B0503050000020004" pitchFamily="34" charset="0"/>
            </a:rPr>
            <a:t>Deserciones </a:t>
          </a:r>
          <a:endParaRPr lang="en-US" sz="800">
            <a:solidFill>
              <a:schemeClr val="bg1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2</xdr:col>
      <xdr:colOff>120650</xdr:colOff>
      <xdr:row>7</xdr:row>
      <xdr:rowOff>12700</xdr:rowOff>
    </xdr:from>
    <xdr:to>
      <xdr:col>2</xdr:col>
      <xdr:colOff>196850</xdr:colOff>
      <xdr:row>7</xdr:row>
      <xdr:rowOff>88900</xdr:rowOff>
    </xdr:to>
    <xdr:pic>
      <xdr:nvPicPr>
        <xdr:cNvPr id="136" name="Gráfico 135" descr="Marca de verificación">
          <a:extLst>
            <a:ext uri="{FF2B5EF4-FFF2-40B4-BE49-F238E27FC236}">
              <a16:creationId xmlns:a16="http://schemas.microsoft.com/office/drawing/2014/main" id="{88AABE85-51B1-4B40-90AC-8E2FE1672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022350" y="1346200"/>
          <a:ext cx="76200" cy="7620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7</xdr:row>
      <xdr:rowOff>44450</xdr:rowOff>
    </xdr:from>
    <xdr:to>
      <xdr:col>2</xdr:col>
      <xdr:colOff>171450</xdr:colOff>
      <xdr:row>8</xdr:row>
      <xdr:rowOff>44450</xdr:rowOff>
    </xdr:to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274DFC96-03D8-4AF0-95D2-79AD2C0DBAED}"/>
            </a:ext>
          </a:extLst>
        </xdr:cNvPr>
        <xdr:cNvSpPr txBox="1"/>
      </xdr:nvSpPr>
      <xdr:spPr>
        <a:xfrm>
          <a:off x="152400" y="1377950"/>
          <a:ext cx="92075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</a:rPr>
            <a:t>Personal</a:t>
          </a:r>
          <a:r>
            <a:rPr lang="en-US" sz="600" baseline="0">
              <a:solidFill>
                <a:schemeClr val="bg1"/>
              </a:solidFill>
              <a:effectLst/>
              <a:latin typeface="Fira Sans" panose="020B0503050000020004" pitchFamily="34" charset="0"/>
            </a:rPr>
            <a:t> Capacitado</a:t>
          </a:r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158750</xdr:colOff>
      <xdr:row>7</xdr:row>
      <xdr:rowOff>139700</xdr:rowOff>
    </xdr:from>
    <xdr:to>
      <xdr:col>1</xdr:col>
      <xdr:colOff>457200</xdr:colOff>
      <xdr:row>9</xdr:row>
      <xdr:rowOff>38100</xdr:rowOff>
    </xdr:to>
    <xdr:sp macro="" textlink="Analisis!$Y$5">
      <xdr:nvSpPr>
        <xdr:cNvPr id="138" name="CuadroTexto 137">
          <a:extLst>
            <a:ext uri="{FF2B5EF4-FFF2-40B4-BE49-F238E27FC236}">
              <a16:creationId xmlns:a16="http://schemas.microsoft.com/office/drawing/2014/main" id="{86D3369E-59D7-432C-8D28-6D133DA803D5}"/>
            </a:ext>
          </a:extLst>
        </xdr:cNvPr>
        <xdr:cNvSpPr txBox="1"/>
      </xdr:nvSpPr>
      <xdr:spPr>
        <a:xfrm>
          <a:off x="158750" y="1473200"/>
          <a:ext cx="482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DB6D8E-EF3F-4B9C-AB18-AFEF035E8C14}" type="TxLink">
            <a:rPr lang="en-US" sz="14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96</a:t>
          </a:fld>
          <a:endParaRPr lang="en-US" sz="14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158750</xdr:colOff>
      <xdr:row>8</xdr:row>
      <xdr:rowOff>127000</xdr:rowOff>
    </xdr:from>
    <xdr:to>
      <xdr:col>2</xdr:col>
      <xdr:colOff>662488</xdr:colOff>
      <xdr:row>9</xdr:row>
      <xdr:rowOff>127000</xdr:rowOff>
    </xdr:to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DB9FD45E-A7C6-4927-B642-B02A2E206FBA}"/>
            </a:ext>
          </a:extLst>
        </xdr:cNvPr>
        <xdr:cNvSpPr txBox="1"/>
      </xdr:nvSpPr>
      <xdr:spPr>
        <a:xfrm>
          <a:off x="158750" y="1651000"/>
          <a:ext cx="140543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</a:rPr>
            <a:t>Empleados</a:t>
          </a:r>
        </a:p>
      </xdr:txBody>
    </xdr:sp>
    <xdr:clientData/>
  </xdr:twoCellAnchor>
  <xdr:twoCellAnchor editAs="oneCell">
    <xdr:from>
      <xdr:col>1</xdr:col>
      <xdr:colOff>654050</xdr:colOff>
      <xdr:row>8</xdr:row>
      <xdr:rowOff>0</xdr:rowOff>
    </xdr:from>
    <xdr:to>
      <xdr:col>2</xdr:col>
      <xdr:colOff>209550</xdr:colOff>
      <xdr:row>9</xdr:row>
      <xdr:rowOff>82550</xdr:rowOff>
    </xdr:to>
    <xdr:pic>
      <xdr:nvPicPr>
        <xdr:cNvPr id="141" name="Gráfico 140" descr="Usuarios">
          <a:extLst>
            <a:ext uri="{FF2B5EF4-FFF2-40B4-BE49-F238E27FC236}">
              <a16:creationId xmlns:a16="http://schemas.microsoft.com/office/drawing/2014/main" id="{09501D8D-066B-A79A-F3C8-5B67B07CA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38200" y="1524000"/>
          <a:ext cx="273050" cy="273050"/>
        </a:xfrm>
        <a:prstGeom prst="rect">
          <a:avLst/>
        </a:prstGeom>
      </xdr:spPr>
    </xdr:pic>
    <xdr:clientData/>
  </xdr:twoCellAnchor>
  <xdr:twoCellAnchor>
    <xdr:from>
      <xdr:col>0</xdr:col>
      <xdr:colOff>153519</xdr:colOff>
      <xdr:row>9</xdr:row>
      <xdr:rowOff>140073</xdr:rowOff>
    </xdr:from>
    <xdr:to>
      <xdr:col>2</xdr:col>
      <xdr:colOff>26519</xdr:colOff>
      <xdr:row>10</xdr:row>
      <xdr:rowOff>140073</xdr:rowOff>
    </xdr:to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4AE59D56-DE70-49F3-8E9F-70E253196C62}"/>
            </a:ext>
          </a:extLst>
        </xdr:cNvPr>
        <xdr:cNvSpPr txBox="1"/>
      </xdr:nvSpPr>
      <xdr:spPr>
        <a:xfrm>
          <a:off x="153519" y="1854573"/>
          <a:ext cx="769471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aseline="0">
              <a:solidFill>
                <a:schemeClr val="bg1"/>
              </a:solidFill>
              <a:effectLst/>
              <a:latin typeface="Fira Sans" panose="020B0503050000020004" pitchFamily="34" charset="0"/>
            </a:rPr>
            <a:t>Deserciones </a:t>
          </a:r>
          <a:endParaRPr lang="en-US" sz="800">
            <a:solidFill>
              <a:schemeClr val="bg1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2</xdr:col>
      <xdr:colOff>121769</xdr:colOff>
      <xdr:row>10</xdr:row>
      <xdr:rowOff>4183</xdr:rowOff>
    </xdr:from>
    <xdr:to>
      <xdr:col>2</xdr:col>
      <xdr:colOff>197969</xdr:colOff>
      <xdr:row>10</xdr:row>
      <xdr:rowOff>80383</xdr:rowOff>
    </xdr:to>
    <xdr:pic>
      <xdr:nvPicPr>
        <xdr:cNvPr id="143" name="Gráfico 142" descr="Marca de verificación">
          <a:extLst>
            <a:ext uri="{FF2B5EF4-FFF2-40B4-BE49-F238E27FC236}">
              <a16:creationId xmlns:a16="http://schemas.microsoft.com/office/drawing/2014/main" id="{6C968D5E-D3B9-465A-A6CA-5788EE5B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020929" y="1909183"/>
          <a:ext cx="76200" cy="76200"/>
        </a:xfrm>
        <a:prstGeom prst="rect">
          <a:avLst/>
        </a:prstGeom>
      </xdr:spPr>
    </xdr:pic>
    <xdr:clientData/>
  </xdr:twoCellAnchor>
  <xdr:twoCellAnchor>
    <xdr:from>
      <xdr:col>0</xdr:col>
      <xdr:colOff>153519</xdr:colOff>
      <xdr:row>10</xdr:row>
      <xdr:rowOff>51173</xdr:rowOff>
    </xdr:from>
    <xdr:to>
      <xdr:col>2</xdr:col>
      <xdr:colOff>296955</xdr:colOff>
      <xdr:row>11</xdr:row>
      <xdr:rowOff>51173</xdr:rowOff>
    </xdr:to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717CEB51-E49E-4B24-A8AC-86D811C6D94A}"/>
            </a:ext>
          </a:extLst>
        </xdr:cNvPr>
        <xdr:cNvSpPr txBox="1"/>
      </xdr:nvSpPr>
      <xdr:spPr>
        <a:xfrm>
          <a:off x="153519" y="1956173"/>
          <a:ext cx="1039907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</a:rPr>
            <a:t>Personal</a:t>
          </a:r>
          <a:r>
            <a:rPr lang="en-US" sz="600" baseline="0">
              <a:solidFill>
                <a:schemeClr val="bg1"/>
              </a:solidFill>
              <a:effectLst/>
              <a:latin typeface="Fira Sans" panose="020B0503050000020004" pitchFamily="34" charset="0"/>
            </a:rPr>
            <a:t> No Capacitado</a:t>
          </a:r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 editAs="oneCell">
    <xdr:from>
      <xdr:col>1</xdr:col>
      <xdr:colOff>655320</xdr:colOff>
      <xdr:row>11</xdr:row>
      <xdr:rowOff>38100</xdr:rowOff>
    </xdr:from>
    <xdr:to>
      <xdr:col>2</xdr:col>
      <xdr:colOff>210820</xdr:colOff>
      <xdr:row>12</xdr:row>
      <xdr:rowOff>120650</xdr:rowOff>
    </xdr:to>
    <xdr:pic>
      <xdr:nvPicPr>
        <xdr:cNvPr id="145" name="Gráfico 144" descr="Usuarios">
          <a:extLst>
            <a:ext uri="{FF2B5EF4-FFF2-40B4-BE49-F238E27FC236}">
              <a16:creationId xmlns:a16="http://schemas.microsoft.com/office/drawing/2014/main" id="{D78300A5-5859-432E-B8CF-36B1550E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38200" y="2133600"/>
          <a:ext cx="271780" cy="273050"/>
        </a:xfrm>
        <a:prstGeom prst="rect">
          <a:avLst/>
        </a:prstGeom>
      </xdr:spPr>
    </xdr:pic>
    <xdr:clientData/>
  </xdr:twoCellAnchor>
  <xdr:twoCellAnchor>
    <xdr:from>
      <xdr:col>0</xdr:col>
      <xdr:colOff>158750</xdr:colOff>
      <xdr:row>10</xdr:row>
      <xdr:rowOff>128270</xdr:rowOff>
    </xdr:from>
    <xdr:to>
      <xdr:col>1</xdr:col>
      <xdr:colOff>457200</xdr:colOff>
      <xdr:row>12</xdr:row>
      <xdr:rowOff>26670</xdr:rowOff>
    </xdr:to>
    <xdr:sp macro="" textlink="Analisis!$Y$4">
      <xdr:nvSpPr>
        <xdr:cNvPr id="146" name="CuadroTexto 145">
          <a:extLst>
            <a:ext uri="{FF2B5EF4-FFF2-40B4-BE49-F238E27FC236}">
              <a16:creationId xmlns:a16="http://schemas.microsoft.com/office/drawing/2014/main" id="{C19CDEC2-F046-4D66-A310-FEE059743A46}"/>
            </a:ext>
          </a:extLst>
        </xdr:cNvPr>
        <xdr:cNvSpPr txBox="1"/>
      </xdr:nvSpPr>
      <xdr:spPr>
        <a:xfrm>
          <a:off x="158750" y="2033270"/>
          <a:ext cx="48133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D313AF9-BDBE-4837-A01D-84C955BFC276}" type="TxLink">
            <a:rPr lang="en-US" sz="1400" b="1" i="0" u="none" strike="noStrike">
              <a:solidFill>
                <a:schemeClr val="bg1"/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l"/>
            <a:t>129</a:t>
          </a:fld>
          <a:endParaRPr lang="en-US" sz="1400" b="1" i="0" u="none" strike="noStrike">
            <a:solidFill>
              <a:schemeClr val="bg1"/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158750</xdr:colOff>
      <xdr:row>11</xdr:row>
      <xdr:rowOff>115570</xdr:rowOff>
    </xdr:from>
    <xdr:to>
      <xdr:col>2</xdr:col>
      <xdr:colOff>662488</xdr:colOff>
      <xdr:row>12</xdr:row>
      <xdr:rowOff>115570</xdr:rowOff>
    </xdr:to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FD60316A-3B87-4B8A-8483-4BF8971F88DD}"/>
            </a:ext>
          </a:extLst>
        </xdr:cNvPr>
        <xdr:cNvSpPr txBox="1"/>
      </xdr:nvSpPr>
      <xdr:spPr>
        <a:xfrm>
          <a:off x="158750" y="2211070"/>
          <a:ext cx="1402898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</a:rPr>
            <a:t>Empleados</a:t>
          </a:r>
        </a:p>
      </xdr:txBody>
    </xdr:sp>
    <xdr:clientData/>
  </xdr:twoCellAnchor>
  <xdr:twoCellAnchor>
    <xdr:from>
      <xdr:col>0</xdr:col>
      <xdr:colOff>82550</xdr:colOff>
      <xdr:row>3</xdr:row>
      <xdr:rowOff>133350</xdr:rowOff>
    </xdr:from>
    <xdr:to>
      <xdr:col>2</xdr:col>
      <xdr:colOff>171450</xdr:colOff>
      <xdr:row>4</xdr:row>
      <xdr:rowOff>133350</xdr:rowOff>
    </xdr:to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4D671EEF-92E4-4C66-A264-1A6D6A46611C}"/>
            </a:ext>
          </a:extLst>
        </xdr:cNvPr>
        <xdr:cNvSpPr txBox="1"/>
      </xdr:nvSpPr>
      <xdr:spPr>
        <a:xfrm>
          <a:off x="82550" y="704850"/>
          <a:ext cx="9906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700">
              <a:solidFill>
                <a:srgbClr val="1391A6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● </a:t>
          </a:r>
          <a:r>
            <a:rPr lang="en-US" sz="700">
              <a:solidFill>
                <a:srgbClr val="2E2F3C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Edad </a:t>
          </a:r>
          <a:r>
            <a:rPr lang="en-US" sz="700">
              <a:solidFill>
                <a:srgbClr val="1391A6"/>
              </a:solidFill>
              <a:effectLst/>
              <a:latin typeface="Fira Sans" panose="020B0503050000020004" pitchFamily="34" charset="0"/>
              <a:cs typeface="Arial" panose="020B0604020202020204" pitchFamily="34" charset="0"/>
            </a:rPr>
            <a:t>Promedio</a:t>
          </a:r>
          <a:endParaRPr lang="en-US" sz="700">
            <a:solidFill>
              <a:srgbClr val="1391A6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158750</xdr:colOff>
      <xdr:row>4</xdr:row>
      <xdr:rowOff>44450</xdr:rowOff>
    </xdr:from>
    <xdr:to>
      <xdr:col>2</xdr:col>
      <xdr:colOff>196850</xdr:colOff>
      <xdr:row>5</xdr:row>
      <xdr:rowOff>44450</xdr:rowOff>
    </xdr:to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E315F400-A06A-486E-A48F-F79D9A526A9C}"/>
            </a:ext>
          </a:extLst>
        </xdr:cNvPr>
        <xdr:cNvSpPr txBox="1"/>
      </xdr:nvSpPr>
      <xdr:spPr>
        <a:xfrm>
          <a:off x="158750" y="806450"/>
          <a:ext cx="9398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Fira Sans" panose="020B0503050000020004" pitchFamily="34" charset="0"/>
            </a:rPr>
            <a:t>Del Empleado (Años)</a:t>
          </a:r>
          <a:endParaRPr lang="en-US" sz="600">
            <a:solidFill>
              <a:schemeClr val="tx1">
                <a:lumMod val="85000"/>
                <a:lumOff val="15000"/>
              </a:schemeClr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1</xdr:col>
      <xdr:colOff>704850</xdr:colOff>
      <xdr:row>3</xdr:row>
      <xdr:rowOff>127000</xdr:rowOff>
    </xdr:from>
    <xdr:to>
      <xdr:col>2</xdr:col>
      <xdr:colOff>393700</xdr:colOff>
      <xdr:row>5</xdr:row>
      <xdr:rowOff>25400</xdr:rowOff>
    </xdr:to>
    <xdr:sp macro="" textlink="Analisis!$AA$3">
      <xdr:nvSpPr>
        <xdr:cNvPr id="150" name="CuadroTexto 149">
          <a:extLst>
            <a:ext uri="{FF2B5EF4-FFF2-40B4-BE49-F238E27FC236}">
              <a16:creationId xmlns:a16="http://schemas.microsoft.com/office/drawing/2014/main" id="{A52309CE-DAB6-494C-9D68-FA2F7E8DCB96}"/>
            </a:ext>
          </a:extLst>
        </xdr:cNvPr>
        <xdr:cNvSpPr txBox="1"/>
      </xdr:nvSpPr>
      <xdr:spPr>
        <a:xfrm>
          <a:off x="889000" y="698500"/>
          <a:ext cx="4064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FC2663D-AA7F-4E1F-915F-11D4415DF24B}" type="TxLink">
            <a:rPr lang="en-US" sz="14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Fira Sans" panose="020B0503050000020004" pitchFamily="34" charset="0"/>
              <a:ea typeface="Calibri"/>
              <a:cs typeface="Calibri"/>
            </a:rPr>
            <a:pPr marL="0" indent="0" algn="ctr"/>
            <a:t>41</a:t>
          </a:fld>
          <a:endParaRPr lang="en-US" sz="1400" b="1" i="0" u="none" strike="noStrike">
            <a:solidFill>
              <a:schemeClr val="tx1">
                <a:lumMod val="95000"/>
                <a:lumOff val="5000"/>
              </a:schemeClr>
            </a:solidFill>
            <a:latin typeface="Fira Sans" panose="020B05030500000200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152400</xdr:colOff>
      <xdr:row>13</xdr:row>
      <xdr:rowOff>12700</xdr:rowOff>
    </xdr:from>
    <xdr:to>
      <xdr:col>1</xdr:col>
      <xdr:colOff>698500</xdr:colOff>
      <xdr:row>14</xdr:row>
      <xdr:rowOff>12700</xdr:rowOff>
    </xdr:to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BAD8F55E-2D84-4BD4-9C81-7919DDC53C27}"/>
            </a:ext>
          </a:extLst>
        </xdr:cNvPr>
        <xdr:cNvSpPr txBox="1"/>
      </xdr:nvSpPr>
      <xdr:spPr>
        <a:xfrm>
          <a:off x="152400" y="2489200"/>
          <a:ext cx="73025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 baseline="0">
              <a:solidFill>
                <a:schemeClr val="bg1"/>
              </a:solidFill>
              <a:effectLst/>
              <a:latin typeface="Fira Sans" panose="020B0503050000020004" pitchFamily="34" charset="0"/>
            </a:rPr>
            <a:t>Motivo de</a:t>
          </a:r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0</xdr:col>
      <xdr:colOff>152400</xdr:colOff>
      <xdr:row>13</xdr:row>
      <xdr:rowOff>107950</xdr:rowOff>
    </xdr:from>
    <xdr:to>
      <xdr:col>2</xdr:col>
      <xdr:colOff>63500</xdr:colOff>
      <xdr:row>14</xdr:row>
      <xdr:rowOff>107950</xdr:rowOff>
    </xdr:to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F1F53C34-7E24-44AE-BD49-B71DB2122E4A}"/>
            </a:ext>
          </a:extLst>
        </xdr:cNvPr>
        <xdr:cNvSpPr txBox="1"/>
      </xdr:nvSpPr>
      <xdr:spPr>
        <a:xfrm>
          <a:off x="152400" y="2584450"/>
          <a:ext cx="8128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rgbClr val="2E2F3C"/>
              </a:solidFill>
              <a:effectLst/>
              <a:latin typeface="Fira Sans" panose="020B0503050000020004" pitchFamily="34" charset="0"/>
            </a:rPr>
            <a:t>Deserción</a:t>
          </a:r>
          <a:endParaRPr lang="en-US" sz="800" b="1">
            <a:solidFill>
              <a:srgbClr val="2E2F3C"/>
            </a:solidFill>
            <a:effectLst/>
            <a:latin typeface="Fira Sans" panose="020B0503050000020004" pitchFamily="34" charset="0"/>
          </a:endParaRPr>
        </a:p>
      </xdr:txBody>
    </xdr:sp>
    <xdr:clientData/>
  </xdr:twoCellAnchor>
  <xdr:twoCellAnchor>
    <xdr:from>
      <xdr:col>2</xdr:col>
      <xdr:colOff>133350</xdr:colOff>
      <xdr:row>13</xdr:row>
      <xdr:rowOff>44450</xdr:rowOff>
    </xdr:from>
    <xdr:to>
      <xdr:col>2</xdr:col>
      <xdr:colOff>205350</xdr:colOff>
      <xdr:row>13</xdr:row>
      <xdr:rowOff>116450</xdr:rowOff>
    </xdr:to>
    <xdr:sp macro="" textlink="">
      <xdr:nvSpPr>
        <xdr:cNvPr id="153" name="Estrella: 5 puntas 152">
          <a:extLst>
            <a:ext uri="{FF2B5EF4-FFF2-40B4-BE49-F238E27FC236}">
              <a16:creationId xmlns:a16="http://schemas.microsoft.com/office/drawing/2014/main" id="{4F43B0C3-4E47-4002-B0EA-E6CAA31A723F}"/>
            </a:ext>
          </a:extLst>
        </xdr:cNvPr>
        <xdr:cNvSpPr/>
      </xdr:nvSpPr>
      <xdr:spPr>
        <a:xfrm>
          <a:off x="1035050" y="2520950"/>
          <a:ext cx="72000" cy="72000"/>
        </a:xfrm>
        <a:prstGeom prst="star5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62442</xdr:colOff>
      <xdr:row>14</xdr:row>
      <xdr:rowOff>147655</xdr:rowOff>
    </xdr:from>
    <xdr:to>
      <xdr:col>1</xdr:col>
      <xdr:colOff>112842</xdr:colOff>
      <xdr:row>15</xdr:row>
      <xdr:rowOff>7955</xdr:rowOff>
    </xdr:to>
    <xdr:sp macro="" textlink="">
      <xdr:nvSpPr>
        <xdr:cNvPr id="154" name="Rectángulo 153">
          <a:extLst>
            <a:ext uri="{FF2B5EF4-FFF2-40B4-BE49-F238E27FC236}">
              <a16:creationId xmlns:a16="http://schemas.microsoft.com/office/drawing/2014/main" id="{19CF620C-DD9B-446D-B25B-269C09A111FE}"/>
            </a:ext>
          </a:extLst>
        </xdr:cNvPr>
        <xdr:cNvSpPr/>
      </xdr:nvSpPr>
      <xdr:spPr>
        <a:xfrm>
          <a:off x="246592" y="2814655"/>
          <a:ext cx="50400" cy="5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62442</xdr:colOff>
      <xdr:row>15</xdr:row>
      <xdr:rowOff>119944</xdr:rowOff>
    </xdr:from>
    <xdr:to>
      <xdr:col>1</xdr:col>
      <xdr:colOff>112842</xdr:colOff>
      <xdr:row>15</xdr:row>
      <xdr:rowOff>170744</xdr:rowOff>
    </xdr:to>
    <xdr:sp macro="" textlink="">
      <xdr:nvSpPr>
        <xdr:cNvPr id="158" name="Rectángulo 157">
          <a:extLst>
            <a:ext uri="{FF2B5EF4-FFF2-40B4-BE49-F238E27FC236}">
              <a16:creationId xmlns:a16="http://schemas.microsoft.com/office/drawing/2014/main" id="{F1B82423-3304-4CFD-98B0-C7287D5BE5CD}"/>
            </a:ext>
          </a:extLst>
        </xdr:cNvPr>
        <xdr:cNvSpPr/>
      </xdr:nvSpPr>
      <xdr:spPr>
        <a:xfrm>
          <a:off x="246592" y="2977444"/>
          <a:ext cx="50400" cy="5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62442</xdr:colOff>
      <xdr:row>16</xdr:row>
      <xdr:rowOff>98777</xdr:rowOff>
    </xdr:from>
    <xdr:to>
      <xdr:col>1</xdr:col>
      <xdr:colOff>112842</xdr:colOff>
      <xdr:row>16</xdr:row>
      <xdr:rowOff>149577</xdr:rowOff>
    </xdr:to>
    <xdr:sp macro="" textlink="">
      <xdr:nvSpPr>
        <xdr:cNvPr id="159" name="Rectángulo 158">
          <a:extLst>
            <a:ext uri="{FF2B5EF4-FFF2-40B4-BE49-F238E27FC236}">
              <a16:creationId xmlns:a16="http://schemas.microsoft.com/office/drawing/2014/main" id="{25576C3A-52AC-4271-A3F3-38341206C389}"/>
            </a:ext>
          </a:extLst>
        </xdr:cNvPr>
        <xdr:cNvSpPr/>
      </xdr:nvSpPr>
      <xdr:spPr>
        <a:xfrm>
          <a:off x="246592" y="3146777"/>
          <a:ext cx="50400" cy="5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62442</xdr:colOff>
      <xdr:row>17</xdr:row>
      <xdr:rowOff>73025</xdr:rowOff>
    </xdr:from>
    <xdr:to>
      <xdr:col>1</xdr:col>
      <xdr:colOff>112842</xdr:colOff>
      <xdr:row>17</xdr:row>
      <xdr:rowOff>123825</xdr:rowOff>
    </xdr:to>
    <xdr:sp macro="" textlink="">
      <xdr:nvSpPr>
        <xdr:cNvPr id="160" name="Rectángulo 159">
          <a:extLst>
            <a:ext uri="{FF2B5EF4-FFF2-40B4-BE49-F238E27FC236}">
              <a16:creationId xmlns:a16="http://schemas.microsoft.com/office/drawing/2014/main" id="{0D0C3381-5A2D-4C63-8D6A-3999FF7DB605}"/>
            </a:ext>
          </a:extLst>
        </xdr:cNvPr>
        <xdr:cNvSpPr/>
      </xdr:nvSpPr>
      <xdr:spPr>
        <a:xfrm>
          <a:off x="246592" y="3311525"/>
          <a:ext cx="50400" cy="5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63017</xdr:colOff>
      <xdr:row>14</xdr:row>
      <xdr:rowOff>82550</xdr:rowOff>
    </xdr:from>
    <xdr:to>
      <xdr:col>2</xdr:col>
      <xdr:colOff>153582</xdr:colOff>
      <xdr:row>15</xdr:row>
      <xdr:rowOff>73060</xdr:rowOff>
    </xdr:to>
    <xdr:sp macro="" textlink="Analisis!$AC$4">
      <xdr:nvSpPr>
        <xdr:cNvPr id="161" name="CuadroTexto 160">
          <a:extLst>
            <a:ext uri="{FF2B5EF4-FFF2-40B4-BE49-F238E27FC236}">
              <a16:creationId xmlns:a16="http://schemas.microsoft.com/office/drawing/2014/main" id="{F29E20BB-D4D3-4F41-A711-E8E998D086EB}"/>
            </a:ext>
          </a:extLst>
        </xdr:cNvPr>
        <xdr:cNvSpPr txBox="1"/>
      </xdr:nvSpPr>
      <xdr:spPr>
        <a:xfrm>
          <a:off x="247167" y="2749550"/>
          <a:ext cx="808115" cy="18101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812486E-9E51-4180-9217-16CFF50275B0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Bajo Rendimiento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61921</xdr:colOff>
      <xdr:row>15</xdr:row>
      <xdr:rowOff>75153</xdr:rowOff>
    </xdr:from>
    <xdr:to>
      <xdr:col>2</xdr:col>
      <xdr:colOff>158750</xdr:colOff>
      <xdr:row>16</xdr:row>
      <xdr:rowOff>33914</xdr:rowOff>
    </xdr:to>
    <xdr:sp macro="" textlink="Analisis!$AC$5">
      <xdr:nvSpPr>
        <xdr:cNvPr id="162" name="CuadroTexto 161">
          <a:extLst>
            <a:ext uri="{FF2B5EF4-FFF2-40B4-BE49-F238E27FC236}">
              <a16:creationId xmlns:a16="http://schemas.microsoft.com/office/drawing/2014/main" id="{86341BD7-8693-4669-90D6-18B9C789FB2C}"/>
            </a:ext>
          </a:extLst>
        </xdr:cNvPr>
        <xdr:cNvSpPr txBox="1"/>
      </xdr:nvSpPr>
      <xdr:spPr>
        <a:xfrm>
          <a:off x="246071" y="2932653"/>
          <a:ext cx="814379" cy="14926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CFA73A6-E84A-4781-A4BC-52EFFC153EC9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Cambio de Ciudad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69850</xdr:colOff>
      <xdr:row>16</xdr:row>
      <xdr:rowOff>36007</xdr:rowOff>
    </xdr:from>
    <xdr:to>
      <xdr:col>2</xdr:col>
      <xdr:colOff>152400</xdr:colOff>
      <xdr:row>17</xdr:row>
      <xdr:rowOff>36007</xdr:rowOff>
    </xdr:to>
    <xdr:sp macro="" textlink="Analisis!$AC$6">
      <xdr:nvSpPr>
        <xdr:cNvPr id="163" name="CuadroTexto 162">
          <a:extLst>
            <a:ext uri="{FF2B5EF4-FFF2-40B4-BE49-F238E27FC236}">
              <a16:creationId xmlns:a16="http://schemas.microsoft.com/office/drawing/2014/main" id="{BBAF14D4-72B0-4DB6-A1F1-FD89661456BC}"/>
            </a:ext>
          </a:extLst>
        </xdr:cNvPr>
        <xdr:cNvSpPr txBox="1"/>
      </xdr:nvSpPr>
      <xdr:spPr>
        <a:xfrm>
          <a:off x="254000" y="3084007"/>
          <a:ext cx="80010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1DFABA0-E050-4D57-A33F-16F9067B243E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Enfermedad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73673</xdr:colOff>
      <xdr:row>17</xdr:row>
      <xdr:rowOff>25400</xdr:rowOff>
    </xdr:from>
    <xdr:to>
      <xdr:col>2</xdr:col>
      <xdr:colOff>57741</xdr:colOff>
      <xdr:row>17</xdr:row>
      <xdr:rowOff>184150</xdr:rowOff>
    </xdr:to>
    <xdr:sp macro="" textlink="Analisis!$AC$7">
      <xdr:nvSpPr>
        <xdr:cNvPr id="164" name="CuadroTexto 163">
          <a:extLst>
            <a:ext uri="{FF2B5EF4-FFF2-40B4-BE49-F238E27FC236}">
              <a16:creationId xmlns:a16="http://schemas.microsoft.com/office/drawing/2014/main" id="{587495B3-58C4-4D84-9933-79F3E721292A}"/>
            </a:ext>
          </a:extLst>
        </xdr:cNvPr>
        <xdr:cNvSpPr txBox="1"/>
      </xdr:nvSpPr>
      <xdr:spPr>
        <a:xfrm>
          <a:off x="257823" y="3263900"/>
          <a:ext cx="701618" cy="1587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F116356-B608-498D-AA29-9A34A3F710FA}" type="TxLink">
            <a:rPr lang="en-US" sz="600">
              <a:solidFill>
                <a:schemeClr val="bg1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Nuevo Trabajo</a:t>
          </a:fld>
          <a:endParaRPr lang="en-US" sz="600">
            <a:solidFill>
              <a:schemeClr val="bg1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27174</xdr:colOff>
      <xdr:row>14</xdr:row>
      <xdr:rowOff>79411</xdr:rowOff>
    </xdr:from>
    <xdr:to>
      <xdr:col>2</xdr:col>
      <xdr:colOff>285750</xdr:colOff>
      <xdr:row>15</xdr:row>
      <xdr:rowOff>79411</xdr:rowOff>
    </xdr:to>
    <xdr:sp macro="" textlink="Analisis!$AD$4">
      <xdr:nvSpPr>
        <xdr:cNvPr id="165" name="CuadroTexto 164">
          <a:extLst>
            <a:ext uri="{FF2B5EF4-FFF2-40B4-BE49-F238E27FC236}">
              <a16:creationId xmlns:a16="http://schemas.microsoft.com/office/drawing/2014/main" id="{884410B2-8D40-4D74-98C6-F13B10544A58}"/>
            </a:ext>
          </a:extLst>
        </xdr:cNvPr>
        <xdr:cNvSpPr txBox="1"/>
      </xdr:nvSpPr>
      <xdr:spPr>
        <a:xfrm>
          <a:off x="928874" y="2746411"/>
          <a:ext cx="25857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E728E6-171D-4C93-9E24-6B56993B7E30}" type="TxLink">
            <a:rPr lang="en-US" sz="600">
              <a:solidFill>
                <a:srgbClr val="2E2F3C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21</a:t>
          </a:fld>
          <a:endParaRPr lang="en-US" sz="600">
            <a:solidFill>
              <a:srgbClr val="2E2F3C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29320</xdr:colOff>
      <xdr:row>15</xdr:row>
      <xdr:rowOff>54011</xdr:rowOff>
    </xdr:from>
    <xdr:to>
      <xdr:col>2</xdr:col>
      <xdr:colOff>298450</xdr:colOff>
      <xdr:row>16</xdr:row>
      <xdr:rowOff>54011</xdr:rowOff>
    </xdr:to>
    <xdr:sp macro="" textlink="Analisis!$AD$5">
      <xdr:nvSpPr>
        <xdr:cNvPr id="166" name="CuadroTexto 165">
          <a:extLst>
            <a:ext uri="{FF2B5EF4-FFF2-40B4-BE49-F238E27FC236}">
              <a16:creationId xmlns:a16="http://schemas.microsoft.com/office/drawing/2014/main" id="{BB00842B-FA26-4423-AB6C-D4258C6B031C}"/>
            </a:ext>
          </a:extLst>
        </xdr:cNvPr>
        <xdr:cNvSpPr txBox="1"/>
      </xdr:nvSpPr>
      <xdr:spPr>
        <a:xfrm>
          <a:off x="931020" y="2911511"/>
          <a:ext cx="269130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790383E-4C4C-4FEF-B50A-1313FA39A034}" type="TxLink">
            <a:rPr lang="en-US" sz="600">
              <a:solidFill>
                <a:srgbClr val="2E2F3C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27</a:t>
          </a:fld>
          <a:endParaRPr lang="en-US" sz="600">
            <a:solidFill>
              <a:srgbClr val="2E2F3C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46224</xdr:colOff>
      <xdr:row>16</xdr:row>
      <xdr:rowOff>28611</xdr:rowOff>
    </xdr:from>
    <xdr:to>
      <xdr:col>2</xdr:col>
      <xdr:colOff>260350</xdr:colOff>
      <xdr:row>17</xdr:row>
      <xdr:rowOff>28611</xdr:rowOff>
    </xdr:to>
    <xdr:sp macro="" textlink="Analisis!$AD$6">
      <xdr:nvSpPr>
        <xdr:cNvPr id="167" name="CuadroTexto 166">
          <a:extLst>
            <a:ext uri="{FF2B5EF4-FFF2-40B4-BE49-F238E27FC236}">
              <a16:creationId xmlns:a16="http://schemas.microsoft.com/office/drawing/2014/main" id="{36A7FC96-E3BE-4A48-B4C5-EA0BD11EB1C7}"/>
            </a:ext>
          </a:extLst>
        </xdr:cNvPr>
        <xdr:cNvSpPr txBox="1"/>
      </xdr:nvSpPr>
      <xdr:spPr>
        <a:xfrm>
          <a:off x="947924" y="3076611"/>
          <a:ext cx="21412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7E8A031-D44C-47BA-9CA1-7720FD08CEDA}" type="TxLink">
            <a:rPr lang="en-US" sz="600">
              <a:solidFill>
                <a:srgbClr val="2E2F3C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1</a:t>
          </a:fld>
          <a:endParaRPr lang="en-US" sz="600">
            <a:solidFill>
              <a:srgbClr val="2E2F3C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1774</xdr:colOff>
      <xdr:row>17</xdr:row>
      <xdr:rowOff>9561</xdr:rowOff>
    </xdr:from>
    <xdr:to>
      <xdr:col>2</xdr:col>
      <xdr:colOff>311150</xdr:colOff>
      <xdr:row>18</xdr:row>
      <xdr:rowOff>9561</xdr:rowOff>
    </xdr:to>
    <xdr:sp macro="" textlink="Analisis!$AD$7">
      <xdr:nvSpPr>
        <xdr:cNvPr id="168" name="CuadroTexto 167">
          <a:extLst>
            <a:ext uri="{FF2B5EF4-FFF2-40B4-BE49-F238E27FC236}">
              <a16:creationId xmlns:a16="http://schemas.microsoft.com/office/drawing/2014/main" id="{340937C4-7C69-47E7-9ED1-009FBC9F0FF0}"/>
            </a:ext>
          </a:extLst>
        </xdr:cNvPr>
        <xdr:cNvSpPr txBox="1"/>
      </xdr:nvSpPr>
      <xdr:spPr>
        <a:xfrm>
          <a:off x="903474" y="3248061"/>
          <a:ext cx="309376" cy="1905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203F59D-6CD9-43B5-BF9E-311056080D0A}" type="TxLink">
            <a:rPr lang="en-US" sz="600">
              <a:solidFill>
                <a:srgbClr val="2E2F3C"/>
              </a:solidFill>
              <a:effectLst/>
              <a:latin typeface="Fira Sans" panose="020B0503050000020004" pitchFamily="34" charset="0"/>
              <a:ea typeface="+mn-ea"/>
              <a:cs typeface="+mn-cs"/>
            </a:rPr>
            <a:pPr marL="0" indent="0" algn="l"/>
            <a:t>176</a:t>
          </a:fld>
          <a:endParaRPr lang="en-US" sz="600">
            <a:solidFill>
              <a:srgbClr val="2E2F3C"/>
            </a:solidFill>
            <a:effectLst/>
            <a:latin typeface="Fira Sans" panose="020B05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85550</xdr:colOff>
      <xdr:row>18</xdr:row>
      <xdr:rowOff>44450</xdr:rowOff>
    </xdr:from>
    <xdr:to>
      <xdr:col>2</xdr:col>
      <xdr:colOff>124000</xdr:colOff>
      <xdr:row>18</xdr:row>
      <xdr:rowOff>44450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DBA5319A-B792-6157-BD9A-C7D7F15BC528}"/>
            </a:ext>
          </a:extLst>
        </xdr:cNvPr>
        <xdr:cNvCxnSpPr/>
      </xdr:nvCxnSpPr>
      <xdr:spPr>
        <a:xfrm flipV="1">
          <a:off x="269700" y="3473450"/>
          <a:ext cx="756000" cy="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Giraldo" refreshedDate="45323.325360416668" createdVersion="6" refreshedVersion="6" minRefreshableVersion="3" recordCount="500" xr:uid="{00000000-000A-0000-FFFF-FFFF00000000}">
  <cacheSource type="worksheet">
    <worksheetSource name="BD"/>
  </cacheSource>
  <cacheFields count="14">
    <cacheField name="Nombre" numFmtId="0">
      <sharedItems/>
    </cacheField>
    <cacheField name="Genero" numFmtId="0">
      <sharedItems count="2">
        <s v="Femenino"/>
        <s v="Masculino"/>
      </sharedItems>
    </cacheField>
    <cacheField name="Departamento" numFmtId="0">
      <sharedItems count="10">
        <s v="Medico"/>
        <s v="RH"/>
        <s v="Mtto"/>
        <s v="Dietética"/>
        <s v="TI"/>
        <s v="Asist."/>
        <s v="Dx"/>
        <s v="Farmacia"/>
        <s v="Fx"/>
        <s v="Archivo"/>
      </sharedItems>
    </cacheField>
    <cacheField name="Cargo" numFmtId="0">
      <sharedItems count="51">
        <s v="Médico Internista"/>
        <s v="Coordinador TH"/>
        <s v="Aseador"/>
        <s v="Asistente Parrillero"/>
        <s v="Ingeniero de Sistemas"/>
        <s v="Lavander@s"/>
        <s v="Analista de Datos"/>
        <s v="Médico Epidemiólogo"/>
        <s v="Asistente Instrumentación"/>
        <s v="Tecnólogo RX"/>
        <s v="Asistente Compras"/>
        <s v="Asistente Sistemas"/>
        <s v="Farmacéutico"/>
        <s v="Bacterióloga"/>
        <s v="Despachador Farmacia"/>
        <s v="Facturador de Piso"/>
        <s v="Asistente Contable"/>
        <s v="Archivador"/>
        <s v="Cajero"/>
        <s v="Médico Intensivista"/>
        <s v="Enfermer@ Jefe"/>
        <s v="Coordinador Facturación"/>
        <s v="Médico Nefrólogo"/>
        <s v="Camillero"/>
        <s v="Médico Fisiatra"/>
        <s v="Asistente Enfermería"/>
        <s v="Médico Cardiólogo"/>
        <s v="Digitalizador"/>
        <s v="Médico Pediatra"/>
        <s v="Ejecutivo Financiero"/>
        <s v="Fisioterapeuta"/>
        <s v="Mensajero"/>
        <s v="Tecnólogo Biomédico"/>
        <s v="Asistente Cartera"/>
        <s v="Auditor Médico"/>
        <s v="Asistente Cocina"/>
        <s v="Contador"/>
        <s v="Médico Radiólog@"/>
        <s v="Asistente Laboratorio"/>
        <s v="Coordinador Almacén"/>
        <s v="Médico Neurólogo"/>
        <s v="Ingeniero de Alimentos"/>
        <s v="Médico General"/>
        <s v="Instrumentador"/>
        <s v="Asistente Radiología"/>
        <s v="Ortopedista"/>
        <s v="Asistente TH"/>
        <s v="Lavaplatos"/>
        <s v="Asistente Glosas"/>
        <s v="Médico Maxilofacial"/>
        <s v="Nutricionista"/>
      </sharedItems>
    </cacheField>
    <cacheField name="Estudios" numFmtId="0">
      <sharedItems count="7">
        <s v="Especialización"/>
        <s v="Tecnólogo"/>
        <s v="Bachiller"/>
        <s v="Profesional"/>
        <s v="Técnico"/>
        <s v="Doctorado"/>
        <s v="Maestría"/>
      </sharedItems>
    </cacheField>
    <cacheField name="Fecha Nacimiento" numFmtId="14">
      <sharedItems containsSemiMixedTypes="0" containsNonDate="0" containsDate="1" containsString="0" minDate="1953-04-06T00:00:00" maxDate="2005-06-02T00:00:00"/>
    </cacheField>
    <cacheField name="Estado" numFmtId="0">
      <sharedItems count="2">
        <s v="Retirado"/>
        <s v="Activo"/>
      </sharedItems>
    </cacheField>
    <cacheField name="Motivo" numFmtId="0">
      <sharedItems count="5">
        <s v="Nuevo Trabajo"/>
        <s v=""/>
        <s v="Cambio de Ciudad"/>
        <s v="Bajo Rendimiento"/>
        <s v="Enfermedad"/>
      </sharedItems>
    </cacheField>
    <cacheField name="Capacitado" numFmtId="0">
      <sharedItems count="2">
        <s v="No"/>
        <s v="Si"/>
      </sharedItems>
    </cacheField>
    <cacheField name="Distancia Trabajo" numFmtId="0">
      <sharedItems count="3">
        <s v="Muy Lejos"/>
        <s v="Lejos"/>
        <s v="Cerca"/>
      </sharedItems>
    </cacheField>
    <cacheField name="Área" numFmtId="0">
      <sharedItems count="3">
        <s v="Servicios"/>
        <s v="Admin"/>
        <s v="Financiera"/>
      </sharedItems>
    </cacheField>
    <cacheField name="Edad" numFmtId="0">
      <sharedItems containsSemiMixedTypes="0" containsString="0" containsNumber="1" containsInteger="1" minValue="18" maxValue="70" count="50">
        <n v="44"/>
        <n v="32"/>
        <n v="20"/>
        <n v="41"/>
        <n v="35"/>
        <n v="53"/>
        <n v="29"/>
        <n v="46"/>
        <n v="23"/>
        <n v="27"/>
        <n v="58"/>
        <n v="39"/>
        <n v="48"/>
        <n v="24"/>
        <n v="47"/>
        <n v="40"/>
        <n v="28"/>
        <n v="50"/>
        <n v="42"/>
        <n v="33"/>
        <n v="67"/>
        <n v="37"/>
        <n v="36"/>
        <n v="25"/>
        <n v="21"/>
        <n v="55"/>
        <n v="54"/>
        <n v="38"/>
        <n v="18"/>
        <n v="49"/>
        <n v="51"/>
        <n v="43"/>
        <n v="45"/>
        <n v="31"/>
        <n v="59"/>
        <n v="61"/>
        <n v="65"/>
        <n v="56"/>
        <n v="34"/>
        <n v="22"/>
        <n v="52"/>
        <n v="60"/>
        <n v="26"/>
        <n v="30"/>
        <n v="57"/>
        <n v="19"/>
        <n v="63"/>
        <n v="64"/>
        <n v="70"/>
        <n v="66"/>
      </sharedItems>
    </cacheField>
    <cacheField name="Intervalo" numFmtId="0">
      <sharedItems count="5">
        <s v="36-45"/>
        <s v="26-35"/>
        <s v="18-25"/>
        <s v="46-55"/>
        <s v="56 o Más"/>
      </sharedItems>
    </cacheField>
    <cacheField name="Icono" numFmtId="0">
      <sharedItems count="2">
        <s v="👩 F"/>
        <s v="👨 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Sinéad Ramos"/>
    <x v="0"/>
    <x v="0"/>
    <x v="0"/>
    <x v="0"/>
    <d v="1979-09-13T00:00:00"/>
    <x v="0"/>
    <x v="0"/>
    <x v="0"/>
    <x v="0"/>
    <x v="0"/>
    <x v="0"/>
    <x v="0"/>
    <x v="0"/>
  </r>
  <r>
    <s v="Facundo Aguirre"/>
    <x v="1"/>
    <x v="1"/>
    <x v="1"/>
    <x v="0"/>
    <d v="1991-05-10T00:00:00"/>
    <x v="1"/>
    <x v="1"/>
    <x v="1"/>
    <x v="1"/>
    <x v="1"/>
    <x v="1"/>
    <x v="1"/>
    <x v="1"/>
  </r>
  <r>
    <s v="Casimiro García"/>
    <x v="1"/>
    <x v="2"/>
    <x v="2"/>
    <x v="1"/>
    <d v="2003-04-12T00:00:00"/>
    <x v="0"/>
    <x v="0"/>
    <x v="0"/>
    <x v="1"/>
    <x v="1"/>
    <x v="2"/>
    <x v="2"/>
    <x v="1"/>
  </r>
  <r>
    <s v="Eudoxia Domínguez"/>
    <x v="0"/>
    <x v="3"/>
    <x v="3"/>
    <x v="2"/>
    <d v="1982-06-16T00:00:00"/>
    <x v="0"/>
    <x v="0"/>
    <x v="1"/>
    <x v="1"/>
    <x v="0"/>
    <x v="3"/>
    <x v="0"/>
    <x v="0"/>
  </r>
  <r>
    <s v="Mateo Sáez"/>
    <x v="1"/>
    <x v="4"/>
    <x v="4"/>
    <x v="3"/>
    <d v="1988-08-31T00:00:00"/>
    <x v="0"/>
    <x v="0"/>
    <x v="0"/>
    <x v="2"/>
    <x v="1"/>
    <x v="4"/>
    <x v="1"/>
    <x v="1"/>
  </r>
  <r>
    <s v="Camila Pizarro"/>
    <x v="0"/>
    <x v="2"/>
    <x v="5"/>
    <x v="2"/>
    <d v="1970-12-26T00:00:00"/>
    <x v="1"/>
    <x v="1"/>
    <x v="0"/>
    <x v="2"/>
    <x v="1"/>
    <x v="5"/>
    <x v="3"/>
    <x v="0"/>
  </r>
  <r>
    <s v="Abraham Guzmán"/>
    <x v="1"/>
    <x v="2"/>
    <x v="2"/>
    <x v="4"/>
    <d v="1995-01-26T00:00:00"/>
    <x v="0"/>
    <x v="0"/>
    <x v="0"/>
    <x v="2"/>
    <x v="1"/>
    <x v="6"/>
    <x v="1"/>
    <x v="1"/>
  </r>
  <r>
    <s v="Gritsa Venegas"/>
    <x v="1"/>
    <x v="4"/>
    <x v="6"/>
    <x v="0"/>
    <d v="1982-05-31T00:00:00"/>
    <x v="1"/>
    <x v="1"/>
    <x v="0"/>
    <x v="2"/>
    <x v="1"/>
    <x v="3"/>
    <x v="0"/>
    <x v="1"/>
  </r>
  <r>
    <s v="Matrikas Sanhueza"/>
    <x v="0"/>
    <x v="1"/>
    <x v="1"/>
    <x v="0"/>
    <d v="1979-04-30T00:00:00"/>
    <x v="0"/>
    <x v="0"/>
    <x v="0"/>
    <x v="2"/>
    <x v="1"/>
    <x v="0"/>
    <x v="0"/>
    <x v="0"/>
  </r>
  <r>
    <s v="Aitana Alonso"/>
    <x v="0"/>
    <x v="0"/>
    <x v="7"/>
    <x v="5"/>
    <d v="1978-02-11T00:00:00"/>
    <x v="1"/>
    <x v="1"/>
    <x v="0"/>
    <x v="1"/>
    <x v="0"/>
    <x v="7"/>
    <x v="0"/>
    <x v="0"/>
  </r>
  <r>
    <s v="Denise Navarro"/>
    <x v="0"/>
    <x v="5"/>
    <x v="8"/>
    <x v="4"/>
    <d v="2000-02-24T00:00:00"/>
    <x v="1"/>
    <x v="1"/>
    <x v="0"/>
    <x v="1"/>
    <x v="0"/>
    <x v="8"/>
    <x v="2"/>
    <x v="0"/>
  </r>
  <r>
    <s v="Fátima Guerrero"/>
    <x v="0"/>
    <x v="6"/>
    <x v="9"/>
    <x v="4"/>
    <d v="1979-09-10T00:00:00"/>
    <x v="1"/>
    <x v="1"/>
    <x v="0"/>
    <x v="2"/>
    <x v="0"/>
    <x v="0"/>
    <x v="0"/>
    <x v="0"/>
  </r>
  <r>
    <s v="Urvashí Caballero"/>
    <x v="0"/>
    <x v="7"/>
    <x v="10"/>
    <x v="1"/>
    <d v="1996-07-01T00:00:00"/>
    <x v="1"/>
    <x v="1"/>
    <x v="1"/>
    <x v="2"/>
    <x v="0"/>
    <x v="9"/>
    <x v="1"/>
    <x v="0"/>
  </r>
  <r>
    <s v="Marianne Garrido"/>
    <x v="0"/>
    <x v="4"/>
    <x v="11"/>
    <x v="4"/>
    <d v="1965-08-05T00:00:00"/>
    <x v="1"/>
    <x v="1"/>
    <x v="0"/>
    <x v="0"/>
    <x v="1"/>
    <x v="10"/>
    <x v="4"/>
    <x v="0"/>
  </r>
  <r>
    <s v="Jirō Cáceres"/>
    <x v="1"/>
    <x v="7"/>
    <x v="12"/>
    <x v="0"/>
    <d v="1984-04-11T00:00:00"/>
    <x v="1"/>
    <x v="1"/>
    <x v="0"/>
    <x v="2"/>
    <x v="0"/>
    <x v="11"/>
    <x v="0"/>
    <x v="1"/>
  </r>
  <r>
    <s v="Lopa Barrios"/>
    <x v="0"/>
    <x v="4"/>
    <x v="4"/>
    <x v="0"/>
    <d v="1975-08-22T00:00:00"/>
    <x v="1"/>
    <x v="1"/>
    <x v="0"/>
    <x v="2"/>
    <x v="1"/>
    <x v="12"/>
    <x v="3"/>
    <x v="0"/>
  </r>
  <r>
    <s v="Ophelia Espinoza"/>
    <x v="0"/>
    <x v="6"/>
    <x v="13"/>
    <x v="3"/>
    <d v="1999-04-17T00:00:00"/>
    <x v="0"/>
    <x v="0"/>
    <x v="1"/>
    <x v="0"/>
    <x v="0"/>
    <x v="13"/>
    <x v="2"/>
    <x v="0"/>
  </r>
  <r>
    <s v="Nancy Yáñez"/>
    <x v="0"/>
    <x v="7"/>
    <x v="14"/>
    <x v="1"/>
    <d v="1976-03-01T00:00:00"/>
    <x v="0"/>
    <x v="0"/>
    <x v="1"/>
    <x v="2"/>
    <x v="0"/>
    <x v="14"/>
    <x v="3"/>
    <x v="0"/>
  </r>
  <r>
    <s v="Tatiana Espinoza"/>
    <x v="0"/>
    <x v="8"/>
    <x v="15"/>
    <x v="1"/>
    <d v="1975-10-07T00:00:00"/>
    <x v="1"/>
    <x v="1"/>
    <x v="0"/>
    <x v="2"/>
    <x v="2"/>
    <x v="12"/>
    <x v="3"/>
    <x v="0"/>
  </r>
  <r>
    <s v="Sofía Blanco"/>
    <x v="0"/>
    <x v="8"/>
    <x v="16"/>
    <x v="1"/>
    <d v="1983-05-08T00:00:00"/>
    <x v="1"/>
    <x v="1"/>
    <x v="1"/>
    <x v="1"/>
    <x v="2"/>
    <x v="15"/>
    <x v="0"/>
    <x v="0"/>
  </r>
  <r>
    <s v="Gopi Bravo"/>
    <x v="0"/>
    <x v="1"/>
    <x v="1"/>
    <x v="3"/>
    <d v="1970-09-14T00:00:00"/>
    <x v="1"/>
    <x v="1"/>
    <x v="0"/>
    <x v="1"/>
    <x v="1"/>
    <x v="5"/>
    <x v="3"/>
    <x v="0"/>
  </r>
  <r>
    <s v="Ambá Vargas"/>
    <x v="0"/>
    <x v="2"/>
    <x v="5"/>
    <x v="2"/>
    <d v="1970-04-07T00:00:00"/>
    <x v="0"/>
    <x v="0"/>
    <x v="0"/>
    <x v="1"/>
    <x v="1"/>
    <x v="5"/>
    <x v="3"/>
    <x v="0"/>
  </r>
  <r>
    <s v="Bogumil Galeano"/>
    <x v="1"/>
    <x v="5"/>
    <x v="8"/>
    <x v="1"/>
    <d v="1975-04-16T00:00:00"/>
    <x v="0"/>
    <x v="0"/>
    <x v="0"/>
    <x v="1"/>
    <x v="0"/>
    <x v="12"/>
    <x v="3"/>
    <x v="1"/>
  </r>
  <r>
    <s v="Ascanio Sosa"/>
    <x v="1"/>
    <x v="9"/>
    <x v="17"/>
    <x v="1"/>
    <d v="1995-07-23T00:00:00"/>
    <x v="0"/>
    <x v="0"/>
    <x v="1"/>
    <x v="1"/>
    <x v="1"/>
    <x v="16"/>
    <x v="1"/>
    <x v="1"/>
  </r>
  <r>
    <s v="Federico Brítez"/>
    <x v="1"/>
    <x v="2"/>
    <x v="5"/>
    <x v="2"/>
    <d v="1973-12-13T00:00:00"/>
    <x v="1"/>
    <x v="1"/>
    <x v="1"/>
    <x v="2"/>
    <x v="1"/>
    <x v="17"/>
    <x v="3"/>
    <x v="1"/>
  </r>
  <r>
    <s v="Zabulón Franco"/>
    <x v="1"/>
    <x v="8"/>
    <x v="18"/>
    <x v="2"/>
    <d v="1981-02-20T00:00:00"/>
    <x v="1"/>
    <x v="1"/>
    <x v="1"/>
    <x v="2"/>
    <x v="2"/>
    <x v="18"/>
    <x v="0"/>
    <x v="1"/>
  </r>
  <r>
    <s v="Débora Vera"/>
    <x v="0"/>
    <x v="4"/>
    <x v="4"/>
    <x v="0"/>
    <d v="1990-09-10T00:00:00"/>
    <x v="1"/>
    <x v="1"/>
    <x v="1"/>
    <x v="2"/>
    <x v="1"/>
    <x v="19"/>
    <x v="1"/>
    <x v="0"/>
  </r>
  <r>
    <s v="Tamar Gallardo"/>
    <x v="0"/>
    <x v="0"/>
    <x v="19"/>
    <x v="3"/>
    <d v="1956-03-21T00:00:00"/>
    <x v="0"/>
    <x v="0"/>
    <x v="0"/>
    <x v="0"/>
    <x v="0"/>
    <x v="20"/>
    <x v="4"/>
    <x v="0"/>
  </r>
  <r>
    <s v="Iker Bustos"/>
    <x v="1"/>
    <x v="9"/>
    <x v="17"/>
    <x v="4"/>
    <d v="1986-06-22T00:00:00"/>
    <x v="0"/>
    <x v="0"/>
    <x v="1"/>
    <x v="2"/>
    <x v="1"/>
    <x v="21"/>
    <x v="0"/>
    <x v="1"/>
  </r>
  <r>
    <s v="Martín Ávila"/>
    <x v="1"/>
    <x v="5"/>
    <x v="8"/>
    <x v="4"/>
    <d v="1973-06-16T00:00:00"/>
    <x v="1"/>
    <x v="1"/>
    <x v="0"/>
    <x v="2"/>
    <x v="0"/>
    <x v="17"/>
    <x v="3"/>
    <x v="1"/>
  </r>
  <r>
    <s v="Asura Figueroa"/>
    <x v="1"/>
    <x v="5"/>
    <x v="20"/>
    <x v="3"/>
    <d v="1999-03-02T00:00:00"/>
    <x v="0"/>
    <x v="0"/>
    <x v="0"/>
    <x v="2"/>
    <x v="0"/>
    <x v="13"/>
    <x v="2"/>
    <x v="1"/>
  </r>
  <r>
    <s v="Olaf Acosta"/>
    <x v="1"/>
    <x v="8"/>
    <x v="21"/>
    <x v="3"/>
    <d v="1987-02-22T00:00:00"/>
    <x v="1"/>
    <x v="1"/>
    <x v="1"/>
    <x v="0"/>
    <x v="2"/>
    <x v="22"/>
    <x v="0"/>
    <x v="1"/>
  </r>
  <r>
    <s v="Slawomir Vargas"/>
    <x v="1"/>
    <x v="0"/>
    <x v="22"/>
    <x v="6"/>
    <d v="1998-04-06T00:00:00"/>
    <x v="1"/>
    <x v="1"/>
    <x v="0"/>
    <x v="2"/>
    <x v="0"/>
    <x v="23"/>
    <x v="2"/>
    <x v="1"/>
  </r>
  <r>
    <s v="Ayodhya Flores"/>
    <x v="0"/>
    <x v="5"/>
    <x v="23"/>
    <x v="1"/>
    <d v="1982-08-13T00:00:00"/>
    <x v="1"/>
    <x v="1"/>
    <x v="1"/>
    <x v="0"/>
    <x v="0"/>
    <x v="3"/>
    <x v="0"/>
    <x v="0"/>
  </r>
  <r>
    <s v="Josefino Cabrera"/>
    <x v="1"/>
    <x v="4"/>
    <x v="11"/>
    <x v="3"/>
    <d v="2002-11-28T00:00:00"/>
    <x v="1"/>
    <x v="1"/>
    <x v="0"/>
    <x v="1"/>
    <x v="1"/>
    <x v="24"/>
    <x v="2"/>
    <x v="1"/>
  </r>
  <r>
    <s v="Satrayit Lucero"/>
    <x v="1"/>
    <x v="4"/>
    <x v="11"/>
    <x v="4"/>
    <d v="1968-12-14T00:00:00"/>
    <x v="1"/>
    <x v="1"/>
    <x v="0"/>
    <x v="2"/>
    <x v="1"/>
    <x v="25"/>
    <x v="3"/>
    <x v="1"/>
  </r>
  <r>
    <s v="Herbert Olivera"/>
    <x v="1"/>
    <x v="9"/>
    <x v="17"/>
    <x v="2"/>
    <d v="1977-11-17T00:00:00"/>
    <x v="1"/>
    <x v="1"/>
    <x v="0"/>
    <x v="0"/>
    <x v="1"/>
    <x v="7"/>
    <x v="3"/>
    <x v="1"/>
  </r>
  <r>
    <s v="Alcides Bravo"/>
    <x v="1"/>
    <x v="2"/>
    <x v="2"/>
    <x v="4"/>
    <d v="1969-04-18T00:00:00"/>
    <x v="1"/>
    <x v="1"/>
    <x v="1"/>
    <x v="2"/>
    <x v="1"/>
    <x v="26"/>
    <x v="3"/>
    <x v="1"/>
  </r>
  <r>
    <s v="Laureano Brítez"/>
    <x v="1"/>
    <x v="5"/>
    <x v="8"/>
    <x v="4"/>
    <d v="1985-05-15T00:00:00"/>
    <x v="1"/>
    <x v="1"/>
    <x v="1"/>
    <x v="0"/>
    <x v="0"/>
    <x v="27"/>
    <x v="0"/>
    <x v="1"/>
  </r>
  <r>
    <s v="Tatiana Ferreyra"/>
    <x v="0"/>
    <x v="0"/>
    <x v="24"/>
    <x v="5"/>
    <d v="1966-02-05T00:00:00"/>
    <x v="1"/>
    <x v="1"/>
    <x v="0"/>
    <x v="0"/>
    <x v="0"/>
    <x v="10"/>
    <x v="4"/>
    <x v="0"/>
  </r>
  <r>
    <s v="Milena Tapia"/>
    <x v="0"/>
    <x v="5"/>
    <x v="25"/>
    <x v="1"/>
    <d v="2005-04-26T00:00:00"/>
    <x v="0"/>
    <x v="0"/>
    <x v="0"/>
    <x v="2"/>
    <x v="0"/>
    <x v="28"/>
    <x v="2"/>
    <x v="0"/>
  </r>
  <r>
    <s v="Hercle Caballero"/>
    <x v="1"/>
    <x v="4"/>
    <x v="6"/>
    <x v="4"/>
    <d v="1974-06-19T00:00:00"/>
    <x v="0"/>
    <x v="2"/>
    <x v="1"/>
    <x v="2"/>
    <x v="1"/>
    <x v="29"/>
    <x v="3"/>
    <x v="1"/>
  </r>
  <r>
    <s v="Natalio Cedeño"/>
    <x v="1"/>
    <x v="5"/>
    <x v="23"/>
    <x v="4"/>
    <d v="1972-04-06T00:00:00"/>
    <x v="1"/>
    <x v="1"/>
    <x v="1"/>
    <x v="1"/>
    <x v="0"/>
    <x v="30"/>
    <x v="3"/>
    <x v="1"/>
  </r>
  <r>
    <s v="Cristal Gallardo"/>
    <x v="0"/>
    <x v="8"/>
    <x v="21"/>
    <x v="3"/>
    <d v="1968-09-06T00:00:00"/>
    <x v="1"/>
    <x v="1"/>
    <x v="1"/>
    <x v="0"/>
    <x v="2"/>
    <x v="25"/>
    <x v="3"/>
    <x v="0"/>
  </r>
  <r>
    <s v="Marcelo Rivero"/>
    <x v="1"/>
    <x v="0"/>
    <x v="26"/>
    <x v="3"/>
    <d v="1976-10-09T00:00:00"/>
    <x v="1"/>
    <x v="1"/>
    <x v="0"/>
    <x v="2"/>
    <x v="0"/>
    <x v="14"/>
    <x v="3"/>
    <x v="1"/>
  </r>
  <r>
    <s v="Cristal Mora"/>
    <x v="0"/>
    <x v="9"/>
    <x v="27"/>
    <x v="2"/>
    <d v="1986-08-15T00:00:00"/>
    <x v="0"/>
    <x v="0"/>
    <x v="1"/>
    <x v="2"/>
    <x v="1"/>
    <x v="21"/>
    <x v="0"/>
    <x v="0"/>
  </r>
  <r>
    <s v="Julen Palma"/>
    <x v="1"/>
    <x v="4"/>
    <x v="4"/>
    <x v="0"/>
    <d v="1980-10-22T00:00:00"/>
    <x v="0"/>
    <x v="2"/>
    <x v="0"/>
    <x v="2"/>
    <x v="1"/>
    <x v="31"/>
    <x v="0"/>
    <x v="1"/>
  </r>
  <r>
    <s v="Sergio Ramos"/>
    <x v="1"/>
    <x v="0"/>
    <x v="28"/>
    <x v="3"/>
    <d v="1978-11-02T00:00:00"/>
    <x v="0"/>
    <x v="3"/>
    <x v="0"/>
    <x v="2"/>
    <x v="0"/>
    <x v="32"/>
    <x v="0"/>
    <x v="1"/>
  </r>
  <r>
    <s v="Homobono Farías"/>
    <x v="1"/>
    <x v="4"/>
    <x v="11"/>
    <x v="3"/>
    <d v="1992-11-09T00:00:00"/>
    <x v="0"/>
    <x v="0"/>
    <x v="0"/>
    <x v="1"/>
    <x v="1"/>
    <x v="33"/>
    <x v="1"/>
    <x v="1"/>
  </r>
  <r>
    <s v="Osvaldo Tapia"/>
    <x v="1"/>
    <x v="8"/>
    <x v="16"/>
    <x v="3"/>
    <d v="1998-09-26T00:00:00"/>
    <x v="0"/>
    <x v="0"/>
    <x v="0"/>
    <x v="2"/>
    <x v="2"/>
    <x v="23"/>
    <x v="2"/>
    <x v="1"/>
  </r>
  <r>
    <s v="Michelle Alonso"/>
    <x v="0"/>
    <x v="5"/>
    <x v="23"/>
    <x v="1"/>
    <d v="1992-09-28T00:00:00"/>
    <x v="1"/>
    <x v="1"/>
    <x v="0"/>
    <x v="2"/>
    <x v="0"/>
    <x v="33"/>
    <x v="1"/>
    <x v="0"/>
  </r>
  <r>
    <s v="Shirin Ávila"/>
    <x v="0"/>
    <x v="1"/>
    <x v="29"/>
    <x v="3"/>
    <d v="1992-11-11T00:00:00"/>
    <x v="0"/>
    <x v="0"/>
    <x v="0"/>
    <x v="0"/>
    <x v="1"/>
    <x v="33"/>
    <x v="1"/>
    <x v="0"/>
  </r>
  <r>
    <s v="Rodolfo Farias"/>
    <x v="1"/>
    <x v="4"/>
    <x v="4"/>
    <x v="0"/>
    <d v="1987-06-17T00:00:00"/>
    <x v="1"/>
    <x v="1"/>
    <x v="1"/>
    <x v="2"/>
    <x v="1"/>
    <x v="22"/>
    <x v="0"/>
    <x v="1"/>
  </r>
  <r>
    <s v="Vega Pérez"/>
    <x v="0"/>
    <x v="0"/>
    <x v="0"/>
    <x v="5"/>
    <d v="1964-03-10T00:00:00"/>
    <x v="0"/>
    <x v="0"/>
    <x v="1"/>
    <x v="0"/>
    <x v="0"/>
    <x v="34"/>
    <x v="4"/>
    <x v="0"/>
  </r>
  <r>
    <s v="Nicole Cárdenas"/>
    <x v="0"/>
    <x v="7"/>
    <x v="12"/>
    <x v="6"/>
    <d v="1962-09-09T00:00:00"/>
    <x v="1"/>
    <x v="1"/>
    <x v="1"/>
    <x v="2"/>
    <x v="0"/>
    <x v="35"/>
    <x v="4"/>
    <x v="0"/>
  </r>
  <r>
    <s v="Tupac Méndez"/>
    <x v="1"/>
    <x v="9"/>
    <x v="17"/>
    <x v="2"/>
    <d v="2002-03-11T00:00:00"/>
    <x v="1"/>
    <x v="1"/>
    <x v="0"/>
    <x v="1"/>
    <x v="1"/>
    <x v="24"/>
    <x v="2"/>
    <x v="1"/>
  </r>
  <r>
    <s v="Ceferino Navarro"/>
    <x v="1"/>
    <x v="4"/>
    <x v="11"/>
    <x v="3"/>
    <d v="1974-04-01T00:00:00"/>
    <x v="1"/>
    <x v="1"/>
    <x v="1"/>
    <x v="2"/>
    <x v="1"/>
    <x v="29"/>
    <x v="3"/>
    <x v="1"/>
  </r>
  <r>
    <s v="Slawomir Sáez"/>
    <x v="1"/>
    <x v="0"/>
    <x v="19"/>
    <x v="6"/>
    <d v="1958-11-12T00:00:00"/>
    <x v="0"/>
    <x v="0"/>
    <x v="0"/>
    <x v="0"/>
    <x v="0"/>
    <x v="36"/>
    <x v="4"/>
    <x v="1"/>
  </r>
  <r>
    <s v="Clotilde Valdés"/>
    <x v="0"/>
    <x v="0"/>
    <x v="26"/>
    <x v="0"/>
    <d v="1963-02-04T00:00:00"/>
    <x v="1"/>
    <x v="1"/>
    <x v="1"/>
    <x v="2"/>
    <x v="0"/>
    <x v="35"/>
    <x v="4"/>
    <x v="0"/>
  </r>
  <r>
    <s v="Hercle Ríos"/>
    <x v="1"/>
    <x v="6"/>
    <x v="13"/>
    <x v="6"/>
    <d v="1975-11-28T00:00:00"/>
    <x v="1"/>
    <x v="1"/>
    <x v="0"/>
    <x v="2"/>
    <x v="0"/>
    <x v="12"/>
    <x v="3"/>
    <x v="1"/>
  </r>
  <r>
    <s v="Tamara Mansilla"/>
    <x v="0"/>
    <x v="7"/>
    <x v="12"/>
    <x v="6"/>
    <d v="1967-08-20T00:00:00"/>
    <x v="1"/>
    <x v="1"/>
    <x v="0"/>
    <x v="1"/>
    <x v="0"/>
    <x v="37"/>
    <x v="4"/>
    <x v="0"/>
  </r>
  <r>
    <s v="Homobono Jara"/>
    <x v="1"/>
    <x v="9"/>
    <x v="17"/>
    <x v="1"/>
    <d v="1996-12-10T00:00:00"/>
    <x v="1"/>
    <x v="1"/>
    <x v="1"/>
    <x v="1"/>
    <x v="1"/>
    <x v="9"/>
    <x v="1"/>
    <x v="1"/>
  </r>
  <r>
    <s v="Slawomir Agüero"/>
    <x v="1"/>
    <x v="5"/>
    <x v="30"/>
    <x v="6"/>
    <d v="1996-09-10T00:00:00"/>
    <x v="0"/>
    <x v="0"/>
    <x v="0"/>
    <x v="2"/>
    <x v="0"/>
    <x v="9"/>
    <x v="1"/>
    <x v="1"/>
  </r>
  <r>
    <s v="Amparo Gutiérrez"/>
    <x v="0"/>
    <x v="5"/>
    <x v="20"/>
    <x v="6"/>
    <d v="1982-10-22T00:00:00"/>
    <x v="0"/>
    <x v="0"/>
    <x v="0"/>
    <x v="0"/>
    <x v="0"/>
    <x v="3"/>
    <x v="0"/>
    <x v="0"/>
  </r>
  <r>
    <s v="Rainer Leiva"/>
    <x v="1"/>
    <x v="5"/>
    <x v="23"/>
    <x v="4"/>
    <d v="1974-08-10T00:00:00"/>
    <x v="0"/>
    <x v="0"/>
    <x v="0"/>
    <x v="0"/>
    <x v="0"/>
    <x v="29"/>
    <x v="3"/>
    <x v="1"/>
  </r>
  <r>
    <s v="Catriel Soria"/>
    <x v="1"/>
    <x v="9"/>
    <x v="17"/>
    <x v="2"/>
    <d v="1989-03-09T00:00:00"/>
    <x v="1"/>
    <x v="1"/>
    <x v="1"/>
    <x v="1"/>
    <x v="1"/>
    <x v="38"/>
    <x v="1"/>
    <x v="1"/>
  </r>
  <r>
    <s v="Gopi Luna"/>
    <x v="0"/>
    <x v="8"/>
    <x v="31"/>
    <x v="2"/>
    <d v="2001-11-05T00:00:00"/>
    <x v="1"/>
    <x v="1"/>
    <x v="1"/>
    <x v="0"/>
    <x v="2"/>
    <x v="39"/>
    <x v="2"/>
    <x v="0"/>
  </r>
  <r>
    <s v="Olinta Franco"/>
    <x v="0"/>
    <x v="9"/>
    <x v="27"/>
    <x v="1"/>
    <d v="1992-06-01T00:00:00"/>
    <x v="1"/>
    <x v="1"/>
    <x v="1"/>
    <x v="2"/>
    <x v="1"/>
    <x v="33"/>
    <x v="1"/>
    <x v="0"/>
  </r>
  <r>
    <s v="Norberto Espínola"/>
    <x v="1"/>
    <x v="9"/>
    <x v="17"/>
    <x v="4"/>
    <d v="1987-12-17T00:00:00"/>
    <x v="1"/>
    <x v="1"/>
    <x v="0"/>
    <x v="2"/>
    <x v="1"/>
    <x v="22"/>
    <x v="0"/>
    <x v="1"/>
  </r>
  <r>
    <s v="Clarissa Acuña"/>
    <x v="0"/>
    <x v="6"/>
    <x v="9"/>
    <x v="1"/>
    <d v="1994-08-11T00:00:00"/>
    <x v="1"/>
    <x v="1"/>
    <x v="1"/>
    <x v="2"/>
    <x v="0"/>
    <x v="6"/>
    <x v="1"/>
    <x v="0"/>
  </r>
  <r>
    <s v="Gema Díaz"/>
    <x v="0"/>
    <x v="9"/>
    <x v="17"/>
    <x v="4"/>
    <d v="1968-01-20T00:00:00"/>
    <x v="0"/>
    <x v="0"/>
    <x v="1"/>
    <x v="2"/>
    <x v="1"/>
    <x v="37"/>
    <x v="4"/>
    <x v="0"/>
  </r>
  <r>
    <s v="Julián Velázquez"/>
    <x v="1"/>
    <x v="9"/>
    <x v="27"/>
    <x v="2"/>
    <d v="1973-10-20T00:00:00"/>
    <x v="1"/>
    <x v="1"/>
    <x v="0"/>
    <x v="2"/>
    <x v="1"/>
    <x v="17"/>
    <x v="3"/>
    <x v="1"/>
  </r>
  <r>
    <s v="Vala Franco"/>
    <x v="1"/>
    <x v="4"/>
    <x v="4"/>
    <x v="0"/>
    <d v="1977-06-17T00:00:00"/>
    <x v="0"/>
    <x v="0"/>
    <x v="1"/>
    <x v="2"/>
    <x v="1"/>
    <x v="7"/>
    <x v="3"/>
    <x v="1"/>
  </r>
  <r>
    <s v="Saramá Giménez"/>
    <x v="0"/>
    <x v="5"/>
    <x v="23"/>
    <x v="4"/>
    <d v="1984-01-08T00:00:00"/>
    <x v="1"/>
    <x v="1"/>
    <x v="0"/>
    <x v="2"/>
    <x v="0"/>
    <x v="15"/>
    <x v="0"/>
    <x v="0"/>
  </r>
  <r>
    <s v="Ignacio Carrasco"/>
    <x v="1"/>
    <x v="2"/>
    <x v="32"/>
    <x v="3"/>
    <d v="1991-07-06T00:00:00"/>
    <x v="1"/>
    <x v="1"/>
    <x v="0"/>
    <x v="2"/>
    <x v="1"/>
    <x v="1"/>
    <x v="1"/>
    <x v="1"/>
  </r>
  <r>
    <s v="Absalón Ferreyra"/>
    <x v="1"/>
    <x v="4"/>
    <x v="11"/>
    <x v="1"/>
    <d v="1984-08-22T00:00:00"/>
    <x v="1"/>
    <x v="1"/>
    <x v="0"/>
    <x v="1"/>
    <x v="1"/>
    <x v="11"/>
    <x v="0"/>
    <x v="1"/>
  </r>
  <r>
    <s v="Gustavo Aguirre"/>
    <x v="1"/>
    <x v="2"/>
    <x v="5"/>
    <x v="4"/>
    <d v="1977-08-28T00:00:00"/>
    <x v="1"/>
    <x v="1"/>
    <x v="0"/>
    <x v="0"/>
    <x v="1"/>
    <x v="7"/>
    <x v="3"/>
    <x v="1"/>
  </r>
  <r>
    <s v="Chiávana Maidana"/>
    <x v="1"/>
    <x v="8"/>
    <x v="33"/>
    <x v="1"/>
    <d v="1999-04-22T00:00:00"/>
    <x v="0"/>
    <x v="0"/>
    <x v="0"/>
    <x v="0"/>
    <x v="2"/>
    <x v="13"/>
    <x v="2"/>
    <x v="1"/>
  </r>
  <r>
    <s v="Goliat Aguirre"/>
    <x v="1"/>
    <x v="5"/>
    <x v="25"/>
    <x v="4"/>
    <d v="2005-03-06T00:00:00"/>
    <x v="0"/>
    <x v="0"/>
    <x v="0"/>
    <x v="2"/>
    <x v="0"/>
    <x v="28"/>
    <x v="2"/>
    <x v="1"/>
  </r>
  <r>
    <s v="Subhadrá Acuña"/>
    <x v="0"/>
    <x v="5"/>
    <x v="30"/>
    <x v="6"/>
    <d v="1992-12-26T00:00:00"/>
    <x v="0"/>
    <x v="0"/>
    <x v="0"/>
    <x v="0"/>
    <x v="0"/>
    <x v="33"/>
    <x v="1"/>
    <x v="0"/>
  </r>
  <r>
    <s v="Eric Henríquez"/>
    <x v="1"/>
    <x v="2"/>
    <x v="5"/>
    <x v="2"/>
    <d v="1979-09-19T00:00:00"/>
    <x v="0"/>
    <x v="2"/>
    <x v="1"/>
    <x v="2"/>
    <x v="1"/>
    <x v="0"/>
    <x v="0"/>
    <x v="1"/>
  </r>
  <r>
    <s v="Lucio Cáceres"/>
    <x v="1"/>
    <x v="2"/>
    <x v="5"/>
    <x v="4"/>
    <d v="1986-10-10T00:00:00"/>
    <x v="1"/>
    <x v="1"/>
    <x v="1"/>
    <x v="2"/>
    <x v="1"/>
    <x v="21"/>
    <x v="0"/>
    <x v="1"/>
  </r>
  <r>
    <s v="Jirania Vázquez"/>
    <x v="1"/>
    <x v="7"/>
    <x v="10"/>
    <x v="2"/>
    <d v="1982-09-29T00:00:00"/>
    <x v="1"/>
    <x v="1"/>
    <x v="0"/>
    <x v="2"/>
    <x v="0"/>
    <x v="3"/>
    <x v="0"/>
    <x v="1"/>
  </r>
  <r>
    <s v="Aubrey Suárez"/>
    <x v="1"/>
    <x v="9"/>
    <x v="17"/>
    <x v="4"/>
    <d v="1982-12-09T00:00:00"/>
    <x v="1"/>
    <x v="1"/>
    <x v="0"/>
    <x v="0"/>
    <x v="1"/>
    <x v="3"/>
    <x v="0"/>
    <x v="1"/>
  </r>
  <r>
    <s v="Alfredo Ortiz"/>
    <x v="1"/>
    <x v="2"/>
    <x v="5"/>
    <x v="2"/>
    <d v="1969-03-07T00:00:00"/>
    <x v="1"/>
    <x v="1"/>
    <x v="0"/>
    <x v="1"/>
    <x v="1"/>
    <x v="26"/>
    <x v="3"/>
    <x v="1"/>
  </r>
  <r>
    <s v="Llacolén Aguilar"/>
    <x v="0"/>
    <x v="8"/>
    <x v="34"/>
    <x v="0"/>
    <d v="1987-03-31T00:00:00"/>
    <x v="1"/>
    <x v="1"/>
    <x v="0"/>
    <x v="2"/>
    <x v="2"/>
    <x v="22"/>
    <x v="0"/>
    <x v="0"/>
  </r>
  <r>
    <s v="Juan Vergara"/>
    <x v="1"/>
    <x v="9"/>
    <x v="17"/>
    <x v="1"/>
    <d v="1999-08-24T00:00:00"/>
    <x v="1"/>
    <x v="1"/>
    <x v="1"/>
    <x v="2"/>
    <x v="1"/>
    <x v="13"/>
    <x v="2"/>
    <x v="1"/>
  </r>
  <r>
    <s v="Lalo Gallardo"/>
    <x v="1"/>
    <x v="4"/>
    <x v="4"/>
    <x v="3"/>
    <d v="1979-04-06T00:00:00"/>
    <x v="1"/>
    <x v="1"/>
    <x v="0"/>
    <x v="2"/>
    <x v="1"/>
    <x v="0"/>
    <x v="0"/>
    <x v="1"/>
  </r>
  <r>
    <s v="Kuntí Vaca"/>
    <x v="0"/>
    <x v="8"/>
    <x v="33"/>
    <x v="1"/>
    <d v="1972-01-01T00:00:00"/>
    <x v="1"/>
    <x v="1"/>
    <x v="0"/>
    <x v="2"/>
    <x v="2"/>
    <x v="40"/>
    <x v="3"/>
    <x v="0"/>
  </r>
  <r>
    <s v="Amancio Barrios"/>
    <x v="1"/>
    <x v="9"/>
    <x v="27"/>
    <x v="4"/>
    <d v="1991-07-03T00:00:00"/>
    <x v="1"/>
    <x v="1"/>
    <x v="0"/>
    <x v="2"/>
    <x v="1"/>
    <x v="1"/>
    <x v="1"/>
    <x v="1"/>
  </r>
  <r>
    <s v="Slavko Saavedra"/>
    <x v="1"/>
    <x v="3"/>
    <x v="35"/>
    <x v="4"/>
    <d v="1986-04-04T00:00:00"/>
    <x v="0"/>
    <x v="0"/>
    <x v="1"/>
    <x v="2"/>
    <x v="0"/>
    <x v="21"/>
    <x v="0"/>
    <x v="1"/>
  </r>
  <r>
    <s v="Nimi Ramos"/>
    <x v="1"/>
    <x v="1"/>
    <x v="1"/>
    <x v="6"/>
    <d v="1986-01-06T00:00:00"/>
    <x v="1"/>
    <x v="1"/>
    <x v="0"/>
    <x v="2"/>
    <x v="1"/>
    <x v="27"/>
    <x v="0"/>
    <x v="1"/>
  </r>
  <r>
    <s v="Isaac Benítez"/>
    <x v="1"/>
    <x v="2"/>
    <x v="2"/>
    <x v="2"/>
    <d v="2002-04-12T00:00:00"/>
    <x v="1"/>
    <x v="1"/>
    <x v="1"/>
    <x v="2"/>
    <x v="1"/>
    <x v="24"/>
    <x v="2"/>
    <x v="1"/>
  </r>
  <r>
    <s v="Berto Carvajal"/>
    <x v="1"/>
    <x v="6"/>
    <x v="9"/>
    <x v="4"/>
    <d v="1996-08-11T00:00:00"/>
    <x v="1"/>
    <x v="1"/>
    <x v="0"/>
    <x v="2"/>
    <x v="0"/>
    <x v="9"/>
    <x v="1"/>
    <x v="1"/>
  </r>
  <r>
    <s v="Adela Rivas"/>
    <x v="0"/>
    <x v="8"/>
    <x v="36"/>
    <x v="3"/>
    <d v="1973-07-06T00:00:00"/>
    <x v="0"/>
    <x v="0"/>
    <x v="0"/>
    <x v="1"/>
    <x v="2"/>
    <x v="17"/>
    <x v="3"/>
    <x v="0"/>
  </r>
  <r>
    <s v="Huberto León"/>
    <x v="1"/>
    <x v="9"/>
    <x v="27"/>
    <x v="4"/>
    <d v="1972-03-19T00:00:00"/>
    <x v="1"/>
    <x v="1"/>
    <x v="0"/>
    <x v="2"/>
    <x v="1"/>
    <x v="30"/>
    <x v="3"/>
    <x v="1"/>
  </r>
  <r>
    <s v="Leocadia Arce"/>
    <x v="0"/>
    <x v="5"/>
    <x v="25"/>
    <x v="4"/>
    <d v="1968-05-02T00:00:00"/>
    <x v="0"/>
    <x v="0"/>
    <x v="1"/>
    <x v="1"/>
    <x v="0"/>
    <x v="25"/>
    <x v="3"/>
    <x v="0"/>
  </r>
  <r>
    <s v="Dánae Salazar"/>
    <x v="1"/>
    <x v="6"/>
    <x v="37"/>
    <x v="5"/>
    <d v="1963-07-05T00:00:00"/>
    <x v="0"/>
    <x v="0"/>
    <x v="0"/>
    <x v="2"/>
    <x v="0"/>
    <x v="41"/>
    <x v="4"/>
    <x v="1"/>
  </r>
  <r>
    <s v="Wendy Maidana"/>
    <x v="0"/>
    <x v="7"/>
    <x v="10"/>
    <x v="1"/>
    <d v="1989-11-06T00:00:00"/>
    <x v="0"/>
    <x v="3"/>
    <x v="0"/>
    <x v="2"/>
    <x v="0"/>
    <x v="38"/>
    <x v="1"/>
    <x v="0"/>
  </r>
  <r>
    <s v="Radosław Coronel"/>
    <x v="1"/>
    <x v="8"/>
    <x v="15"/>
    <x v="3"/>
    <d v="1981-07-13T00:00:00"/>
    <x v="1"/>
    <x v="1"/>
    <x v="0"/>
    <x v="2"/>
    <x v="2"/>
    <x v="18"/>
    <x v="0"/>
    <x v="1"/>
  </r>
  <r>
    <s v="Erin Salinas"/>
    <x v="0"/>
    <x v="8"/>
    <x v="31"/>
    <x v="4"/>
    <d v="1981-02-06T00:00:00"/>
    <x v="1"/>
    <x v="1"/>
    <x v="1"/>
    <x v="2"/>
    <x v="2"/>
    <x v="31"/>
    <x v="0"/>
    <x v="0"/>
  </r>
  <r>
    <s v="Yasna Ramos"/>
    <x v="0"/>
    <x v="4"/>
    <x v="4"/>
    <x v="6"/>
    <d v="1977-04-04T00:00:00"/>
    <x v="0"/>
    <x v="0"/>
    <x v="1"/>
    <x v="2"/>
    <x v="1"/>
    <x v="7"/>
    <x v="3"/>
    <x v="0"/>
  </r>
  <r>
    <s v="Calixto Mejía"/>
    <x v="1"/>
    <x v="2"/>
    <x v="32"/>
    <x v="3"/>
    <d v="1978-12-26T00:00:00"/>
    <x v="1"/>
    <x v="1"/>
    <x v="1"/>
    <x v="2"/>
    <x v="1"/>
    <x v="32"/>
    <x v="0"/>
    <x v="1"/>
  </r>
  <r>
    <s v="Jirania Donoso"/>
    <x v="1"/>
    <x v="2"/>
    <x v="5"/>
    <x v="4"/>
    <d v="1978-06-14T00:00:00"/>
    <x v="1"/>
    <x v="1"/>
    <x v="1"/>
    <x v="0"/>
    <x v="1"/>
    <x v="32"/>
    <x v="0"/>
    <x v="1"/>
  </r>
  <r>
    <s v="Ángel Montenegro"/>
    <x v="1"/>
    <x v="2"/>
    <x v="2"/>
    <x v="2"/>
    <d v="1988-11-26T00:00:00"/>
    <x v="1"/>
    <x v="1"/>
    <x v="0"/>
    <x v="1"/>
    <x v="1"/>
    <x v="4"/>
    <x v="1"/>
    <x v="1"/>
  </r>
  <r>
    <s v="Amparo Velázquez"/>
    <x v="0"/>
    <x v="6"/>
    <x v="38"/>
    <x v="3"/>
    <d v="1997-03-22T00:00:00"/>
    <x v="1"/>
    <x v="1"/>
    <x v="0"/>
    <x v="2"/>
    <x v="0"/>
    <x v="42"/>
    <x v="1"/>
    <x v="0"/>
  </r>
  <r>
    <s v="Jimena Ruiz"/>
    <x v="0"/>
    <x v="7"/>
    <x v="39"/>
    <x v="4"/>
    <d v="1967-04-21T00:00:00"/>
    <x v="0"/>
    <x v="0"/>
    <x v="0"/>
    <x v="2"/>
    <x v="0"/>
    <x v="37"/>
    <x v="4"/>
    <x v="0"/>
  </r>
  <r>
    <s v="Liliana Saavedra"/>
    <x v="0"/>
    <x v="8"/>
    <x v="18"/>
    <x v="4"/>
    <d v="1965-11-13T00:00:00"/>
    <x v="1"/>
    <x v="1"/>
    <x v="1"/>
    <x v="2"/>
    <x v="2"/>
    <x v="10"/>
    <x v="4"/>
    <x v="0"/>
  </r>
  <r>
    <s v="Fátima Páez"/>
    <x v="0"/>
    <x v="5"/>
    <x v="8"/>
    <x v="4"/>
    <d v="1990-06-20T00:00:00"/>
    <x v="1"/>
    <x v="1"/>
    <x v="0"/>
    <x v="0"/>
    <x v="0"/>
    <x v="19"/>
    <x v="1"/>
    <x v="0"/>
  </r>
  <r>
    <s v="Horacio Morales"/>
    <x v="1"/>
    <x v="5"/>
    <x v="20"/>
    <x v="3"/>
    <d v="1999-07-12T00:00:00"/>
    <x v="1"/>
    <x v="1"/>
    <x v="0"/>
    <x v="2"/>
    <x v="0"/>
    <x v="13"/>
    <x v="2"/>
    <x v="1"/>
  </r>
  <r>
    <s v="Togarma Toledo"/>
    <x v="1"/>
    <x v="7"/>
    <x v="14"/>
    <x v="4"/>
    <d v="1963-03-22T00:00:00"/>
    <x v="1"/>
    <x v="1"/>
    <x v="1"/>
    <x v="1"/>
    <x v="0"/>
    <x v="41"/>
    <x v="4"/>
    <x v="1"/>
  </r>
  <r>
    <s v="Lourdes Toledo"/>
    <x v="0"/>
    <x v="2"/>
    <x v="2"/>
    <x v="2"/>
    <d v="1999-07-27T00:00:00"/>
    <x v="1"/>
    <x v="1"/>
    <x v="0"/>
    <x v="0"/>
    <x v="1"/>
    <x v="13"/>
    <x v="2"/>
    <x v="0"/>
  </r>
  <r>
    <s v="Augusto Maidana"/>
    <x v="1"/>
    <x v="5"/>
    <x v="30"/>
    <x v="3"/>
    <d v="1975-12-24T00:00:00"/>
    <x v="1"/>
    <x v="1"/>
    <x v="1"/>
    <x v="2"/>
    <x v="0"/>
    <x v="12"/>
    <x v="3"/>
    <x v="1"/>
  </r>
  <r>
    <s v="Teresa Medina"/>
    <x v="0"/>
    <x v="6"/>
    <x v="13"/>
    <x v="3"/>
    <d v="1972-02-03T00:00:00"/>
    <x v="1"/>
    <x v="1"/>
    <x v="0"/>
    <x v="2"/>
    <x v="0"/>
    <x v="40"/>
    <x v="3"/>
    <x v="0"/>
  </r>
  <r>
    <s v="Dieus Blanco"/>
    <x v="1"/>
    <x v="5"/>
    <x v="23"/>
    <x v="4"/>
    <d v="1989-12-15T00:00:00"/>
    <x v="0"/>
    <x v="0"/>
    <x v="0"/>
    <x v="2"/>
    <x v="0"/>
    <x v="38"/>
    <x v="1"/>
    <x v="1"/>
  </r>
  <r>
    <s v="Joaquín Espinoza"/>
    <x v="1"/>
    <x v="0"/>
    <x v="40"/>
    <x v="5"/>
    <d v="1993-09-29T00:00:00"/>
    <x v="1"/>
    <x v="1"/>
    <x v="0"/>
    <x v="2"/>
    <x v="0"/>
    <x v="43"/>
    <x v="1"/>
    <x v="1"/>
  </r>
  <r>
    <s v="Celia Valdez"/>
    <x v="0"/>
    <x v="9"/>
    <x v="27"/>
    <x v="1"/>
    <d v="1975-01-03T00:00:00"/>
    <x v="0"/>
    <x v="2"/>
    <x v="1"/>
    <x v="1"/>
    <x v="1"/>
    <x v="29"/>
    <x v="3"/>
    <x v="0"/>
  </r>
  <r>
    <s v="Belinda Valdez"/>
    <x v="0"/>
    <x v="8"/>
    <x v="36"/>
    <x v="3"/>
    <d v="1997-12-21T00:00:00"/>
    <x v="1"/>
    <x v="1"/>
    <x v="1"/>
    <x v="2"/>
    <x v="2"/>
    <x v="42"/>
    <x v="1"/>
    <x v="0"/>
  </r>
  <r>
    <s v="Hermione Morales"/>
    <x v="0"/>
    <x v="1"/>
    <x v="29"/>
    <x v="3"/>
    <d v="1965-12-19T00:00:00"/>
    <x v="1"/>
    <x v="1"/>
    <x v="0"/>
    <x v="2"/>
    <x v="1"/>
    <x v="10"/>
    <x v="4"/>
    <x v="0"/>
  </r>
  <r>
    <s v="Alba Muñoz"/>
    <x v="0"/>
    <x v="2"/>
    <x v="2"/>
    <x v="1"/>
    <d v="1982-10-08T00:00:00"/>
    <x v="0"/>
    <x v="0"/>
    <x v="1"/>
    <x v="1"/>
    <x v="1"/>
    <x v="3"/>
    <x v="0"/>
    <x v="0"/>
  </r>
  <r>
    <s v="Pulaja Gallardo"/>
    <x v="1"/>
    <x v="9"/>
    <x v="17"/>
    <x v="2"/>
    <d v="2000-04-29T00:00:00"/>
    <x v="0"/>
    <x v="0"/>
    <x v="1"/>
    <x v="2"/>
    <x v="1"/>
    <x v="8"/>
    <x v="2"/>
    <x v="1"/>
  </r>
  <r>
    <s v="Taichi Saavedra"/>
    <x v="1"/>
    <x v="6"/>
    <x v="9"/>
    <x v="4"/>
    <d v="1982-04-30T00:00:00"/>
    <x v="0"/>
    <x v="2"/>
    <x v="1"/>
    <x v="1"/>
    <x v="0"/>
    <x v="3"/>
    <x v="0"/>
    <x v="1"/>
  </r>
  <r>
    <s v="Garuda Espínola"/>
    <x v="1"/>
    <x v="5"/>
    <x v="25"/>
    <x v="1"/>
    <d v="1986-09-24T00:00:00"/>
    <x v="1"/>
    <x v="1"/>
    <x v="0"/>
    <x v="2"/>
    <x v="0"/>
    <x v="21"/>
    <x v="0"/>
    <x v="1"/>
  </r>
  <r>
    <s v="Estela Soria"/>
    <x v="0"/>
    <x v="4"/>
    <x v="11"/>
    <x v="1"/>
    <d v="1997-10-19T00:00:00"/>
    <x v="0"/>
    <x v="0"/>
    <x v="0"/>
    <x v="2"/>
    <x v="1"/>
    <x v="42"/>
    <x v="1"/>
    <x v="0"/>
  </r>
  <r>
    <s v="Luis Díaz"/>
    <x v="1"/>
    <x v="8"/>
    <x v="34"/>
    <x v="3"/>
    <d v="1982-07-09T00:00:00"/>
    <x v="0"/>
    <x v="0"/>
    <x v="1"/>
    <x v="2"/>
    <x v="2"/>
    <x v="3"/>
    <x v="0"/>
    <x v="1"/>
  </r>
  <r>
    <s v="Aglaé Ávila"/>
    <x v="0"/>
    <x v="0"/>
    <x v="24"/>
    <x v="3"/>
    <d v="1977-04-15T00:00:00"/>
    <x v="1"/>
    <x v="1"/>
    <x v="0"/>
    <x v="2"/>
    <x v="0"/>
    <x v="7"/>
    <x v="3"/>
    <x v="0"/>
  </r>
  <r>
    <s v="Manuel Soto"/>
    <x v="1"/>
    <x v="5"/>
    <x v="23"/>
    <x v="2"/>
    <d v="1993-12-03T00:00:00"/>
    <x v="0"/>
    <x v="0"/>
    <x v="0"/>
    <x v="2"/>
    <x v="0"/>
    <x v="43"/>
    <x v="1"/>
    <x v="1"/>
  </r>
  <r>
    <s v="Senén Pizarro"/>
    <x v="1"/>
    <x v="8"/>
    <x v="15"/>
    <x v="3"/>
    <d v="2000-10-14T00:00:00"/>
    <x v="1"/>
    <x v="1"/>
    <x v="1"/>
    <x v="2"/>
    <x v="2"/>
    <x v="8"/>
    <x v="2"/>
    <x v="1"/>
  </r>
  <r>
    <s v="Miqueas Leguizamón"/>
    <x v="1"/>
    <x v="9"/>
    <x v="17"/>
    <x v="1"/>
    <d v="1998-06-01T00:00:00"/>
    <x v="0"/>
    <x v="0"/>
    <x v="1"/>
    <x v="0"/>
    <x v="1"/>
    <x v="23"/>
    <x v="2"/>
    <x v="1"/>
  </r>
  <r>
    <s v="Radomir Espinoza"/>
    <x v="1"/>
    <x v="4"/>
    <x v="4"/>
    <x v="0"/>
    <d v="1989-02-02T00:00:00"/>
    <x v="1"/>
    <x v="1"/>
    <x v="1"/>
    <x v="1"/>
    <x v="1"/>
    <x v="4"/>
    <x v="1"/>
    <x v="1"/>
  </r>
  <r>
    <s v="Mateo Sepúlveda"/>
    <x v="1"/>
    <x v="3"/>
    <x v="41"/>
    <x v="3"/>
    <d v="1989-11-08T00:00:00"/>
    <x v="0"/>
    <x v="0"/>
    <x v="1"/>
    <x v="2"/>
    <x v="0"/>
    <x v="38"/>
    <x v="1"/>
    <x v="1"/>
  </r>
  <r>
    <s v="Arturo Leiva"/>
    <x v="1"/>
    <x v="9"/>
    <x v="17"/>
    <x v="2"/>
    <d v="1965-09-05T00:00:00"/>
    <x v="0"/>
    <x v="0"/>
    <x v="0"/>
    <x v="2"/>
    <x v="1"/>
    <x v="10"/>
    <x v="4"/>
    <x v="1"/>
  </r>
  <r>
    <s v="Amparo Muñoz"/>
    <x v="0"/>
    <x v="4"/>
    <x v="11"/>
    <x v="1"/>
    <d v="1965-08-02T00:00:00"/>
    <x v="0"/>
    <x v="0"/>
    <x v="0"/>
    <x v="2"/>
    <x v="1"/>
    <x v="10"/>
    <x v="4"/>
    <x v="0"/>
  </r>
  <r>
    <s v="Noemí Torres"/>
    <x v="0"/>
    <x v="5"/>
    <x v="23"/>
    <x v="4"/>
    <d v="1985-06-15T00:00:00"/>
    <x v="1"/>
    <x v="1"/>
    <x v="0"/>
    <x v="2"/>
    <x v="0"/>
    <x v="27"/>
    <x v="0"/>
    <x v="0"/>
  </r>
  <r>
    <s v="Drona Gutiérrez"/>
    <x v="1"/>
    <x v="9"/>
    <x v="27"/>
    <x v="2"/>
    <d v="1995-11-09T00:00:00"/>
    <x v="1"/>
    <x v="1"/>
    <x v="0"/>
    <x v="1"/>
    <x v="1"/>
    <x v="16"/>
    <x v="1"/>
    <x v="1"/>
  </r>
  <r>
    <s v="Maia González"/>
    <x v="1"/>
    <x v="2"/>
    <x v="5"/>
    <x v="2"/>
    <d v="1978-07-10T00:00:00"/>
    <x v="1"/>
    <x v="1"/>
    <x v="1"/>
    <x v="1"/>
    <x v="1"/>
    <x v="32"/>
    <x v="0"/>
    <x v="1"/>
  </r>
  <r>
    <s v="Hayato Castro"/>
    <x v="1"/>
    <x v="5"/>
    <x v="25"/>
    <x v="1"/>
    <d v="1993-11-09T00:00:00"/>
    <x v="1"/>
    <x v="1"/>
    <x v="0"/>
    <x v="2"/>
    <x v="0"/>
    <x v="43"/>
    <x v="1"/>
    <x v="1"/>
  </r>
  <r>
    <s v="Yves Moreno"/>
    <x v="1"/>
    <x v="2"/>
    <x v="2"/>
    <x v="1"/>
    <d v="1983-08-15T00:00:00"/>
    <x v="1"/>
    <x v="1"/>
    <x v="0"/>
    <x v="0"/>
    <x v="1"/>
    <x v="15"/>
    <x v="0"/>
    <x v="1"/>
  </r>
  <r>
    <s v="Ciriaco García"/>
    <x v="1"/>
    <x v="0"/>
    <x v="7"/>
    <x v="3"/>
    <d v="1989-01-12T00:00:00"/>
    <x v="0"/>
    <x v="0"/>
    <x v="0"/>
    <x v="1"/>
    <x v="0"/>
    <x v="4"/>
    <x v="1"/>
    <x v="1"/>
  </r>
  <r>
    <s v="Samuel Silva"/>
    <x v="1"/>
    <x v="9"/>
    <x v="27"/>
    <x v="2"/>
    <d v="1972-01-28T00:00:00"/>
    <x v="0"/>
    <x v="3"/>
    <x v="1"/>
    <x v="0"/>
    <x v="1"/>
    <x v="40"/>
    <x v="3"/>
    <x v="1"/>
  </r>
  <r>
    <s v="Marina Arce"/>
    <x v="0"/>
    <x v="0"/>
    <x v="24"/>
    <x v="0"/>
    <d v="1987-09-01T00:00:00"/>
    <x v="0"/>
    <x v="0"/>
    <x v="0"/>
    <x v="1"/>
    <x v="0"/>
    <x v="22"/>
    <x v="0"/>
    <x v="0"/>
  </r>
  <r>
    <s v="Jacobo Ramírez"/>
    <x v="1"/>
    <x v="2"/>
    <x v="2"/>
    <x v="1"/>
    <d v="1999-07-16T00:00:00"/>
    <x v="1"/>
    <x v="1"/>
    <x v="1"/>
    <x v="1"/>
    <x v="1"/>
    <x v="13"/>
    <x v="2"/>
    <x v="1"/>
  </r>
  <r>
    <s v="Erasmo Brítez"/>
    <x v="1"/>
    <x v="7"/>
    <x v="10"/>
    <x v="1"/>
    <d v="1997-12-03T00:00:00"/>
    <x v="1"/>
    <x v="1"/>
    <x v="1"/>
    <x v="2"/>
    <x v="0"/>
    <x v="42"/>
    <x v="1"/>
    <x v="1"/>
  </r>
  <r>
    <s v="Santa Vargas"/>
    <x v="0"/>
    <x v="6"/>
    <x v="9"/>
    <x v="1"/>
    <d v="1977-11-26T00:00:00"/>
    <x v="1"/>
    <x v="1"/>
    <x v="0"/>
    <x v="1"/>
    <x v="0"/>
    <x v="7"/>
    <x v="3"/>
    <x v="0"/>
  </r>
  <r>
    <s v="Leonora Salazar"/>
    <x v="0"/>
    <x v="5"/>
    <x v="20"/>
    <x v="3"/>
    <d v="1971-09-18T00:00:00"/>
    <x v="1"/>
    <x v="1"/>
    <x v="1"/>
    <x v="2"/>
    <x v="0"/>
    <x v="40"/>
    <x v="3"/>
    <x v="0"/>
  </r>
  <r>
    <s v="Engracia Cedeño"/>
    <x v="0"/>
    <x v="4"/>
    <x v="6"/>
    <x v="0"/>
    <d v="1987-08-04T00:00:00"/>
    <x v="0"/>
    <x v="0"/>
    <x v="1"/>
    <x v="0"/>
    <x v="1"/>
    <x v="22"/>
    <x v="0"/>
    <x v="0"/>
  </r>
  <r>
    <s v="Shirin Valenzuela"/>
    <x v="0"/>
    <x v="0"/>
    <x v="42"/>
    <x v="5"/>
    <d v="1956-06-18T00:00:00"/>
    <x v="0"/>
    <x v="0"/>
    <x v="1"/>
    <x v="2"/>
    <x v="0"/>
    <x v="20"/>
    <x v="4"/>
    <x v="0"/>
  </r>
  <r>
    <s v="Alida Ortiz"/>
    <x v="0"/>
    <x v="2"/>
    <x v="2"/>
    <x v="1"/>
    <d v="2001-10-14T00:00:00"/>
    <x v="1"/>
    <x v="1"/>
    <x v="1"/>
    <x v="0"/>
    <x v="1"/>
    <x v="39"/>
    <x v="2"/>
    <x v="0"/>
  </r>
  <r>
    <s v="Subhadrá Toledo"/>
    <x v="0"/>
    <x v="1"/>
    <x v="1"/>
    <x v="0"/>
    <d v="1984-08-21T00:00:00"/>
    <x v="1"/>
    <x v="1"/>
    <x v="0"/>
    <x v="0"/>
    <x v="1"/>
    <x v="11"/>
    <x v="0"/>
    <x v="0"/>
  </r>
  <r>
    <s v="Débora Salazar"/>
    <x v="0"/>
    <x v="9"/>
    <x v="17"/>
    <x v="1"/>
    <d v="1996-05-16T00:00:00"/>
    <x v="0"/>
    <x v="3"/>
    <x v="0"/>
    <x v="2"/>
    <x v="1"/>
    <x v="9"/>
    <x v="1"/>
    <x v="0"/>
  </r>
  <r>
    <s v="Vadim Carvajal"/>
    <x v="1"/>
    <x v="7"/>
    <x v="12"/>
    <x v="3"/>
    <d v="1964-10-08T00:00:00"/>
    <x v="0"/>
    <x v="0"/>
    <x v="0"/>
    <x v="2"/>
    <x v="0"/>
    <x v="34"/>
    <x v="4"/>
    <x v="1"/>
  </r>
  <r>
    <s v="Aquiles Ferreyra"/>
    <x v="1"/>
    <x v="4"/>
    <x v="11"/>
    <x v="1"/>
    <d v="2001-03-23T00:00:00"/>
    <x v="1"/>
    <x v="1"/>
    <x v="0"/>
    <x v="1"/>
    <x v="1"/>
    <x v="39"/>
    <x v="2"/>
    <x v="1"/>
  </r>
  <r>
    <s v="Bogusław Moyano"/>
    <x v="1"/>
    <x v="8"/>
    <x v="31"/>
    <x v="4"/>
    <d v="1999-12-23T00:00:00"/>
    <x v="1"/>
    <x v="1"/>
    <x v="0"/>
    <x v="2"/>
    <x v="2"/>
    <x v="13"/>
    <x v="2"/>
    <x v="1"/>
  </r>
  <r>
    <s v="Eustacio Velázquez"/>
    <x v="1"/>
    <x v="5"/>
    <x v="25"/>
    <x v="1"/>
    <d v="1963-07-22T00:00:00"/>
    <x v="1"/>
    <x v="1"/>
    <x v="0"/>
    <x v="1"/>
    <x v="0"/>
    <x v="41"/>
    <x v="4"/>
    <x v="1"/>
  </r>
  <r>
    <s v="Erika Núñez"/>
    <x v="0"/>
    <x v="9"/>
    <x v="17"/>
    <x v="4"/>
    <d v="1998-08-29T00:00:00"/>
    <x v="1"/>
    <x v="1"/>
    <x v="1"/>
    <x v="0"/>
    <x v="1"/>
    <x v="23"/>
    <x v="2"/>
    <x v="0"/>
  </r>
  <r>
    <s v="Ginés Pino"/>
    <x v="1"/>
    <x v="8"/>
    <x v="15"/>
    <x v="3"/>
    <d v="1974-03-05T00:00:00"/>
    <x v="0"/>
    <x v="3"/>
    <x v="1"/>
    <x v="0"/>
    <x v="2"/>
    <x v="29"/>
    <x v="3"/>
    <x v="1"/>
  </r>
  <r>
    <s v="Anacleto Soto"/>
    <x v="1"/>
    <x v="2"/>
    <x v="5"/>
    <x v="4"/>
    <d v="1967-10-14T00:00:00"/>
    <x v="1"/>
    <x v="1"/>
    <x v="0"/>
    <x v="0"/>
    <x v="1"/>
    <x v="37"/>
    <x v="4"/>
    <x v="1"/>
  </r>
  <r>
    <s v="Cayo Mora"/>
    <x v="1"/>
    <x v="5"/>
    <x v="25"/>
    <x v="1"/>
    <d v="1968-09-03T00:00:00"/>
    <x v="0"/>
    <x v="0"/>
    <x v="1"/>
    <x v="2"/>
    <x v="0"/>
    <x v="25"/>
    <x v="3"/>
    <x v="1"/>
  </r>
  <r>
    <s v="Israel Orellana"/>
    <x v="1"/>
    <x v="5"/>
    <x v="43"/>
    <x v="0"/>
    <d v="1997-04-28T00:00:00"/>
    <x v="1"/>
    <x v="1"/>
    <x v="1"/>
    <x v="2"/>
    <x v="0"/>
    <x v="42"/>
    <x v="1"/>
    <x v="1"/>
  </r>
  <r>
    <s v="Abel Suárez"/>
    <x v="1"/>
    <x v="5"/>
    <x v="20"/>
    <x v="3"/>
    <d v="1975-01-08T00:00:00"/>
    <x v="1"/>
    <x v="1"/>
    <x v="0"/>
    <x v="1"/>
    <x v="0"/>
    <x v="29"/>
    <x v="3"/>
    <x v="1"/>
  </r>
  <r>
    <s v="Melisa Donoso"/>
    <x v="0"/>
    <x v="9"/>
    <x v="17"/>
    <x v="4"/>
    <d v="1979-08-11T00:00:00"/>
    <x v="0"/>
    <x v="3"/>
    <x v="1"/>
    <x v="1"/>
    <x v="1"/>
    <x v="0"/>
    <x v="0"/>
    <x v="0"/>
  </r>
  <r>
    <s v="Asdrúbal Figueroa"/>
    <x v="1"/>
    <x v="9"/>
    <x v="27"/>
    <x v="4"/>
    <d v="1986-08-22T00:00:00"/>
    <x v="1"/>
    <x v="1"/>
    <x v="0"/>
    <x v="0"/>
    <x v="1"/>
    <x v="21"/>
    <x v="0"/>
    <x v="1"/>
  </r>
  <r>
    <s v="Jair Jara"/>
    <x v="1"/>
    <x v="5"/>
    <x v="23"/>
    <x v="2"/>
    <d v="1972-07-20T00:00:00"/>
    <x v="1"/>
    <x v="1"/>
    <x v="1"/>
    <x v="2"/>
    <x v="0"/>
    <x v="30"/>
    <x v="3"/>
    <x v="1"/>
  </r>
  <r>
    <s v="Parvati Ramos"/>
    <x v="0"/>
    <x v="3"/>
    <x v="41"/>
    <x v="0"/>
    <d v="1967-09-17T00:00:00"/>
    <x v="0"/>
    <x v="2"/>
    <x v="0"/>
    <x v="1"/>
    <x v="0"/>
    <x v="37"/>
    <x v="4"/>
    <x v="0"/>
  </r>
  <r>
    <s v="Raju Benítez"/>
    <x v="1"/>
    <x v="7"/>
    <x v="10"/>
    <x v="1"/>
    <d v="1996-12-07T00:00:00"/>
    <x v="1"/>
    <x v="1"/>
    <x v="0"/>
    <x v="2"/>
    <x v="0"/>
    <x v="9"/>
    <x v="1"/>
    <x v="1"/>
  </r>
  <r>
    <s v="Vito Bustos"/>
    <x v="1"/>
    <x v="3"/>
    <x v="41"/>
    <x v="3"/>
    <d v="1981-06-05T00:00:00"/>
    <x v="0"/>
    <x v="0"/>
    <x v="0"/>
    <x v="2"/>
    <x v="0"/>
    <x v="18"/>
    <x v="0"/>
    <x v="1"/>
  </r>
  <r>
    <s v="Ander Moyano"/>
    <x v="1"/>
    <x v="6"/>
    <x v="44"/>
    <x v="3"/>
    <d v="1966-03-04T00:00:00"/>
    <x v="1"/>
    <x v="1"/>
    <x v="0"/>
    <x v="2"/>
    <x v="0"/>
    <x v="44"/>
    <x v="4"/>
    <x v="1"/>
  </r>
  <r>
    <s v="Kali Agüero"/>
    <x v="0"/>
    <x v="4"/>
    <x v="4"/>
    <x v="6"/>
    <d v="1986-06-04T00:00:00"/>
    <x v="0"/>
    <x v="0"/>
    <x v="0"/>
    <x v="0"/>
    <x v="1"/>
    <x v="21"/>
    <x v="0"/>
    <x v="0"/>
  </r>
  <r>
    <s v="Gautama Brítez"/>
    <x v="1"/>
    <x v="7"/>
    <x v="14"/>
    <x v="4"/>
    <d v="1989-04-28T00:00:00"/>
    <x v="0"/>
    <x v="0"/>
    <x v="0"/>
    <x v="1"/>
    <x v="0"/>
    <x v="38"/>
    <x v="1"/>
    <x v="1"/>
  </r>
  <r>
    <s v="Jadwiga Rodríguez"/>
    <x v="0"/>
    <x v="7"/>
    <x v="10"/>
    <x v="4"/>
    <d v="1996-09-29T00:00:00"/>
    <x v="1"/>
    <x v="1"/>
    <x v="0"/>
    <x v="2"/>
    <x v="0"/>
    <x v="9"/>
    <x v="1"/>
    <x v="0"/>
  </r>
  <r>
    <s v="Sudraka Peña"/>
    <x v="1"/>
    <x v="5"/>
    <x v="20"/>
    <x v="3"/>
    <d v="1990-05-25T00:00:00"/>
    <x v="0"/>
    <x v="0"/>
    <x v="0"/>
    <x v="2"/>
    <x v="0"/>
    <x v="19"/>
    <x v="1"/>
    <x v="1"/>
  </r>
  <r>
    <s v="Nuria Medina"/>
    <x v="0"/>
    <x v="2"/>
    <x v="32"/>
    <x v="3"/>
    <d v="1972-05-23T00:00:00"/>
    <x v="1"/>
    <x v="1"/>
    <x v="1"/>
    <x v="1"/>
    <x v="1"/>
    <x v="30"/>
    <x v="3"/>
    <x v="0"/>
  </r>
  <r>
    <s v="Odón Cárdenas"/>
    <x v="1"/>
    <x v="6"/>
    <x v="38"/>
    <x v="3"/>
    <d v="2000-05-28T00:00:00"/>
    <x v="1"/>
    <x v="1"/>
    <x v="0"/>
    <x v="1"/>
    <x v="0"/>
    <x v="8"/>
    <x v="2"/>
    <x v="1"/>
  </r>
  <r>
    <s v="Clarissa Reyes"/>
    <x v="0"/>
    <x v="7"/>
    <x v="14"/>
    <x v="1"/>
    <d v="1978-01-08T00:00:00"/>
    <x v="1"/>
    <x v="1"/>
    <x v="0"/>
    <x v="2"/>
    <x v="0"/>
    <x v="7"/>
    <x v="3"/>
    <x v="0"/>
  </r>
  <r>
    <s v="Gianluca Valdés"/>
    <x v="1"/>
    <x v="1"/>
    <x v="1"/>
    <x v="0"/>
    <d v="1971-12-20T00:00:00"/>
    <x v="1"/>
    <x v="1"/>
    <x v="1"/>
    <x v="2"/>
    <x v="1"/>
    <x v="40"/>
    <x v="3"/>
    <x v="1"/>
  </r>
  <r>
    <s v="Isaak Muñoz"/>
    <x v="1"/>
    <x v="1"/>
    <x v="1"/>
    <x v="3"/>
    <d v="1988-09-27T00:00:00"/>
    <x v="0"/>
    <x v="0"/>
    <x v="0"/>
    <x v="1"/>
    <x v="1"/>
    <x v="4"/>
    <x v="1"/>
    <x v="1"/>
  </r>
  <r>
    <s v="Eudoxia Silva"/>
    <x v="0"/>
    <x v="7"/>
    <x v="14"/>
    <x v="4"/>
    <d v="1978-10-26T00:00:00"/>
    <x v="1"/>
    <x v="1"/>
    <x v="0"/>
    <x v="0"/>
    <x v="0"/>
    <x v="32"/>
    <x v="0"/>
    <x v="0"/>
  </r>
  <r>
    <s v="Leandro Montenegro"/>
    <x v="1"/>
    <x v="5"/>
    <x v="23"/>
    <x v="1"/>
    <d v="1985-08-05T00:00:00"/>
    <x v="1"/>
    <x v="1"/>
    <x v="0"/>
    <x v="2"/>
    <x v="0"/>
    <x v="27"/>
    <x v="0"/>
    <x v="1"/>
  </r>
  <r>
    <s v="Geoffrey Benítez"/>
    <x v="1"/>
    <x v="2"/>
    <x v="5"/>
    <x v="2"/>
    <d v="1976-03-03T00:00:00"/>
    <x v="0"/>
    <x v="0"/>
    <x v="1"/>
    <x v="2"/>
    <x v="1"/>
    <x v="14"/>
    <x v="3"/>
    <x v="1"/>
  </r>
  <r>
    <s v="Achiuta Navarro"/>
    <x v="1"/>
    <x v="2"/>
    <x v="5"/>
    <x v="4"/>
    <d v="1970-10-17T00:00:00"/>
    <x v="0"/>
    <x v="2"/>
    <x v="1"/>
    <x v="1"/>
    <x v="1"/>
    <x v="5"/>
    <x v="3"/>
    <x v="1"/>
  </r>
  <r>
    <s v="Itziar Cedeño"/>
    <x v="0"/>
    <x v="4"/>
    <x v="11"/>
    <x v="4"/>
    <d v="2001-10-07T00:00:00"/>
    <x v="0"/>
    <x v="0"/>
    <x v="0"/>
    <x v="0"/>
    <x v="1"/>
    <x v="39"/>
    <x v="2"/>
    <x v="0"/>
  </r>
  <r>
    <s v="Osmar Quiroga"/>
    <x v="1"/>
    <x v="8"/>
    <x v="31"/>
    <x v="2"/>
    <d v="1998-12-12T00:00:00"/>
    <x v="0"/>
    <x v="0"/>
    <x v="1"/>
    <x v="0"/>
    <x v="2"/>
    <x v="23"/>
    <x v="2"/>
    <x v="1"/>
  </r>
  <r>
    <s v="Alaksmí Moreno"/>
    <x v="0"/>
    <x v="0"/>
    <x v="22"/>
    <x v="0"/>
    <d v="1990-04-02T00:00:00"/>
    <x v="1"/>
    <x v="1"/>
    <x v="0"/>
    <x v="2"/>
    <x v="0"/>
    <x v="19"/>
    <x v="1"/>
    <x v="0"/>
  </r>
  <r>
    <s v="Sudraka San Martín"/>
    <x v="1"/>
    <x v="7"/>
    <x v="14"/>
    <x v="1"/>
    <d v="1963-08-27T00:00:00"/>
    <x v="1"/>
    <x v="1"/>
    <x v="0"/>
    <x v="2"/>
    <x v="0"/>
    <x v="41"/>
    <x v="4"/>
    <x v="1"/>
  </r>
  <r>
    <s v="Iris Saavedra"/>
    <x v="0"/>
    <x v="6"/>
    <x v="38"/>
    <x v="3"/>
    <d v="1991-03-04T00:00:00"/>
    <x v="1"/>
    <x v="1"/>
    <x v="1"/>
    <x v="2"/>
    <x v="0"/>
    <x v="1"/>
    <x v="1"/>
    <x v="0"/>
  </r>
  <r>
    <s v="Chloe Peña"/>
    <x v="0"/>
    <x v="2"/>
    <x v="32"/>
    <x v="1"/>
    <d v="1968-09-06T00:00:00"/>
    <x v="0"/>
    <x v="0"/>
    <x v="1"/>
    <x v="2"/>
    <x v="1"/>
    <x v="25"/>
    <x v="3"/>
    <x v="0"/>
  </r>
  <r>
    <s v="Ginebra Cárdenas"/>
    <x v="0"/>
    <x v="2"/>
    <x v="32"/>
    <x v="1"/>
    <d v="1984-05-11T00:00:00"/>
    <x v="0"/>
    <x v="0"/>
    <x v="0"/>
    <x v="2"/>
    <x v="1"/>
    <x v="11"/>
    <x v="0"/>
    <x v="0"/>
  </r>
  <r>
    <s v="Hiroki Báez"/>
    <x v="1"/>
    <x v="7"/>
    <x v="12"/>
    <x v="0"/>
    <d v="1982-12-01T00:00:00"/>
    <x v="1"/>
    <x v="1"/>
    <x v="1"/>
    <x v="0"/>
    <x v="0"/>
    <x v="3"/>
    <x v="0"/>
    <x v="1"/>
  </r>
  <r>
    <s v="Estela Torres"/>
    <x v="0"/>
    <x v="0"/>
    <x v="28"/>
    <x v="0"/>
    <d v="1972-08-19T00:00:00"/>
    <x v="0"/>
    <x v="2"/>
    <x v="0"/>
    <x v="2"/>
    <x v="0"/>
    <x v="30"/>
    <x v="3"/>
    <x v="0"/>
  </r>
  <r>
    <s v="Zulema Pineda"/>
    <x v="0"/>
    <x v="9"/>
    <x v="17"/>
    <x v="2"/>
    <d v="1967-05-29T00:00:00"/>
    <x v="1"/>
    <x v="1"/>
    <x v="0"/>
    <x v="1"/>
    <x v="1"/>
    <x v="37"/>
    <x v="4"/>
    <x v="0"/>
  </r>
  <r>
    <s v="Georgina González"/>
    <x v="0"/>
    <x v="9"/>
    <x v="27"/>
    <x v="2"/>
    <d v="1997-09-24T00:00:00"/>
    <x v="1"/>
    <x v="1"/>
    <x v="0"/>
    <x v="0"/>
    <x v="1"/>
    <x v="42"/>
    <x v="1"/>
    <x v="0"/>
  </r>
  <r>
    <s v="Gianluca Contreras"/>
    <x v="1"/>
    <x v="7"/>
    <x v="39"/>
    <x v="3"/>
    <d v="1984-03-30T00:00:00"/>
    <x v="1"/>
    <x v="1"/>
    <x v="0"/>
    <x v="0"/>
    <x v="0"/>
    <x v="11"/>
    <x v="0"/>
    <x v="1"/>
  </r>
  <r>
    <s v="Gracia Montenegro"/>
    <x v="0"/>
    <x v="1"/>
    <x v="29"/>
    <x v="6"/>
    <d v="1996-12-17T00:00:00"/>
    <x v="0"/>
    <x v="0"/>
    <x v="0"/>
    <x v="2"/>
    <x v="1"/>
    <x v="9"/>
    <x v="1"/>
    <x v="0"/>
  </r>
  <r>
    <s v="Zulema Pino"/>
    <x v="0"/>
    <x v="5"/>
    <x v="25"/>
    <x v="4"/>
    <d v="2001-11-27T00:00:00"/>
    <x v="0"/>
    <x v="0"/>
    <x v="0"/>
    <x v="2"/>
    <x v="0"/>
    <x v="39"/>
    <x v="2"/>
    <x v="0"/>
  </r>
  <r>
    <s v="Jair León"/>
    <x v="1"/>
    <x v="0"/>
    <x v="45"/>
    <x v="5"/>
    <d v="1977-11-26T00:00:00"/>
    <x v="1"/>
    <x v="1"/>
    <x v="1"/>
    <x v="1"/>
    <x v="0"/>
    <x v="7"/>
    <x v="3"/>
    <x v="1"/>
  </r>
  <r>
    <s v="Agripina Martínez"/>
    <x v="0"/>
    <x v="5"/>
    <x v="30"/>
    <x v="6"/>
    <d v="1999-03-09T00:00:00"/>
    <x v="1"/>
    <x v="1"/>
    <x v="0"/>
    <x v="2"/>
    <x v="0"/>
    <x v="13"/>
    <x v="2"/>
    <x v="0"/>
  </r>
  <r>
    <s v="Andrés Pineda"/>
    <x v="1"/>
    <x v="9"/>
    <x v="27"/>
    <x v="1"/>
    <d v="1967-12-24T00:00:00"/>
    <x v="0"/>
    <x v="0"/>
    <x v="0"/>
    <x v="2"/>
    <x v="1"/>
    <x v="37"/>
    <x v="4"/>
    <x v="1"/>
  </r>
  <r>
    <s v="Crisanto Carrizo"/>
    <x v="1"/>
    <x v="9"/>
    <x v="27"/>
    <x v="4"/>
    <d v="2004-05-28T00:00:00"/>
    <x v="1"/>
    <x v="1"/>
    <x v="1"/>
    <x v="1"/>
    <x v="1"/>
    <x v="45"/>
    <x v="2"/>
    <x v="1"/>
  </r>
  <r>
    <s v="Blasa Rojas"/>
    <x v="0"/>
    <x v="5"/>
    <x v="30"/>
    <x v="3"/>
    <d v="1997-02-27T00:00:00"/>
    <x v="0"/>
    <x v="0"/>
    <x v="1"/>
    <x v="2"/>
    <x v="0"/>
    <x v="42"/>
    <x v="1"/>
    <x v="0"/>
  </r>
  <r>
    <s v="Pedro Cabrera"/>
    <x v="1"/>
    <x v="7"/>
    <x v="39"/>
    <x v="4"/>
    <d v="1990-06-29T00:00:00"/>
    <x v="0"/>
    <x v="3"/>
    <x v="0"/>
    <x v="2"/>
    <x v="0"/>
    <x v="19"/>
    <x v="1"/>
    <x v="1"/>
  </r>
  <r>
    <s v="Gema Acuña"/>
    <x v="0"/>
    <x v="8"/>
    <x v="21"/>
    <x v="3"/>
    <d v="1989-11-11T00:00:00"/>
    <x v="0"/>
    <x v="0"/>
    <x v="0"/>
    <x v="2"/>
    <x v="2"/>
    <x v="38"/>
    <x v="1"/>
    <x v="0"/>
  </r>
  <r>
    <s v="Egidio Paredes"/>
    <x v="1"/>
    <x v="5"/>
    <x v="25"/>
    <x v="1"/>
    <d v="1960-11-20T00:00:00"/>
    <x v="1"/>
    <x v="1"/>
    <x v="1"/>
    <x v="2"/>
    <x v="0"/>
    <x v="46"/>
    <x v="4"/>
    <x v="1"/>
  </r>
  <r>
    <s v="Jerónimo Leguizamón"/>
    <x v="1"/>
    <x v="9"/>
    <x v="27"/>
    <x v="2"/>
    <d v="1995-08-22T00:00:00"/>
    <x v="0"/>
    <x v="0"/>
    <x v="0"/>
    <x v="2"/>
    <x v="1"/>
    <x v="16"/>
    <x v="1"/>
    <x v="1"/>
  </r>
  <r>
    <s v="Valeria Torres"/>
    <x v="0"/>
    <x v="7"/>
    <x v="10"/>
    <x v="2"/>
    <d v="1991-05-20T00:00:00"/>
    <x v="0"/>
    <x v="3"/>
    <x v="1"/>
    <x v="2"/>
    <x v="0"/>
    <x v="1"/>
    <x v="1"/>
    <x v="0"/>
  </r>
  <r>
    <s v="Bogusław Ojeda"/>
    <x v="1"/>
    <x v="5"/>
    <x v="23"/>
    <x v="1"/>
    <d v="1999-01-24T00:00:00"/>
    <x v="1"/>
    <x v="1"/>
    <x v="1"/>
    <x v="2"/>
    <x v="0"/>
    <x v="23"/>
    <x v="2"/>
    <x v="1"/>
  </r>
  <r>
    <s v="Melania Palma"/>
    <x v="0"/>
    <x v="8"/>
    <x v="21"/>
    <x v="3"/>
    <d v="1985-05-17T00:00:00"/>
    <x v="0"/>
    <x v="0"/>
    <x v="0"/>
    <x v="1"/>
    <x v="2"/>
    <x v="27"/>
    <x v="0"/>
    <x v="0"/>
  </r>
  <r>
    <s v="Mirtha Rivas"/>
    <x v="0"/>
    <x v="5"/>
    <x v="8"/>
    <x v="4"/>
    <d v="1969-12-08T00:00:00"/>
    <x v="0"/>
    <x v="2"/>
    <x v="1"/>
    <x v="0"/>
    <x v="0"/>
    <x v="26"/>
    <x v="3"/>
    <x v="0"/>
  </r>
  <r>
    <s v="Crispín Pineda"/>
    <x v="1"/>
    <x v="5"/>
    <x v="30"/>
    <x v="6"/>
    <d v="1975-12-19T00:00:00"/>
    <x v="1"/>
    <x v="1"/>
    <x v="0"/>
    <x v="2"/>
    <x v="0"/>
    <x v="12"/>
    <x v="3"/>
    <x v="1"/>
  </r>
  <r>
    <s v="Cipriano Olivera"/>
    <x v="1"/>
    <x v="4"/>
    <x v="6"/>
    <x v="1"/>
    <d v="1998-08-31T00:00:00"/>
    <x v="0"/>
    <x v="2"/>
    <x v="0"/>
    <x v="2"/>
    <x v="1"/>
    <x v="23"/>
    <x v="2"/>
    <x v="1"/>
  </r>
  <r>
    <s v="Jeanette Sáez"/>
    <x v="0"/>
    <x v="9"/>
    <x v="27"/>
    <x v="4"/>
    <d v="1985-10-13T00:00:00"/>
    <x v="0"/>
    <x v="0"/>
    <x v="0"/>
    <x v="0"/>
    <x v="1"/>
    <x v="27"/>
    <x v="0"/>
    <x v="0"/>
  </r>
  <r>
    <s v="Jair Lucero"/>
    <x v="1"/>
    <x v="9"/>
    <x v="17"/>
    <x v="2"/>
    <d v="1994-08-25T00:00:00"/>
    <x v="0"/>
    <x v="2"/>
    <x v="0"/>
    <x v="2"/>
    <x v="1"/>
    <x v="6"/>
    <x v="1"/>
    <x v="1"/>
  </r>
  <r>
    <s v="Tamar González"/>
    <x v="0"/>
    <x v="2"/>
    <x v="5"/>
    <x v="2"/>
    <d v="1982-04-18T00:00:00"/>
    <x v="0"/>
    <x v="0"/>
    <x v="0"/>
    <x v="2"/>
    <x v="1"/>
    <x v="3"/>
    <x v="0"/>
    <x v="0"/>
  </r>
  <r>
    <s v="Gilberto Mejía"/>
    <x v="1"/>
    <x v="9"/>
    <x v="27"/>
    <x v="1"/>
    <d v="1990-09-02T00:00:00"/>
    <x v="0"/>
    <x v="0"/>
    <x v="0"/>
    <x v="2"/>
    <x v="1"/>
    <x v="19"/>
    <x v="1"/>
    <x v="1"/>
  </r>
  <r>
    <s v="Labán Núñez"/>
    <x v="1"/>
    <x v="9"/>
    <x v="27"/>
    <x v="4"/>
    <d v="1976-04-20T00:00:00"/>
    <x v="1"/>
    <x v="1"/>
    <x v="1"/>
    <x v="2"/>
    <x v="1"/>
    <x v="14"/>
    <x v="3"/>
    <x v="1"/>
  </r>
  <r>
    <s v="Medardo Olivares"/>
    <x v="1"/>
    <x v="5"/>
    <x v="8"/>
    <x v="1"/>
    <d v="1968-08-25T00:00:00"/>
    <x v="1"/>
    <x v="1"/>
    <x v="0"/>
    <x v="2"/>
    <x v="0"/>
    <x v="25"/>
    <x v="3"/>
    <x v="1"/>
  </r>
  <r>
    <s v="Arnaldo García"/>
    <x v="1"/>
    <x v="9"/>
    <x v="17"/>
    <x v="4"/>
    <d v="1976-09-12T00:00:00"/>
    <x v="0"/>
    <x v="0"/>
    <x v="0"/>
    <x v="2"/>
    <x v="1"/>
    <x v="14"/>
    <x v="3"/>
    <x v="1"/>
  </r>
  <r>
    <s v="Roberto Barrios"/>
    <x v="1"/>
    <x v="4"/>
    <x v="4"/>
    <x v="0"/>
    <d v="1959-01-03T00:00:00"/>
    <x v="1"/>
    <x v="1"/>
    <x v="0"/>
    <x v="1"/>
    <x v="1"/>
    <x v="36"/>
    <x v="4"/>
    <x v="1"/>
  </r>
  <r>
    <s v="Melisa García"/>
    <x v="0"/>
    <x v="8"/>
    <x v="36"/>
    <x v="6"/>
    <d v="1976-02-14T00:00:00"/>
    <x v="1"/>
    <x v="1"/>
    <x v="1"/>
    <x v="2"/>
    <x v="2"/>
    <x v="14"/>
    <x v="3"/>
    <x v="0"/>
  </r>
  <r>
    <s v="Balarama Ramos"/>
    <x v="1"/>
    <x v="4"/>
    <x v="4"/>
    <x v="0"/>
    <d v="1989-11-18T00:00:00"/>
    <x v="1"/>
    <x v="1"/>
    <x v="1"/>
    <x v="1"/>
    <x v="1"/>
    <x v="38"/>
    <x v="1"/>
    <x v="1"/>
  </r>
  <r>
    <s v="Sakti Araya"/>
    <x v="0"/>
    <x v="1"/>
    <x v="29"/>
    <x v="3"/>
    <d v="1990-02-21T00:00:00"/>
    <x v="0"/>
    <x v="2"/>
    <x v="1"/>
    <x v="2"/>
    <x v="1"/>
    <x v="19"/>
    <x v="1"/>
    <x v="0"/>
  </r>
  <r>
    <s v="Nehemías Roldán"/>
    <x v="1"/>
    <x v="9"/>
    <x v="17"/>
    <x v="2"/>
    <d v="1973-09-20T00:00:00"/>
    <x v="1"/>
    <x v="1"/>
    <x v="1"/>
    <x v="0"/>
    <x v="1"/>
    <x v="17"/>
    <x v="3"/>
    <x v="1"/>
  </r>
  <r>
    <s v="Armando Cardozo"/>
    <x v="1"/>
    <x v="7"/>
    <x v="14"/>
    <x v="4"/>
    <d v="1976-05-25T00:00:00"/>
    <x v="1"/>
    <x v="1"/>
    <x v="1"/>
    <x v="2"/>
    <x v="0"/>
    <x v="14"/>
    <x v="3"/>
    <x v="1"/>
  </r>
  <r>
    <s v="Maribel Sánchez"/>
    <x v="0"/>
    <x v="9"/>
    <x v="17"/>
    <x v="4"/>
    <d v="1971-05-18T00:00:00"/>
    <x v="1"/>
    <x v="1"/>
    <x v="0"/>
    <x v="1"/>
    <x v="1"/>
    <x v="40"/>
    <x v="3"/>
    <x v="0"/>
  </r>
  <r>
    <s v="Kankurō Valdés"/>
    <x v="1"/>
    <x v="2"/>
    <x v="5"/>
    <x v="2"/>
    <d v="1973-05-27T00:00:00"/>
    <x v="0"/>
    <x v="3"/>
    <x v="1"/>
    <x v="2"/>
    <x v="1"/>
    <x v="17"/>
    <x v="3"/>
    <x v="1"/>
  </r>
  <r>
    <s v="Lokapala Suárez"/>
    <x v="1"/>
    <x v="0"/>
    <x v="7"/>
    <x v="3"/>
    <d v="1996-10-06T00:00:00"/>
    <x v="1"/>
    <x v="1"/>
    <x v="0"/>
    <x v="2"/>
    <x v="0"/>
    <x v="9"/>
    <x v="1"/>
    <x v="1"/>
  </r>
  <r>
    <s v="Máximo Agüero"/>
    <x v="1"/>
    <x v="8"/>
    <x v="16"/>
    <x v="4"/>
    <d v="1978-06-14T00:00:00"/>
    <x v="0"/>
    <x v="3"/>
    <x v="1"/>
    <x v="2"/>
    <x v="2"/>
    <x v="32"/>
    <x v="0"/>
    <x v="1"/>
  </r>
  <r>
    <s v="Zabulón Salazar"/>
    <x v="1"/>
    <x v="8"/>
    <x v="33"/>
    <x v="1"/>
    <d v="1982-09-10T00:00:00"/>
    <x v="0"/>
    <x v="0"/>
    <x v="0"/>
    <x v="2"/>
    <x v="2"/>
    <x v="3"/>
    <x v="0"/>
    <x v="1"/>
  </r>
  <r>
    <s v="Zoran Díaz"/>
    <x v="1"/>
    <x v="1"/>
    <x v="46"/>
    <x v="1"/>
    <d v="2003-12-15T00:00:00"/>
    <x v="0"/>
    <x v="0"/>
    <x v="0"/>
    <x v="2"/>
    <x v="1"/>
    <x v="2"/>
    <x v="2"/>
    <x v="1"/>
  </r>
  <r>
    <s v="Delilah Reyes"/>
    <x v="0"/>
    <x v="6"/>
    <x v="37"/>
    <x v="5"/>
    <d v="1979-04-26T00:00:00"/>
    <x v="1"/>
    <x v="1"/>
    <x v="0"/>
    <x v="2"/>
    <x v="0"/>
    <x v="0"/>
    <x v="0"/>
    <x v="0"/>
  </r>
  <r>
    <s v="Elsa Ayala"/>
    <x v="0"/>
    <x v="7"/>
    <x v="14"/>
    <x v="4"/>
    <d v="1995-04-10T00:00:00"/>
    <x v="1"/>
    <x v="1"/>
    <x v="0"/>
    <x v="2"/>
    <x v="0"/>
    <x v="16"/>
    <x v="1"/>
    <x v="0"/>
  </r>
  <r>
    <s v="Radha Paredes"/>
    <x v="0"/>
    <x v="4"/>
    <x v="6"/>
    <x v="1"/>
    <d v="1967-11-11T00:00:00"/>
    <x v="1"/>
    <x v="1"/>
    <x v="0"/>
    <x v="0"/>
    <x v="1"/>
    <x v="37"/>
    <x v="4"/>
    <x v="0"/>
  </r>
  <r>
    <s v="Casia Ríos"/>
    <x v="0"/>
    <x v="1"/>
    <x v="29"/>
    <x v="0"/>
    <d v="1977-06-19T00:00:00"/>
    <x v="0"/>
    <x v="0"/>
    <x v="0"/>
    <x v="0"/>
    <x v="1"/>
    <x v="7"/>
    <x v="3"/>
    <x v="0"/>
  </r>
  <r>
    <s v="Bianca Henríquez"/>
    <x v="0"/>
    <x v="2"/>
    <x v="5"/>
    <x v="4"/>
    <d v="1977-04-25T00:00:00"/>
    <x v="1"/>
    <x v="1"/>
    <x v="0"/>
    <x v="2"/>
    <x v="1"/>
    <x v="7"/>
    <x v="3"/>
    <x v="0"/>
  </r>
  <r>
    <s v="Cornelio Rivera"/>
    <x v="1"/>
    <x v="9"/>
    <x v="27"/>
    <x v="2"/>
    <d v="1975-10-19T00:00:00"/>
    <x v="0"/>
    <x v="0"/>
    <x v="1"/>
    <x v="1"/>
    <x v="1"/>
    <x v="12"/>
    <x v="3"/>
    <x v="1"/>
  </r>
  <r>
    <s v="Devájuti Alonso"/>
    <x v="0"/>
    <x v="6"/>
    <x v="38"/>
    <x v="4"/>
    <d v="1993-07-18T00:00:00"/>
    <x v="0"/>
    <x v="0"/>
    <x v="1"/>
    <x v="2"/>
    <x v="0"/>
    <x v="43"/>
    <x v="1"/>
    <x v="0"/>
  </r>
  <r>
    <s v="Gianni Cruz"/>
    <x v="1"/>
    <x v="5"/>
    <x v="8"/>
    <x v="1"/>
    <d v="1992-10-20T00:00:00"/>
    <x v="0"/>
    <x v="3"/>
    <x v="1"/>
    <x v="2"/>
    <x v="0"/>
    <x v="33"/>
    <x v="1"/>
    <x v="1"/>
  </r>
  <r>
    <s v="Gana Martínez"/>
    <x v="1"/>
    <x v="9"/>
    <x v="17"/>
    <x v="4"/>
    <d v="1982-12-30T00:00:00"/>
    <x v="0"/>
    <x v="0"/>
    <x v="1"/>
    <x v="1"/>
    <x v="1"/>
    <x v="3"/>
    <x v="0"/>
    <x v="1"/>
  </r>
  <r>
    <s v="Froilán Riquelme"/>
    <x v="1"/>
    <x v="8"/>
    <x v="18"/>
    <x v="4"/>
    <d v="1975-05-19T00:00:00"/>
    <x v="0"/>
    <x v="3"/>
    <x v="1"/>
    <x v="2"/>
    <x v="2"/>
    <x v="12"/>
    <x v="3"/>
    <x v="1"/>
  </r>
  <r>
    <s v="Marcos Gutiérrez"/>
    <x v="1"/>
    <x v="8"/>
    <x v="33"/>
    <x v="4"/>
    <d v="2000-06-28T00:00:00"/>
    <x v="0"/>
    <x v="0"/>
    <x v="0"/>
    <x v="2"/>
    <x v="2"/>
    <x v="8"/>
    <x v="2"/>
    <x v="1"/>
  </r>
  <r>
    <s v="Erasmo Romero"/>
    <x v="1"/>
    <x v="0"/>
    <x v="22"/>
    <x v="3"/>
    <d v="1959-10-12T00:00:00"/>
    <x v="0"/>
    <x v="0"/>
    <x v="0"/>
    <x v="0"/>
    <x v="0"/>
    <x v="47"/>
    <x v="4"/>
    <x v="1"/>
  </r>
  <r>
    <s v="Fernando Leguizamón"/>
    <x v="1"/>
    <x v="7"/>
    <x v="12"/>
    <x v="0"/>
    <d v="1980-01-19T00:00:00"/>
    <x v="0"/>
    <x v="0"/>
    <x v="1"/>
    <x v="0"/>
    <x v="0"/>
    <x v="0"/>
    <x v="0"/>
    <x v="1"/>
  </r>
  <r>
    <s v="Harry Acosta"/>
    <x v="1"/>
    <x v="4"/>
    <x v="11"/>
    <x v="4"/>
    <d v="1967-07-27T00:00:00"/>
    <x v="0"/>
    <x v="0"/>
    <x v="1"/>
    <x v="1"/>
    <x v="1"/>
    <x v="37"/>
    <x v="4"/>
    <x v="1"/>
  </r>
  <r>
    <s v="Cristián Parra"/>
    <x v="1"/>
    <x v="2"/>
    <x v="2"/>
    <x v="4"/>
    <d v="1973-11-23T00:00:00"/>
    <x v="0"/>
    <x v="2"/>
    <x v="0"/>
    <x v="0"/>
    <x v="1"/>
    <x v="17"/>
    <x v="3"/>
    <x v="1"/>
  </r>
  <r>
    <s v="Sukra Silva"/>
    <x v="1"/>
    <x v="7"/>
    <x v="12"/>
    <x v="6"/>
    <d v="1963-07-25T00:00:00"/>
    <x v="1"/>
    <x v="1"/>
    <x v="1"/>
    <x v="0"/>
    <x v="0"/>
    <x v="41"/>
    <x v="4"/>
    <x v="1"/>
  </r>
  <r>
    <s v="Srivatsa Henríquez"/>
    <x v="1"/>
    <x v="5"/>
    <x v="30"/>
    <x v="0"/>
    <d v="1972-04-19T00:00:00"/>
    <x v="0"/>
    <x v="0"/>
    <x v="0"/>
    <x v="2"/>
    <x v="0"/>
    <x v="30"/>
    <x v="3"/>
    <x v="1"/>
  </r>
  <r>
    <s v="Pascual Chávez"/>
    <x v="1"/>
    <x v="8"/>
    <x v="36"/>
    <x v="0"/>
    <d v="1995-05-31T00:00:00"/>
    <x v="1"/>
    <x v="1"/>
    <x v="0"/>
    <x v="2"/>
    <x v="2"/>
    <x v="16"/>
    <x v="1"/>
    <x v="1"/>
  </r>
  <r>
    <s v="Chandra Hernández"/>
    <x v="1"/>
    <x v="9"/>
    <x v="17"/>
    <x v="1"/>
    <d v="1972-10-11T00:00:00"/>
    <x v="0"/>
    <x v="2"/>
    <x v="1"/>
    <x v="2"/>
    <x v="1"/>
    <x v="30"/>
    <x v="3"/>
    <x v="1"/>
  </r>
  <r>
    <s v="Josmar Rivera"/>
    <x v="1"/>
    <x v="4"/>
    <x v="11"/>
    <x v="3"/>
    <d v="1966-09-24T00:00:00"/>
    <x v="0"/>
    <x v="0"/>
    <x v="1"/>
    <x v="1"/>
    <x v="1"/>
    <x v="44"/>
    <x v="4"/>
    <x v="1"/>
  </r>
  <r>
    <s v="Laksman Roldán"/>
    <x v="1"/>
    <x v="2"/>
    <x v="5"/>
    <x v="4"/>
    <d v="1970-08-18T00:00:00"/>
    <x v="1"/>
    <x v="1"/>
    <x v="0"/>
    <x v="0"/>
    <x v="1"/>
    <x v="5"/>
    <x v="3"/>
    <x v="1"/>
  </r>
  <r>
    <s v="Calixto Jiménez"/>
    <x v="1"/>
    <x v="6"/>
    <x v="13"/>
    <x v="0"/>
    <d v="1997-03-12T00:00:00"/>
    <x v="0"/>
    <x v="0"/>
    <x v="0"/>
    <x v="2"/>
    <x v="0"/>
    <x v="42"/>
    <x v="1"/>
    <x v="1"/>
  </r>
  <r>
    <s v="Manasá Garrido"/>
    <x v="0"/>
    <x v="7"/>
    <x v="10"/>
    <x v="4"/>
    <d v="1972-12-15T00:00:00"/>
    <x v="0"/>
    <x v="0"/>
    <x v="1"/>
    <x v="0"/>
    <x v="0"/>
    <x v="30"/>
    <x v="3"/>
    <x v="0"/>
  </r>
  <r>
    <s v="Bhaga Vargas"/>
    <x v="1"/>
    <x v="5"/>
    <x v="30"/>
    <x v="6"/>
    <d v="1982-05-11T00:00:00"/>
    <x v="0"/>
    <x v="0"/>
    <x v="1"/>
    <x v="0"/>
    <x v="0"/>
    <x v="3"/>
    <x v="0"/>
    <x v="1"/>
  </r>
  <r>
    <s v="Fernanda Moreno"/>
    <x v="0"/>
    <x v="7"/>
    <x v="14"/>
    <x v="1"/>
    <d v="1962-11-27T00:00:00"/>
    <x v="1"/>
    <x v="1"/>
    <x v="1"/>
    <x v="2"/>
    <x v="0"/>
    <x v="35"/>
    <x v="4"/>
    <x v="0"/>
  </r>
  <r>
    <s v="Malcolm Ruiz"/>
    <x v="1"/>
    <x v="2"/>
    <x v="2"/>
    <x v="1"/>
    <d v="1984-07-06T00:00:00"/>
    <x v="1"/>
    <x v="1"/>
    <x v="0"/>
    <x v="0"/>
    <x v="1"/>
    <x v="11"/>
    <x v="0"/>
    <x v="1"/>
  </r>
  <r>
    <s v="Esaú Ruiz"/>
    <x v="1"/>
    <x v="5"/>
    <x v="8"/>
    <x v="4"/>
    <d v="1986-03-11T00:00:00"/>
    <x v="0"/>
    <x v="0"/>
    <x v="1"/>
    <x v="2"/>
    <x v="0"/>
    <x v="21"/>
    <x v="0"/>
    <x v="1"/>
  </r>
  <r>
    <s v="Bárbara Vaca"/>
    <x v="0"/>
    <x v="4"/>
    <x v="4"/>
    <x v="6"/>
    <d v="1994-05-18T00:00:00"/>
    <x v="1"/>
    <x v="1"/>
    <x v="1"/>
    <x v="2"/>
    <x v="1"/>
    <x v="6"/>
    <x v="1"/>
    <x v="0"/>
  </r>
  <r>
    <s v="Ráksasa Torres"/>
    <x v="1"/>
    <x v="7"/>
    <x v="12"/>
    <x v="0"/>
    <d v="1966-06-04T00:00:00"/>
    <x v="0"/>
    <x v="0"/>
    <x v="1"/>
    <x v="2"/>
    <x v="0"/>
    <x v="44"/>
    <x v="4"/>
    <x v="1"/>
  </r>
  <r>
    <s v="Julián Díaz"/>
    <x v="1"/>
    <x v="9"/>
    <x v="17"/>
    <x v="4"/>
    <d v="1981-07-08T00:00:00"/>
    <x v="1"/>
    <x v="1"/>
    <x v="0"/>
    <x v="2"/>
    <x v="1"/>
    <x v="18"/>
    <x v="0"/>
    <x v="1"/>
  </r>
  <r>
    <s v="Vega Mejía"/>
    <x v="0"/>
    <x v="5"/>
    <x v="43"/>
    <x v="3"/>
    <d v="1966-01-07T00:00:00"/>
    <x v="1"/>
    <x v="1"/>
    <x v="0"/>
    <x v="2"/>
    <x v="0"/>
    <x v="10"/>
    <x v="4"/>
    <x v="0"/>
  </r>
  <r>
    <s v="Kedara Tapia"/>
    <x v="1"/>
    <x v="6"/>
    <x v="44"/>
    <x v="1"/>
    <d v="1970-04-02T00:00:00"/>
    <x v="0"/>
    <x v="0"/>
    <x v="0"/>
    <x v="2"/>
    <x v="0"/>
    <x v="5"/>
    <x v="3"/>
    <x v="1"/>
  </r>
  <r>
    <s v="Kaede Vargas"/>
    <x v="0"/>
    <x v="7"/>
    <x v="14"/>
    <x v="1"/>
    <d v="1996-04-17T00:00:00"/>
    <x v="1"/>
    <x v="1"/>
    <x v="0"/>
    <x v="2"/>
    <x v="0"/>
    <x v="9"/>
    <x v="1"/>
    <x v="0"/>
  </r>
  <r>
    <s v="Kámala Guzmán"/>
    <x v="0"/>
    <x v="1"/>
    <x v="46"/>
    <x v="3"/>
    <d v="1974-04-16T00:00:00"/>
    <x v="0"/>
    <x v="0"/>
    <x v="0"/>
    <x v="1"/>
    <x v="1"/>
    <x v="29"/>
    <x v="3"/>
    <x v="0"/>
  </r>
  <r>
    <s v="Froilán Pizarro"/>
    <x v="1"/>
    <x v="1"/>
    <x v="29"/>
    <x v="6"/>
    <d v="1984-03-17T00:00:00"/>
    <x v="0"/>
    <x v="2"/>
    <x v="0"/>
    <x v="1"/>
    <x v="1"/>
    <x v="11"/>
    <x v="0"/>
    <x v="1"/>
  </r>
  <r>
    <s v="Malcolm Vega"/>
    <x v="1"/>
    <x v="9"/>
    <x v="27"/>
    <x v="4"/>
    <d v="1983-06-26T00:00:00"/>
    <x v="1"/>
    <x v="1"/>
    <x v="0"/>
    <x v="2"/>
    <x v="1"/>
    <x v="15"/>
    <x v="0"/>
    <x v="1"/>
  </r>
  <r>
    <s v="Maia Sáez"/>
    <x v="1"/>
    <x v="2"/>
    <x v="32"/>
    <x v="1"/>
    <d v="1992-09-26T00:00:00"/>
    <x v="0"/>
    <x v="3"/>
    <x v="1"/>
    <x v="2"/>
    <x v="1"/>
    <x v="33"/>
    <x v="1"/>
    <x v="1"/>
  </r>
  <r>
    <s v="Isabel Quiroga"/>
    <x v="0"/>
    <x v="0"/>
    <x v="28"/>
    <x v="6"/>
    <d v="1969-06-18T00:00:00"/>
    <x v="1"/>
    <x v="1"/>
    <x v="0"/>
    <x v="1"/>
    <x v="0"/>
    <x v="26"/>
    <x v="3"/>
    <x v="0"/>
  </r>
  <r>
    <s v="Pamela Parra"/>
    <x v="0"/>
    <x v="5"/>
    <x v="25"/>
    <x v="4"/>
    <d v="1971-11-12T00:00:00"/>
    <x v="1"/>
    <x v="1"/>
    <x v="0"/>
    <x v="1"/>
    <x v="0"/>
    <x v="40"/>
    <x v="3"/>
    <x v="0"/>
  </r>
  <r>
    <s v="Elvira Muñoz"/>
    <x v="0"/>
    <x v="9"/>
    <x v="27"/>
    <x v="1"/>
    <d v="1996-05-09T00:00:00"/>
    <x v="0"/>
    <x v="0"/>
    <x v="1"/>
    <x v="2"/>
    <x v="1"/>
    <x v="9"/>
    <x v="1"/>
    <x v="0"/>
  </r>
  <r>
    <s v="Sambor Guerrero"/>
    <x v="1"/>
    <x v="1"/>
    <x v="1"/>
    <x v="6"/>
    <d v="1978-10-15T00:00:00"/>
    <x v="1"/>
    <x v="1"/>
    <x v="1"/>
    <x v="2"/>
    <x v="1"/>
    <x v="32"/>
    <x v="0"/>
    <x v="1"/>
  </r>
  <r>
    <s v="Joseba Aguirre"/>
    <x v="1"/>
    <x v="9"/>
    <x v="27"/>
    <x v="2"/>
    <d v="1977-08-02T00:00:00"/>
    <x v="1"/>
    <x v="1"/>
    <x v="0"/>
    <x v="1"/>
    <x v="1"/>
    <x v="7"/>
    <x v="3"/>
    <x v="1"/>
  </r>
  <r>
    <s v="Rita Valdés"/>
    <x v="0"/>
    <x v="4"/>
    <x v="11"/>
    <x v="1"/>
    <d v="1994-10-09T00:00:00"/>
    <x v="1"/>
    <x v="1"/>
    <x v="0"/>
    <x v="2"/>
    <x v="1"/>
    <x v="6"/>
    <x v="1"/>
    <x v="0"/>
  </r>
  <r>
    <s v="Vera Toledo"/>
    <x v="0"/>
    <x v="5"/>
    <x v="30"/>
    <x v="6"/>
    <d v="1967-03-08T00:00:00"/>
    <x v="0"/>
    <x v="0"/>
    <x v="1"/>
    <x v="0"/>
    <x v="0"/>
    <x v="37"/>
    <x v="4"/>
    <x v="0"/>
  </r>
  <r>
    <s v="Álvaro Jiménez"/>
    <x v="1"/>
    <x v="5"/>
    <x v="8"/>
    <x v="1"/>
    <d v="1990-06-25T00:00:00"/>
    <x v="0"/>
    <x v="0"/>
    <x v="0"/>
    <x v="2"/>
    <x v="0"/>
    <x v="19"/>
    <x v="1"/>
    <x v="1"/>
  </r>
  <r>
    <s v="Angelina Álvarez"/>
    <x v="0"/>
    <x v="9"/>
    <x v="27"/>
    <x v="2"/>
    <d v="1999-03-09T00:00:00"/>
    <x v="1"/>
    <x v="1"/>
    <x v="1"/>
    <x v="0"/>
    <x v="1"/>
    <x v="13"/>
    <x v="2"/>
    <x v="0"/>
  </r>
  <r>
    <s v="Delia Díaz"/>
    <x v="0"/>
    <x v="9"/>
    <x v="17"/>
    <x v="1"/>
    <d v="1974-12-26T00:00:00"/>
    <x v="0"/>
    <x v="0"/>
    <x v="1"/>
    <x v="2"/>
    <x v="1"/>
    <x v="29"/>
    <x v="3"/>
    <x v="0"/>
  </r>
  <r>
    <s v="Lourdes Franco"/>
    <x v="0"/>
    <x v="0"/>
    <x v="28"/>
    <x v="3"/>
    <d v="1966-11-10T00:00:00"/>
    <x v="0"/>
    <x v="0"/>
    <x v="0"/>
    <x v="2"/>
    <x v="0"/>
    <x v="44"/>
    <x v="4"/>
    <x v="0"/>
  </r>
  <r>
    <s v="Manasá Vera"/>
    <x v="0"/>
    <x v="9"/>
    <x v="17"/>
    <x v="2"/>
    <d v="1994-06-09T00:00:00"/>
    <x v="0"/>
    <x v="0"/>
    <x v="0"/>
    <x v="2"/>
    <x v="1"/>
    <x v="6"/>
    <x v="1"/>
    <x v="0"/>
  </r>
  <r>
    <s v="Aitana Vera"/>
    <x v="0"/>
    <x v="5"/>
    <x v="23"/>
    <x v="2"/>
    <d v="1985-01-03T00:00:00"/>
    <x v="0"/>
    <x v="0"/>
    <x v="0"/>
    <x v="2"/>
    <x v="0"/>
    <x v="11"/>
    <x v="0"/>
    <x v="0"/>
  </r>
  <r>
    <s v="Biagio Benítez"/>
    <x v="1"/>
    <x v="6"/>
    <x v="38"/>
    <x v="3"/>
    <d v="1974-08-18T00:00:00"/>
    <x v="1"/>
    <x v="1"/>
    <x v="0"/>
    <x v="1"/>
    <x v="0"/>
    <x v="29"/>
    <x v="3"/>
    <x v="1"/>
  </r>
  <r>
    <s v="Sandra Mora"/>
    <x v="0"/>
    <x v="8"/>
    <x v="33"/>
    <x v="1"/>
    <d v="1987-05-07T00:00:00"/>
    <x v="1"/>
    <x v="1"/>
    <x v="0"/>
    <x v="0"/>
    <x v="2"/>
    <x v="22"/>
    <x v="0"/>
    <x v="0"/>
  </r>
  <r>
    <s v="Tadeo Moyano"/>
    <x v="1"/>
    <x v="7"/>
    <x v="14"/>
    <x v="1"/>
    <d v="1969-03-06T00:00:00"/>
    <x v="0"/>
    <x v="0"/>
    <x v="1"/>
    <x v="1"/>
    <x v="0"/>
    <x v="26"/>
    <x v="3"/>
    <x v="1"/>
  </r>
  <r>
    <s v="Karina Sandoval"/>
    <x v="0"/>
    <x v="2"/>
    <x v="5"/>
    <x v="2"/>
    <d v="1970-02-16T00:00:00"/>
    <x v="1"/>
    <x v="1"/>
    <x v="0"/>
    <x v="2"/>
    <x v="1"/>
    <x v="5"/>
    <x v="3"/>
    <x v="0"/>
  </r>
  <r>
    <s v="Muhammad Vega"/>
    <x v="1"/>
    <x v="8"/>
    <x v="36"/>
    <x v="6"/>
    <d v="1967-05-31T00:00:00"/>
    <x v="1"/>
    <x v="1"/>
    <x v="0"/>
    <x v="2"/>
    <x v="2"/>
    <x v="37"/>
    <x v="4"/>
    <x v="1"/>
  </r>
  <r>
    <s v="Honorio Cortés"/>
    <x v="1"/>
    <x v="9"/>
    <x v="17"/>
    <x v="4"/>
    <d v="1993-12-03T00:00:00"/>
    <x v="0"/>
    <x v="2"/>
    <x v="1"/>
    <x v="2"/>
    <x v="1"/>
    <x v="43"/>
    <x v="1"/>
    <x v="1"/>
  </r>
  <r>
    <s v="Arsenio Giménez"/>
    <x v="1"/>
    <x v="1"/>
    <x v="1"/>
    <x v="3"/>
    <d v="1971-05-22T00:00:00"/>
    <x v="1"/>
    <x v="1"/>
    <x v="1"/>
    <x v="1"/>
    <x v="1"/>
    <x v="40"/>
    <x v="3"/>
    <x v="1"/>
  </r>
  <r>
    <s v="Virginia León"/>
    <x v="0"/>
    <x v="2"/>
    <x v="2"/>
    <x v="1"/>
    <d v="1967-10-12T00:00:00"/>
    <x v="0"/>
    <x v="0"/>
    <x v="0"/>
    <x v="2"/>
    <x v="1"/>
    <x v="37"/>
    <x v="4"/>
    <x v="0"/>
  </r>
  <r>
    <s v="Adán Sepúlveda"/>
    <x v="1"/>
    <x v="5"/>
    <x v="25"/>
    <x v="1"/>
    <d v="1974-12-14T00:00:00"/>
    <x v="1"/>
    <x v="1"/>
    <x v="0"/>
    <x v="2"/>
    <x v="0"/>
    <x v="29"/>
    <x v="3"/>
    <x v="1"/>
  </r>
  <r>
    <s v="Berenice Gutiérrez"/>
    <x v="0"/>
    <x v="4"/>
    <x v="4"/>
    <x v="3"/>
    <d v="1987-12-13T00:00:00"/>
    <x v="1"/>
    <x v="1"/>
    <x v="1"/>
    <x v="1"/>
    <x v="1"/>
    <x v="22"/>
    <x v="0"/>
    <x v="0"/>
  </r>
  <r>
    <s v="Bhishmá Jara"/>
    <x v="1"/>
    <x v="8"/>
    <x v="16"/>
    <x v="3"/>
    <d v="1970-01-07T00:00:00"/>
    <x v="0"/>
    <x v="2"/>
    <x v="0"/>
    <x v="1"/>
    <x v="2"/>
    <x v="26"/>
    <x v="3"/>
    <x v="1"/>
  </r>
  <r>
    <s v="Námaste Sandoval"/>
    <x v="1"/>
    <x v="1"/>
    <x v="29"/>
    <x v="3"/>
    <d v="1974-09-18T00:00:00"/>
    <x v="0"/>
    <x v="3"/>
    <x v="0"/>
    <x v="2"/>
    <x v="1"/>
    <x v="29"/>
    <x v="3"/>
    <x v="1"/>
  </r>
  <r>
    <s v="Pablo Vázquez"/>
    <x v="1"/>
    <x v="1"/>
    <x v="29"/>
    <x v="3"/>
    <d v="1986-07-16T00:00:00"/>
    <x v="0"/>
    <x v="0"/>
    <x v="0"/>
    <x v="0"/>
    <x v="1"/>
    <x v="21"/>
    <x v="0"/>
    <x v="1"/>
  </r>
  <r>
    <s v="Aldo Vega"/>
    <x v="1"/>
    <x v="0"/>
    <x v="28"/>
    <x v="0"/>
    <d v="1953-04-06T00:00:00"/>
    <x v="0"/>
    <x v="3"/>
    <x v="1"/>
    <x v="2"/>
    <x v="0"/>
    <x v="48"/>
    <x v="4"/>
    <x v="1"/>
  </r>
  <r>
    <s v="Juantxo Ponce"/>
    <x v="1"/>
    <x v="1"/>
    <x v="1"/>
    <x v="6"/>
    <d v="1995-03-31T00:00:00"/>
    <x v="1"/>
    <x v="1"/>
    <x v="1"/>
    <x v="0"/>
    <x v="1"/>
    <x v="16"/>
    <x v="1"/>
    <x v="1"/>
  </r>
  <r>
    <s v="Emilio Silva"/>
    <x v="1"/>
    <x v="4"/>
    <x v="11"/>
    <x v="4"/>
    <d v="1972-12-02T00:00:00"/>
    <x v="1"/>
    <x v="1"/>
    <x v="0"/>
    <x v="1"/>
    <x v="1"/>
    <x v="30"/>
    <x v="3"/>
    <x v="1"/>
  </r>
  <r>
    <s v="Sakya Aguilar"/>
    <x v="1"/>
    <x v="3"/>
    <x v="47"/>
    <x v="2"/>
    <d v="1967-07-13T00:00:00"/>
    <x v="1"/>
    <x v="1"/>
    <x v="1"/>
    <x v="2"/>
    <x v="0"/>
    <x v="37"/>
    <x v="4"/>
    <x v="1"/>
  </r>
  <r>
    <s v="Boni Roldán"/>
    <x v="1"/>
    <x v="5"/>
    <x v="30"/>
    <x v="3"/>
    <d v="1990-12-23T00:00:00"/>
    <x v="1"/>
    <x v="1"/>
    <x v="0"/>
    <x v="0"/>
    <x v="0"/>
    <x v="19"/>
    <x v="1"/>
    <x v="1"/>
  </r>
  <r>
    <s v="Arnaldo Rojas"/>
    <x v="1"/>
    <x v="8"/>
    <x v="36"/>
    <x v="6"/>
    <d v="1991-03-03T00:00:00"/>
    <x v="1"/>
    <x v="1"/>
    <x v="0"/>
    <x v="1"/>
    <x v="2"/>
    <x v="1"/>
    <x v="1"/>
    <x v="1"/>
  </r>
  <r>
    <s v="Kira Suárez"/>
    <x v="0"/>
    <x v="5"/>
    <x v="25"/>
    <x v="4"/>
    <d v="1997-08-18T00:00:00"/>
    <x v="0"/>
    <x v="0"/>
    <x v="0"/>
    <x v="0"/>
    <x v="0"/>
    <x v="42"/>
    <x v="1"/>
    <x v="0"/>
  </r>
  <r>
    <s v="Wojciech Mendoza"/>
    <x v="1"/>
    <x v="3"/>
    <x v="47"/>
    <x v="2"/>
    <d v="1978-10-21T00:00:00"/>
    <x v="0"/>
    <x v="0"/>
    <x v="0"/>
    <x v="2"/>
    <x v="0"/>
    <x v="32"/>
    <x v="0"/>
    <x v="1"/>
  </r>
  <r>
    <s v="Ginebra Mendoza"/>
    <x v="0"/>
    <x v="6"/>
    <x v="37"/>
    <x v="6"/>
    <d v="1969-07-26T00:00:00"/>
    <x v="0"/>
    <x v="2"/>
    <x v="1"/>
    <x v="0"/>
    <x v="0"/>
    <x v="26"/>
    <x v="3"/>
    <x v="0"/>
  </r>
  <r>
    <s v="Borja Leguizamón"/>
    <x v="1"/>
    <x v="8"/>
    <x v="34"/>
    <x v="6"/>
    <d v="1993-06-05T00:00:00"/>
    <x v="0"/>
    <x v="0"/>
    <x v="0"/>
    <x v="2"/>
    <x v="2"/>
    <x v="43"/>
    <x v="1"/>
    <x v="1"/>
  </r>
  <r>
    <s v="Takumi Parra"/>
    <x v="1"/>
    <x v="1"/>
    <x v="46"/>
    <x v="4"/>
    <d v="1984-04-21T00:00:00"/>
    <x v="1"/>
    <x v="1"/>
    <x v="1"/>
    <x v="2"/>
    <x v="1"/>
    <x v="11"/>
    <x v="0"/>
    <x v="1"/>
  </r>
  <r>
    <s v="Amílcar Correa"/>
    <x v="1"/>
    <x v="4"/>
    <x v="4"/>
    <x v="0"/>
    <d v="1968-05-21T00:00:00"/>
    <x v="0"/>
    <x v="0"/>
    <x v="1"/>
    <x v="2"/>
    <x v="1"/>
    <x v="25"/>
    <x v="3"/>
    <x v="1"/>
  </r>
  <r>
    <s v="Osvaldo Ávila"/>
    <x v="1"/>
    <x v="5"/>
    <x v="8"/>
    <x v="1"/>
    <d v="1997-04-28T00:00:00"/>
    <x v="0"/>
    <x v="2"/>
    <x v="0"/>
    <x v="2"/>
    <x v="0"/>
    <x v="42"/>
    <x v="1"/>
    <x v="1"/>
  </r>
  <r>
    <s v="Taichi Vargas"/>
    <x v="1"/>
    <x v="9"/>
    <x v="27"/>
    <x v="4"/>
    <d v="1996-06-20T00:00:00"/>
    <x v="0"/>
    <x v="0"/>
    <x v="1"/>
    <x v="2"/>
    <x v="1"/>
    <x v="9"/>
    <x v="1"/>
    <x v="1"/>
  </r>
  <r>
    <s v="Ludovico Pineda"/>
    <x v="1"/>
    <x v="7"/>
    <x v="10"/>
    <x v="2"/>
    <d v="1980-02-12T00:00:00"/>
    <x v="1"/>
    <x v="1"/>
    <x v="1"/>
    <x v="2"/>
    <x v="0"/>
    <x v="0"/>
    <x v="0"/>
    <x v="1"/>
  </r>
  <r>
    <s v="Kenneth Vaca"/>
    <x v="1"/>
    <x v="2"/>
    <x v="2"/>
    <x v="4"/>
    <d v="1975-02-26T00:00:00"/>
    <x v="0"/>
    <x v="4"/>
    <x v="1"/>
    <x v="1"/>
    <x v="1"/>
    <x v="12"/>
    <x v="3"/>
    <x v="1"/>
  </r>
  <r>
    <s v="Iria Araya"/>
    <x v="0"/>
    <x v="9"/>
    <x v="17"/>
    <x v="1"/>
    <d v="1999-10-03T00:00:00"/>
    <x v="1"/>
    <x v="1"/>
    <x v="0"/>
    <x v="0"/>
    <x v="1"/>
    <x v="13"/>
    <x v="2"/>
    <x v="0"/>
  </r>
  <r>
    <s v="Jalaiuda Valdés"/>
    <x v="1"/>
    <x v="8"/>
    <x v="34"/>
    <x v="0"/>
    <d v="1974-12-22T00:00:00"/>
    <x v="1"/>
    <x v="1"/>
    <x v="0"/>
    <x v="0"/>
    <x v="2"/>
    <x v="29"/>
    <x v="3"/>
    <x v="1"/>
  </r>
  <r>
    <s v="Ricardo Rivas"/>
    <x v="1"/>
    <x v="2"/>
    <x v="32"/>
    <x v="4"/>
    <d v="1999-02-20T00:00:00"/>
    <x v="1"/>
    <x v="1"/>
    <x v="1"/>
    <x v="2"/>
    <x v="1"/>
    <x v="13"/>
    <x v="2"/>
    <x v="1"/>
  </r>
  <r>
    <s v="Muawiya Silva"/>
    <x v="1"/>
    <x v="9"/>
    <x v="27"/>
    <x v="4"/>
    <d v="1992-10-30T00:00:00"/>
    <x v="1"/>
    <x v="1"/>
    <x v="0"/>
    <x v="2"/>
    <x v="1"/>
    <x v="33"/>
    <x v="1"/>
    <x v="1"/>
  </r>
  <r>
    <s v="Urbano Ferreira"/>
    <x v="1"/>
    <x v="1"/>
    <x v="46"/>
    <x v="1"/>
    <d v="1984-10-08T00:00:00"/>
    <x v="1"/>
    <x v="1"/>
    <x v="1"/>
    <x v="2"/>
    <x v="1"/>
    <x v="11"/>
    <x v="0"/>
    <x v="1"/>
  </r>
  <r>
    <s v="Armand Figueroa"/>
    <x v="1"/>
    <x v="2"/>
    <x v="2"/>
    <x v="2"/>
    <d v="1975-01-05T00:00:00"/>
    <x v="1"/>
    <x v="1"/>
    <x v="1"/>
    <x v="2"/>
    <x v="1"/>
    <x v="29"/>
    <x v="3"/>
    <x v="1"/>
  </r>
  <r>
    <s v="Vicenta Sáez"/>
    <x v="0"/>
    <x v="6"/>
    <x v="9"/>
    <x v="4"/>
    <d v="1971-04-10T00:00:00"/>
    <x v="0"/>
    <x v="3"/>
    <x v="1"/>
    <x v="2"/>
    <x v="0"/>
    <x v="40"/>
    <x v="3"/>
    <x v="0"/>
  </r>
  <r>
    <s v="Isaac Sáez"/>
    <x v="1"/>
    <x v="4"/>
    <x v="6"/>
    <x v="0"/>
    <d v="1989-02-08T00:00:00"/>
    <x v="1"/>
    <x v="1"/>
    <x v="0"/>
    <x v="2"/>
    <x v="1"/>
    <x v="4"/>
    <x v="1"/>
    <x v="1"/>
  </r>
  <r>
    <s v="Gabriel Galeano"/>
    <x v="1"/>
    <x v="1"/>
    <x v="29"/>
    <x v="3"/>
    <d v="1979-08-03T00:00:00"/>
    <x v="0"/>
    <x v="0"/>
    <x v="1"/>
    <x v="2"/>
    <x v="1"/>
    <x v="0"/>
    <x v="0"/>
    <x v="1"/>
  </r>
  <r>
    <s v="Modesto Galeano"/>
    <x v="1"/>
    <x v="8"/>
    <x v="31"/>
    <x v="4"/>
    <d v="1986-05-08T00:00:00"/>
    <x v="0"/>
    <x v="0"/>
    <x v="0"/>
    <x v="0"/>
    <x v="2"/>
    <x v="21"/>
    <x v="0"/>
    <x v="1"/>
  </r>
  <r>
    <s v="Berto Miranda"/>
    <x v="1"/>
    <x v="1"/>
    <x v="1"/>
    <x v="6"/>
    <d v="1993-10-24T00:00:00"/>
    <x v="1"/>
    <x v="1"/>
    <x v="0"/>
    <x v="2"/>
    <x v="1"/>
    <x v="43"/>
    <x v="1"/>
    <x v="1"/>
  </r>
  <r>
    <s v="Bala Zúñiga"/>
    <x v="1"/>
    <x v="7"/>
    <x v="14"/>
    <x v="1"/>
    <d v="1996-04-20T00:00:00"/>
    <x v="1"/>
    <x v="1"/>
    <x v="0"/>
    <x v="0"/>
    <x v="0"/>
    <x v="9"/>
    <x v="1"/>
    <x v="1"/>
  </r>
  <r>
    <s v="Nepomuk Alarcón"/>
    <x v="1"/>
    <x v="8"/>
    <x v="18"/>
    <x v="2"/>
    <d v="2001-06-22T00:00:00"/>
    <x v="1"/>
    <x v="1"/>
    <x v="0"/>
    <x v="2"/>
    <x v="2"/>
    <x v="39"/>
    <x v="2"/>
    <x v="1"/>
  </r>
  <r>
    <s v="Gabriel Vaca"/>
    <x v="1"/>
    <x v="7"/>
    <x v="14"/>
    <x v="4"/>
    <d v="1963-03-02T00:00:00"/>
    <x v="1"/>
    <x v="1"/>
    <x v="1"/>
    <x v="2"/>
    <x v="0"/>
    <x v="41"/>
    <x v="4"/>
    <x v="1"/>
  </r>
  <r>
    <s v="Abraham Fuentes"/>
    <x v="1"/>
    <x v="7"/>
    <x v="12"/>
    <x v="6"/>
    <d v="1985-08-21T00:00:00"/>
    <x v="0"/>
    <x v="0"/>
    <x v="1"/>
    <x v="2"/>
    <x v="0"/>
    <x v="27"/>
    <x v="0"/>
    <x v="1"/>
  </r>
  <r>
    <s v="Armand Rivera"/>
    <x v="1"/>
    <x v="8"/>
    <x v="48"/>
    <x v="1"/>
    <d v="1975-08-11T00:00:00"/>
    <x v="1"/>
    <x v="1"/>
    <x v="0"/>
    <x v="0"/>
    <x v="2"/>
    <x v="12"/>
    <x v="3"/>
    <x v="1"/>
  </r>
  <r>
    <s v="Eulogio Juárez"/>
    <x v="1"/>
    <x v="3"/>
    <x v="41"/>
    <x v="3"/>
    <d v="1974-01-27T00:00:00"/>
    <x v="1"/>
    <x v="1"/>
    <x v="0"/>
    <x v="0"/>
    <x v="0"/>
    <x v="17"/>
    <x v="3"/>
    <x v="1"/>
  </r>
  <r>
    <s v="Joseba Vázquez"/>
    <x v="1"/>
    <x v="0"/>
    <x v="28"/>
    <x v="0"/>
    <d v="1963-04-04T00:00:00"/>
    <x v="0"/>
    <x v="0"/>
    <x v="1"/>
    <x v="1"/>
    <x v="0"/>
    <x v="41"/>
    <x v="4"/>
    <x v="1"/>
  </r>
  <r>
    <s v="Diego Ojeda"/>
    <x v="1"/>
    <x v="9"/>
    <x v="17"/>
    <x v="1"/>
    <d v="2002-09-09T00:00:00"/>
    <x v="1"/>
    <x v="1"/>
    <x v="1"/>
    <x v="2"/>
    <x v="1"/>
    <x v="24"/>
    <x v="2"/>
    <x v="1"/>
  </r>
  <r>
    <s v="Belén Palma"/>
    <x v="0"/>
    <x v="5"/>
    <x v="30"/>
    <x v="6"/>
    <d v="1997-12-18T00:00:00"/>
    <x v="0"/>
    <x v="0"/>
    <x v="0"/>
    <x v="2"/>
    <x v="0"/>
    <x v="42"/>
    <x v="1"/>
    <x v="0"/>
  </r>
  <r>
    <s v="Danijel Espinoza"/>
    <x v="1"/>
    <x v="9"/>
    <x v="17"/>
    <x v="4"/>
    <d v="2001-09-20T00:00:00"/>
    <x v="1"/>
    <x v="1"/>
    <x v="1"/>
    <x v="2"/>
    <x v="1"/>
    <x v="39"/>
    <x v="2"/>
    <x v="1"/>
  </r>
  <r>
    <s v="Alejo Farias"/>
    <x v="1"/>
    <x v="5"/>
    <x v="43"/>
    <x v="6"/>
    <d v="1980-06-07T00:00:00"/>
    <x v="1"/>
    <x v="1"/>
    <x v="0"/>
    <x v="1"/>
    <x v="0"/>
    <x v="31"/>
    <x v="0"/>
    <x v="1"/>
  </r>
  <r>
    <s v="Delia Muñoz"/>
    <x v="0"/>
    <x v="9"/>
    <x v="27"/>
    <x v="2"/>
    <d v="2002-04-11T00:00:00"/>
    <x v="1"/>
    <x v="1"/>
    <x v="0"/>
    <x v="2"/>
    <x v="1"/>
    <x v="24"/>
    <x v="2"/>
    <x v="0"/>
  </r>
  <r>
    <s v="Aladino Cruz"/>
    <x v="1"/>
    <x v="4"/>
    <x v="11"/>
    <x v="3"/>
    <d v="1978-07-01T00:00:00"/>
    <x v="1"/>
    <x v="1"/>
    <x v="1"/>
    <x v="2"/>
    <x v="1"/>
    <x v="32"/>
    <x v="0"/>
    <x v="1"/>
  </r>
  <r>
    <s v="Agapito Figueroa"/>
    <x v="1"/>
    <x v="9"/>
    <x v="17"/>
    <x v="2"/>
    <d v="1967-08-28T00:00:00"/>
    <x v="0"/>
    <x v="0"/>
    <x v="1"/>
    <x v="0"/>
    <x v="1"/>
    <x v="37"/>
    <x v="4"/>
    <x v="1"/>
  </r>
  <r>
    <s v="Abel Benítez"/>
    <x v="1"/>
    <x v="9"/>
    <x v="17"/>
    <x v="2"/>
    <d v="1985-06-09T00:00:00"/>
    <x v="1"/>
    <x v="1"/>
    <x v="1"/>
    <x v="0"/>
    <x v="1"/>
    <x v="27"/>
    <x v="0"/>
    <x v="1"/>
  </r>
  <r>
    <s v="Arturo Rojas"/>
    <x v="1"/>
    <x v="5"/>
    <x v="30"/>
    <x v="0"/>
    <d v="1990-12-08T00:00:00"/>
    <x v="0"/>
    <x v="0"/>
    <x v="0"/>
    <x v="0"/>
    <x v="0"/>
    <x v="19"/>
    <x v="1"/>
    <x v="1"/>
  </r>
  <r>
    <s v="Norberto Valenzuela"/>
    <x v="1"/>
    <x v="3"/>
    <x v="35"/>
    <x v="4"/>
    <d v="1991-08-02T00:00:00"/>
    <x v="1"/>
    <x v="1"/>
    <x v="0"/>
    <x v="2"/>
    <x v="0"/>
    <x v="1"/>
    <x v="1"/>
    <x v="1"/>
  </r>
  <r>
    <s v="Radomir Guzmán"/>
    <x v="1"/>
    <x v="8"/>
    <x v="33"/>
    <x v="1"/>
    <d v="1970-07-27T00:00:00"/>
    <x v="1"/>
    <x v="1"/>
    <x v="1"/>
    <x v="2"/>
    <x v="2"/>
    <x v="5"/>
    <x v="3"/>
    <x v="1"/>
  </r>
  <r>
    <s v="Sadrac Córdoba"/>
    <x v="1"/>
    <x v="9"/>
    <x v="27"/>
    <x v="2"/>
    <d v="1967-12-15T00:00:00"/>
    <x v="1"/>
    <x v="1"/>
    <x v="1"/>
    <x v="2"/>
    <x v="1"/>
    <x v="37"/>
    <x v="4"/>
    <x v="1"/>
  </r>
  <r>
    <s v="Dionisio Alonso"/>
    <x v="1"/>
    <x v="2"/>
    <x v="32"/>
    <x v="4"/>
    <d v="1978-04-13T00:00:00"/>
    <x v="0"/>
    <x v="2"/>
    <x v="0"/>
    <x v="2"/>
    <x v="1"/>
    <x v="32"/>
    <x v="0"/>
    <x v="1"/>
  </r>
  <r>
    <s v="Almudena Vega"/>
    <x v="0"/>
    <x v="5"/>
    <x v="30"/>
    <x v="0"/>
    <d v="1969-01-09T00:00:00"/>
    <x v="1"/>
    <x v="1"/>
    <x v="0"/>
    <x v="2"/>
    <x v="0"/>
    <x v="25"/>
    <x v="3"/>
    <x v="0"/>
  </r>
  <r>
    <s v="Juan Mora"/>
    <x v="1"/>
    <x v="7"/>
    <x v="10"/>
    <x v="2"/>
    <d v="1964-03-20T00:00:00"/>
    <x v="1"/>
    <x v="1"/>
    <x v="1"/>
    <x v="2"/>
    <x v="0"/>
    <x v="34"/>
    <x v="4"/>
    <x v="1"/>
  </r>
  <r>
    <s v="Javiera Castillo"/>
    <x v="0"/>
    <x v="7"/>
    <x v="12"/>
    <x v="3"/>
    <d v="1967-12-15T00:00:00"/>
    <x v="0"/>
    <x v="0"/>
    <x v="0"/>
    <x v="2"/>
    <x v="0"/>
    <x v="37"/>
    <x v="4"/>
    <x v="0"/>
  </r>
  <r>
    <s v="Paola Blanco"/>
    <x v="0"/>
    <x v="4"/>
    <x v="6"/>
    <x v="3"/>
    <d v="1984-04-12T00:00:00"/>
    <x v="1"/>
    <x v="1"/>
    <x v="1"/>
    <x v="2"/>
    <x v="1"/>
    <x v="11"/>
    <x v="0"/>
    <x v="0"/>
  </r>
  <r>
    <s v="Nancy Martín"/>
    <x v="0"/>
    <x v="9"/>
    <x v="17"/>
    <x v="2"/>
    <d v="1979-03-27T00:00:00"/>
    <x v="0"/>
    <x v="0"/>
    <x v="0"/>
    <x v="1"/>
    <x v="1"/>
    <x v="0"/>
    <x v="0"/>
    <x v="0"/>
  </r>
  <r>
    <s v="Ichirō Rodríguez"/>
    <x v="1"/>
    <x v="6"/>
    <x v="44"/>
    <x v="1"/>
    <d v="1992-11-12T00:00:00"/>
    <x v="1"/>
    <x v="1"/>
    <x v="0"/>
    <x v="1"/>
    <x v="0"/>
    <x v="33"/>
    <x v="1"/>
    <x v="1"/>
  </r>
  <r>
    <s v="Yuko Cáceres"/>
    <x v="0"/>
    <x v="2"/>
    <x v="32"/>
    <x v="1"/>
    <d v="1996-06-16T00:00:00"/>
    <x v="1"/>
    <x v="1"/>
    <x v="1"/>
    <x v="1"/>
    <x v="1"/>
    <x v="9"/>
    <x v="1"/>
    <x v="0"/>
  </r>
  <r>
    <s v="Cornelio Venegas"/>
    <x v="1"/>
    <x v="0"/>
    <x v="28"/>
    <x v="6"/>
    <d v="1978-04-13T00:00:00"/>
    <x v="1"/>
    <x v="1"/>
    <x v="0"/>
    <x v="2"/>
    <x v="0"/>
    <x v="32"/>
    <x v="0"/>
    <x v="1"/>
  </r>
  <r>
    <s v="Kumbhá Farias"/>
    <x v="1"/>
    <x v="9"/>
    <x v="27"/>
    <x v="1"/>
    <d v="1980-11-01T00:00:00"/>
    <x v="1"/>
    <x v="1"/>
    <x v="0"/>
    <x v="2"/>
    <x v="1"/>
    <x v="31"/>
    <x v="0"/>
    <x v="1"/>
  </r>
  <r>
    <s v="Héctor Guerrero"/>
    <x v="1"/>
    <x v="6"/>
    <x v="9"/>
    <x v="1"/>
    <d v="1984-08-09T00:00:00"/>
    <x v="0"/>
    <x v="0"/>
    <x v="0"/>
    <x v="0"/>
    <x v="0"/>
    <x v="11"/>
    <x v="0"/>
    <x v="1"/>
  </r>
  <r>
    <s v="Carmina Vera"/>
    <x v="0"/>
    <x v="9"/>
    <x v="17"/>
    <x v="2"/>
    <d v="1996-04-03T00:00:00"/>
    <x v="1"/>
    <x v="1"/>
    <x v="0"/>
    <x v="2"/>
    <x v="1"/>
    <x v="9"/>
    <x v="1"/>
    <x v="0"/>
  </r>
  <r>
    <s v="Agripina Cáceres"/>
    <x v="0"/>
    <x v="4"/>
    <x v="11"/>
    <x v="3"/>
    <d v="2003-03-05T00:00:00"/>
    <x v="1"/>
    <x v="1"/>
    <x v="1"/>
    <x v="2"/>
    <x v="1"/>
    <x v="2"/>
    <x v="2"/>
    <x v="0"/>
  </r>
  <r>
    <s v="Anahí Bustos"/>
    <x v="0"/>
    <x v="2"/>
    <x v="2"/>
    <x v="4"/>
    <d v="1971-05-25T00:00:00"/>
    <x v="0"/>
    <x v="0"/>
    <x v="1"/>
    <x v="1"/>
    <x v="1"/>
    <x v="40"/>
    <x v="3"/>
    <x v="0"/>
  </r>
  <r>
    <s v="Adriel Bustos"/>
    <x v="1"/>
    <x v="1"/>
    <x v="29"/>
    <x v="6"/>
    <d v="1991-05-25T00:00:00"/>
    <x v="1"/>
    <x v="1"/>
    <x v="0"/>
    <x v="0"/>
    <x v="1"/>
    <x v="1"/>
    <x v="1"/>
    <x v="1"/>
  </r>
  <r>
    <s v="Vera Luna"/>
    <x v="0"/>
    <x v="8"/>
    <x v="34"/>
    <x v="6"/>
    <d v="1983-01-17T00:00:00"/>
    <x v="0"/>
    <x v="0"/>
    <x v="1"/>
    <x v="2"/>
    <x v="2"/>
    <x v="3"/>
    <x v="0"/>
    <x v="0"/>
  </r>
  <r>
    <s v="Canuto Luna"/>
    <x v="1"/>
    <x v="5"/>
    <x v="8"/>
    <x v="4"/>
    <d v="1981-03-22T00:00:00"/>
    <x v="1"/>
    <x v="1"/>
    <x v="0"/>
    <x v="2"/>
    <x v="0"/>
    <x v="18"/>
    <x v="0"/>
    <x v="1"/>
  </r>
  <r>
    <s v="Urías Sosa"/>
    <x v="1"/>
    <x v="1"/>
    <x v="29"/>
    <x v="3"/>
    <d v="1981-02-13T00:00:00"/>
    <x v="0"/>
    <x v="0"/>
    <x v="0"/>
    <x v="0"/>
    <x v="1"/>
    <x v="18"/>
    <x v="0"/>
    <x v="1"/>
  </r>
  <r>
    <s v="Zbigniew Vázquez"/>
    <x v="1"/>
    <x v="5"/>
    <x v="23"/>
    <x v="4"/>
    <d v="1983-04-26T00:00:00"/>
    <x v="1"/>
    <x v="1"/>
    <x v="0"/>
    <x v="2"/>
    <x v="0"/>
    <x v="15"/>
    <x v="0"/>
    <x v="1"/>
  </r>
  <r>
    <s v="Conrado Farías"/>
    <x v="1"/>
    <x v="9"/>
    <x v="17"/>
    <x v="4"/>
    <d v="1973-11-13T00:00:00"/>
    <x v="0"/>
    <x v="3"/>
    <x v="1"/>
    <x v="1"/>
    <x v="1"/>
    <x v="17"/>
    <x v="3"/>
    <x v="1"/>
  </r>
  <r>
    <s v="Florián Benítez"/>
    <x v="1"/>
    <x v="7"/>
    <x v="14"/>
    <x v="4"/>
    <d v="1992-05-01T00:00:00"/>
    <x v="0"/>
    <x v="2"/>
    <x v="0"/>
    <x v="2"/>
    <x v="0"/>
    <x v="33"/>
    <x v="1"/>
    <x v="1"/>
  </r>
  <r>
    <s v="Imogen Salazar"/>
    <x v="0"/>
    <x v="4"/>
    <x v="4"/>
    <x v="0"/>
    <d v="1978-06-14T00:00:00"/>
    <x v="1"/>
    <x v="1"/>
    <x v="0"/>
    <x v="2"/>
    <x v="1"/>
    <x v="32"/>
    <x v="0"/>
    <x v="0"/>
  </r>
  <r>
    <s v="Amaya Zúñiga"/>
    <x v="0"/>
    <x v="7"/>
    <x v="14"/>
    <x v="4"/>
    <d v="1989-07-27T00:00:00"/>
    <x v="0"/>
    <x v="0"/>
    <x v="0"/>
    <x v="2"/>
    <x v="0"/>
    <x v="38"/>
    <x v="1"/>
    <x v="0"/>
  </r>
  <r>
    <s v="Marianne Zúñiga"/>
    <x v="0"/>
    <x v="2"/>
    <x v="32"/>
    <x v="1"/>
    <d v="1987-09-03T00:00:00"/>
    <x v="0"/>
    <x v="2"/>
    <x v="0"/>
    <x v="2"/>
    <x v="1"/>
    <x v="22"/>
    <x v="0"/>
    <x v="0"/>
  </r>
  <r>
    <s v="Danijel Agüero"/>
    <x v="1"/>
    <x v="1"/>
    <x v="29"/>
    <x v="3"/>
    <d v="1967-06-17T00:00:00"/>
    <x v="0"/>
    <x v="0"/>
    <x v="1"/>
    <x v="2"/>
    <x v="1"/>
    <x v="37"/>
    <x v="4"/>
    <x v="1"/>
  </r>
  <r>
    <s v="Alcides Ledesma"/>
    <x v="1"/>
    <x v="9"/>
    <x v="27"/>
    <x v="1"/>
    <d v="1967-01-27T00:00:00"/>
    <x v="0"/>
    <x v="2"/>
    <x v="0"/>
    <x v="2"/>
    <x v="1"/>
    <x v="44"/>
    <x v="4"/>
    <x v="1"/>
  </r>
  <r>
    <s v="Puloman Molina"/>
    <x v="1"/>
    <x v="5"/>
    <x v="23"/>
    <x v="4"/>
    <d v="1967-03-07T00:00:00"/>
    <x v="1"/>
    <x v="1"/>
    <x v="1"/>
    <x v="2"/>
    <x v="0"/>
    <x v="37"/>
    <x v="4"/>
    <x v="1"/>
  </r>
  <r>
    <s v="Tamara Sáez"/>
    <x v="0"/>
    <x v="2"/>
    <x v="32"/>
    <x v="4"/>
    <d v="1998-11-30T00:00:00"/>
    <x v="1"/>
    <x v="1"/>
    <x v="0"/>
    <x v="1"/>
    <x v="1"/>
    <x v="23"/>
    <x v="2"/>
    <x v="0"/>
  </r>
  <r>
    <s v="Eulogio Sánchez"/>
    <x v="1"/>
    <x v="1"/>
    <x v="29"/>
    <x v="0"/>
    <d v="1978-06-26T00:00:00"/>
    <x v="0"/>
    <x v="0"/>
    <x v="0"/>
    <x v="1"/>
    <x v="1"/>
    <x v="32"/>
    <x v="0"/>
    <x v="1"/>
  </r>
  <r>
    <s v="Jovita Díaz"/>
    <x v="0"/>
    <x v="5"/>
    <x v="25"/>
    <x v="1"/>
    <d v="1999-12-19T00:00:00"/>
    <x v="1"/>
    <x v="1"/>
    <x v="1"/>
    <x v="2"/>
    <x v="0"/>
    <x v="13"/>
    <x v="2"/>
    <x v="0"/>
  </r>
  <r>
    <s v="Remigio Domínguez"/>
    <x v="1"/>
    <x v="6"/>
    <x v="44"/>
    <x v="4"/>
    <d v="1987-05-22T00:00:00"/>
    <x v="0"/>
    <x v="0"/>
    <x v="1"/>
    <x v="2"/>
    <x v="0"/>
    <x v="22"/>
    <x v="0"/>
    <x v="1"/>
  </r>
  <r>
    <s v="Edgar Reyes"/>
    <x v="1"/>
    <x v="7"/>
    <x v="39"/>
    <x v="1"/>
    <d v="1972-05-24T00:00:00"/>
    <x v="1"/>
    <x v="1"/>
    <x v="1"/>
    <x v="2"/>
    <x v="0"/>
    <x v="30"/>
    <x v="3"/>
    <x v="1"/>
  </r>
  <r>
    <s v="Sanjaya Ponce"/>
    <x v="1"/>
    <x v="8"/>
    <x v="31"/>
    <x v="1"/>
    <d v="1995-02-24T00:00:00"/>
    <x v="1"/>
    <x v="1"/>
    <x v="1"/>
    <x v="2"/>
    <x v="2"/>
    <x v="16"/>
    <x v="1"/>
    <x v="1"/>
  </r>
  <r>
    <s v="Boni Correa"/>
    <x v="1"/>
    <x v="9"/>
    <x v="17"/>
    <x v="1"/>
    <d v="1992-01-29T00:00:00"/>
    <x v="0"/>
    <x v="0"/>
    <x v="1"/>
    <x v="2"/>
    <x v="1"/>
    <x v="1"/>
    <x v="1"/>
    <x v="1"/>
  </r>
  <r>
    <s v="Máxima Rodríguez"/>
    <x v="0"/>
    <x v="4"/>
    <x v="4"/>
    <x v="6"/>
    <d v="1966-09-15T00:00:00"/>
    <x v="1"/>
    <x v="1"/>
    <x v="0"/>
    <x v="2"/>
    <x v="1"/>
    <x v="44"/>
    <x v="4"/>
    <x v="0"/>
  </r>
  <r>
    <s v="Homero Araya"/>
    <x v="1"/>
    <x v="6"/>
    <x v="9"/>
    <x v="1"/>
    <d v="2001-09-02T00:00:00"/>
    <x v="0"/>
    <x v="0"/>
    <x v="0"/>
    <x v="2"/>
    <x v="0"/>
    <x v="39"/>
    <x v="2"/>
    <x v="1"/>
  </r>
  <r>
    <s v="Homobono Henríquez"/>
    <x v="1"/>
    <x v="5"/>
    <x v="20"/>
    <x v="6"/>
    <d v="1972-01-10T00:00:00"/>
    <x v="0"/>
    <x v="3"/>
    <x v="1"/>
    <x v="1"/>
    <x v="0"/>
    <x v="40"/>
    <x v="3"/>
    <x v="1"/>
  </r>
  <r>
    <s v="Aglaé Ortega"/>
    <x v="0"/>
    <x v="5"/>
    <x v="8"/>
    <x v="4"/>
    <d v="1987-10-23T00:00:00"/>
    <x v="1"/>
    <x v="1"/>
    <x v="0"/>
    <x v="0"/>
    <x v="0"/>
    <x v="22"/>
    <x v="0"/>
    <x v="0"/>
  </r>
  <r>
    <s v="Ander García"/>
    <x v="1"/>
    <x v="0"/>
    <x v="42"/>
    <x v="5"/>
    <d v="1975-07-29T00:00:00"/>
    <x v="1"/>
    <x v="1"/>
    <x v="1"/>
    <x v="2"/>
    <x v="0"/>
    <x v="12"/>
    <x v="3"/>
    <x v="1"/>
  </r>
  <r>
    <s v="Gianni Godoy"/>
    <x v="1"/>
    <x v="5"/>
    <x v="20"/>
    <x v="0"/>
    <d v="1982-06-18T00:00:00"/>
    <x v="0"/>
    <x v="0"/>
    <x v="0"/>
    <x v="2"/>
    <x v="0"/>
    <x v="3"/>
    <x v="0"/>
    <x v="1"/>
  </r>
  <r>
    <s v="Abdul Cardozo"/>
    <x v="1"/>
    <x v="6"/>
    <x v="9"/>
    <x v="4"/>
    <d v="1986-06-02T00:00:00"/>
    <x v="1"/>
    <x v="1"/>
    <x v="1"/>
    <x v="2"/>
    <x v="0"/>
    <x v="21"/>
    <x v="0"/>
    <x v="1"/>
  </r>
  <r>
    <s v="Braulio Pineda"/>
    <x v="1"/>
    <x v="4"/>
    <x v="11"/>
    <x v="3"/>
    <d v="2002-10-11T00:00:00"/>
    <x v="0"/>
    <x v="0"/>
    <x v="0"/>
    <x v="0"/>
    <x v="1"/>
    <x v="24"/>
    <x v="2"/>
    <x v="1"/>
  </r>
  <r>
    <s v="Ariadna Moreno"/>
    <x v="0"/>
    <x v="0"/>
    <x v="49"/>
    <x v="0"/>
    <d v="1989-03-14T00:00:00"/>
    <x v="1"/>
    <x v="1"/>
    <x v="0"/>
    <x v="2"/>
    <x v="0"/>
    <x v="38"/>
    <x v="1"/>
    <x v="0"/>
  </r>
  <r>
    <s v="Mikel Tapia"/>
    <x v="1"/>
    <x v="9"/>
    <x v="27"/>
    <x v="4"/>
    <d v="1982-02-23T00:00:00"/>
    <x v="0"/>
    <x v="3"/>
    <x v="1"/>
    <x v="0"/>
    <x v="1"/>
    <x v="3"/>
    <x v="0"/>
    <x v="1"/>
  </r>
  <r>
    <s v="Rinchen Bravo"/>
    <x v="1"/>
    <x v="5"/>
    <x v="20"/>
    <x v="3"/>
    <d v="1986-05-10T00:00:00"/>
    <x v="1"/>
    <x v="1"/>
    <x v="0"/>
    <x v="2"/>
    <x v="0"/>
    <x v="21"/>
    <x v="0"/>
    <x v="1"/>
  </r>
  <r>
    <s v="Asura Vidal"/>
    <x v="1"/>
    <x v="6"/>
    <x v="37"/>
    <x v="6"/>
    <d v="1986-12-19T00:00:00"/>
    <x v="0"/>
    <x v="2"/>
    <x v="1"/>
    <x v="2"/>
    <x v="0"/>
    <x v="21"/>
    <x v="0"/>
    <x v="1"/>
  </r>
  <r>
    <s v="Antenor Ramos"/>
    <x v="1"/>
    <x v="5"/>
    <x v="30"/>
    <x v="6"/>
    <d v="1997-12-02T00:00:00"/>
    <x v="0"/>
    <x v="0"/>
    <x v="0"/>
    <x v="2"/>
    <x v="0"/>
    <x v="42"/>
    <x v="1"/>
    <x v="1"/>
  </r>
  <r>
    <s v="Valeria Correa"/>
    <x v="0"/>
    <x v="8"/>
    <x v="15"/>
    <x v="4"/>
    <d v="1976-02-03T00:00:00"/>
    <x v="0"/>
    <x v="0"/>
    <x v="0"/>
    <x v="0"/>
    <x v="2"/>
    <x v="12"/>
    <x v="3"/>
    <x v="0"/>
  </r>
  <r>
    <s v="Aránzazu Giménez"/>
    <x v="0"/>
    <x v="5"/>
    <x v="20"/>
    <x v="6"/>
    <d v="1969-10-13T00:00:00"/>
    <x v="1"/>
    <x v="1"/>
    <x v="0"/>
    <x v="2"/>
    <x v="0"/>
    <x v="26"/>
    <x v="3"/>
    <x v="0"/>
  </r>
  <r>
    <s v="Jeanette Mansilla"/>
    <x v="0"/>
    <x v="5"/>
    <x v="43"/>
    <x v="0"/>
    <d v="1988-01-19T00:00:00"/>
    <x v="1"/>
    <x v="1"/>
    <x v="0"/>
    <x v="1"/>
    <x v="0"/>
    <x v="22"/>
    <x v="0"/>
    <x v="0"/>
  </r>
  <r>
    <s v="Jairo Vargas"/>
    <x v="1"/>
    <x v="7"/>
    <x v="39"/>
    <x v="4"/>
    <d v="1978-01-23T00:00:00"/>
    <x v="0"/>
    <x v="0"/>
    <x v="0"/>
    <x v="1"/>
    <x v="0"/>
    <x v="7"/>
    <x v="3"/>
    <x v="1"/>
  </r>
  <r>
    <s v="Amara Ramos"/>
    <x v="1"/>
    <x v="2"/>
    <x v="2"/>
    <x v="1"/>
    <d v="1978-03-12T00:00:00"/>
    <x v="1"/>
    <x v="1"/>
    <x v="0"/>
    <x v="2"/>
    <x v="1"/>
    <x v="32"/>
    <x v="0"/>
    <x v="1"/>
  </r>
  <r>
    <s v="Emiliano Jara"/>
    <x v="1"/>
    <x v="6"/>
    <x v="9"/>
    <x v="1"/>
    <d v="1992-11-10T00:00:00"/>
    <x v="1"/>
    <x v="1"/>
    <x v="0"/>
    <x v="0"/>
    <x v="0"/>
    <x v="33"/>
    <x v="1"/>
    <x v="1"/>
  </r>
  <r>
    <s v="Andrei Ferreira"/>
    <x v="1"/>
    <x v="6"/>
    <x v="9"/>
    <x v="4"/>
    <d v="1966-01-11T00:00:00"/>
    <x v="1"/>
    <x v="1"/>
    <x v="1"/>
    <x v="2"/>
    <x v="0"/>
    <x v="10"/>
    <x v="4"/>
    <x v="1"/>
  </r>
  <r>
    <s v="Noemí Vega"/>
    <x v="0"/>
    <x v="4"/>
    <x v="4"/>
    <x v="6"/>
    <d v="1974-03-18T00:00:00"/>
    <x v="0"/>
    <x v="0"/>
    <x v="0"/>
    <x v="1"/>
    <x v="1"/>
    <x v="29"/>
    <x v="3"/>
    <x v="0"/>
  </r>
  <r>
    <s v="Yasu Martín"/>
    <x v="1"/>
    <x v="1"/>
    <x v="29"/>
    <x v="6"/>
    <d v="1996-08-16T00:00:00"/>
    <x v="1"/>
    <x v="1"/>
    <x v="0"/>
    <x v="2"/>
    <x v="1"/>
    <x v="9"/>
    <x v="1"/>
    <x v="1"/>
  </r>
  <r>
    <s v="Levy García"/>
    <x v="1"/>
    <x v="0"/>
    <x v="22"/>
    <x v="6"/>
    <d v="1963-01-29T00:00:00"/>
    <x v="0"/>
    <x v="0"/>
    <x v="0"/>
    <x v="2"/>
    <x v="0"/>
    <x v="35"/>
    <x v="4"/>
    <x v="1"/>
  </r>
  <r>
    <s v="Eliseo Fernández"/>
    <x v="1"/>
    <x v="9"/>
    <x v="27"/>
    <x v="1"/>
    <d v="1995-06-04T00:00:00"/>
    <x v="0"/>
    <x v="0"/>
    <x v="1"/>
    <x v="2"/>
    <x v="1"/>
    <x v="16"/>
    <x v="1"/>
    <x v="1"/>
  </r>
  <r>
    <s v="Sinivalí Acosta"/>
    <x v="0"/>
    <x v="0"/>
    <x v="40"/>
    <x v="0"/>
    <d v="1965-11-24T00:00:00"/>
    <x v="0"/>
    <x v="0"/>
    <x v="1"/>
    <x v="0"/>
    <x v="0"/>
    <x v="10"/>
    <x v="4"/>
    <x v="0"/>
  </r>
  <r>
    <s v="Iksuaku Martín"/>
    <x v="1"/>
    <x v="4"/>
    <x v="4"/>
    <x v="6"/>
    <d v="1964-12-29T00:00:00"/>
    <x v="0"/>
    <x v="0"/>
    <x v="1"/>
    <x v="1"/>
    <x v="1"/>
    <x v="34"/>
    <x v="4"/>
    <x v="1"/>
  </r>
  <r>
    <s v="Donato Molina"/>
    <x v="1"/>
    <x v="0"/>
    <x v="42"/>
    <x v="6"/>
    <d v="1957-06-13T00:00:00"/>
    <x v="0"/>
    <x v="0"/>
    <x v="1"/>
    <x v="2"/>
    <x v="0"/>
    <x v="49"/>
    <x v="4"/>
    <x v="1"/>
  </r>
  <r>
    <s v="Víctor Vázquez"/>
    <x v="1"/>
    <x v="1"/>
    <x v="46"/>
    <x v="3"/>
    <d v="1992-09-22T00:00:00"/>
    <x v="1"/>
    <x v="1"/>
    <x v="0"/>
    <x v="0"/>
    <x v="1"/>
    <x v="33"/>
    <x v="1"/>
    <x v="1"/>
  </r>
  <r>
    <s v="Horatio Pineda"/>
    <x v="1"/>
    <x v="4"/>
    <x v="6"/>
    <x v="4"/>
    <d v="2000-02-08T00:00:00"/>
    <x v="0"/>
    <x v="3"/>
    <x v="1"/>
    <x v="1"/>
    <x v="1"/>
    <x v="8"/>
    <x v="2"/>
    <x v="1"/>
  </r>
  <r>
    <s v="Elías Figueroa"/>
    <x v="1"/>
    <x v="4"/>
    <x v="4"/>
    <x v="3"/>
    <d v="1964-03-09T00:00:00"/>
    <x v="0"/>
    <x v="0"/>
    <x v="0"/>
    <x v="0"/>
    <x v="1"/>
    <x v="34"/>
    <x v="4"/>
    <x v="1"/>
  </r>
  <r>
    <s v="Danijel Jaramillo"/>
    <x v="1"/>
    <x v="2"/>
    <x v="32"/>
    <x v="3"/>
    <d v="1995-10-30T00:00:00"/>
    <x v="0"/>
    <x v="0"/>
    <x v="0"/>
    <x v="0"/>
    <x v="1"/>
    <x v="16"/>
    <x v="1"/>
    <x v="1"/>
  </r>
  <r>
    <s v="Danilo Bustamante"/>
    <x v="1"/>
    <x v="7"/>
    <x v="39"/>
    <x v="4"/>
    <d v="1970-06-03T00:00:00"/>
    <x v="0"/>
    <x v="0"/>
    <x v="0"/>
    <x v="1"/>
    <x v="0"/>
    <x v="5"/>
    <x v="3"/>
    <x v="1"/>
  </r>
  <r>
    <s v="Joachim Sánchez"/>
    <x v="1"/>
    <x v="9"/>
    <x v="27"/>
    <x v="4"/>
    <d v="1975-09-20T00:00:00"/>
    <x v="1"/>
    <x v="1"/>
    <x v="0"/>
    <x v="0"/>
    <x v="1"/>
    <x v="12"/>
    <x v="3"/>
    <x v="1"/>
  </r>
  <r>
    <s v="Briseida Olivera"/>
    <x v="0"/>
    <x v="6"/>
    <x v="13"/>
    <x v="6"/>
    <d v="1972-05-27T00:00:00"/>
    <x v="0"/>
    <x v="0"/>
    <x v="1"/>
    <x v="1"/>
    <x v="0"/>
    <x v="30"/>
    <x v="3"/>
    <x v="0"/>
  </r>
  <r>
    <s v="Irene Vásquez"/>
    <x v="0"/>
    <x v="6"/>
    <x v="9"/>
    <x v="4"/>
    <d v="1967-07-28T00:00:00"/>
    <x v="0"/>
    <x v="0"/>
    <x v="0"/>
    <x v="1"/>
    <x v="0"/>
    <x v="37"/>
    <x v="4"/>
    <x v="0"/>
  </r>
  <r>
    <s v="Maribel Olivares"/>
    <x v="0"/>
    <x v="5"/>
    <x v="23"/>
    <x v="4"/>
    <d v="1972-06-08T00:00:00"/>
    <x v="0"/>
    <x v="0"/>
    <x v="0"/>
    <x v="1"/>
    <x v="0"/>
    <x v="30"/>
    <x v="3"/>
    <x v="0"/>
  </r>
  <r>
    <s v="Conrado Díaz"/>
    <x v="1"/>
    <x v="2"/>
    <x v="32"/>
    <x v="1"/>
    <d v="1998-05-10T00:00:00"/>
    <x v="1"/>
    <x v="1"/>
    <x v="0"/>
    <x v="2"/>
    <x v="1"/>
    <x v="23"/>
    <x v="2"/>
    <x v="1"/>
  </r>
  <r>
    <s v="Isaac Velázquez"/>
    <x v="1"/>
    <x v="3"/>
    <x v="35"/>
    <x v="1"/>
    <d v="2005-06-01T00:00:00"/>
    <x v="1"/>
    <x v="1"/>
    <x v="0"/>
    <x v="0"/>
    <x v="0"/>
    <x v="28"/>
    <x v="2"/>
    <x v="1"/>
  </r>
  <r>
    <s v="Áditi Mora"/>
    <x v="0"/>
    <x v="8"/>
    <x v="48"/>
    <x v="1"/>
    <d v="1973-01-31T00:00:00"/>
    <x v="1"/>
    <x v="1"/>
    <x v="0"/>
    <x v="0"/>
    <x v="2"/>
    <x v="30"/>
    <x v="3"/>
    <x v="0"/>
  </r>
  <r>
    <s v="Zbigniew Barrios"/>
    <x v="1"/>
    <x v="1"/>
    <x v="46"/>
    <x v="3"/>
    <d v="1998-05-16T00:00:00"/>
    <x v="1"/>
    <x v="1"/>
    <x v="0"/>
    <x v="0"/>
    <x v="1"/>
    <x v="23"/>
    <x v="2"/>
    <x v="1"/>
  </r>
  <r>
    <s v="Harriet Martín"/>
    <x v="0"/>
    <x v="8"/>
    <x v="33"/>
    <x v="1"/>
    <d v="1967-03-03T00:00:00"/>
    <x v="1"/>
    <x v="1"/>
    <x v="0"/>
    <x v="1"/>
    <x v="2"/>
    <x v="37"/>
    <x v="4"/>
    <x v="0"/>
  </r>
  <r>
    <s v="Aarón Córdoba"/>
    <x v="1"/>
    <x v="5"/>
    <x v="20"/>
    <x v="0"/>
    <d v="1996-09-30T00:00:00"/>
    <x v="0"/>
    <x v="0"/>
    <x v="0"/>
    <x v="2"/>
    <x v="0"/>
    <x v="9"/>
    <x v="1"/>
    <x v="1"/>
  </r>
  <r>
    <s v="Ailén Navarrete"/>
    <x v="0"/>
    <x v="0"/>
    <x v="45"/>
    <x v="5"/>
    <d v="1958-11-13T00:00:00"/>
    <x v="1"/>
    <x v="1"/>
    <x v="0"/>
    <x v="1"/>
    <x v="0"/>
    <x v="36"/>
    <x v="4"/>
    <x v="0"/>
  </r>
  <r>
    <s v="Hisashi Páez"/>
    <x v="1"/>
    <x v="7"/>
    <x v="12"/>
    <x v="3"/>
    <d v="1963-12-01T00:00:00"/>
    <x v="0"/>
    <x v="0"/>
    <x v="1"/>
    <x v="0"/>
    <x v="0"/>
    <x v="41"/>
    <x v="4"/>
    <x v="1"/>
  </r>
  <r>
    <s v="Gautama Silva"/>
    <x v="1"/>
    <x v="0"/>
    <x v="40"/>
    <x v="6"/>
    <d v="1974-12-10T00:00:00"/>
    <x v="1"/>
    <x v="1"/>
    <x v="0"/>
    <x v="1"/>
    <x v="0"/>
    <x v="29"/>
    <x v="3"/>
    <x v="1"/>
  </r>
  <r>
    <s v="Genoveva Lagos"/>
    <x v="0"/>
    <x v="5"/>
    <x v="30"/>
    <x v="3"/>
    <d v="1971-02-03T00:00:00"/>
    <x v="0"/>
    <x v="2"/>
    <x v="0"/>
    <x v="1"/>
    <x v="0"/>
    <x v="5"/>
    <x v="3"/>
    <x v="0"/>
  </r>
  <r>
    <s v="Nicole Paredes"/>
    <x v="0"/>
    <x v="9"/>
    <x v="27"/>
    <x v="1"/>
    <d v="1996-04-06T00:00:00"/>
    <x v="1"/>
    <x v="1"/>
    <x v="1"/>
    <x v="1"/>
    <x v="1"/>
    <x v="9"/>
    <x v="1"/>
    <x v="0"/>
  </r>
  <r>
    <s v="Cándido Ponce"/>
    <x v="1"/>
    <x v="4"/>
    <x v="4"/>
    <x v="6"/>
    <d v="1962-10-07T00:00:00"/>
    <x v="1"/>
    <x v="1"/>
    <x v="1"/>
    <x v="0"/>
    <x v="1"/>
    <x v="35"/>
    <x v="4"/>
    <x v="1"/>
  </r>
  <r>
    <s v="Alberto Toro"/>
    <x v="1"/>
    <x v="2"/>
    <x v="32"/>
    <x v="1"/>
    <d v="1990-12-26T00:00:00"/>
    <x v="1"/>
    <x v="1"/>
    <x v="1"/>
    <x v="2"/>
    <x v="1"/>
    <x v="19"/>
    <x v="1"/>
    <x v="1"/>
  </r>
  <r>
    <s v="Calixto Pérez"/>
    <x v="1"/>
    <x v="0"/>
    <x v="24"/>
    <x v="0"/>
    <d v="1965-01-21T00:00:00"/>
    <x v="1"/>
    <x v="1"/>
    <x v="0"/>
    <x v="1"/>
    <x v="0"/>
    <x v="34"/>
    <x v="4"/>
    <x v="1"/>
  </r>
  <r>
    <s v="Dámaris Ortega"/>
    <x v="0"/>
    <x v="8"/>
    <x v="18"/>
    <x v="1"/>
    <d v="1979-09-16T00:00:00"/>
    <x v="1"/>
    <x v="1"/>
    <x v="0"/>
    <x v="0"/>
    <x v="2"/>
    <x v="0"/>
    <x v="0"/>
    <x v="0"/>
  </r>
  <r>
    <s v="Mirta Campos"/>
    <x v="0"/>
    <x v="6"/>
    <x v="44"/>
    <x v="4"/>
    <d v="1969-07-28T00:00:00"/>
    <x v="0"/>
    <x v="0"/>
    <x v="0"/>
    <x v="0"/>
    <x v="0"/>
    <x v="26"/>
    <x v="3"/>
    <x v="0"/>
  </r>
  <r>
    <s v="Lorenzo Garrido"/>
    <x v="1"/>
    <x v="2"/>
    <x v="2"/>
    <x v="4"/>
    <d v="2003-12-19T00:00:00"/>
    <x v="1"/>
    <x v="1"/>
    <x v="1"/>
    <x v="2"/>
    <x v="1"/>
    <x v="2"/>
    <x v="2"/>
    <x v="1"/>
  </r>
  <r>
    <s v="Ksatri Sosa"/>
    <x v="1"/>
    <x v="8"/>
    <x v="31"/>
    <x v="2"/>
    <d v="1998-08-07T00:00:00"/>
    <x v="1"/>
    <x v="1"/>
    <x v="0"/>
    <x v="0"/>
    <x v="2"/>
    <x v="23"/>
    <x v="2"/>
    <x v="1"/>
  </r>
  <r>
    <s v="Michelle Valdés"/>
    <x v="0"/>
    <x v="2"/>
    <x v="5"/>
    <x v="4"/>
    <d v="1992-03-31T00:00:00"/>
    <x v="1"/>
    <x v="1"/>
    <x v="0"/>
    <x v="0"/>
    <x v="1"/>
    <x v="33"/>
    <x v="1"/>
    <x v="0"/>
  </r>
  <r>
    <s v="Bernabé Lucero"/>
    <x v="1"/>
    <x v="5"/>
    <x v="23"/>
    <x v="1"/>
    <d v="1999-03-13T00:00:00"/>
    <x v="1"/>
    <x v="1"/>
    <x v="0"/>
    <x v="0"/>
    <x v="0"/>
    <x v="13"/>
    <x v="2"/>
    <x v="1"/>
  </r>
  <r>
    <s v="Germana Sánchez"/>
    <x v="0"/>
    <x v="7"/>
    <x v="10"/>
    <x v="1"/>
    <d v="1963-01-30T00:00:00"/>
    <x v="0"/>
    <x v="0"/>
    <x v="0"/>
    <x v="2"/>
    <x v="0"/>
    <x v="35"/>
    <x v="4"/>
    <x v="0"/>
  </r>
  <r>
    <s v="Diana Olivares"/>
    <x v="0"/>
    <x v="8"/>
    <x v="48"/>
    <x v="1"/>
    <d v="1972-02-29T00:00:00"/>
    <x v="1"/>
    <x v="1"/>
    <x v="0"/>
    <x v="1"/>
    <x v="2"/>
    <x v="30"/>
    <x v="3"/>
    <x v="0"/>
  </r>
  <r>
    <s v="Slawomir Ortega"/>
    <x v="1"/>
    <x v="0"/>
    <x v="42"/>
    <x v="5"/>
    <d v="1975-11-09T00:00:00"/>
    <x v="1"/>
    <x v="1"/>
    <x v="0"/>
    <x v="2"/>
    <x v="0"/>
    <x v="12"/>
    <x v="3"/>
    <x v="1"/>
  </r>
  <r>
    <s v="Ambá Luna"/>
    <x v="0"/>
    <x v="7"/>
    <x v="14"/>
    <x v="1"/>
    <d v="1983-11-25T00:00:00"/>
    <x v="1"/>
    <x v="1"/>
    <x v="1"/>
    <x v="0"/>
    <x v="0"/>
    <x v="15"/>
    <x v="0"/>
    <x v="0"/>
  </r>
  <r>
    <s v="Inés Mansilla"/>
    <x v="0"/>
    <x v="9"/>
    <x v="17"/>
    <x v="4"/>
    <d v="2003-06-02T00:00:00"/>
    <x v="1"/>
    <x v="1"/>
    <x v="1"/>
    <x v="0"/>
    <x v="1"/>
    <x v="2"/>
    <x v="2"/>
    <x v="0"/>
  </r>
  <r>
    <s v="Nadia Giménez"/>
    <x v="0"/>
    <x v="4"/>
    <x v="11"/>
    <x v="3"/>
    <d v="1976-08-05T00:00:00"/>
    <x v="0"/>
    <x v="0"/>
    <x v="0"/>
    <x v="2"/>
    <x v="1"/>
    <x v="14"/>
    <x v="3"/>
    <x v="0"/>
  </r>
  <r>
    <s v="Irene Luna"/>
    <x v="0"/>
    <x v="4"/>
    <x v="6"/>
    <x v="4"/>
    <d v="1999-08-31T00:00:00"/>
    <x v="0"/>
    <x v="0"/>
    <x v="0"/>
    <x v="2"/>
    <x v="1"/>
    <x v="13"/>
    <x v="2"/>
    <x v="0"/>
  </r>
  <r>
    <s v="Benjamín Aguirre"/>
    <x v="1"/>
    <x v="5"/>
    <x v="30"/>
    <x v="3"/>
    <d v="1968-04-27T00:00:00"/>
    <x v="1"/>
    <x v="1"/>
    <x v="0"/>
    <x v="0"/>
    <x v="0"/>
    <x v="25"/>
    <x v="3"/>
    <x v="1"/>
  </r>
  <r>
    <s v="Quirico Espinosa"/>
    <x v="1"/>
    <x v="8"/>
    <x v="16"/>
    <x v="3"/>
    <d v="1972-09-24T00:00:00"/>
    <x v="1"/>
    <x v="1"/>
    <x v="0"/>
    <x v="0"/>
    <x v="2"/>
    <x v="30"/>
    <x v="3"/>
    <x v="1"/>
  </r>
  <r>
    <s v="Aarón Álvarez"/>
    <x v="1"/>
    <x v="4"/>
    <x v="11"/>
    <x v="4"/>
    <d v="1969-04-04T00:00:00"/>
    <x v="0"/>
    <x v="0"/>
    <x v="1"/>
    <x v="1"/>
    <x v="1"/>
    <x v="26"/>
    <x v="3"/>
    <x v="1"/>
  </r>
  <r>
    <s v="Bala Rivas"/>
    <x v="1"/>
    <x v="0"/>
    <x v="28"/>
    <x v="3"/>
    <d v="1966-12-01T00:00:00"/>
    <x v="1"/>
    <x v="1"/>
    <x v="0"/>
    <x v="1"/>
    <x v="0"/>
    <x v="44"/>
    <x v="4"/>
    <x v="1"/>
  </r>
  <r>
    <s v="Débora Mendoza"/>
    <x v="0"/>
    <x v="9"/>
    <x v="27"/>
    <x v="1"/>
    <d v="1970-03-18T00:00:00"/>
    <x v="1"/>
    <x v="1"/>
    <x v="1"/>
    <x v="2"/>
    <x v="1"/>
    <x v="5"/>
    <x v="3"/>
    <x v="0"/>
  </r>
  <r>
    <s v="Agapito Yáñez"/>
    <x v="1"/>
    <x v="8"/>
    <x v="18"/>
    <x v="1"/>
    <d v="1979-11-01T00:00:00"/>
    <x v="1"/>
    <x v="1"/>
    <x v="0"/>
    <x v="2"/>
    <x v="2"/>
    <x v="0"/>
    <x v="0"/>
    <x v="1"/>
  </r>
  <r>
    <s v="Rajasuya Ledesma"/>
    <x v="0"/>
    <x v="2"/>
    <x v="2"/>
    <x v="2"/>
    <d v="1986-04-09T00:00:00"/>
    <x v="1"/>
    <x v="1"/>
    <x v="0"/>
    <x v="2"/>
    <x v="1"/>
    <x v="21"/>
    <x v="0"/>
    <x v="0"/>
  </r>
  <r>
    <s v="Ordoño González"/>
    <x v="1"/>
    <x v="7"/>
    <x v="12"/>
    <x v="3"/>
    <d v="1990-03-16T00:00:00"/>
    <x v="0"/>
    <x v="0"/>
    <x v="0"/>
    <x v="2"/>
    <x v="0"/>
    <x v="19"/>
    <x v="1"/>
    <x v="1"/>
  </r>
  <r>
    <s v="Oswaldo Jiménez"/>
    <x v="1"/>
    <x v="6"/>
    <x v="44"/>
    <x v="4"/>
    <d v="1971-03-29T00:00:00"/>
    <x v="0"/>
    <x v="3"/>
    <x v="1"/>
    <x v="2"/>
    <x v="0"/>
    <x v="40"/>
    <x v="3"/>
    <x v="1"/>
  </r>
  <r>
    <s v="Hilda Duarte"/>
    <x v="0"/>
    <x v="9"/>
    <x v="27"/>
    <x v="1"/>
    <d v="2004-09-14T00:00:00"/>
    <x v="0"/>
    <x v="0"/>
    <x v="0"/>
    <x v="1"/>
    <x v="1"/>
    <x v="45"/>
    <x v="2"/>
    <x v="0"/>
  </r>
  <r>
    <s v="Berenice Farías"/>
    <x v="0"/>
    <x v="2"/>
    <x v="32"/>
    <x v="4"/>
    <d v="1976-07-13T00:00:00"/>
    <x v="1"/>
    <x v="1"/>
    <x v="0"/>
    <x v="1"/>
    <x v="1"/>
    <x v="14"/>
    <x v="3"/>
    <x v="0"/>
  </r>
  <r>
    <s v="Melania Pizarro"/>
    <x v="0"/>
    <x v="0"/>
    <x v="0"/>
    <x v="5"/>
    <d v="1990-11-27T00:00:00"/>
    <x v="0"/>
    <x v="0"/>
    <x v="1"/>
    <x v="2"/>
    <x v="0"/>
    <x v="19"/>
    <x v="1"/>
    <x v="0"/>
  </r>
  <r>
    <s v="Máxima Pizarro"/>
    <x v="0"/>
    <x v="6"/>
    <x v="9"/>
    <x v="4"/>
    <d v="1984-03-20T00:00:00"/>
    <x v="0"/>
    <x v="0"/>
    <x v="1"/>
    <x v="2"/>
    <x v="0"/>
    <x v="11"/>
    <x v="0"/>
    <x v="0"/>
  </r>
  <r>
    <s v="Raquel Garrido"/>
    <x v="0"/>
    <x v="7"/>
    <x v="39"/>
    <x v="3"/>
    <d v="1967-10-30T00:00:00"/>
    <x v="1"/>
    <x v="1"/>
    <x v="1"/>
    <x v="2"/>
    <x v="0"/>
    <x v="37"/>
    <x v="4"/>
    <x v="0"/>
  </r>
  <r>
    <s v="Ludmila Sosa"/>
    <x v="0"/>
    <x v="7"/>
    <x v="14"/>
    <x v="1"/>
    <d v="1991-06-15T00:00:00"/>
    <x v="1"/>
    <x v="1"/>
    <x v="1"/>
    <x v="2"/>
    <x v="0"/>
    <x v="1"/>
    <x v="1"/>
    <x v="0"/>
  </r>
  <r>
    <s v="Milca Gómez"/>
    <x v="0"/>
    <x v="7"/>
    <x v="39"/>
    <x v="2"/>
    <d v="1979-08-29T00:00:00"/>
    <x v="0"/>
    <x v="0"/>
    <x v="1"/>
    <x v="1"/>
    <x v="0"/>
    <x v="0"/>
    <x v="0"/>
    <x v="0"/>
  </r>
  <r>
    <s v="Uriel Franco"/>
    <x v="1"/>
    <x v="9"/>
    <x v="27"/>
    <x v="4"/>
    <d v="1988-06-17T00:00:00"/>
    <x v="1"/>
    <x v="1"/>
    <x v="1"/>
    <x v="2"/>
    <x v="1"/>
    <x v="4"/>
    <x v="1"/>
    <x v="1"/>
  </r>
  <r>
    <s v="Jimena Pineda"/>
    <x v="0"/>
    <x v="7"/>
    <x v="12"/>
    <x v="0"/>
    <d v="1967-08-15T00:00:00"/>
    <x v="0"/>
    <x v="0"/>
    <x v="0"/>
    <x v="2"/>
    <x v="0"/>
    <x v="37"/>
    <x v="4"/>
    <x v="0"/>
  </r>
  <r>
    <s v="Yasna Farias"/>
    <x v="0"/>
    <x v="4"/>
    <x v="4"/>
    <x v="6"/>
    <d v="1992-05-26T00:00:00"/>
    <x v="1"/>
    <x v="1"/>
    <x v="0"/>
    <x v="2"/>
    <x v="1"/>
    <x v="33"/>
    <x v="1"/>
    <x v="0"/>
  </r>
  <r>
    <s v="Elisa Jaramillo"/>
    <x v="0"/>
    <x v="2"/>
    <x v="2"/>
    <x v="2"/>
    <d v="1974-06-07T00:00:00"/>
    <x v="1"/>
    <x v="1"/>
    <x v="0"/>
    <x v="0"/>
    <x v="1"/>
    <x v="29"/>
    <x v="3"/>
    <x v="0"/>
  </r>
  <r>
    <s v="Irene Valdez"/>
    <x v="0"/>
    <x v="5"/>
    <x v="30"/>
    <x v="0"/>
    <d v="1994-09-24T00:00:00"/>
    <x v="0"/>
    <x v="0"/>
    <x v="0"/>
    <x v="2"/>
    <x v="0"/>
    <x v="6"/>
    <x v="1"/>
    <x v="0"/>
  </r>
  <r>
    <s v="Iratxe Moreno"/>
    <x v="0"/>
    <x v="3"/>
    <x v="50"/>
    <x v="0"/>
    <d v="1965-09-13T00:00:00"/>
    <x v="1"/>
    <x v="1"/>
    <x v="1"/>
    <x v="1"/>
    <x v="0"/>
    <x v="10"/>
    <x v="4"/>
    <x v="0"/>
  </r>
  <r>
    <s v="Ernesto Vera"/>
    <x v="1"/>
    <x v="2"/>
    <x v="5"/>
    <x v="4"/>
    <d v="1995-04-20T00:00:00"/>
    <x v="1"/>
    <x v="1"/>
    <x v="0"/>
    <x v="0"/>
    <x v="1"/>
    <x v="16"/>
    <x v="1"/>
    <x v="1"/>
  </r>
  <r>
    <s v="Adelaida Hernández"/>
    <x v="0"/>
    <x v="2"/>
    <x v="32"/>
    <x v="4"/>
    <d v="1986-04-08T00:00:00"/>
    <x v="0"/>
    <x v="0"/>
    <x v="0"/>
    <x v="2"/>
    <x v="1"/>
    <x v="21"/>
    <x v="0"/>
    <x v="0"/>
  </r>
  <r>
    <s v="Fabián Ávila"/>
    <x v="1"/>
    <x v="0"/>
    <x v="0"/>
    <x v="0"/>
    <d v="1960-01-24T00:00:00"/>
    <x v="1"/>
    <x v="1"/>
    <x v="0"/>
    <x v="0"/>
    <x v="0"/>
    <x v="47"/>
    <x v="4"/>
    <x v="1"/>
  </r>
  <r>
    <s v="Draupadi Maldonado"/>
    <x v="0"/>
    <x v="2"/>
    <x v="32"/>
    <x v="1"/>
    <d v="1967-12-30T00:00:00"/>
    <x v="1"/>
    <x v="1"/>
    <x v="0"/>
    <x v="1"/>
    <x v="1"/>
    <x v="37"/>
    <x v="4"/>
    <x v="0"/>
  </r>
  <r>
    <s v="Delia Bermúdez"/>
    <x v="0"/>
    <x v="6"/>
    <x v="9"/>
    <x v="4"/>
    <d v="1983-05-21T00:00:00"/>
    <x v="1"/>
    <x v="1"/>
    <x v="1"/>
    <x v="2"/>
    <x v="0"/>
    <x v="15"/>
    <x v="0"/>
    <x v="0"/>
  </r>
  <r>
    <s v="Gustav Cedeño"/>
    <x v="1"/>
    <x v="6"/>
    <x v="13"/>
    <x v="3"/>
    <d v="1988-09-13T00:00:00"/>
    <x v="1"/>
    <x v="1"/>
    <x v="1"/>
    <x v="2"/>
    <x v="0"/>
    <x v="4"/>
    <x v="1"/>
    <x v="1"/>
  </r>
  <r>
    <s v="Jaime Cortés"/>
    <x v="1"/>
    <x v="4"/>
    <x v="6"/>
    <x v="4"/>
    <d v="1990-10-03T00:00:00"/>
    <x v="1"/>
    <x v="1"/>
    <x v="1"/>
    <x v="2"/>
    <x v="1"/>
    <x v="19"/>
    <x v="1"/>
    <x v="1"/>
  </r>
  <r>
    <s v="Alcides Ortiz"/>
    <x v="1"/>
    <x v="4"/>
    <x v="4"/>
    <x v="0"/>
    <d v="1969-05-12T00:00:00"/>
    <x v="1"/>
    <x v="1"/>
    <x v="0"/>
    <x v="2"/>
    <x v="1"/>
    <x v="26"/>
    <x v="3"/>
    <x v="1"/>
  </r>
  <r>
    <s v="Jair Bustamante"/>
    <x v="1"/>
    <x v="2"/>
    <x v="5"/>
    <x v="4"/>
    <d v="1981-07-02T00:00:00"/>
    <x v="1"/>
    <x v="1"/>
    <x v="1"/>
    <x v="2"/>
    <x v="1"/>
    <x v="18"/>
    <x v="0"/>
    <x v="1"/>
  </r>
  <r>
    <s v="Atanasio Aravena"/>
    <x v="1"/>
    <x v="3"/>
    <x v="47"/>
    <x v="2"/>
    <d v="1995-10-30T00:00:00"/>
    <x v="1"/>
    <x v="1"/>
    <x v="1"/>
    <x v="2"/>
    <x v="0"/>
    <x v="16"/>
    <x v="1"/>
    <x v="1"/>
  </r>
  <r>
    <s v="Ramiro Montenegro"/>
    <x v="1"/>
    <x v="9"/>
    <x v="17"/>
    <x v="1"/>
    <d v="1975-01-23T00:00:00"/>
    <x v="0"/>
    <x v="0"/>
    <x v="0"/>
    <x v="1"/>
    <x v="1"/>
    <x v="29"/>
    <x v="3"/>
    <x v="1"/>
  </r>
  <r>
    <s v="Subhadrá Campos"/>
    <x v="0"/>
    <x v="2"/>
    <x v="5"/>
    <x v="4"/>
    <d v="1979-10-02T00:00:00"/>
    <x v="0"/>
    <x v="2"/>
    <x v="0"/>
    <x v="2"/>
    <x v="1"/>
    <x v="0"/>
    <x v="0"/>
    <x v="0"/>
  </r>
  <r>
    <s v="Donato Pérez"/>
    <x v="1"/>
    <x v="4"/>
    <x v="6"/>
    <x v="1"/>
    <d v="1962-10-26T00:00:00"/>
    <x v="0"/>
    <x v="0"/>
    <x v="0"/>
    <x v="0"/>
    <x v="1"/>
    <x v="35"/>
    <x v="4"/>
    <x v="1"/>
  </r>
  <r>
    <s v="Astrid Báez"/>
    <x v="0"/>
    <x v="5"/>
    <x v="30"/>
    <x v="6"/>
    <d v="1972-05-25T00:00:00"/>
    <x v="0"/>
    <x v="0"/>
    <x v="1"/>
    <x v="1"/>
    <x v="0"/>
    <x v="30"/>
    <x v="3"/>
    <x v="0"/>
  </r>
  <r>
    <s v="Axel Caballero"/>
    <x v="1"/>
    <x v="9"/>
    <x v="17"/>
    <x v="1"/>
    <d v="1984-07-20T00:00:00"/>
    <x v="0"/>
    <x v="0"/>
    <x v="0"/>
    <x v="2"/>
    <x v="1"/>
    <x v="11"/>
    <x v="0"/>
    <x v="1"/>
  </r>
  <r>
    <s v="Valeria Castro"/>
    <x v="0"/>
    <x v="5"/>
    <x v="43"/>
    <x v="6"/>
    <d v="1994-10-05T00:00:00"/>
    <x v="0"/>
    <x v="0"/>
    <x v="0"/>
    <x v="2"/>
    <x v="0"/>
    <x v="6"/>
    <x v="1"/>
    <x v="0"/>
  </r>
  <r>
    <s v="Isaías Chávez"/>
    <x v="1"/>
    <x v="5"/>
    <x v="43"/>
    <x v="0"/>
    <d v="1994-11-10T00:00:00"/>
    <x v="0"/>
    <x v="0"/>
    <x v="1"/>
    <x v="1"/>
    <x v="0"/>
    <x v="6"/>
    <x v="1"/>
    <x v="1"/>
  </r>
  <r>
    <s v="Casimiro Gutiérrez"/>
    <x v="1"/>
    <x v="6"/>
    <x v="38"/>
    <x v="4"/>
    <d v="1995-04-13T00:00:00"/>
    <x v="1"/>
    <x v="1"/>
    <x v="1"/>
    <x v="0"/>
    <x v="0"/>
    <x v="16"/>
    <x v="1"/>
    <x v="1"/>
  </r>
  <r>
    <s v="Ainhoa Ortiz"/>
    <x v="0"/>
    <x v="5"/>
    <x v="20"/>
    <x v="3"/>
    <d v="1976-05-28T00:00:00"/>
    <x v="1"/>
    <x v="1"/>
    <x v="0"/>
    <x v="2"/>
    <x v="0"/>
    <x v="14"/>
    <x v="3"/>
    <x v="0"/>
  </r>
  <r>
    <s v="Basilio Cárdenas"/>
    <x v="1"/>
    <x v="6"/>
    <x v="9"/>
    <x v="1"/>
    <d v="1962-09-21T00:00:00"/>
    <x v="0"/>
    <x v="0"/>
    <x v="1"/>
    <x v="2"/>
    <x v="0"/>
    <x v="35"/>
    <x v="4"/>
    <x v="1"/>
  </r>
  <r>
    <s v="Satiá Vidal"/>
    <x v="0"/>
    <x v="9"/>
    <x v="17"/>
    <x v="4"/>
    <d v="1973-08-31T00:00:00"/>
    <x v="1"/>
    <x v="1"/>
    <x v="0"/>
    <x v="2"/>
    <x v="1"/>
    <x v="17"/>
    <x v="3"/>
    <x v="0"/>
  </r>
  <r>
    <s v="Julio Ojeda"/>
    <x v="1"/>
    <x v="8"/>
    <x v="21"/>
    <x v="1"/>
    <d v="1993-04-19T00:00:00"/>
    <x v="1"/>
    <x v="1"/>
    <x v="1"/>
    <x v="2"/>
    <x v="2"/>
    <x v="43"/>
    <x v="1"/>
    <x v="1"/>
  </r>
  <r>
    <s v="Gustav Reyes"/>
    <x v="1"/>
    <x v="0"/>
    <x v="42"/>
    <x v="6"/>
    <d v="1983-08-31T00:00:00"/>
    <x v="0"/>
    <x v="0"/>
    <x v="0"/>
    <x v="0"/>
    <x v="0"/>
    <x v="15"/>
    <x v="0"/>
    <x v="1"/>
  </r>
  <r>
    <s v="Bautista Zambrano"/>
    <x v="1"/>
    <x v="0"/>
    <x v="7"/>
    <x v="3"/>
    <d v="1967-06-22T00:00:00"/>
    <x v="1"/>
    <x v="1"/>
    <x v="1"/>
    <x v="1"/>
    <x v="0"/>
    <x v="37"/>
    <x v="4"/>
    <x v="1"/>
  </r>
  <r>
    <s v="Águeda Morales"/>
    <x v="0"/>
    <x v="4"/>
    <x v="11"/>
    <x v="3"/>
    <d v="1974-06-07T00:00:00"/>
    <x v="0"/>
    <x v="0"/>
    <x v="0"/>
    <x v="2"/>
    <x v="1"/>
    <x v="29"/>
    <x v="3"/>
    <x v="0"/>
  </r>
  <r>
    <s v="Millaray Pereyra"/>
    <x v="0"/>
    <x v="8"/>
    <x v="16"/>
    <x v="1"/>
    <d v="1997-08-07T00:00:00"/>
    <x v="0"/>
    <x v="0"/>
    <x v="1"/>
    <x v="2"/>
    <x v="2"/>
    <x v="42"/>
    <x v="1"/>
    <x v="0"/>
  </r>
  <r>
    <s v="Richa Valdez"/>
    <x v="0"/>
    <x v="4"/>
    <x v="6"/>
    <x v="4"/>
    <d v="1978-08-01T00:00:00"/>
    <x v="1"/>
    <x v="1"/>
    <x v="1"/>
    <x v="2"/>
    <x v="1"/>
    <x v="32"/>
    <x v="0"/>
    <x v="0"/>
  </r>
  <r>
    <s v="Aloïse Correa"/>
    <x v="0"/>
    <x v="4"/>
    <x v="4"/>
    <x v="0"/>
    <d v="1990-11-06T00:00:00"/>
    <x v="1"/>
    <x v="1"/>
    <x v="0"/>
    <x v="2"/>
    <x v="1"/>
    <x v="19"/>
    <x v="1"/>
    <x v="0"/>
  </r>
  <r>
    <s v="Eusebio Valdés"/>
    <x v="1"/>
    <x v="0"/>
    <x v="40"/>
    <x v="5"/>
    <d v="1972-03-21T00:00:00"/>
    <x v="0"/>
    <x v="0"/>
    <x v="0"/>
    <x v="2"/>
    <x v="0"/>
    <x v="30"/>
    <x v="3"/>
    <x v="1"/>
  </r>
  <r>
    <s v="Natalia Páez"/>
    <x v="0"/>
    <x v="5"/>
    <x v="20"/>
    <x v="6"/>
    <d v="1990-03-16T00:00:00"/>
    <x v="1"/>
    <x v="1"/>
    <x v="0"/>
    <x v="0"/>
    <x v="0"/>
    <x v="19"/>
    <x v="1"/>
    <x v="0"/>
  </r>
  <r>
    <s v="Tinia Ledesma"/>
    <x v="1"/>
    <x v="6"/>
    <x v="37"/>
    <x v="3"/>
    <d v="1968-03-27T00:00:00"/>
    <x v="0"/>
    <x v="0"/>
    <x v="0"/>
    <x v="1"/>
    <x v="0"/>
    <x v="25"/>
    <x v="3"/>
    <x v="1"/>
  </r>
  <r>
    <s v="Pandú Alonso"/>
    <x v="1"/>
    <x v="7"/>
    <x v="10"/>
    <x v="4"/>
    <d v="1992-04-05T00:00:00"/>
    <x v="1"/>
    <x v="1"/>
    <x v="1"/>
    <x v="2"/>
    <x v="0"/>
    <x v="33"/>
    <x v="1"/>
    <x v="1"/>
  </r>
  <r>
    <s v="Vasudeva Mendoza"/>
    <x v="1"/>
    <x v="8"/>
    <x v="21"/>
    <x v="1"/>
    <d v="1982-07-30T00:00:00"/>
    <x v="1"/>
    <x v="1"/>
    <x v="0"/>
    <x v="2"/>
    <x v="2"/>
    <x v="3"/>
    <x v="0"/>
    <x v="1"/>
  </r>
  <r>
    <s v="Verónica Ferreira"/>
    <x v="0"/>
    <x v="0"/>
    <x v="40"/>
    <x v="3"/>
    <d v="1979-10-27T00:00:00"/>
    <x v="0"/>
    <x v="2"/>
    <x v="0"/>
    <x v="2"/>
    <x v="0"/>
    <x v="0"/>
    <x v="0"/>
    <x v="0"/>
  </r>
  <r>
    <s v="Mónica Mejía"/>
    <x v="0"/>
    <x v="9"/>
    <x v="27"/>
    <x v="4"/>
    <d v="1972-06-09T00:00:00"/>
    <x v="0"/>
    <x v="0"/>
    <x v="1"/>
    <x v="2"/>
    <x v="1"/>
    <x v="30"/>
    <x v="3"/>
    <x v="0"/>
  </r>
  <r>
    <s v="Sandra Moreno"/>
    <x v="0"/>
    <x v="9"/>
    <x v="27"/>
    <x v="2"/>
    <d v="1992-03-09T00:00:00"/>
    <x v="1"/>
    <x v="1"/>
    <x v="1"/>
    <x v="2"/>
    <x v="1"/>
    <x v="33"/>
    <x v="1"/>
    <x v="0"/>
  </r>
  <r>
    <s v="Kumiko Escobar"/>
    <x v="0"/>
    <x v="3"/>
    <x v="50"/>
    <x v="6"/>
    <d v="1989-02-22T00:00:00"/>
    <x v="1"/>
    <x v="1"/>
    <x v="0"/>
    <x v="2"/>
    <x v="0"/>
    <x v="38"/>
    <x v="1"/>
    <x v="0"/>
  </r>
  <r>
    <s v="Victoria Zambrano"/>
    <x v="0"/>
    <x v="3"/>
    <x v="41"/>
    <x v="3"/>
    <d v="1971-08-01T00:00:00"/>
    <x v="0"/>
    <x v="0"/>
    <x v="1"/>
    <x v="2"/>
    <x v="0"/>
    <x v="40"/>
    <x v="3"/>
    <x v="0"/>
  </r>
  <r>
    <s v="Amara Godoy"/>
    <x v="1"/>
    <x v="0"/>
    <x v="7"/>
    <x v="6"/>
    <d v="1986-03-17T00:00:00"/>
    <x v="1"/>
    <x v="1"/>
    <x v="0"/>
    <x v="2"/>
    <x v="0"/>
    <x v="21"/>
    <x v="0"/>
    <x v="1"/>
  </r>
  <r>
    <s v="Norma Pino"/>
    <x v="0"/>
    <x v="4"/>
    <x v="11"/>
    <x v="3"/>
    <d v="1984-05-10T00:00:00"/>
    <x v="0"/>
    <x v="0"/>
    <x v="0"/>
    <x v="2"/>
    <x v="1"/>
    <x v="11"/>
    <x v="0"/>
    <x v="0"/>
  </r>
  <r>
    <s v="Rogelio Sepúlveda"/>
    <x v="1"/>
    <x v="2"/>
    <x v="2"/>
    <x v="4"/>
    <d v="1968-04-02T00:00:00"/>
    <x v="0"/>
    <x v="0"/>
    <x v="0"/>
    <x v="0"/>
    <x v="1"/>
    <x v="25"/>
    <x v="3"/>
    <x v="1"/>
  </r>
  <r>
    <s v="Ángel Bustamante"/>
    <x v="1"/>
    <x v="6"/>
    <x v="37"/>
    <x v="5"/>
    <d v="1985-07-25T00:00:00"/>
    <x v="0"/>
    <x v="0"/>
    <x v="1"/>
    <x v="2"/>
    <x v="0"/>
    <x v="27"/>
    <x v="0"/>
    <x v="1"/>
  </r>
  <r>
    <s v="Cristián Martínez"/>
    <x v="1"/>
    <x v="9"/>
    <x v="27"/>
    <x v="4"/>
    <d v="1981-07-24T00:00:00"/>
    <x v="0"/>
    <x v="0"/>
    <x v="1"/>
    <x v="2"/>
    <x v="1"/>
    <x v="18"/>
    <x v="0"/>
    <x v="1"/>
  </r>
  <r>
    <s v="Isaak Pino"/>
    <x v="1"/>
    <x v="3"/>
    <x v="50"/>
    <x v="6"/>
    <d v="1973-12-31T00:00:00"/>
    <x v="0"/>
    <x v="0"/>
    <x v="1"/>
    <x v="0"/>
    <x v="0"/>
    <x v="17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851A8-DE5E-470D-9C2D-9B5B42FDDAB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A2:AA3" firstHeaderRow="1" firstDataRow="1" firstDataCol="0"/>
  <pivotFields count="14">
    <pivotField showAll="0"/>
    <pivotField showAll="0"/>
    <pivotField showAll="0">
      <items count="11">
        <item x="9"/>
        <item x="5"/>
        <item x="3"/>
        <item x="6"/>
        <item x="7"/>
        <item x="8"/>
        <item x="0"/>
        <item x="2"/>
        <item x="1"/>
        <item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>
      <items count="51">
        <item x="28"/>
        <item x="45"/>
        <item x="2"/>
        <item x="24"/>
        <item x="39"/>
        <item x="8"/>
        <item x="13"/>
        <item x="23"/>
        <item x="42"/>
        <item x="9"/>
        <item x="16"/>
        <item x="6"/>
        <item x="43"/>
        <item x="33"/>
        <item x="1"/>
        <item x="19"/>
        <item x="38"/>
        <item x="4"/>
        <item x="22"/>
        <item x="21"/>
        <item x="27"/>
        <item x="11"/>
        <item x="15"/>
        <item x="3"/>
        <item x="18"/>
        <item x="31"/>
        <item x="0"/>
        <item x="32"/>
        <item x="7"/>
        <item x="14"/>
        <item x="12"/>
        <item x="29"/>
        <item x="17"/>
        <item x="30"/>
        <item x="40"/>
        <item x="5"/>
        <item x="26"/>
        <item x="25"/>
        <item x="37"/>
        <item x="44"/>
        <item x="10"/>
        <item x="34"/>
        <item x="41"/>
        <item x="35"/>
        <item x="46"/>
        <item x="47"/>
        <item x="36"/>
        <item x="49"/>
        <item x="20"/>
        <item x="48"/>
        <item t="default"/>
      </items>
    </pivotField>
    <pivotField showAll="0"/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Promedio de Edad" fld="11" subtotal="average" baseField="0" baseItem="40468554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768AE-E497-4042-9D05-2A783D21CE78}" name="TablaAre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8">
  <location ref="N3:O7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 sortType="ascending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uenta de Área" fld="10" subtotal="count" baseField="10" baseItem="0" numFmtId="3"/>
  </dataFields>
  <chartFormats count="4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8DADA-721C-41A7-B752-D5ADC87646B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X3:Y6" firstHeaderRow="1" firstDataRow="1" firstDataCol="1" rowPageCount="1" colPageCount="1"/>
  <pivotFields count="14">
    <pivotField showAll="0"/>
    <pivotField showAll="0"/>
    <pivotField showAll="0">
      <items count="11">
        <item x="9"/>
        <item x="5"/>
        <item x="3"/>
        <item x="6"/>
        <item x="7"/>
        <item x="8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uenta de Capacitado" fld="8" subtotal="count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DEEF0-55A3-4323-89F0-2C5A8D308D56}" name="TablaCarg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U3:V14" firstHeaderRow="1" firstDataRow="1" firstDataCol="1" rowPageCount="1" colPageCount="1"/>
  <pivotFields count="14">
    <pivotField showAll="0" defaultSubtotal="0"/>
    <pivotField showAll="0" defaultSubtotal="0"/>
    <pivotField showAll="0" defaultSubtotal="0">
      <items count="10">
        <item x="9"/>
        <item x="5"/>
        <item x="3"/>
        <item x="6"/>
        <item x="7"/>
        <item x="8"/>
        <item x="0"/>
        <item x="2"/>
        <item x="1"/>
        <item x="4"/>
      </items>
    </pivotField>
    <pivotField axis="axisRow" dataField="1" showAll="0" measureFilter="1" sortType="descending" defaultSubtotal="0">
      <items count="51">
        <item x="6"/>
        <item x="17"/>
        <item x="2"/>
        <item x="33"/>
        <item x="35"/>
        <item x="10"/>
        <item x="16"/>
        <item x="25"/>
        <item x="48"/>
        <item x="8"/>
        <item x="38"/>
        <item x="3"/>
        <item x="44"/>
        <item x="11"/>
        <item x="46"/>
        <item x="34"/>
        <item x="13"/>
        <item x="18"/>
        <item x="23"/>
        <item x="36"/>
        <item x="39"/>
        <item x="21"/>
        <item x="1"/>
        <item x="14"/>
        <item x="27"/>
        <item x="29"/>
        <item x="20"/>
        <item x="15"/>
        <item x="12"/>
        <item x="30"/>
        <item x="41"/>
        <item x="4"/>
        <item x="43"/>
        <item x="5"/>
        <item x="47"/>
        <item x="26"/>
        <item x="7"/>
        <item x="24"/>
        <item x="42"/>
        <item x="19"/>
        <item x="0"/>
        <item x="49"/>
        <item x="22"/>
        <item x="40"/>
        <item x="28"/>
        <item x="37"/>
        <item x="31"/>
        <item x="50"/>
        <item x="45"/>
        <item x="32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4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>
      <items count="2">
        <item x="1"/>
        <item x="0"/>
      </items>
    </pivotField>
  </pivotFields>
  <rowFields count="1">
    <field x="3"/>
  </rowFields>
  <rowItems count="11">
    <i>
      <x v="1"/>
    </i>
    <i>
      <x v="24"/>
    </i>
    <i>
      <x v="29"/>
    </i>
    <i>
      <x v="13"/>
    </i>
    <i>
      <x v="25"/>
    </i>
    <i>
      <x v="31"/>
    </i>
    <i>
      <x v="2"/>
    </i>
    <i>
      <x v="28"/>
    </i>
    <i>
      <x v="33"/>
    </i>
    <i>
      <x v="50"/>
    </i>
    <i>
      <x v="49"/>
    </i>
  </rowItems>
  <colItems count="1">
    <i/>
  </colItems>
  <pageFields count="1">
    <pageField fld="6" hier="-1"/>
  </pageFields>
  <dataFields count="1">
    <dataField name="Cuenta de Cargo" fld="3" subtotal="count" baseField="3" baseItem="0" numFmtId="3"/>
  </dataField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914FA-D9F2-401B-89C6-FD8F6BDAB28E}" name="TablaDista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Q3:S7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numFmtId="14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9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uenta de Distancia Trabajo" fld="9" subtotal="count" showDataAs="percentOfTotal" baseField="9" baseItem="0" numFmtId="9"/>
    <dataField name="Cuenta de Distancia Trabajo2" fld="9" subtotal="count" baseField="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C330A-F75D-41A3-984B-1A227F7C3F77}" name="TablaProfes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3">
  <location ref="K3:L11" firstHeaderRow="1" firstDataRow="1" firstDataCol="1" rowPageCount="1" colPageCount="1"/>
  <pivotFields count="14">
    <pivotField showAll="0"/>
    <pivotField showAll="0"/>
    <pivotField showAll="0"/>
    <pivotField showAll="0"/>
    <pivotField axis="axisRow" dataField="1" showAll="0" sortType="ascending">
      <items count="8">
        <item x="2"/>
        <item x="5"/>
        <item x="0"/>
        <item x="6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/>
    </i>
    <i>
      <x v="4"/>
    </i>
    <i>
      <x v="6"/>
    </i>
    <i>
      <x v="5"/>
    </i>
    <i t="grand">
      <x/>
    </i>
  </rowItems>
  <colItems count="1">
    <i/>
  </colItems>
  <pageFields count="1">
    <pageField fld="6" hier="-1"/>
  </pageFields>
  <dataFields count="1">
    <dataField name="Cuenta de Estudios" fld="4" subtotal="count" baseField="4" baseItem="0" numFmtId="3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5701C-E087-4DAF-A5AD-67945F9364D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C3:AD8" firstHeaderRow="1" firstDataRow="1" firstDataCol="1" rowPageCount="1" colPageCount="1"/>
  <pivotFields count="14">
    <pivotField showAll="0"/>
    <pivotField showAll="0"/>
    <pivotField showAll="0">
      <items count="11">
        <item x="9"/>
        <item x="5"/>
        <item x="3"/>
        <item x="6"/>
        <item x="7"/>
        <item x="8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multipleItemSelectionAllowed="1" showAll="0">
      <items count="3">
        <item h="1" x="1"/>
        <item x="0"/>
        <item t="default"/>
      </items>
    </pivotField>
    <pivotField axis="axisRow" dataField="1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Cuenta de Motivo" fld="7" subtotal="count" baseField="7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EstadoAñ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5">
  <location ref="F3:I10" firstHeaderRow="1" firstDataRow="2" firstDataCol="1" rowPageCount="1" colPageCount="1"/>
  <pivotFields count="14">
    <pivotField showAll="0"/>
    <pivotField axis="axisCol" showAll="0">
      <items count="3">
        <item x="0"/>
        <item x="1"/>
        <item t="default"/>
      </items>
    </pivotField>
    <pivotField showAll="0">
      <items count="11">
        <item x="9"/>
        <item x="5"/>
        <item x="3"/>
        <item x="6"/>
        <item x="7"/>
        <item x="8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3">
        <item x="1"/>
        <item x="0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6" hier="-1"/>
  </pageFields>
  <dataFields count="1">
    <dataField name="Cuenta de Estado" fld="6" subtotal="count" baseField="12" baseItem="0" numFmtId="3"/>
  </dataFields>
  <chartFormats count="2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EstadoActiv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C2:D5" firstHeaderRow="1" firstDataRow="1" firstDataCol="1"/>
  <pivotFields count="14">
    <pivotField showAll="0"/>
    <pivotField showAll="0"/>
    <pivotField showAll="0">
      <items count="11">
        <item x="9"/>
        <item x="5"/>
        <item x="3"/>
        <item x="6"/>
        <item x="7"/>
        <item x="8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Estado" fld="6" subtotal="count" baseField="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00000000-0013-0000-FFFF-FFFF01000000}" sourceName="Área">
  <pivotTables>
    <pivotTable tabId="2" name="TablaEstadoActivo"/>
    <pivotTable tabId="2" name="TablaCargo"/>
    <pivotTable tabId="2" name="TablaEstadoAño"/>
    <pivotTable tabId="2" name="TablaDinámica1"/>
    <pivotTable tabId="2" name="TablaDinámica2"/>
    <pivotTable tabId="2" name="TablaDinámica3"/>
  </pivotTables>
  <data>
    <tabular pivotCacheId="1">
      <items count="3"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0000000-0013-0000-FFFF-FFFF02000000}" sourceName="Departamento">
  <pivotTables>
    <pivotTable tabId="2" name="TablaEstadoActivo"/>
    <pivotTable tabId="2" name="TablaCargo"/>
    <pivotTable tabId="2" name="TablaEstadoAño"/>
    <pivotTable tabId="2" name="TablaDinámica1"/>
    <pivotTable tabId="2" name="TablaDinámica2"/>
    <pivotTable tabId="2" name="TablaDinámica3"/>
  </pivotTables>
  <data>
    <tabular pivotCacheId="1">
      <items count="10">
        <i x="9" s="1"/>
        <i x="5" s="1"/>
        <i x="3" s="1"/>
        <i x="6" s="1"/>
        <i x="7" s="1"/>
        <i x="8" s="1"/>
        <i x="0" s="1"/>
        <i x="2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cono" xr10:uid="{00000000-0013-0000-FFFF-FFFF03000000}" sourceName="Icono">
  <pivotTables>
    <pivotTable tabId="2" name="TablaEstadoActivo"/>
    <pivotTable tabId="2" name="TablaArea"/>
    <pivotTable tabId="2" name="TablaProfesion"/>
    <pivotTable tabId="2" name="TablaDistancia"/>
    <pivotTable tabId="2" name="TablaDinámica1"/>
    <pivotTable tabId="2" name="TablaDinámica2"/>
    <pivotTable tabId="2" name="TablaDinámica3"/>
  </pivotTables>
  <data>
    <tabular pivotCacheId="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1" xr10:uid="{00000000-0014-0000-FFFF-FFFF01000000}" cache="SegmentaciónDeDatos_Área" columnCount="3" style="Mi Estilo 1" rowHeight="108000"/>
  <slicer name="Departamento 1" xr10:uid="{00000000-0014-0000-FFFF-FFFF02000000}" cache="SegmentaciónDeDatos_Departamento" columnCount="2" style="Mi Estilo Dpto" rowHeight="108000"/>
  <slicer name="Icono 1" xr10:uid="{00000000-0014-0000-FFFF-FFFF03000000}" cache="SegmentaciónDeDatos_Icono" columnCount="2" style="Mi Estilo Icono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D" displayName="BD" ref="A1:N501" totalsRowShown="0" headerRowDxfId="5" headerRowBorderDxfId="4">
  <autoFilter ref="A1:N5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4">
    <tableColumn id="1" xr3:uid="{00000000-0010-0000-0000-000001000000}" name="Nombre"/>
    <tableColumn id="2" xr3:uid="{00000000-0010-0000-0000-000002000000}" name="Genero"/>
    <tableColumn id="3" xr3:uid="{00000000-0010-0000-0000-000003000000}" name="Departamento"/>
    <tableColumn id="4" xr3:uid="{00000000-0010-0000-0000-000004000000}" name="Cargo"/>
    <tableColumn id="5" xr3:uid="{00000000-0010-0000-0000-000005000000}" name="Estudios"/>
    <tableColumn id="6" xr3:uid="{00000000-0010-0000-0000-000006000000}" name="Fecha Nacimiento" dataDxfId="3"/>
    <tableColumn id="7" xr3:uid="{00000000-0010-0000-0000-000007000000}" name="Estado"/>
    <tableColumn id="8" xr3:uid="{00000000-0010-0000-0000-000008000000}" name="Motivo"/>
    <tableColumn id="9" xr3:uid="{00000000-0010-0000-0000-000009000000}" name="Capacitado"/>
    <tableColumn id="10" xr3:uid="{00000000-0010-0000-0000-00000A000000}" name="Distancia Trabajo"/>
    <tableColumn id="11" xr3:uid="{00000000-0010-0000-0000-00000B000000}" name="Área"/>
    <tableColumn id="12" xr3:uid="{00000000-0010-0000-0000-00000C000000}" name="Edad" dataDxfId="2">
      <calculatedColumnFormula>INT((TODAY()-BD[[#This Row],[Fecha Nacimiento]])/365)</calculatedColumnFormula>
    </tableColumn>
    <tableColumn id="13" xr3:uid="{00000000-0010-0000-0000-00000D000000}" name="Intervalo" dataDxfId="1"/>
    <tableColumn id="15" xr3:uid="{00000000-0010-0000-0000-00000F000000}" name="Icon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2060"/>
  </sheetPr>
  <dimension ref="A1:Q501"/>
  <sheetViews>
    <sheetView topLeftCell="A2" workbookViewId="0"/>
  </sheetViews>
  <sheetFormatPr baseColWidth="10" defaultRowHeight="15"/>
  <cols>
    <col min="1" max="1" width="20.5703125" bestFit="1" customWidth="1"/>
    <col min="2" max="2" width="10" bestFit="1" customWidth="1"/>
    <col min="3" max="3" width="13.85546875" bestFit="1" customWidth="1"/>
    <col min="4" max="4" width="24.7109375" bestFit="1" customWidth="1"/>
    <col min="5" max="5" width="14.28515625" bestFit="1" customWidth="1"/>
    <col min="6" max="6" width="17" bestFit="1" customWidth="1"/>
    <col min="7" max="7" width="8.5703125" bestFit="1" customWidth="1"/>
    <col min="8" max="8" width="17.140625" bestFit="1" customWidth="1"/>
    <col min="9" max="9" width="10.7109375" bestFit="1" customWidth="1"/>
    <col min="10" max="10" width="16.140625" bestFit="1" customWidth="1"/>
    <col min="11" max="11" width="10.140625" bestFit="1" customWidth="1"/>
    <col min="13" max="13" width="11.28515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596</v>
      </c>
      <c r="M1" s="15" t="s">
        <v>597</v>
      </c>
      <c r="N1" s="16" t="s">
        <v>603</v>
      </c>
    </row>
    <row r="2" spans="1:17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2">
        <v>29111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f ca="1">INT((TODAY()-BD[[#This Row],[Fecha Nacimiento]])/365)</f>
        <v>44</v>
      </c>
      <c r="M2" t="s">
        <v>600</v>
      </c>
      <c r="N2" t="s">
        <v>604</v>
      </c>
      <c r="P2" s="3"/>
      <c r="Q2" s="3"/>
    </row>
    <row r="3" spans="1:17">
      <c r="A3" t="s">
        <v>21</v>
      </c>
      <c r="B3" t="s">
        <v>22</v>
      </c>
      <c r="C3" t="s">
        <v>23</v>
      </c>
      <c r="D3" t="s">
        <v>24</v>
      </c>
      <c r="E3" t="s">
        <v>15</v>
      </c>
      <c r="F3" s="2">
        <v>33368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>
        <f ca="1">INT((TODAY()-BD[[#This Row],[Fecha Nacimiento]])/365)</f>
        <v>32</v>
      </c>
      <c r="M3" t="s">
        <v>599</v>
      </c>
      <c r="N3" t="s">
        <v>605</v>
      </c>
    </row>
    <row r="4" spans="1:17">
      <c r="A4" t="s">
        <v>30</v>
      </c>
      <c r="B4" t="s">
        <v>22</v>
      </c>
      <c r="C4" t="s">
        <v>31</v>
      </c>
      <c r="D4" t="s">
        <v>32</v>
      </c>
      <c r="E4" t="s">
        <v>33</v>
      </c>
      <c r="F4" s="2">
        <v>37723</v>
      </c>
      <c r="G4" t="s">
        <v>16</v>
      </c>
      <c r="H4" t="s">
        <v>17</v>
      </c>
      <c r="I4" t="s">
        <v>18</v>
      </c>
      <c r="J4" t="s">
        <v>28</v>
      </c>
      <c r="K4" t="s">
        <v>29</v>
      </c>
      <c r="L4">
        <f ca="1">INT((TODAY()-BD[[#This Row],[Fecha Nacimiento]])/365)</f>
        <v>20</v>
      </c>
      <c r="M4" t="s">
        <v>598</v>
      </c>
      <c r="N4" t="s">
        <v>605</v>
      </c>
    </row>
    <row r="5" spans="1:17">
      <c r="A5" t="s">
        <v>34</v>
      </c>
      <c r="B5" t="s">
        <v>12</v>
      </c>
      <c r="C5" t="s">
        <v>35</v>
      </c>
      <c r="D5" t="s">
        <v>36</v>
      </c>
      <c r="E5" t="s">
        <v>37</v>
      </c>
      <c r="F5" s="2">
        <v>30118</v>
      </c>
      <c r="G5" t="s">
        <v>16</v>
      </c>
      <c r="H5" t="s">
        <v>17</v>
      </c>
      <c r="I5" t="s">
        <v>27</v>
      </c>
      <c r="J5" t="s">
        <v>28</v>
      </c>
      <c r="K5" t="s">
        <v>20</v>
      </c>
      <c r="L5">
        <f ca="1">INT((TODAY()-BD[[#This Row],[Fecha Nacimiento]])/365)</f>
        <v>41</v>
      </c>
      <c r="M5" t="s">
        <v>600</v>
      </c>
      <c r="N5" t="s">
        <v>604</v>
      </c>
    </row>
    <row r="6" spans="1:17">
      <c r="A6" t="s">
        <v>38</v>
      </c>
      <c r="B6" t="s">
        <v>22</v>
      </c>
      <c r="C6" t="s">
        <v>39</v>
      </c>
      <c r="D6" t="s">
        <v>40</v>
      </c>
      <c r="E6" t="s">
        <v>41</v>
      </c>
      <c r="F6" s="2">
        <v>32386</v>
      </c>
      <c r="G6" t="s">
        <v>16</v>
      </c>
      <c r="H6" t="s">
        <v>17</v>
      </c>
      <c r="I6" t="s">
        <v>18</v>
      </c>
      <c r="J6" t="s">
        <v>42</v>
      </c>
      <c r="K6" t="s">
        <v>29</v>
      </c>
      <c r="L6">
        <f ca="1">INT((TODAY()-BD[[#This Row],[Fecha Nacimiento]])/365)</f>
        <v>35</v>
      </c>
      <c r="M6" t="s">
        <v>599</v>
      </c>
      <c r="N6" t="s">
        <v>605</v>
      </c>
    </row>
    <row r="7" spans="1:17">
      <c r="A7" t="s">
        <v>43</v>
      </c>
      <c r="B7" t="s">
        <v>12</v>
      </c>
      <c r="C7" t="s">
        <v>31</v>
      </c>
      <c r="D7" t="s">
        <v>44</v>
      </c>
      <c r="E7" t="s">
        <v>37</v>
      </c>
      <c r="F7" s="2">
        <v>25928</v>
      </c>
      <c r="G7" t="s">
        <v>25</v>
      </c>
      <c r="H7" t="s">
        <v>26</v>
      </c>
      <c r="I7" t="s">
        <v>18</v>
      </c>
      <c r="J7" t="s">
        <v>42</v>
      </c>
      <c r="K7" t="s">
        <v>29</v>
      </c>
      <c r="L7">
        <f ca="1">INT((TODAY()-BD[[#This Row],[Fecha Nacimiento]])/365)</f>
        <v>53</v>
      </c>
      <c r="M7" t="s">
        <v>601</v>
      </c>
      <c r="N7" t="s">
        <v>604</v>
      </c>
    </row>
    <row r="8" spans="1:17">
      <c r="A8" t="s">
        <v>45</v>
      </c>
      <c r="B8" t="s">
        <v>22</v>
      </c>
      <c r="C8" t="s">
        <v>31</v>
      </c>
      <c r="D8" t="s">
        <v>32</v>
      </c>
      <c r="E8" t="s">
        <v>46</v>
      </c>
      <c r="F8" s="2">
        <v>34725</v>
      </c>
      <c r="G8" t="s">
        <v>16</v>
      </c>
      <c r="H8" t="s">
        <v>17</v>
      </c>
      <c r="I8" t="s">
        <v>18</v>
      </c>
      <c r="J8" t="s">
        <v>42</v>
      </c>
      <c r="K8" t="s">
        <v>29</v>
      </c>
      <c r="L8">
        <f ca="1">INT((TODAY()-BD[[#This Row],[Fecha Nacimiento]])/365)</f>
        <v>29</v>
      </c>
      <c r="M8" t="s">
        <v>599</v>
      </c>
      <c r="N8" t="s">
        <v>605</v>
      </c>
    </row>
    <row r="9" spans="1:17">
      <c r="A9" t="s">
        <v>47</v>
      </c>
      <c r="B9" t="s">
        <v>22</v>
      </c>
      <c r="C9" t="s">
        <v>39</v>
      </c>
      <c r="D9" t="s">
        <v>48</v>
      </c>
      <c r="E9" t="s">
        <v>15</v>
      </c>
      <c r="F9" s="2">
        <v>30102</v>
      </c>
      <c r="G9" t="s">
        <v>25</v>
      </c>
      <c r="H9" t="s">
        <v>26</v>
      </c>
      <c r="I9" t="s">
        <v>18</v>
      </c>
      <c r="J9" t="s">
        <v>42</v>
      </c>
      <c r="K9" t="s">
        <v>29</v>
      </c>
      <c r="L9">
        <f ca="1">INT((TODAY()-BD[[#This Row],[Fecha Nacimiento]])/365)</f>
        <v>41</v>
      </c>
      <c r="M9" t="s">
        <v>600</v>
      </c>
      <c r="N9" t="s">
        <v>605</v>
      </c>
    </row>
    <row r="10" spans="1:17">
      <c r="A10" t="s">
        <v>49</v>
      </c>
      <c r="B10" t="s">
        <v>12</v>
      </c>
      <c r="C10" t="s">
        <v>23</v>
      </c>
      <c r="D10" t="s">
        <v>24</v>
      </c>
      <c r="E10" t="s">
        <v>15</v>
      </c>
      <c r="F10" s="2">
        <v>28975</v>
      </c>
      <c r="G10" t="s">
        <v>16</v>
      </c>
      <c r="H10" t="s">
        <v>17</v>
      </c>
      <c r="I10" t="s">
        <v>18</v>
      </c>
      <c r="J10" t="s">
        <v>42</v>
      </c>
      <c r="K10" t="s">
        <v>29</v>
      </c>
      <c r="L10">
        <f ca="1">INT((TODAY()-BD[[#This Row],[Fecha Nacimiento]])/365)</f>
        <v>44</v>
      </c>
      <c r="M10" t="s">
        <v>600</v>
      </c>
      <c r="N10" t="s">
        <v>604</v>
      </c>
    </row>
    <row r="11" spans="1:17">
      <c r="A11" t="s">
        <v>50</v>
      </c>
      <c r="B11" t="s">
        <v>12</v>
      </c>
      <c r="C11" t="s">
        <v>13</v>
      </c>
      <c r="D11" t="s">
        <v>51</v>
      </c>
      <c r="E11" t="s">
        <v>52</v>
      </c>
      <c r="F11" s="2">
        <v>28532</v>
      </c>
      <c r="G11" t="s">
        <v>25</v>
      </c>
      <c r="H11" t="s">
        <v>26</v>
      </c>
      <c r="I11" t="s">
        <v>18</v>
      </c>
      <c r="J11" t="s">
        <v>28</v>
      </c>
      <c r="K11" t="s">
        <v>20</v>
      </c>
      <c r="L11">
        <f ca="1">INT((TODAY()-BD[[#This Row],[Fecha Nacimiento]])/365)</f>
        <v>46</v>
      </c>
      <c r="M11" t="s">
        <v>600</v>
      </c>
      <c r="N11" t="s">
        <v>604</v>
      </c>
    </row>
    <row r="12" spans="1:17">
      <c r="A12" t="s">
        <v>53</v>
      </c>
      <c r="B12" t="s">
        <v>12</v>
      </c>
      <c r="C12" t="s">
        <v>54</v>
      </c>
      <c r="D12" t="s">
        <v>55</v>
      </c>
      <c r="E12" t="s">
        <v>46</v>
      </c>
      <c r="F12" s="2">
        <v>36580</v>
      </c>
      <c r="G12" t="s">
        <v>25</v>
      </c>
      <c r="H12" t="s">
        <v>26</v>
      </c>
      <c r="I12" t="s">
        <v>18</v>
      </c>
      <c r="J12" t="s">
        <v>28</v>
      </c>
      <c r="K12" t="s">
        <v>20</v>
      </c>
      <c r="L12">
        <f ca="1">INT((TODAY()-BD[[#This Row],[Fecha Nacimiento]])/365)</f>
        <v>23</v>
      </c>
      <c r="M12" t="s">
        <v>598</v>
      </c>
      <c r="N12" t="s">
        <v>604</v>
      </c>
    </row>
    <row r="13" spans="1:17">
      <c r="A13" t="s">
        <v>56</v>
      </c>
      <c r="B13" t="s">
        <v>12</v>
      </c>
      <c r="C13" t="s">
        <v>57</v>
      </c>
      <c r="D13" t="s">
        <v>58</v>
      </c>
      <c r="E13" t="s">
        <v>46</v>
      </c>
      <c r="F13" s="2">
        <v>29108</v>
      </c>
      <c r="G13" t="s">
        <v>25</v>
      </c>
      <c r="H13" t="s">
        <v>26</v>
      </c>
      <c r="I13" t="s">
        <v>18</v>
      </c>
      <c r="J13" t="s">
        <v>42</v>
      </c>
      <c r="K13" t="s">
        <v>20</v>
      </c>
      <c r="L13">
        <f ca="1">INT((TODAY()-BD[[#This Row],[Fecha Nacimiento]])/365)</f>
        <v>44</v>
      </c>
      <c r="M13" t="s">
        <v>600</v>
      </c>
      <c r="N13" t="s">
        <v>604</v>
      </c>
    </row>
    <row r="14" spans="1:17">
      <c r="A14" t="s">
        <v>59</v>
      </c>
      <c r="B14" t="s">
        <v>12</v>
      </c>
      <c r="C14" t="s">
        <v>60</v>
      </c>
      <c r="D14" t="s">
        <v>61</v>
      </c>
      <c r="E14" t="s">
        <v>33</v>
      </c>
      <c r="F14" s="2">
        <v>35247</v>
      </c>
      <c r="G14" t="s">
        <v>25</v>
      </c>
      <c r="H14" t="s">
        <v>26</v>
      </c>
      <c r="I14" t="s">
        <v>27</v>
      </c>
      <c r="J14" t="s">
        <v>42</v>
      </c>
      <c r="K14" t="s">
        <v>20</v>
      </c>
      <c r="L14">
        <f ca="1">INT((TODAY()-BD[[#This Row],[Fecha Nacimiento]])/365)</f>
        <v>27</v>
      </c>
      <c r="M14" t="s">
        <v>599</v>
      </c>
      <c r="N14" t="s">
        <v>604</v>
      </c>
    </row>
    <row r="15" spans="1:17">
      <c r="A15" t="s">
        <v>62</v>
      </c>
      <c r="B15" t="s">
        <v>12</v>
      </c>
      <c r="C15" t="s">
        <v>39</v>
      </c>
      <c r="D15" t="s">
        <v>63</v>
      </c>
      <c r="E15" t="s">
        <v>46</v>
      </c>
      <c r="F15" s="2">
        <v>23959</v>
      </c>
      <c r="G15" t="s">
        <v>25</v>
      </c>
      <c r="H15" t="s">
        <v>26</v>
      </c>
      <c r="I15" t="s">
        <v>18</v>
      </c>
      <c r="J15" t="s">
        <v>19</v>
      </c>
      <c r="K15" t="s">
        <v>29</v>
      </c>
      <c r="L15">
        <f ca="1">INT((TODAY()-BD[[#This Row],[Fecha Nacimiento]])/365)</f>
        <v>58</v>
      </c>
      <c r="M15" t="s">
        <v>602</v>
      </c>
      <c r="N15" t="s">
        <v>604</v>
      </c>
    </row>
    <row r="16" spans="1:17">
      <c r="A16" t="s">
        <v>64</v>
      </c>
      <c r="B16" t="s">
        <v>22</v>
      </c>
      <c r="C16" t="s">
        <v>60</v>
      </c>
      <c r="D16" t="s">
        <v>65</v>
      </c>
      <c r="E16" t="s">
        <v>15</v>
      </c>
      <c r="F16" s="2">
        <v>30783</v>
      </c>
      <c r="G16" t="s">
        <v>25</v>
      </c>
      <c r="H16" t="s">
        <v>26</v>
      </c>
      <c r="I16" t="s">
        <v>18</v>
      </c>
      <c r="J16" t="s">
        <v>42</v>
      </c>
      <c r="K16" t="s">
        <v>20</v>
      </c>
      <c r="L16">
        <f ca="1">INT((TODAY()-BD[[#This Row],[Fecha Nacimiento]])/365)</f>
        <v>39</v>
      </c>
      <c r="M16" t="s">
        <v>600</v>
      </c>
      <c r="N16" t="s">
        <v>605</v>
      </c>
    </row>
    <row r="17" spans="1:14">
      <c r="A17" t="s">
        <v>66</v>
      </c>
      <c r="B17" t="s">
        <v>12</v>
      </c>
      <c r="C17" t="s">
        <v>39</v>
      </c>
      <c r="D17" t="s">
        <v>40</v>
      </c>
      <c r="E17" t="s">
        <v>15</v>
      </c>
      <c r="F17" s="2">
        <v>27628</v>
      </c>
      <c r="G17" t="s">
        <v>25</v>
      </c>
      <c r="H17" t="s">
        <v>26</v>
      </c>
      <c r="I17" t="s">
        <v>18</v>
      </c>
      <c r="J17" t="s">
        <v>42</v>
      </c>
      <c r="K17" t="s">
        <v>29</v>
      </c>
      <c r="L17">
        <f ca="1">INT((TODAY()-BD[[#This Row],[Fecha Nacimiento]])/365)</f>
        <v>48</v>
      </c>
      <c r="M17" t="s">
        <v>601</v>
      </c>
      <c r="N17" t="s">
        <v>604</v>
      </c>
    </row>
    <row r="18" spans="1:14">
      <c r="A18" t="s">
        <v>67</v>
      </c>
      <c r="B18" t="s">
        <v>12</v>
      </c>
      <c r="C18" t="s">
        <v>57</v>
      </c>
      <c r="D18" t="s">
        <v>68</v>
      </c>
      <c r="E18" t="s">
        <v>41</v>
      </c>
      <c r="F18" s="2">
        <v>36267</v>
      </c>
      <c r="G18" t="s">
        <v>16</v>
      </c>
      <c r="H18" t="s">
        <v>17</v>
      </c>
      <c r="I18" t="s">
        <v>27</v>
      </c>
      <c r="J18" t="s">
        <v>19</v>
      </c>
      <c r="K18" t="s">
        <v>20</v>
      </c>
      <c r="L18">
        <f ca="1">INT((TODAY()-BD[[#This Row],[Fecha Nacimiento]])/365)</f>
        <v>24</v>
      </c>
      <c r="M18" t="s">
        <v>598</v>
      </c>
      <c r="N18" t="s">
        <v>604</v>
      </c>
    </row>
    <row r="19" spans="1:14">
      <c r="A19" t="s">
        <v>69</v>
      </c>
      <c r="B19" t="s">
        <v>12</v>
      </c>
      <c r="C19" t="s">
        <v>60</v>
      </c>
      <c r="D19" t="s">
        <v>70</v>
      </c>
      <c r="E19" t="s">
        <v>33</v>
      </c>
      <c r="F19" s="2">
        <v>27820</v>
      </c>
      <c r="G19" t="s">
        <v>16</v>
      </c>
      <c r="H19" t="s">
        <v>17</v>
      </c>
      <c r="I19" t="s">
        <v>27</v>
      </c>
      <c r="J19" t="s">
        <v>42</v>
      </c>
      <c r="K19" t="s">
        <v>20</v>
      </c>
      <c r="L19">
        <f ca="1">INT((TODAY()-BD[[#This Row],[Fecha Nacimiento]])/365)</f>
        <v>47</v>
      </c>
      <c r="M19" t="s">
        <v>601</v>
      </c>
      <c r="N19" t="s">
        <v>604</v>
      </c>
    </row>
    <row r="20" spans="1:14">
      <c r="A20" t="s">
        <v>71</v>
      </c>
      <c r="B20" t="s">
        <v>12</v>
      </c>
      <c r="C20" t="s">
        <v>72</v>
      </c>
      <c r="D20" t="s">
        <v>73</v>
      </c>
      <c r="E20" t="s">
        <v>33</v>
      </c>
      <c r="F20" s="2">
        <v>27674</v>
      </c>
      <c r="G20" t="s">
        <v>25</v>
      </c>
      <c r="H20" t="s">
        <v>26</v>
      </c>
      <c r="I20" t="s">
        <v>18</v>
      </c>
      <c r="J20" t="s">
        <v>42</v>
      </c>
      <c r="K20" t="s">
        <v>74</v>
      </c>
      <c r="L20">
        <f ca="1">INT((TODAY()-BD[[#This Row],[Fecha Nacimiento]])/365)</f>
        <v>48</v>
      </c>
      <c r="M20" t="s">
        <v>601</v>
      </c>
      <c r="N20" t="s">
        <v>604</v>
      </c>
    </row>
    <row r="21" spans="1:14">
      <c r="A21" t="s">
        <v>75</v>
      </c>
      <c r="B21" t="s">
        <v>12</v>
      </c>
      <c r="C21" t="s">
        <v>72</v>
      </c>
      <c r="D21" t="s">
        <v>76</v>
      </c>
      <c r="E21" t="s">
        <v>33</v>
      </c>
      <c r="F21" s="2">
        <v>30444</v>
      </c>
      <c r="G21" t="s">
        <v>25</v>
      </c>
      <c r="H21" t="s">
        <v>26</v>
      </c>
      <c r="I21" t="s">
        <v>27</v>
      </c>
      <c r="J21" t="s">
        <v>28</v>
      </c>
      <c r="K21" t="s">
        <v>74</v>
      </c>
      <c r="L21">
        <f ca="1">INT((TODAY()-BD[[#This Row],[Fecha Nacimiento]])/365)</f>
        <v>40</v>
      </c>
      <c r="M21" t="s">
        <v>600</v>
      </c>
      <c r="N21" t="s">
        <v>604</v>
      </c>
    </row>
    <row r="22" spans="1:14">
      <c r="A22" t="s">
        <v>77</v>
      </c>
      <c r="B22" t="s">
        <v>12</v>
      </c>
      <c r="C22" t="s">
        <v>23</v>
      </c>
      <c r="D22" t="s">
        <v>24</v>
      </c>
      <c r="E22" t="s">
        <v>41</v>
      </c>
      <c r="F22" s="2">
        <v>25825</v>
      </c>
      <c r="G22" t="s">
        <v>25</v>
      </c>
      <c r="H22" t="s">
        <v>26</v>
      </c>
      <c r="I22" t="s">
        <v>18</v>
      </c>
      <c r="J22" t="s">
        <v>28</v>
      </c>
      <c r="K22" t="s">
        <v>29</v>
      </c>
      <c r="L22">
        <f ca="1">INT((TODAY()-BD[[#This Row],[Fecha Nacimiento]])/365)</f>
        <v>53</v>
      </c>
      <c r="M22" t="s">
        <v>601</v>
      </c>
      <c r="N22" t="s">
        <v>604</v>
      </c>
    </row>
    <row r="23" spans="1:14">
      <c r="A23" t="s">
        <v>78</v>
      </c>
      <c r="B23" t="s">
        <v>12</v>
      </c>
      <c r="C23" t="s">
        <v>31</v>
      </c>
      <c r="D23" t="s">
        <v>44</v>
      </c>
      <c r="E23" t="s">
        <v>37</v>
      </c>
      <c r="F23" s="2">
        <v>25665</v>
      </c>
      <c r="G23" t="s">
        <v>16</v>
      </c>
      <c r="H23" t="s">
        <v>17</v>
      </c>
      <c r="I23" t="s">
        <v>18</v>
      </c>
      <c r="J23" t="s">
        <v>28</v>
      </c>
      <c r="K23" t="s">
        <v>29</v>
      </c>
      <c r="L23">
        <f ca="1">INT((TODAY()-BD[[#This Row],[Fecha Nacimiento]])/365)</f>
        <v>53</v>
      </c>
      <c r="M23" t="s">
        <v>601</v>
      </c>
      <c r="N23" t="s">
        <v>604</v>
      </c>
    </row>
    <row r="24" spans="1:14">
      <c r="A24" t="s">
        <v>79</v>
      </c>
      <c r="B24" t="s">
        <v>22</v>
      </c>
      <c r="C24" t="s">
        <v>54</v>
      </c>
      <c r="D24" t="s">
        <v>55</v>
      </c>
      <c r="E24" t="s">
        <v>33</v>
      </c>
      <c r="F24" s="2">
        <v>27500</v>
      </c>
      <c r="G24" t="s">
        <v>16</v>
      </c>
      <c r="H24" t="s">
        <v>17</v>
      </c>
      <c r="I24" t="s">
        <v>18</v>
      </c>
      <c r="J24" t="s">
        <v>28</v>
      </c>
      <c r="K24" t="s">
        <v>20</v>
      </c>
      <c r="L24">
        <f ca="1">INT((TODAY()-BD[[#This Row],[Fecha Nacimiento]])/365)</f>
        <v>48</v>
      </c>
      <c r="M24" t="s">
        <v>601</v>
      </c>
      <c r="N24" t="s">
        <v>605</v>
      </c>
    </row>
    <row r="25" spans="1:14">
      <c r="A25" t="s">
        <v>80</v>
      </c>
      <c r="B25" t="s">
        <v>22</v>
      </c>
      <c r="C25" t="s">
        <v>81</v>
      </c>
      <c r="D25" t="s">
        <v>82</v>
      </c>
      <c r="E25" t="s">
        <v>33</v>
      </c>
      <c r="F25" s="2">
        <v>34903</v>
      </c>
      <c r="G25" t="s">
        <v>16</v>
      </c>
      <c r="H25" t="s">
        <v>17</v>
      </c>
      <c r="I25" t="s">
        <v>27</v>
      </c>
      <c r="J25" t="s">
        <v>28</v>
      </c>
      <c r="K25" t="s">
        <v>29</v>
      </c>
      <c r="L25">
        <f ca="1">INT((TODAY()-BD[[#This Row],[Fecha Nacimiento]])/365)</f>
        <v>28</v>
      </c>
      <c r="M25" t="s">
        <v>599</v>
      </c>
      <c r="N25" t="s">
        <v>605</v>
      </c>
    </row>
    <row r="26" spans="1:14">
      <c r="A26" t="s">
        <v>83</v>
      </c>
      <c r="B26" t="s">
        <v>22</v>
      </c>
      <c r="C26" t="s">
        <v>31</v>
      </c>
      <c r="D26" t="s">
        <v>44</v>
      </c>
      <c r="E26" t="s">
        <v>37</v>
      </c>
      <c r="F26" s="2">
        <v>27011</v>
      </c>
      <c r="G26" t="s">
        <v>25</v>
      </c>
      <c r="H26" t="s">
        <v>26</v>
      </c>
      <c r="I26" t="s">
        <v>27</v>
      </c>
      <c r="J26" t="s">
        <v>42</v>
      </c>
      <c r="K26" t="s">
        <v>29</v>
      </c>
      <c r="L26">
        <f ca="1">INT((TODAY()-BD[[#This Row],[Fecha Nacimiento]])/365)</f>
        <v>50</v>
      </c>
      <c r="M26" t="s">
        <v>601</v>
      </c>
      <c r="N26" t="s">
        <v>605</v>
      </c>
    </row>
    <row r="27" spans="1:14">
      <c r="A27" t="s">
        <v>84</v>
      </c>
      <c r="B27" t="s">
        <v>22</v>
      </c>
      <c r="C27" t="s">
        <v>72</v>
      </c>
      <c r="D27" t="s">
        <v>85</v>
      </c>
      <c r="E27" t="s">
        <v>37</v>
      </c>
      <c r="F27" s="2">
        <v>29637</v>
      </c>
      <c r="G27" t="s">
        <v>25</v>
      </c>
      <c r="H27" t="s">
        <v>26</v>
      </c>
      <c r="I27" t="s">
        <v>27</v>
      </c>
      <c r="J27" t="s">
        <v>42</v>
      </c>
      <c r="K27" t="s">
        <v>74</v>
      </c>
      <c r="L27">
        <f ca="1">INT((TODAY()-BD[[#This Row],[Fecha Nacimiento]])/365)</f>
        <v>43</v>
      </c>
      <c r="M27" t="s">
        <v>600</v>
      </c>
      <c r="N27" t="s">
        <v>605</v>
      </c>
    </row>
    <row r="28" spans="1:14">
      <c r="A28" t="s">
        <v>86</v>
      </c>
      <c r="B28" t="s">
        <v>12</v>
      </c>
      <c r="C28" t="s">
        <v>39</v>
      </c>
      <c r="D28" t="s">
        <v>40</v>
      </c>
      <c r="E28" t="s">
        <v>15</v>
      </c>
      <c r="F28" s="2">
        <v>33126</v>
      </c>
      <c r="G28" t="s">
        <v>25</v>
      </c>
      <c r="H28" t="s">
        <v>26</v>
      </c>
      <c r="I28" t="s">
        <v>27</v>
      </c>
      <c r="J28" t="s">
        <v>42</v>
      </c>
      <c r="K28" t="s">
        <v>29</v>
      </c>
      <c r="L28">
        <f ca="1">INT((TODAY()-BD[[#This Row],[Fecha Nacimiento]])/365)</f>
        <v>33</v>
      </c>
      <c r="M28" t="s">
        <v>599</v>
      </c>
      <c r="N28" t="s">
        <v>604</v>
      </c>
    </row>
    <row r="29" spans="1:14">
      <c r="A29" t="s">
        <v>87</v>
      </c>
      <c r="B29" t="s">
        <v>12</v>
      </c>
      <c r="C29" t="s">
        <v>13</v>
      </c>
      <c r="D29" t="s">
        <v>88</v>
      </c>
      <c r="E29" t="s">
        <v>41</v>
      </c>
      <c r="F29" s="2">
        <v>20535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>
        <f ca="1">INT((TODAY()-BD[[#This Row],[Fecha Nacimiento]])/365)</f>
        <v>67</v>
      </c>
      <c r="M29" t="s">
        <v>602</v>
      </c>
      <c r="N29" t="s">
        <v>604</v>
      </c>
    </row>
    <row r="30" spans="1:14">
      <c r="A30" t="s">
        <v>89</v>
      </c>
      <c r="B30" t="s">
        <v>22</v>
      </c>
      <c r="C30" t="s">
        <v>81</v>
      </c>
      <c r="D30" t="s">
        <v>82</v>
      </c>
      <c r="E30" t="s">
        <v>46</v>
      </c>
      <c r="F30" s="2">
        <v>31585</v>
      </c>
      <c r="G30" t="s">
        <v>16</v>
      </c>
      <c r="H30" t="s">
        <v>17</v>
      </c>
      <c r="I30" t="s">
        <v>27</v>
      </c>
      <c r="J30" t="s">
        <v>42</v>
      </c>
      <c r="K30" t="s">
        <v>29</v>
      </c>
      <c r="L30">
        <f ca="1">INT((TODAY()-BD[[#This Row],[Fecha Nacimiento]])/365)</f>
        <v>37</v>
      </c>
      <c r="M30" t="s">
        <v>600</v>
      </c>
      <c r="N30" t="s">
        <v>605</v>
      </c>
    </row>
    <row r="31" spans="1:14">
      <c r="A31" t="s">
        <v>90</v>
      </c>
      <c r="B31" t="s">
        <v>22</v>
      </c>
      <c r="C31" t="s">
        <v>54</v>
      </c>
      <c r="D31" t="s">
        <v>55</v>
      </c>
      <c r="E31" t="s">
        <v>46</v>
      </c>
      <c r="F31" s="2">
        <v>26831</v>
      </c>
      <c r="G31" t="s">
        <v>25</v>
      </c>
      <c r="H31" t="s">
        <v>26</v>
      </c>
      <c r="I31" t="s">
        <v>18</v>
      </c>
      <c r="J31" t="s">
        <v>42</v>
      </c>
      <c r="K31" t="s">
        <v>20</v>
      </c>
      <c r="L31">
        <f ca="1">INT((TODAY()-BD[[#This Row],[Fecha Nacimiento]])/365)</f>
        <v>50</v>
      </c>
      <c r="M31" t="s">
        <v>601</v>
      </c>
      <c r="N31" t="s">
        <v>605</v>
      </c>
    </row>
    <row r="32" spans="1:14">
      <c r="A32" t="s">
        <v>91</v>
      </c>
      <c r="B32" t="s">
        <v>22</v>
      </c>
      <c r="C32" t="s">
        <v>54</v>
      </c>
      <c r="D32" t="s">
        <v>92</v>
      </c>
      <c r="E32" t="s">
        <v>41</v>
      </c>
      <c r="F32" s="2">
        <v>36221</v>
      </c>
      <c r="G32" t="s">
        <v>16</v>
      </c>
      <c r="H32" t="s">
        <v>17</v>
      </c>
      <c r="I32" t="s">
        <v>18</v>
      </c>
      <c r="J32" t="s">
        <v>42</v>
      </c>
      <c r="K32" t="s">
        <v>20</v>
      </c>
      <c r="L32">
        <f ca="1">INT((TODAY()-BD[[#This Row],[Fecha Nacimiento]])/365)</f>
        <v>24</v>
      </c>
      <c r="M32" t="s">
        <v>598</v>
      </c>
      <c r="N32" t="s">
        <v>605</v>
      </c>
    </row>
    <row r="33" spans="1:14">
      <c r="A33" t="s">
        <v>93</v>
      </c>
      <c r="B33" t="s">
        <v>22</v>
      </c>
      <c r="C33" t="s">
        <v>72</v>
      </c>
      <c r="D33" t="s">
        <v>94</v>
      </c>
      <c r="E33" t="s">
        <v>41</v>
      </c>
      <c r="F33" s="2">
        <v>31830</v>
      </c>
      <c r="G33" t="s">
        <v>25</v>
      </c>
      <c r="H33" t="s">
        <v>26</v>
      </c>
      <c r="I33" t="s">
        <v>27</v>
      </c>
      <c r="J33" t="s">
        <v>19</v>
      </c>
      <c r="K33" t="s">
        <v>74</v>
      </c>
      <c r="L33">
        <f ca="1">INT((TODAY()-BD[[#This Row],[Fecha Nacimiento]])/365)</f>
        <v>37</v>
      </c>
      <c r="M33" t="s">
        <v>600</v>
      </c>
      <c r="N33" t="s">
        <v>605</v>
      </c>
    </row>
    <row r="34" spans="1:14">
      <c r="A34" t="s">
        <v>95</v>
      </c>
      <c r="B34" t="s">
        <v>22</v>
      </c>
      <c r="C34" t="s">
        <v>13</v>
      </c>
      <c r="D34" t="s">
        <v>96</v>
      </c>
      <c r="E34" t="s">
        <v>97</v>
      </c>
      <c r="F34" s="2">
        <v>35891</v>
      </c>
      <c r="G34" t="s">
        <v>25</v>
      </c>
      <c r="H34" t="s">
        <v>26</v>
      </c>
      <c r="I34" t="s">
        <v>18</v>
      </c>
      <c r="J34" t="s">
        <v>42</v>
      </c>
      <c r="K34" t="s">
        <v>20</v>
      </c>
      <c r="L34">
        <f ca="1">INT((TODAY()-BD[[#This Row],[Fecha Nacimiento]])/365)</f>
        <v>25</v>
      </c>
      <c r="M34" t="s">
        <v>598</v>
      </c>
      <c r="N34" t="s">
        <v>605</v>
      </c>
    </row>
    <row r="35" spans="1:14">
      <c r="A35" t="s">
        <v>98</v>
      </c>
      <c r="B35" t="s">
        <v>12</v>
      </c>
      <c r="C35" t="s">
        <v>54</v>
      </c>
      <c r="D35" t="s">
        <v>99</v>
      </c>
      <c r="E35" t="s">
        <v>33</v>
      </c>
      <c r="F35" s="2">
        <v>30176</v>
      </c>
      <c r="G35" t="s">
        <v>25</v>
      </c>
      <c r="H35" t="s">
        <v>26</v>
      </c>
      <c r="I35" t="s">
        <v>27</v>
      </c>
      <c r="J35" t="s">
        <v>19</v>
      </c>
      <c r="K35" t="s">
        <v>20</v>
      </c>
      <c r="L35">
        <f ca="1">INT((TODAY()-BD[[#This Row],[Fecha Nacimiento]])/365)</f>
        <v>41</v>
      </c>
      <c r="M35" t="s">
        <v>600</v>
      </c>
      <c r="N35" t="s">
        <v>604</v>
      </c>
    </row>
    <row r="36" spans="1:14">
      <c r="A36" t="s">
        <v>100</v>
      </c>
      <c r="B36" t="s">
        <v>22</v>
      </c>
      <c r="C36" t="s">
        <v>39</v>
      </c>
      <c r="D36" t="s">
        <v>63</v>
      </c>
      <c r="E36" t="s">
        <v>41</v>
      </c>
      <c r="F36" s="2">
        <v>37588</v>
      </c>
      <c r="G36" t="s">
        <v>25</v>
      </c>
      <c r="H36" t="s">
        <v>26</v>
      </c>
      <c r="I36" t="s">
        <v>18</v>
      </c>
      <c r="J36" t="s">
        <v>28</v>
      </c>
      <c r="K36" t="s">
        <v>29</v>
      </c>
      <c r="L36">
        <f ca="1">INT((TODAY()-BD[[#This Row],[Fecha Nacimiento]])/365)</f>
        <v>21</v>
      </c>
      <c r="M36" t="s">
        <v>598</v>
      </c>
      <c r="N36" t="s">
        <v>605</v>
      </c>
    </row>
    <row r="37" spans="1:14">
      <c r="A37" t="s">
        <v>101</v>
      </c>
      <c r="B37" t="s">
        <v>22</v>
      </c>
      <c r="C37" t="s">
        <v>39</v>
      </c>
      <c r="D37" t="s">
        <v>63</v>
      </c>
      <c r="E37" t="s">
        <v>46</v>
      </c>
      <c r="F37" s="2">
        <v>25186</v>
      </c>
      <c r="G37" t="s">
        <v>25</v>
      </c>
      <c r="H37" t="s">
        <v>26</v>
      </c>
      <c r="I37" t="s">
        <v>18</v>
      </c>
      <c r="J37" t="s">
        <v>42</v>
      </c>
      <c r="K37" t="s">
        <v>29</v>
      </c>
      <c r="L37">
        <f ca="1">INT((TODAY()-BD[[#This Row],[Fecha Nacimiento]])/365)</f>
        <v>55</v>
      </c>
      <c r="M37" t="s">
        <v>601</v>
      </c>
      <c r="N37" t="s">
        <v>605</v>
      </c>
    </row>
    <row r="38" spans="1:14">
      <c r="A38" t="s">
        <v>102</v>
      </c>
      <c r="B38" t="s">
        <v>22</v>
      </c>
      <c r="C38" t="s">
        <v>81</v>
      </c>
      <c r="D38" t="s">
        <v>82</v>
      </c>
      <c r="E38" t="s">
        <v>37</v>
      </c>
      <c r="F38" s="2">
        <v>28446</v>
      </c>
      <c r="G38" t="s">
        <v>25</v>
      </c>
      <c r="H38" t="s">
        <v>26</v>
      </c>
      <c r="I38" t="s">
        <v>18</v>
      </c>
      <c r="J38" t="s">
        <v>19</v>
      </c>
      <c r="K38" t="s">
        <v>29</v>
      </c>
      <c r="L38">
        <f ca="1">INT((TODAY()-BD[[#This Row],[Fecha Nacimiento]])/365)</f>
        <v>46</v>
      </c>
      <c r="M38" t="s">
        <v>601</v>
      </c>
      <c r="N38" t="s">
        <v>605</v>
      </c>
    </row>
    <row r="39" spans="1:14">
      <c r="A39" t="s">
        <v>103</v>
      </c>
      <c r="B39" t="s">
        <v>22</v>
      </c>
      <c r="C39" t="s">
        <v>31</v>
      </c>
      <c r="D39" t="s">
        <v>32</v>
      </c>
      <c r="E39" t="s">
        <v>46</v>
      </c>
      <c r="F39" s="2">
        <v>25311</v>
      </c>
      <c r="G39" t="s">
        <v>25</v>
      </c>
      <c r="H39" t="s">
        <v>26</v>
      </c>
      <c r="I39" t="s">
        <v>27</v>
      </c>
      <c r="J39" t="s">
        <v>42</v>
      </c>
      <c r="K39" t="s">
        <v>29</v>
      </c>
      <c r="L39">
        <f ca="1">INT((TODAY()-BD[[#This Row],[Fecha Nacimiento]])/365)</f>
        <v>54</v>
      </c>
      <c r="M39" t="s">
        <v>601</v>
      </c>
      <c r="N39" t="s">
        <v>605</v>
      </c>
    </row>
    <row r="40" spans="1:14">
      <c r="A40" t="s">
        <v>104</v>
      </c>
      <c r="B40" t="s">
        <v>22</v>
      </c>
      <c r="C40" t="s">
        <v>54</v>
      </c>
      <c r="D40" t="s">
        <v>55</v>
      </c>
      <c r="E40" t="s">
        <v>46</v>
      </c>
      <c r="F40" s="2">
        <v>31182</v>
      </c>
      <c r="G40" t="s">
        <v>25</v>
      </c>
      <c r="H40" t="s">
        <v>26</v>
      </c>
      <c r="I40" t="s">
        <v>27</v>
      </c>
      <c r="J40" t="s">
        <v>19</v>
      </c>
      <c r="K40" t="s">
        <v>20</v>
      </c>
      <c r="L40">
        <f ca="1">INT((TODAY()-BD[[#This Row],[Fecha Nacimiento]])/365)</f>
        <v>38</v>
      </c>
      <c r="M40" t="s">
        <v>600</v>
      </c>
      <c r="N40" t="s">
        <v>605</v>
      </c>
    </row>
    <row r="41" spans="1:14">
      <c r="A41" t="s">
        <v>105</v>
      </c>
      <c r="B41" t="s">
        <v>12</v>
      </c>
      <c r="C41" t="s">
        <v>13</v>
      </c>
      <c r="D41" t="s">
        <v>106</v>
      </c>
      <c r="E41" t="s">
        <v>52</v>
      </c>
      <c r="F41" s="2">
        <v>24143</v>
      </c>
      <c r="G41" t="s">
        <v>25</v>
      </c>
      <c r="H41" t="s">
        <v>26</v>
      </c>
      <c r="I41" t="s">
        <v>18</v>
      </c>
      <c r="J41" t="s">
        <v>19</v>
      </c>
      <c r="K41" t="s">
        <v>20</v>
      </c>
      <c r="L41">
        <f ca="1">INT((TODAY()-BD[[#This Row],[Fecha Nacimiento]])/365)</f>
        <v>58</v>
      </c>
      <c r="M41" t="s">
        <v>602</v>
      </c>
      <c r="N41" t="s">
        <v>604</v>
      </c>
    </row>
    <row r="42" spans="1:14">
      <c r="A42" t="s">
        <v>107</v>
      </c>
      <c r="B42" t="s">
        <v>12</v>
      </c>
      <c r="C42" t="s">
        <v>54</v>
      </c>
      <c r="D42" t="s">
        <v>108</v>
      </c>
      <c r="E42" t="s">
        <v>33</v>
      </c>
      <c r="F42" s="2">
        <v>38468</v>
      </c>
      <c r="G42" t="s">
        <v>16</v>
      </c>
      <c r="H42" t="s">
        <v>17</v>
      </c>
      <c r="I42" t="s">
        <v>18</v>
      </c>
      <c r="J42" t="s">
        <v>42</v>
      </c>
      <c r="K42" t="s">
        <v>20</v>
      </c>
      <c r="L42">
        <f ca="1">INT((TODAY()-BD[[#This Row],[Fecha Nacimiento]])/365)</f>
        <v>18</v>
      </c>
      <c r="M42" t="s">
        <v>598</v>
      </c>
      <c r="N42" t="s">
        <v>604</v>
      </c>
    </row>
    <row r="43" spans="1:14">
      <c r="A43" t="s">
        <v>109</v>
      </c>
      <c r="B43" t="s">
        <v>22</v>
      </c>
      <c r="C43" t="s">
        <v>39</v>
      </c>
      <c r="D43" t="s">
        <v>48</v>
      </c>
      <c r="E43" t="s">
        <v>46</v>
      </c>
      <c r="F43" s="2">
        <v>27199</v>
      </c>
      <c r="G43" t="s">
        <v>16</v>
      </c>
      <c r="H43" t="s">
        <v>110</v>
      </c>
      <c r="I43" t="s">
        <v>27</v>
      </c>
      <c r="J43" t="s">
        <v>42</v>
      </c>
      <c r="K43" t="s">
        <v>29</v>
      </c>
      <c r="L43">
        <f ca="1">INT((TODAY()-BD[[#This Row],[Fecha Nacimiento]])/365)</f>
        <v>49</v>
      </c>
      <c r="M43" t="s">
        <v>601</v>
      </c>
      <c r="N43" t="s">
        <v>605</v>
      </c>
    </row>
    <row r="44" spans="1:14">
      <c r="A44" t="s">
        <v>111</v>
      </c>
      <c r="B44" t="s">
        <v>22</v>
      </c>
      <c r="C44" t="s">
        <v>54</v>
      </c>
      <c r="D44" t="s">
        <v>99</v>
      </c>
      <c r="E44" t="s">
        <v>46</v>
      </c>
      <c r="F44" s="2">
        <v>26395</v>
      </c>
      <c r="G44" t="s">
        <v>25</v>
      </c>
      <c r="H44" t="s">
        <v>26</v>
      </c>
      <c r="I44" t="s">
        <v>27</v>
      </c>
      <c r="J44" t="s">
        <v>28</v>
      </c>
      <c r="K44" t="s">
        <v>20</v>
      </c>
      <c r="L44">
        <f ca="1">INT((TODAY()-BD[[#This Row],[Fecha Nacimiento]])/365)</f>
        <v>51</v>
      </c>
      <c r="M44" t="s">
        <v>601</v>
      </c>
      <c r="N44" t="s">
        <v>605</v>
      </c>
    </row>
    <row r="45" spans="1:14">
      <c r="A45" t="s">
        <v>112</v>
      </c>
      <c r="B45" t="s">
        <v>12</v>
      </c>
      <c r="C45" t="s">
        <v>72</v>
      </c>
      <c r="D45" t="s">
        <v>94</v>
      </c>
      <c r="E45" t="s">
        <v>41</v>
      </c>
      <c r="F45" s="2">
        <v>25087</v>
      </c>
      <c r="G45" t="s">
        <v>25</v>
      </c>
      <c r="H45" t="s">
        <v>26</v>
      </c>
      <c r="I45" t="s">
        <v>27</v>
      </c>
      <c r="J45" t="s">
        <v>19</v>
      </c>
      <c r="K45" t="s">
        <v>74</v>
      </c>
      <c r="L45">
        <f ca="1">INT((TODAY()-BD[[#This Row],[Fecha Nacimiento]])/365)</f>
        <v>55</v>
      </c>
      <c r="M45" t="s">
        <v>601</v>
      </c>
      <c r="N45" t="s">
        <v>604</v>
      </c>
    </row>
    <row r="46" spans="1:14">
      <c r="A46" t="s">
        <v>113</v>
      </c>
      <c r="B46" t="s">
        <v>22</v>
      </c>
      <c r="C46" t="s">
        <v>13</v>
      </c>
      <c r="D46" t="s">
        <v>114</v>
      </c>
      <c r="E46" t="s">
        <v>41</v>
      </c>
      <c r="F46" s="2">
        <v>28042</v>
      </c>
      <c r="G46" t="s">
        <v>25</v>
      </c>
      <c r="H46" t="s">
        <v>26</v>
      </c>
      <c r="I46" t="s">
        <v>18</v>
      </c>
      <c r="J46" t="s">
        <v>42</v>
      </c>
      <c r="K46" t="s">
        <v>20</v>
      </c>
      <c r="L46">
        <f ca="1">INT((TODAY()-BD[[#This Row],[Fecha Nacimiento]])/365)</f>
        <v>47</v>
      </c>
      <c r="M46" t="s">
        <v>601</v>
      </c>
      <c r="N46" t="s">
        <v>605</v>
      </c>
    </row>
    <row r="47" spans="1:14">
      <c r="A47" t="s">
        <v>115</v>
      </c>
      <c r="B47" t="s">
        <v>12</v>
      </c>
      <c r="C47" t="s">
        <v>81</v>
      </c>
      <c r="D47" t="s">
        <v>116</v>
      </c>
      <c r="E47" t="s">
        <v>37</v>
      </c>
      <c r="F47" s="2">
        <v>31639</v>
      </c>
      <c r="G47" t="s">
        <v>16</v>
      </c>
      <c r="H47" t="s">
        <v>17</v>
      </c>
      <c r="I47" t="s">
        <v>27</v>
      </c>
      <c r="J47" t="s">
        <v>42</v>
      </c>
      <c r="K47" t="s">
        <v>29</v>
      </c>
      <c r="L47">
        <f ca="1">INT((TODAY()-BD[[#This Row],[Fecha Nacimiento]])/365)</f>
        <v>37</v>
      </c>
      <c r="M47" t="s">
        <v>600</v>
      </c>
      <c r="N47" t="s">
        <v>604</v>
      </c>
    </row>
    <row r="48" spans="1:14">
      <c r="A48" t="s">
        <v>117</v>
      </c>
      <c r="B48" t="s">
        <v>22</v>
      </c>
      <c r="C48" t="s">
        <v>39</v>
      </c>
      <c r="D48" t="s">
        <v>40</v>
      </c>
      <c r="E48" t="s">
        <v>15</v>
      </c>
      <c r="F48" s="2">
        <v>29516</v>
      </c>
      <c r="G48" t="s">
        <v>16</v>
      </c>
      <c r="H48" t="s">
        <v>110</v>
      </c>
      <c r="I48" t="s">
        <v>18</v>
      </c>
      <c r="J48" t="s">
        <v>42</v>
      </c>
      <c r="K48" t="s">
        <v>29</v>
      </c>
      <c r="L48">
        <f ca="1">INT((TODAY()-BD[[#This Row],[Fecha Nacimiento]])/365)</f>
        <v>43</v>
      </c>
      <c r="M48" t="s">
        <v>600</v>
      </c>
      <c r="N48" t="s">
        <v>605</v>
      </c>
    </row>
    <row r="49" spans="1:14">
      <c r="A49" t="s">
        <v>118</v>
      </c>
      <c r="B49" t="s">
        <v>22</v>
      </c>
      <c r="C49" t="s">
        <v>13</v>
      </c>
      <c r="D49" t="s">
        <v>119</v>
      </c>
      <c r="E49" t="s">
        <v>41</v>
      </c>
      <c r="F49" s="2">
        <v>28796</v>
      </c>
      <c r="G49" t="s">
        <v>16</v>
      </c>
      <c r="H49" t="s">
        <v>120</v>
      </c>
      <c r="I49" t="s">
        <v>18</v>
      </c>
      <c r="J49" t="s">
        <v>42</v>
      </c>
      <c r="K49" t="s">
        <v>20</v>
      </c>
      <c r="L49">
        <f ca="1">INT((TODAY()-BD[[#This Row],[Fecha Nacimiento]])/365)</f>
        <v>45</v>
      </c>
      <c r="M49" t="s">
        <v>600</v>
      </c>
      <c r="N49" t="s">
        <v>605</v>
      </c>
    </row>
    <row r="50" spans="1:14">
      <c r="A50" t="s">
        <v>121</v>
      </c>
      <c r="B50" t="s">
        <v>22</v>
      </c>
      <c r="C50" t="s">
        <v>39</v>
      </c>
      <c r="D50" t="s">
        <v>63</v>
      </c>
      <c r="E50" t="s">
        <v>41</v>
      </c>
      <c r="F50" s="2">
        <v>33917</v>
      </c>
      <c r="G50" t="s">
        <v>16</v>
      </c>
      <c r="H50" t="s">
        <v>17</v>
      </c>
      <c r="I50" t="s">
        <v>18</v>
      </c>
      <c r="J50" t="s">
        <v>28</v>
      </c>
      <c r="K50" t="s">
        <v>29</v>
      </c>
      <c r="L50">
        <f ca="1">INT((TODAY()-BD[[#This Row],[Fecha Nacimiento]])/365)</f>
        <v>31</v>
      </c>
      <c r="M50" t="s">
        <v>599</v>
      </c>
      <c r="N50" t="s">
        <v>605</v>
      </c>
    </row>
    <row r="51" spans="1:14">
      <c r="A51" t="s">
        <v>122</v>
      </c>
      <c r="B51" t="s">
        <v>22</v>
      </c>
      <c r="C51" t="s">
        <v>72</v>
      </c>
      <c r="D51" t="s">
        <v>76</v>
      </c>
      <c r="E51" t="s">
        <v>41</v>
      </c>
      <c r="F51" s="2">
        <v>36064</v>
      </c>
      <c r="G51" t="s">
        <v>16</v>
      </c>
      <c r="H51" t="s">
        <v>17</v>
      </c>
      <c r="I51" t="s">
        <v>18</v>
      </c>
      <c r="J51" t="s">
        <v>42</v>
      </c>
      <c r="K51" t="s">
        <v>74</v>
      </c>
      <c r="L51">
        <f ca="1">INT((TODAY()-BD[[#This Row],[Fecha Nacimiento]])/365)</f>
        <v>25</v>
      </c>
      <c r="M51" t="s">
        <v>598</v>
      </c>
      <c r="N51" t="s">
        <v>605</v>
      </c>
    </row>
    <row r="52" spans="1:14">
      <c r="A52" t="s">
        <v>123</v>
      </c>
      <c r="B52" t="s">
        <v>12</v>
      </c>
      <c r="C52" t="s">
        <v>54</v>
      </c>
      <c r="D52" t="s">
        <v>99</v>
      </c>
      <c r="E52" t="s">
        <v>33</v>
      </c>
      <c r="F52" s="2">
        <v>33875</v>
      </c>
      <c r="G52" t="s">
        <v>25</v>
      </c>
      <c r="H52" t="s">
        <v>26</v>
      </c>
      <c r="I52" t="s">
        <v>18</v>
      </c>
      <c r="J52" t="s">
        <v>42</v>
      </c>
      <c r="K52" t="s">
        <v>20</v>
      </c>
      <c r="L52">
        <f ca="1">INT((TODAY()-BD[[#This Row],[Fecha Nacimiento]])/365)</f>
        <v>31</v>
      </c>
      <c r="M52" t="s">
        <v>599</v>
      </c>
      <c r="N52" t="s">
        <v>604</v>
      </c>
    </row>
    <row r="53" spans="1:14">
      <c r="A53" t="s">
        <v>124</v>
      </c>
      <c r="B53" t="s">
        <v>12</v>
      </c>
      <c r="C53" t="s">
        <v>23</v>
      </c>
      <c r="D53" t="s">
        <v>125</v>
      </c>
      <c r="E53" t="s">
        <v>41</v>
      </c>
      <c r="F53" s="2">
        <v>33919</v>
      </c>
      <c r="G53" t="s">
        <v>16</v>
      </c>
      <c r="H53" t="s">
        <v>17</v>
      </c>
      <c r="I53" t="s">
        <v>18</v>
      </c>
      <c r="J53" t="s">
        <v>19</v>
      </c>
      <c r="K53" t="s">
        <v>29</v>
      </c>
      <c r="L53">
        <f ca="1">INT((TODAY()-BD[[#This Row],[Fecha Nacimiento]])/365)</f>
        <v>31</v>
      </c>
      <c r="M53" t="s">
        <v>599</v>
      </c>
      <c r="N53" t="s">
        <v>604</v>
      </c>
    </row>
    <row r="54" spans="1:14">
      <c r="A54" t="s">
        <v>126</v>
      </c>
      <c r="B54" t="s">
        <v>22</v>
      </c>
      <c r="C54" t="s">
        <v>39</v>
      </c>
      <c r="D54" t="s">
        <v>40</v>
      </c>
      <c r="E54" t="s">
        <v>15</v>
      </c>
      <c r="F54" s="2">
        <v>31945</v>
      </c>
      <c r="G54" t="s">
        <v>25</v>
      </c>
      <c r="H54" t="s">
        <v>26</v>
      </c>
      <c r="I54" t="s">
        <v>27</v>
      </c>
      <c r="J54" t="s">
        <v>42</v>
      </c>
      <c r="K54" t="s">
        <v>29</v>
      </c>
      <c r="L54">
        <f ca="1">INT((TODAY()-BD[[#This Row],[Fecha Nacimiento]])/365)</f>
        <v>36</v>
      </c>
      <c r="M54" t="s">
        <v>600</v>
      </c>
      <c r="N54" t="s">
        <v>605</v>
      </c>
    </row>
    <row r="55" spans="1:14">
      <c r="A55" t="s">
        <v>127</v>
      </c>
      <c r="B55" t="s">
        <v>12</v>
      </c>
      <c r="C55" t="s">
        <v>13</v>
      </c>
      <c r="D55" t="s">
        <v>14</v>
      </c>
      <c r="E55" t="s">
        <v>52</v>
      </c>
      <c r="F55" s="2">
        <v>23446</v>
      </c>
      <c r="G55" t="s">
        <v>16</v>
      </c>
      <c r="H55" t="s">
        <v>17</v>
      </c>
      <c r="I55" t="s">
        <v>27</v>
      </c>
      <c r="J55" t="s">
        <v>19</v>
      </c>
      <c r="K55" t="s">
        <v>20</v>
      </c>
      <c r="L55">
        <f ca="1">INT((TODAY()-BD[[#This Row],[Fecha Nacimiento]])/365)</f>
        <v>59</v>
      </c>
      <c r="M55" t="s">
        <v>602</v>
      </c>
      <c r="N55" t="s">
        <v>604</v>
      </c>
    </row>
    <row r="56" spans="1:14">
      <c r="A56" t="s">
        <v>128</v>
      </c>
      <c r="B56" t="s">
        <v>12</v>
      </c>
      <c r="C56" t="s">
        <v>60</v>
      </c>
      <c r="D56" t="s">
        <v>65</v>
      </c>
      <c r="E56" t="s">
        <v>97</v>
      </c>
      <c r="F56" s="2">
        <v>22898</v>
      </c>
      <c r="G56" t="s">
        <v>25</v>
      </c>
      <c r="H56" t="s">
        <v>26</v>
      </c>
      <c r="I56" t="s">
        <v>27</v>
      </c>
      <c r="J56" t="s">
        <v>42</v>
      </c>
      <c r="K56" t="s">
        <v>20</v>
      </c>
      <c r="L56">
        <f ca="1">INT((TODAY()-BD[[#This Row],[Fecha Nacimiento]])/365)</f>
        <v>61</v>
      </c>
      <c r="M56" t="s">
        <v>602</v>
      </c>
      <c r="N56" t="s">
        <v>604</v>
      </c>
    </row>
    <row r="57" spans="1:14">
      <c r="A57" t="s">
        <v>129</v>
      </c>
      <c r="B57" t="s">
        <v>22</v>
      </c>
      <c r="C57" t="s">
        <v>81</v>
      </c>
      <c r="D57" t="s">
        <v>82</v>
      </c>
      <c r="E57" t="s">
        <v>37</v>
      </c>
      <c r="F57" s="2">
        <v>37326</v>
      </c>
      <c r="G57" t="s">
        <v>25</v>
      </c>
      <c r="H57" t="s">
        <v>26</v>
      </c>
      <c r="I57" t="s">
        <v>18</v>
      </c>
      <c r="J57" t="s">
        <v>28</v>
      </c>
      <c r="K57" t="s">
        <v>29</v>
      </c>
      <c r="L57">
        <f ca="1">INT((TODAY()-BD[[#This Row],[Fecha Nacimiento]])/365)</f>
        <v>21</v>
      </c>
      <c r="M57" t="s">
        <v>598</v>
      </c>
      <c r="N57" t="s">
        <v>605</v>
      </c>
    </row>
    <row r="58" spans="1:14">
      <c r="A58" t="s">
        <v>130</v>
      </c>
      <c r="B58" t="s">
        <v>22</v>
      </c>
      <c r="C58" t="s">
        <v>39</v>
      </c>
      <c r="D58" t="s">
        <v>63</v>
      </c>
      <c r="E58" t="s">
        <v>41</v>
      </c>
      <c r="F58" s="2">
        <v>27120</v>
      </c>
      <c r="G58" t="s">
        <v>25</v>
      </c>
      <c r="H58" t="s">
        <v>26</v>
      </c>
      <c r="I58" t="s">
        <v>27</v>
      </c>
      <c r="J58" t="s">
        <v>42</v>
      </c>
      <c r="K58" t="s">
        <v>29</v>
      </c>
      <c r="L58">
        <f ca="1">INT((TODAY()-BD[[#This Row],[Fecha Nacimiento]])/365)</f>
        <v>49</v>
      </c>
      <c r="M58" t="s">
        <v>601</v>
      </c>
      <c r="N58" t="s">
        <v>605</v>
      </c>
    </row>
    <row r="59" spans="1:14">
      <c r="A59" t="s">
        <v>131</v>
      </c>
      <c r="B59" t="s">
        <v>22</v>
      </c>
      <c r="C59" t="s">
        <v>13</v>
      </c>
      <c r="D59" t="s">
        <v>88</v>
      </c>
      <c r="E59" t="s">
        <v>97</v>
      </c>
      <c r="F59" s="2">
        <v>21501</v>
      </c>
      <c r="G59" t="s">
        <v>16</v>
      </c>
      <c r="H59" t="s">
        <v>17</v>
      </c>
      <c r="I59" t="s">
        <v>18</v>
      </c>
      <c r="J59" t="s">
        <v>19</v>
      </c>
      <c r="K59" t="s">
        <v>20</v>
      </c>
      <c r="L59">
        <f ca="1">INT((TODAY()-BD[[#This Row],[Fecha Nacimiento]])/365)</f>
        <v>65</v>
      </c>
      <c r="M59" t="s">
        <v>602</v>
      </c>
      <c r="N59" t="s">
        <v>605</v>
      </c>
    </row>
    <row r="60" spans="1:14">
      <c r="A60" t="s">
        <v>132</v>
      </c>
      <c r="B60" t="s">
        <v>12</v>
      </c>
      <c r="C60" t="s">
        <v>13</v>
      </c>
      <c r="D60" t="s">
        <v>114</v>
      </c>
      <c r="E60" t="s">
        <v>15</v>
      </c>
      <c r="F60" s="2">
        <v>23046</v>
      </c>
      <c r="G60" t="s">
        <v>25</v>
      </c>
      <c r="H60" t="s">
        <v>26</v>
      </c>
      <c r="I60" t="s">
        <v>27</v>
      </c>
      <c r="J60" t="s">
        <v>42</v>
      </c>
      <c r="K60" t="s">
        <v>20</v>
      </c>
      <c r="L60">
        <f ca="1">INT((TODAY()-BD[[#This Row],[Fecha Nacimiento]])/365)</f>
        <v>61</v>
      </c>
      <c r="M60" t="s">
        <v>602</v>
      </c>
      <c r="N60" t="s">
        <v>604</v>
      </c>
    </row>
    <row r="61" spans="1:14">
      <c r="A61" t="s">
        <v>133</v>
      </c>
      <c r="B61" t="s">
        <v>22</v>
      </c>
      <c r="C61" t="s">
        <v>57</v>
      </c>
      <c r="D61" t="s">
        <v>68</v>
      </c>
      <c r="E61" t="s">
        <v>97</v>
      </c>
      <c r="F61" s="2">
        <v>27726</v>
      </c>
      <c r="G61" t="s">
        <v>25</v>
      </c>
      <c r="H61" t="s">
        <v>26</v>
      </c>
      <c r="I61" t="s">
        <v>18</v>
      </c>
      <c r="J61" t="s">
        <v>42</v>
      </c>
      <c r="K61" t="s">
        <v>20</v>
      </c>
      <c r="L61">
        <f ca="1">INT((TODAY()-BD[[#This Row],[Fecha Nacimiento]])/365)</f>
        <v>48</v>
      </c>
      <c r="M61" t="s">
        <v>601</v>
      </c>
      <c r="N61" t="s">
        <v>605</v>
      </c>
    </row>
    <row r="62" spans="1:14">
      <c r="A62" t="s">
        <v>134</v>
      </c>
      <c r="B62" t="s">
        <v>12</v>
      </c>
      <c r="C62" t="s">
        <v>60</v>
      </c>
      <c r="D62" t="s">
        <v>65</v>
      </c>
      <c r="E62" t="s">
        <v>97</v>
      </c>
      <c r="F62" s="2">
        <v>24704</v>
      </c>
      <c r="G62" t="s">
        <v>25</v>
      </c>
      <c r="H62" t="s">
        <v>26</v>
      </c>
      <c r="I62" t="s">
        <v>18</v>
      </c>
      <c r="J62" t="s">
        <v>28</v>
      </c>
      <c r="K62" t="s">
        <v>20</v>
      </c>
      <c r="L62">
        <f ca="1">INT((TODAY()-BD[[#This Row],[Fecha Nacimiento]])/365)</f>
        <v>56</v>
      </c>
      <c r="M62" t="s">
        <v>602</v>
      </c>
      <c r="N62" t="s">
        <v>604</v>
      </c>
    </row>
    <row r="63" spans="1:14">
      <c r="A63" t="s">
        <v>135</v>
      </c>
      <c r="B63" t="s">
        <v>22</v>
      </c>
      <c r="C63" t="s">
        <v>81</v>
      </c>
      <c r="D63" t="s">
        <v>82</v>
      </c>
      <c r="E63" t="s">
        <v>33</v>
      </c>
      <c r="F63" s="2">
        <v>35409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>
        <f ca="1">INT((TODAY()-BD[[#This Row],[Fecha Nacimiento]])/365)</f>
        <v>27</v>
      </c>
      <c r="M63" t="s">
        <v>599</v>
      </c>
      <c r="N63" t="s">
        <v>605</v>
      </c>
    </row>
    <row r="64" spans="1:14">
      <c r="A64" t="s">
        <v>136</v>
      </c>
      <c r="B64" t="s">
        <v>22</v>
      </c>
      <c r="C64" t="s">
        <v>54</v>
      </c>
      <c r="D64" t="s">
        <v>137</v>
      </c>
      <c r="E64" t="s">
        <v>97</v>
      </c>
      <c r="F64" s="2">
        <v>35318</v>
      </c>
      <c r="G64" t="s">
        <v>16</v>
      </c>
      <c r="H64" t="s">
        <v>17</v>
      </c>
      <c r="I64" t="s">
        <v>18</v>
      </c>
      <c r="J64" t="s">
        <v>42</v>
      </c>
      <c r="K64" t="s">
        <v>20</v>
      </c>
      <c r="L64">
        <f ca="1">INT((TODAY()-BD[[#This Row],[Fecha Nacimiento]])/365)</f>
        <v>27</v>
      </c>
      <c r="M64" t="s">
        <v>599</v>
      </c>
      <c r="N64" t="s">
        <v>605</v>
      </c>
    </row>
    <row r="65" spans="1:14">
      <c r="A65" t="s">
        <v>138</v>
      </c>
      <c r="B65" t="s">
        <v>12</v>
      </c>
      <c r="C65" t="s">
        <v>54</v>
      </c>
      <c r="D65" t="s">
        <v>92</v>
      </c>
      <c r="E65" t="s">
        <v>97</v>
      </c>
      <c r="F65" s="2">
        <v>30246</v>
      </c>
      <c r="G65" t="s">
        <v>16</v>
      </c>
      <c r="H65" t="s">
        <v>17</v>
      </c>
      <c r="I65" t="s">
        <v>18</v>
      </c>
      <c r="J65" t="s">
        <v>19</v>
      </c>
      <c r="K65" t="s">
        <v>20</v>
      </c>
      <c r="L65">
        <f ca="1">INT((TODAY()-BD[[#This Row],[Fecha Nacimiento]])/365)</f>
        <v>41</v>
      </c>
      <c r="M65" t="s">
        <v>600</v>
      </c>
      <c r="N65" t="s">
        <v>604</v>
      </c>
    </row>
    <row r="66" spans="1:14">
      <c r="A66" t="s">
        <v>139</v>
      </c>
      <c r="B66" t="s">
        <v>22</v>
      </c>
      <c r="C66" t="s">
        <v>54</v>
      </c>
      <c r="D66" t="s">
        <v>99</v>
      </c>
      <c r="E66" t="s">
        <v>46</v>
      </c>
      <c r="F66" s="2">
        <v>27251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>
        <f ca="1">INT((TODAY()-BD[[#This Row],[Fecha Nacimiento]])/365)</f>
        <v>49</v>
      </c>
      <c r="M66" t="s">
        <v>601</v>
      </c>
      <c r="N66" t="s">
        <v>605</v>
      </c>
    </row>
    <row r="67" spans="1:14">
      <c r="A67" t="s">
        <v>140</v>
      </c>
      <c r="B67" t="s">
        <v>22</v>
      </c>
      <c r="C67" t="s">
        <v>81</v>
      </c>
      <c r="D67" t="s">
        <v>82</v>
      </c>
      <c r="E67" t="s">
        <v>37</v>
      </c>
      <c r="F67" s="2">
        <v>32576</v>
      </c>
      <c r="G67" t="s">
        <v>25</v>
      </c>
      <c r="H67" t="s">
        <v>26</v>
      </c>
      <c r="I67" t="s">
        <v>27</v>
      </c>
      <c r="J67" t="s">
        <v>28</v>
      </c>
      <c r="K67" t="s">
        <v>29</v>
      </c>
      <c r="L67">
        <f ca="1">INT((TODAY()-BD[[#This Row],[Fecha Nacimiento]])/365)</f>
        <v>34</v>
      </c>
      <c r="M67" t="s">
        <v>599</v>
      </c>
      <c r="N67" t="s">
        <v>605</v>
      </c>
    </row>
    <row r="68" spans="1:14">
      <c r="A68" t="s">
        <v>141</v>
      </c>
      <c r="B68" t="s">
        <v>12</v>
      </c>
      <c r="C68" t="s">
        <v>72</v>
      </c>
      <c r="D68" t="s">
        <v>142</v>
      </c>
      <c r="E68" t="s">
        <v>37</v>
      </c>
      <c r="F68" s="2">
        <v>37200</v>
      </c>
      <c r="G68" t="s">
        <v>25</v>
      </c>
      <c r="H68" t="s">
        <v>26</v>
      </c>
      <c r="I68" t="s">
        <v>27</v>
      </c>
      <c r="J68" t="s">
        <v>19</v>
      </c>
      <c r="K68" t="s">
        <v>74</v>
      </c>
      <c r="L68">
        <f ca="1">INT((TODAY()-BD[[#This Row],[Fecha Nacimiento]])/365)</f>
        <v>22</v>
      </c>
      <c r="M68" t="s">
        <v>598</v>
      </c>
      <c r="N68" t="s">
        <v>604</v>
      </c>
    </row>
    <row r="69" spans="1:14">
      <c r="A69" t="s">
        <v>143</v>
      </c>
      <c r="B69" t="s">
        <v>12</v>
      </c>
      <c r="C69" t="s">
        <v>81</v>
      </c>
      <c r="D69" t="s">
        <v>116</v>
      </c>
      <c r="E69" t="s">
        <v>33</v>
      </c>
      <c r="F69" s="2">
        <v>33756</v>
      </c>
      <c r="G69" t="s">
        <v>25</v>
      </c>
      <c r="H69" t="s">
        <v>26</v>
      </c>
      <c r="I69" t="s">
        <v>27</v>
      </c>
      <c r="J69" t="s">
        <v>42</v>
      </c>
      <c r="K69" t="s">
        <v>29</v>
      </c>
      <c r="L69">
        <f ca="1">INT((TODAY()-BD[[#This Row],[Fecha Nacimiento]])/365)</f>
        <v>31</v>
      </c>
      <c r="M69" t="s">
        <v>599</v>
      </c>
      <c r="N69" t="s">
        <v>604</v>
      </c>
    </row>
    <row r="70" spans="1:14">
      <c r="A70" t="s">
        <v>144</v>
      </c>
      <c r="B70" t="s">
        <v>22</v>
      </c>
      <c r="C70" t="s">
        <v>81</v>
      </c>
      <c r="D70" t="s">
        <v>82</v>
      </c>
      <c r="E70" t="s">
        <v>46</v>
      </c>
      <c r="F70" s="2">
        <v>32128</v>
      </c>
      <c r="G70" t="s">
        <v>25</v>
      </c>
      <c r="H70" t="s">
        <v>26</v>
      </c>
      <c r="I70" t="s">
        <v>18</v>
      </c>
      <c r="J70" t="s">
        <v>42</v>
      </c>
      <c r="K70" t="s">
        <v>29</v>
      </c>
      <c r="L70">
        <f ca="1">INT((TODAY()-BD[[#This Row],[Fecha Nacimiento]])/365)</f>
        <v>36</v>
      </c>
      <c r="M70" t="s">
        <v>600</v>
      </c>
      <c r="N70" t="s">
        <v>605</v>
      </c>
    </row>
    <row r="71" spans="1:14">
      <c r="A71" t="s">
        <v>145</v>
      </c>
      <c r="B71" t="s">
        <v>12</v>
      </c>
      <c r="C71" t="s">
        <v>57</v>
      </c>
      <c r="D71" t="s">
        <v>58</v>
      </c>
      <c r="E71" t="s">
        <v>33</v>
      </c>
      <c r="F71" s="2">
        <v>34557</v>
      </c>
      <c r="G71" t="s">
        <v>25</v>
      </c>
      <c r="H71" t="s">
        <v>26</v>
      </c>
      <c r="I71" t="s">
        <v>27</v>
      </c>
      <c r="J71" t="s">
        <v>42</v>
      </c>
      <c r="K71" t="s">
        <v>20</v>
      </c>
      <c r="L71">
        <f ca="1">INT((TODAY()-BD[[#This Row],[Fecha Nacimiento]])/365)</f>
        <v>29</v>
      </c>
      <c r="M71" t="s">
        <v>599</v>
      </c>
      <c r="N71" t="s">
        <v>604</v>
      </c>
    </row>
    <row r="72" spans="1:14">
      <c r="A72" t="s">
        <v>146</v>
      </c>
      <c r="B72" t="s">
        <v>12</v>
      </c>
      <c r="C72" t="s">
        <v>81</v>
      </c>
      <c r="D72" t="s">
        <v>82</v>
      </c>
      <c r="E72" t="s">
        <v>46</v>
      </c>
      <c r="F72" s="2">
        <v>24857</v>
      </c>
      <c r="G72" t="s">
        <v>16</v>
      </c>
      <c r="H72" t="s">
        <v>17</v>
      </c>
      <c r="I72" t="s">
        <v>27</v>
      </c>
      <c r="J72" t="s">
        <v>42</v>
      </c>
      <c r="K72" t="s">
        <v>29</v>
      </c>
      <c r="L72">
        <f ca="1">INT((TODAY()-BD[[#This Row],[Fecha Nacimiento]])/365)</f>
        <v>56</v>
      </c>
      <c r="M72" t="s">
        <v>602</v>
      </c>
      <c r="N72" t="s">
        <v>604</v>
      </c>
    </row>
    <row r="73" spans="1:14">
      <c r="A73" t="s">
        <v>147</v>
      </c>
      <c r="B73" t="s">
        <v>22</v>
      </c>
      <c r="C73" t="s">
        <v>81</v>
      </c>
      <c r="D73" t="s">
        <v>116</v>
      </c>
      <c r="E73" t="s">
        <v>37</v>
      </c>
      <c r="F73" s="2">
        <v>26957</v>
      </c>
      <c r="G73" t="s">
        <v>25</v>
      </c>
      <c r="H73" t="s">
        <v>26</v>
      </c>
      <c r="I73" t="s">
        <v>18</v>
      </c>
      <c r="J73" t="s">
        <v>42</v>
      </c>
      <c r="K73" t="s">
        <v>29</v>
      </c>
      <c r="L73">
        <f ca="1">INT((TODAY()-BD[[#This Row],[Fecha Nacimiento]])/365)</f>
        <v>50</v>
      </c>
      <c r="M73" t="s">
        <v>601</v>
      </c>
      <c r="N73" t="s">
        <v>605</v>
      </c>
    </row>
    <row r="74" spans="1:14">
      <c r="A74" t="s">
        <v>148</v>
      </c>
      <c r="B74" t="s">
        <v>22</v>
      </c>
      <c r="C74" t="s">
        <v>39</v>
      </c>
      <c r="D74" t="s">
        <v>40</v>
      </c>
      <c r="E74" t="s">
        <v>15</v>
      </c>
      <c r="F74" s="2">
        <v>28293</v>
      </c>
      <c r="G74" t="s">
        <v>16</v>
      </c>
      <c r="H74" t="s">
        <v>17</v>
      </c>
      <c r="I74" t="s">
        <v>27</v>
      </c>
      <c r="J74" t="s">
        <v>42</v>
      </c>
      <c r="K74" t="s">
        <v>29</v>
      </c>
      <c r="L74">
        <f ca="1">INT((TODAY()-BD[[#This Row],[Fecha Nacimiento]])/365)</f>
        <v>46</v>
      </c>
      <c r="M74" t="s">
        <v>601</v>
      </c>
      <c r="N74" t="s">
        <v>605</v>
      </c>
    </row>
    <row r="75" spans="1:14">
      <c r="A75" t="s">
        <v>149</v>
      </c>
      <c r="B75" t="s">
        <v>12</v>
      </c>
      <c r="C75" t="s">
        <v>54</v>
      </c>
      <c r="D75" t="s">
        <v>99</v>
      </c>
      <c r="E75" t="s">
        <v>46</v>
      </c>
      <c r="F75" s="2">
        <v>30689</v>
      </c>
      <c r="G75" t="s">
        <v>25</v>
      </c>
      <c r="H75" t="s">
        <v>26</v>
      </c>
      <c r="I75" t="s">
        <v>18</v>
      </c>
      <c r="J75" t="s">
        <v>42</v>
      </c>
      <c r="K75" t="s">
        <v>20</v>
      </c>
      <c r="L75">
        <f ca="1">INT((TODAY()-BD[[#This Row],[Fecha Nacimiento]])/365)</f>
        <v>40</v>
      </c>
      <c r="M75" t="s">
        <v>600</v>
      </c>
      <c r="N75" t="s">
        <v>604</v>
      </c>
    </row>
    <row r="76" spans="1:14">
      <c r="A76" t="s">
        <v>150</v>
      </c>
      <c r="B76" t="s">
        <v>22</v>
      </c>
      <c r="C76" t="s">
        <v>31</v>
      </c>
      <c r="D76" t="s">
        <v>151</v>
      </c>
      <c r="E76" t="s">
        <v>41</v>
      </c>
      <c r="F76" s="2">
        <v>33425</v>
      </c>
      <c r="G76" t="s">
        <v>25</v>
      </c>
      <c r="H76" t="s">
        <v>26</v>
      </c>
      <c r="I76" t="s">
        <v>18</v>
      </c>
      <c r="J76" t="s">
        <v>42</v>
      </c>
      <c r="K76" t="s">
        <v>29</v>
      </c>
      <c r="L76">
        <f ca="1">INT((TODAY()-BD[[#This Row],[Fecha Nacimiento]])/365)</f>
        <v>32</v>
      </c>
      <c r="M76" t="s">
        <v>599</v>
      </c>
      <c r="N76" t="s">
        <v>605</v>
      </c>
    </row>
    <row r="77" spans="1:14">
      <c r="A77" t="s">
        <v>152</v>
      </c>
      <c r="B77" t="s">
        <v>22</v>
      </c>
      <c r="C77" t="s">
        <v>39</v>
      </c>
      <c r="D77" t="s">
        <v>63</v>
      </c>
      <c r="E77" t="s">
        <v>33</v>
      </c>
      <c r="F77" s="2">
        <v>30916</v>
      </c>
      <c r="G77" t="s">
        <v>25</v>
      </c>
      <c r="H77" t="s">
        <v>26</v>
      </c>
      <c r="I77" t="s">
        <v>18</v>
      </c>
      <c r="J77" t="s">
        <v>28</v>
      </c>
      <c r="K77" t="s">
        <v>29</v>
      </c>
      <c r="L77">
        <f ca="1">INT((TODAY()-BD[[#This Row],[Fecha Nacimiento]])/365)</f>
        <v>39</v>
      </c>
      <c r="M77" t="s">
        <v>600</v>
      </c>
      <c r="N77" t="s">
        <v>605</v>
      </c>
    </row>
    <row r="78" spans="1:14">
      <c r="A78" t="s">
        <v>153</v>
      </c>
      <c r="B78" t="s">
        <v>22</v>
      </c>
      <c r="C78" t="s">
        <v>31</v>
      </c>
      <c r="D78" t="s">
        <v>44</v>
      </c>
      <c r="E78" t="s">
        <v>46</v>
      </c>
      <c r="F78" s="2">
        <v>28365</v>
      </c>
      <c r="G78" t="s">
        <v>25</v>
      </c>
      <c r="H78" t="s">
        <v>26</v>
      </c>
      <c r="I78" t="s">
        <v>18</v>
      </c>
      <c r="J78" t="s">
        <v>19</v>
      </c>
      <c r="K78" t="s">
        <v>29</v>
      </c>
      <c r="L78">
        <f ca="1">INT((TODAY()-BD[[#This Row],[Fecha Nacimiento]])/365)</f>
        <v>46</v>
      </c>
      <c r="M78" t="s">
        <v>601</v>
      </c>
      <c r="N78" t="s">
        <v>605</v>
      </c>
    </row>
    <row r="79" spans="1:14">
      <c r="A79" t="s">
        <v>154</v>
      </c>
      <c r="B79" t="s">
        <v>22</v>
      </c>
      <c r="C79" t="s">
        <v>72</v>
      </c>
      <c r="D79" t="s">
        <v>155</v>
      </c>
      <c r="E79" t="s">
        <v>33</v>
      </c>
      <c r="F79" s="2">
        <v>36272</v>
      </c>
      <c r="G79" t="s">
        <v>16</v>
      </c>
      <c r="H79" t="s">
        <v>17</v>
      </c>
      <c r="I79" t="s">
        <v>18</v>
      </c>
      <c r="J79" t="s">
        <v>19</v>
      </c>
      <c r="K79" t="s">
        <v>74</v>
      </c>
      <c r="L79">
        <f ca="1">INT((TODAY()-BD[[#This Row],[Fecha Nacimiento]])/365)</f>
        <v>24</v>
      </c>
      <c r="M79" t="s">
        <v>598</v>
      </c>
      <c r="N79" t="s">
        <v>605</v>
      </c>
    </row>
    <row r="80" spans="1:14">
      <c r="A80" t="s">
        <v>156</v>
      </c>
      <c r="B80" t="s">
        <v>22</v>
      </c>
      <c r="C80" t="s">
        <v>54</v>
      </c>
      <c r="D80" t="s">
        <v>108</v>
      </c>
      <c r="E80" t="s">
        <v>46</v>
      </c>
      <c r="F80" s="2">
        <v>38417</v>
      </c>
      <c r="G80" t="s">
        <v>16</v>
      </c>
      <c r="H80" t="s">
        <v>17</v>
      </c>
      <c r="I80" t="s">
        <v>18</v>
      </c>
      <c r="J80" t="s">
        <v>42</v>
      </c>
      <c r="K80" t="s">
        <v>20</v>
      </c>
      <c r="L80">
        <f ca="1">INT((TODAY()-BD[[#This Row],[Fecha Nacimiento]])/365)</f>
        <v>18</v>
      </c>
      <c r="M80" t="s">
        <v>598</v>
      </c>
      <c r="N80" t="s">
        <v>605</v>
      </c>
    </row>
    <row r="81" spans="1:14">
      <c r="A81" t="s">
        <v>157</v>
      </c>
      <c r="B81" t="s">
        <v>12</v>
      </c>
      <c r="C81" t="s">
        <v>54</v>
      </c>
      <c r="D81" t="s">
        <v>137</v>
      </c>
      <c r="E81" t="s">
        <v>97</v>
      </c>
      <c r="F81" s="2">
        <v>33964</v>
      </c>
      <c r="G81" t="s">
        <v>16</v>
      </c>
      <c r="H81" t="s">
        <v>17</v>
      </c>
      <c r="I81" t="s">
        <v>18</v>
      </c>
      <c r="J81" t="s">
        <v>19</v>
      </c>
      <c r="K81" t="s">
        <v>20</v>
      </c>
      <c r="L81">
        <f ca="1">INT((TODAY()-BD[[#This Row],[Fecha Nacimiento]])/365)</f>
        <v>31</v>
      </c>
      <c r="M81" t="s">
        <v>599</v>
      </c>
      <c r="N81" t="s">
        <v>604</v>
      </c>
    </row>
    <row r="82" spans="1:14">
      <c r="A82" t="s">
        <v>158</v>
      </c>
      <c r="B82" t="s">
        <v>22</v>
      </c>
      <c r="C82" t="s">
        <v>31</v>
      </c>
      <c r="D82" t="s">
        <v>44</v>
      </c>
      <c r="E82" t="s">
        <v>37</v>
      </c>
      <c r="F82" s="2">
        <v>29117</v>
      </c>
      <c r="G82" t="s">
        <v>16</v>
      </c>
      <c r="H82" t="s">
        <v>110</v>
      </c>
      <c r="I82" t="s">
        <v>27</v>
      </c>
      <c r="J82" t="s">
        <v>42</v>
      </c>
      <c r="K82" t="s">
        <v>29</v>
      </c>
      <c r="L82">
        <f ca="1">INT((TODAY()-BD[[#This Row],[Fecha Nacimiento]])/365)</f>
        <v>44</v>
      </c>
      <c r="M82" t="s">
        <v>600</v>
      </c>
      <c r="N82" t="s">
        <v>605</v>
      </c>
    </row>
    <row r="83" spans="1:14">
      <c r="A83" t="s">
        <v>159</v>
      </c>
      <c r="B83" t="s">
        <v>22</v>
      </c>
      <c r="C83" t="s">
        <v>31</v>
      </c>
      <c r="D83" t="s">
        <v>44</v>
      </c>
      <c r="E83" t="s">
        <v>46</v>
      </c>
      <c r="F83" s="2">
        <v>31695</v>
      </c>
      <c r="G83" t="s">
        <v>25</v>
      </c>
      <c r="H83" t="s">
        <v>26</v>
      </c>
      <c r="I83" t="s">
        <v>27</v>
      </c>
      <c r="J83" t="s">
        <v>42</v>
      </c>
      <c r="K83" t="s">
        <v>29</v>
      </c>
      <c r="L83">
        <f ca="1">INT((TODAY()-BD[[#This Row],[Fecha Nacimiento]])/365)</f>
        <v>37</v>
      </c>
      <c r="M83" t="s">
        <v>600</v>
      </c>
      <c r="N83" t="s">
        <v>605</v>
      </c>
    </row>
    <row r="84" spans="1:14">
      <c r="A84" t="s">
        <v>160</v>
      </c>
      <c r="B84" t="s">
        <v>22</v>
      </c>
      <c r="C84" t="s">
        <v>60</v>
      </c>
      <c r="D84" t="s">
        <v>61</v>
      </c>
      <c r="E84" t="s">
        <v>37</v>
      </c>
      <c r="F84" s="2">
        <v>30223</v>
      </c>
      <c r="G84" t="s">
        <v>25</v>
      </c>
      <c r="H84" t="s">
        <v>26</v>
      </c>
      <c r="I84" t="s">
        <v>18</v>
      </c>
      <c r="J84" t="s">
        <v>42</v>
      </c>
      <c r="K84" t="s">
        <v>20</v>
      </c>
      <c r="L84">
        <f ca="1">INT((TODAY()-BD[[#This Row],[Fecha Nacimiento]])/365)</f>
        <v>41</v>
      </c>
      <c r="M84" t="s">
        <v>600</v>
      </c>
      <c r="N84" t="s">
        <v>605</v>
      </c>
    </row>
    <row r="85" spans="1:14">
      <c r="A85" t="s">
        <v>161</v>
      </c>
      <c r="B85" t="s">
        <v>22</v>
      </c>
      <c r="C85" t="s">
        <v>81</v>
      </c>
      <c r="D85" t="s">
        <v>82</v>
      </c>
      <c r="E85" t="s">
        <v>46</v>
      </c>
      <c r="F85" s="2">
        <v>30294</v>
      </c>
      <c r="G85" t="s">
        <v>25</v>
      </c>
      <c r="H85" t="s">
        <v>26</v>
      </c>
      <c r="I85" t="s">
        <v>18</v>
      </c>
      <c r="J85" t="s">
        <v>19</v>
      </c>
      <c r="K85" t="s">
        <v>29</v>
      </c>
      <c r="L85">
        <f ca="1">INT((TODAY()-BD[[#This Row],[Fecha Nacimiento]])/365)</f>
        <v>41</v>
      </c>
      <c r="M85" t="s">
        <v>600</v>
      </c>
      <c r="N85" t="s">
        <v>605</v>
      </c>
    </row>
    <row r="86" spans="1:14">
      <c r="A86" t="s">
        <v>162</v>
      </c>
      <c r="B86" t="s">
        <v>22</v>
      </c>
      <c r="C86" t="s">
        <v>31</v>
      </c>
      <c r="D86" t="s">
        <v>44</v>
      </c>
      <c r="E86" t="s">
        <v>37</v>
      </c>
      <c r="F86" s="2">
        <v>25269</v>
      </c>
      <c r="G86" t="s">
        <v>25</v>
      </c>
      <c r="H86" t="s">
        <v>26</v>
      </c>
      <c r="I86" t="s">
        <v>18</v>
      </c>
      <c r="J86" t="s">
        <v>28</v>
      </c>
      <c r="K86" t="s">
        <v>29</v>
      </c>
      <c r="L86">
        <f ca="1">INT((TODAY()-BD[[#This Row],[Fecha Nacimiento]])/365)</f>
        <v>54</v>
      </c>
      <c r="M86" t="s">
        <v>601</v>
      </c>
      <c r="N86" t="s">
        <v>605</v>
      </c>
    </row>
    <row r="87" spans="1:14">
      <c r="A87" t="s">
        <v>163</v>
      </c>
      <c r="B87" t="s">
        <v>12</v>
      </c>
      <c r="C87" t="s">
        <v>72</v>
      </c>
      <c r="D87" t="s">
        <v>164</v>
      </c>
      <c r="E87" t="s">
        <v>15</v>
      </c>
      <c r="F87" s="2">
        <v>31867</v>
      </c>
      <c r="G87" t="s">
        <v>25</v>
      </c>
      <c r="H87" t="s">
        <v>26</v>
      </c>
      <c r="I87" t="s">
        <v>18</v>
      </c>
      <c r="J87" t="s">
        <v>42</v>
      </c>
      <c r="K87" t="s">
        <v>74</v>
      </c>
      <c r="L87">
        <f ca="1">INT((TODAY()-BD[[#This Row],[Fecha Nacimiento]])/365)</f>
        <v>36</v>
      </c>
      <c r="M87" t="s">
        <v>600</v>
      </c>
      <c r="N87" t="s">
        <v>604</v>
      </c>
    </row>
    <row r="88" spans="1:14">
      <c r="A88" t="s">
        <v>165</v>
      </c>
      <c r="B88" t="s">
        <v>22</v>
      </c>
      <c r="C88" t="s">
        <v>81</v>
      </c>
      <c r="D88" t="s">
        <v>82</v>
      </c>
      <c r="E88" t="s">
        <v>33</v>
      </c>
      <c r="F88" s="2">
        <v>36396</v>
      </c>
      <c r="G88" t="s">
        <v>25</v>
      </c>
      <c r="H88" t="s">
        <v>26</v>
      </c>
      <c r="I88" t="s">
        <v>27</v>
      </c>
      <c r="J88" t="s">
        <v>42</v>
      </c>
      <c r="K88" t="s">
        <v>29</v>
      </c>
      <c r="L88">
        <f ca="1">INT((TODAY()-BD[[#This Row],[Fecha Nacimiento]])/365)</f>
        <v>24</v>
      </c>
      <c r="M88" t="s">
        <v>598</v>
      </c>
      <c r="N88" t="s">
        <v>605</v>
      </c>
    </row>
    <row r="89" spans="1:14">
      <c r="A89" t="s">
        <v>166</v>
      </c>
      <c r="B89" t="s">
        <v>22</v>
      </c>
      <c r="C89" t="s">
        <v>39</v>
      </c>
      <c r="D89" t="s">
        <v>40</v>
      </c>
      <c r="E89" t="s">
        <v>41</v>
      </c>
      <c r="F89" s="2">
        <v>28951</v>
      </c>
      <c r="G89" t="s">
        <v>25</v>
      </c>
      <c r="H89" t="s">
        <v>26</v>
      </c>
      <c r="I89" t="s">
        <v>18</v>
      </c>
      <c r="J89" t="s">
        <v>42</v>
      </c>
      <c r="K89" t="s">
        <v>29</v>
      </c>
      <c r="L89">
        <f ca="1">INT((TODAY()-BD[[#This Row],[Fecha Nacimiento]])/365)</f>
        <v>44</v>
      </c>
      <c r="M89" t="s">
        <v>600</v>
      </c>
      <c r="N89" t="s">
        <v>605</v>
      </c>
    </row>
    <row r="90" spans="1:14">
      <c r="A90" t="s">
        <v>167</v>
      </c>
      <c r="B90" t="s">
        <v>12</v>
      </c>
      <c r="C90" t="s">
        <v>72</v>
      </c>
      <c r="D90" t="s">
        <v>155</v>
      </c>
      <c r="E90" t="s">
        <v>33</v>
      </c>
      <c r="F90" s="2">
        <v>26299</v>
      </c>
      <c r="G90" t="s">
        <v>25</v>
      </c>
      <c r="H90" t="s">
        <v>26</v>
      </c>
      <c r="I90" t="s">
        <v>18</v>
      </c>
      <c r="J90" t="s">
        <v>42</v>
      </c>
      <c r="K90" t="s">
        <v>74</v>
      </c>
      <c r="L90">
        <f ca="1">INT((TODAY()-BD[[#This Row],[Fecha Nacimiento]])/365)</f>
        <v>52</v>
      </c>
      <c r="M90" t="s">
        <v>601</v>
      </c>
      <c r="N90" t="s">
        <v>604</v>
      </c>
    </row>
    <row r="91" spans="1:14">
      <c r="A91" t="s">
        <v>168</v>
      </c>
      <c r="B91" t="s">
        <v>22</v>
      </c>
      <c r="C91" t="s">
        <v>81</v>
      </c>
      <c r="D91" t="s">
        <v>116</v>
      </c>
      <c r="E91" t="s">
        <v>46</v>
      </c>
      <c r="F91" s="2">
        <v>33422</v>
      </c>
      <c r="G91" t="s">
        <v>25</v>
      </c>
      <c r="H91" t="s">
        <v>26</v>
      </c>
      <c r="I91" t="s">
        <v>18</v>
      </c>
      <c r="J91" t="s">
        <v>42</v>
      </c>
      <c r="K91" t="s">
        <v>29</v>
      </c>
      <c r="L91">
        <f ca="1">INT((TODAY()-BD[[#This Row],[Fecha Nacimiento]])/365)</f>
        <v>32</v>
      </c>
      <c r="M91" t="s">
        <v>599</v>
      </c>
      <c r="N91" t="s">
        <v>605</v>
      </c>
    </row>
    <row r="92" spans="1:14">
      <c r="A92" t="s">
        <v>169</v>
      </c>
      <c r="B92" t="s">
        <v>22</v>
      </c>
      <c r="C92" t="s">
        <v>35</v>
      </c>
      <c r="D92" t="s">
        <v>170</v>
      </c>
      <c r="E92" t="s">
        <v>46</v>
      </c>
      <c r="F92" s="2">
        <v>31506</v>
      </c>
      <c r="G92" t="s">
        <v>16</v>
      </c>
      <c r="H92" t="s">
        <v>17</v>
      </c>
      <c r="I92" t="s">
        <v>27</v>
      </c>
      <c r="J92" t="s">
        <v>42</v>
      </c>
      <c r="K92" t="s">
        <v>20</v>
      </c>
      <c r="L92">
        <f ca="1">INT((TODAY()-BD[[#This Row],[Fecha Nacimiento]])/365)</f>
        <v>37</v>
      </c>
      <c r="M92" t="s">
        <v>600</v>
      </c>
      <c r="N92" t="s">
        <v>605</v>
      </c>
    </row>
    <row r="93" spans="1:14">
      <c r="A93" t="s">
        <v>171</v>
      </c>
      <c r="B93" t="s">
        <v>22</v>
      </c>
      <c r="C93" t="s">
        <v>23</v>
      </c>
      <c r="D93" t="s">
        <v>24</v>
      </c>
      <c r="E93" t="s">
        <v>97</v>
      </c>
      <c r="F93" s="2">
        <v>31418</v>
      </c>
      <c r="G93" t="s">
        <v>25</v>
      </c>
      <c r="H93" t="s">
        <v>26</v>
      </c>
      <c r="I93" t="s">
        <v>18</v>
      </c>
      <c r="J93" t="s">
        <v>42</v>
      </c>
      <c r="K93" t="s">
        <v>29</v>
      </c>
      <c r="L93">
        <f ca="1">INT((TODAY()-BD[[#This Row],[Fecha Nacimiento]])/365)</f>
        <v>38</v>
      </c>
      <c r="M93" t="s">
        <v>600</v>
      </c>
      <c r="N93" t="s">
        <v>605</v>
      </c>
    </row>
    <row r="94" spans="1:14">
      <c r="A94" t="s">
        <v>172</v>
      </c>
      <c r="B94" t="s">
        <v>22</v>
      </c>
      <c r="C94" t="s">
        <v>31</v>
      </c>
      <c r="D94" t="s">
        <v>32</v>
      </c>
      <c r="E94" t="s">
        <v>37</v>
      </c>
      <c r="F94" s="2">
        <v>37358</v>
      </c>
      <c r="G94" t="s">
        <v>25</v>
      </c>
      <c r="H94" t="s">
        <v>26</v>
      </c>
      <c r="I94" t="s">
        <v>27</v>
      </c>
      <c r="J94" t="s">
        <v>42</v>
      </c>
      <c r="K94" t="s">
        <v>29</v>
      </c>
      <c r="L94">
        <f ca="1">INT((TODAY()-BD[[#This Row],[Fecha Nacimiento]])/365)</f>
        <v>21</v>
      </c>
      <c r="M94" t="s">
        <v>598</v>
      </c>
      <c r="N94" t="s">
        <v>605</v>
      </c>
    </row>
    <row r="95" spans="1:14">
      <c r="A95" t="s">
        <v>173</v>
      </c>
      <c r="B95" t="s">
        <v>22</v>
      </c>
      <c r="C95" t="s">
        <v>57</v>
      </c>
      <c r="D95" t="s">
        <v>58</v>
      </c>
      <c r="E95" t="s">
        <v>46</v>
      </c>
      <c r="F95" s="2">
        <v>35288</v>
      </c>
      <c r="G95" t="s">
        <v>25</v>
      </c>
      <c r="H95" t="s">
        <v>26</v>
      </c>
      <c r="I95" t="s">
        <v>18</v>
      </c>
      <c r="J95" t="s">
        <v>42</v>
      </c>
      <c r="K95" t="s">
        <v>20</v>
      </c>
      <c r="L95">
        <f ca="1">INT((TODAY()-BD[[#This Row],[Fecha Nacimiento]])/365)</f>
        <v>27</v>
      </c>
      <c r="M95" t="s">
        <v>599</v>
      </c>
      <c r="N95" t="s">
        <v>605</v>
      </c>
    </row>
    <row r="96" spans="1:14">
      <c r="A96" t="s">
        <v>174</v>
      </c>
      <c r="B96" t="s">
        <v>12</v>
      </c>
      <c r="C96" t="s">
        <v>72</v>
      </c>
      <c r="D96" t="s">
        <v>175</v>
      </c>
      <c r="E96" t="s">
        <v>41</v>
      </c>
      <c r="F96" s="2">
        <v>26851</v>
      </c>
      <c r="G96" t="s">
        <v>16</v>
      </c>
      <c r="H96" t="s">
        <v>17</v>
      </c>
      <c r="I96" t="s">
        <v>18</v>
      </c>
      <c r="J96" t="s">
        <v>28</v>
      </c>
      <c r="K96" t="s">
        <v>74</v>
      </c>
      <c r="L96">
        <f ca="1">INT((TODAY()-BD[[#This Row],[Fecha Nacimiento]])/365)</f>
        <v>50</v>
      </c>
      <c r="M96" t="s">
        <v>601</v>
      </c>
      <c r="N96" t="s">
        <v>604</v>
      </c>
    </row>
    <row r="97" spans="1:14">
      <c r="A97" t="s">
        <v>176</v>
      </c>
      <c r="B97" t="s">
        <v>22</v>
      </c>
      <c r="C97" t="s">
        <v>81</v>
      </c>
      <c r="D97" t="s">
        <v>116</v>
      </c>
      <c r="E97" t="s">
        <v>46</v>
      </c>
      <c r="F97" s="2">
        <v>26377</v>
      </c>
      <c r="G97" t="s">
        <v>25</v>
      </c>
      <c r="H97" t="s">
        <v>26</v>
      </c>
      <c r="I97" t="s">
        <v>18</v>
      </c>
      <c r="J97" t="s">
        <v>42</v>
      </c>
      <c r="K97" t="s">
        <v>29</v>
      </c>
      <c r="L97">
        <f ca="1">INT((TODAY()-BD[[#This Row],[Fecha Nacimiento]])/365)</f>
        <v>51</v>
      </c>
      <c r="M97" t="s">
        <v>601</v>
      </c>
      <c r="N97" t="s">
        <v>605</v>
      </c>
    </row>
    <row r="98" spans="1:14">
      <c r="A98" t="s">
        <v>177</v>
      </c>
      <c r="B98" t="s">
        <v>12</v>
      </c>
      <c r="C98" t="s">
        <v>54</v>
      </c>
      <c r="D98" t="s">
        <v>108</v>
      </c>
      <c r="E98" t="s">
        <v>46</v>
      </c>
      <c r="F98" s="2">
        <v>24960</v>
      </c>
      <c r="G98" t="s">
        <v>16</v>
      </c>
      <c r="H98" t="s">
        <v>17</v>
      </c>
      <c r="I98" t="s">
        <v>27</v>
      </c>
      <c r="J98" t="s">
        <v>28</v>
      </c>
      <c r="K98" t="s">
        <v>20</v>
      </c>
      <c r="L98">
        <f ca="1">INT((TODAY()-BD[[#This Row],[Fecha Nacimiento]])/365)</f>
        <v>55</v>
      </c>
      <c r="M98" t="s">
        <v>601</v>
      </c>
      <c r="N98" t="s">
        <v>604</v>
      </c>
    </row>
    <row r="99" spans="1:14">
      <c r="A99" t="s">
        <v>178</v>
      </c>
      <c r="B99" t="s">
        <v>22</v>
      </c>
      <c r="C99" t="s">
        <v>57</v>
      </c>
      <c r="D99" t="s">
        <v>179</v>
      </c>
      <c r="E99" t="s">
        <v>52</v>
      </c>
      <c r="F99" s="2">
        <v>23197</v>
      </c>
      <c r="G99" t="s">
        <v>16</v>
      </c>
      <c r="H99" t="s">
        <v>17</v>
      </c>
      <c r="I99" t="s">
        <v>18</v>
      </c>
      <c r="J99" t="s">
        <v>42</v>
      </c>
      <c r="K99" t="s">
        <v>20</v>
      </c>
      <c r="L99">
        <f ca="1">INT((TODAY()-BD[[#This Row],[Fecha Nacimiento]])/365)</f>
        <v>60</v>
      </c>
      <c r="M99" t="s">
        <v>602</v>
      </c>
      <c r="N99" t="s">
        <v>605</v>
      </c>
    </row>
    <row r="100" spans="1:14">
      <c r="A100" t="s">
        <v>180</v>
      </c>
      <c r="B100" t="s">
        <v>12</v>
      </c>
      <c r="C100" t="s">
        <v>60</v>
      </c>
      <c r="D100" t="s">
        <v>61</v>
      </c>
      <c r="E100" t="s">
        <v>33</v>
      </c>
      <c r="F100" s="2">
        <v>32818</v>
      </c>
      <c r="G100" t="s">
        <v>16</v>
      </c>
      <c r="H100" t="s">
        <v>120</v>
      </c>
      <c r="I100" t="s">
        <v>18</v>
      </c>
      <c r="J100" t="s">
        <v>42</v>
      </c>
      <c r="K100" t="s">
        <v>20</v>
      </c>
      <c r="L100">
        <f ca="1">INT((TODAY()-BD[[#This Row],[Fecha Nacimiento]])/365)</f>
        <v>34</v>
      </c>
      <c r="M100" t="s">
        <v>599</v>
      </c>
      <c r="N100" t="s">
        <v>604</v>
      </c>
    </row>
    <row r="101" spans="1:14">
      <c r="A101" t="s">
        <v>181</v>
      </c>
      <c r="B101" t="s">
        <v>22</v>
      </c>
      <c r="C101" t="s">
        <v>72</v>
      </c>
      <c r="D101" t="s">
        <v>73</v>
      </c>
      <c r="E101" t="s">
        <v>41</v>
      </c>
      <c r="F101" s="2">
        <v>29780</v>
      </c>
      <c r="G101" t="s">
        <v>25</v>
      </c>
      <c r="H101" t="s">
        <v>26</v>
      </c>
      <c r="I101" t="s">
        <v>18</v>
      </c>
      <c r="J101" t="s">
        <v>42</v>
      </c>
      <c r="K101" t="s">
        <v>74</v>
      </c>
      <c r="L101">
        <f ca="1">INT((TODAY()-BD[[#This Row],[Fecha Nacimiento]])/365)</f>
        <v>42</v>
      </c>
      <c r="M101" t="s">
        <v>600</v>
      </c>
      <c r="N101" t="s">
        <v>605</v>
      </c>
    </row>
    <row r="102" spans="1:14">
      <c r="A102" t="s">
        <v>182</v>
      </c>
      <c r="B102" t="s">
        <v>12</v>
      </c>
      <c r="C102" t="s">
        <v>72</v>
      </c>
      <c r="D102" t="s">
        <v>142</v>
      </c>
      <c r="E102" t="s">
        <v>46</v>
      </c>
      <c r="F102" s="2">
        <v>29623</v>
      </c>
      <c r="G102" t="s">
        <v>25</v>
      </c>
      <c r="H102" t="s">
        <v>26</v>
      </c>
      <c r="I102" t="s">
        <v>27</v>
      </c>
      <c r="J102" t="s">
        <v>42</v>
      </c>
      <c r="K102" t="s">
        <v>74</v>
      </c>
      <c r="L102">
        <f ca="1">INT((TODAY()-BD[[#This Row],[Fecha Nacimiento]])/365)</f>
        <v>43</v>
      </c>
      <c r="M102" t="s">
        <v>600</v>
      </c>
      <c r="N102" t="s">
        <v>604</v>
      </c>
    </row>
    <row r="103" spans="1:14">
      <c r="A103" t="s">
        <v>183</v>
      </c>
      <c r="B103" t="s">
        <v>12</v>
      </c>
      <c r="C103" t="s">
        <v>39</v>
      </c>
      <c r="D103" t="s">
        <v>40</v>
      </c>
      <c r="E103" t="s">
        <v>97</v>
      </c>
      <c r="F103" s="2">
        <v>28219</v>
      </c>
      <c r="G103" t="s">
        <v>16</v>
      </c>
      <c r="H103" t="s">
        <v>17</v>
      </c>
      <c r="I103" t="s">
        <v>27</v>
      </c>
      <c r="J103" t="s">
        <v>42</v>
      </c>
      <c r="K103" t="s">
        <v>29</v>
      </c>
      <c r="L103">
        <f ca="1">INT((TODAY()-BD[[#This Row],[Fecha Nacimiento]])/365)</f>
        <v>46</v>
      </c>
      <c r="M103" t="s">
        <v>601</v>
      </c>
      <c r="N103" t="s">
        <v>604</v>
      </c>
    </row>
    <row r="104" spans="1:14">
      <c r="A104" t="s">
        <v>184</v>
      </c>
      <c r="B104" t="s">
        <v>22</v>
      </c>
      <c r="C104" t="s">
        <v>31</v>
      </c>
      <c r="D104" t="s">
        <v>151</v>
      </c>
      <c r="E104" t="s">
        <v>41</v>
      </c>
      <c r="F104" s="2">
        <v>28850</v>
      </c>
      <c r="G104" t="s">
        <v>25</v>
      </c>
      <c r="H104" t="s">
        <v>26</v>
      </c>
      <c r="I104" t="s">
        <v>27</v>
      </c>
      <c r="J104" t="s">
        <v>42</v>
      </c>
      <c r="K104" t="s">
        <v>29</v>
      </c>
      <c r="L104">
        <f ca="1">INT((TODAY()-BD[[#This Row],[Fecha Nacimiento]])/365)</f>
        <v>45</v>
      </c>
      <c r="M104" t="s">
        <v>600</v>
      </c>
      <c r="N104" t="s">
        <v>605</v>
      </c>
    </row>
    <row r="105" spans="1:14">
      <c r="A105" t="s">
        <v>185</v>
      </c>
      <c r="B105" t="s">
        <v>22</v>
      </c>
      <c r="C105" t="s">
        <v>31</v>
      </c>
      <c r="D105" t="s">
        <v>44</v>
      </c>
      <c r="E105" t="s">
        <v>46</v>
      </c>
      <c r="F105" s="2">
        <v>28655</v>
      </c>
      <c r="G105" t="s">
        <v>25</v>
      </c>
      <c r="H105" t="s">
        <v>26</v>
      </c>
      <c r="I105" t="s">
        <v>27</v>
      </c>
      <c r="J105" t="s">
        <v>19</v>
      </c>
      <c r="K105" t="s">
        <v>29</v>
      </c>
      <c r="L105">
        <f ca="1">INT((TODAY()-BD[[#This Row],[Fecha Nacimiento]])/365)</f>
        <v>45</v>
      </c>
      <c r="M105" t="s">
        <v>600</v>
      </c>
      <c r="N105" t="s">
        <v>605</v>
      </c>
    </row>
    <row r="106" spans="1:14">
      <c r="A106" t="s">
        <v>186</v>
      </c>
      <c r="B106" t="s">
        <v>22</v>
      </c>
      <c r="C106" t="s">
        <v>31</v>
      </c>
      <c r="D106" t="s">
        <v>32</v>
      </c>
      <c r="E106" t="s">
        <v>37</v>
      </c>
      <c r="F106" s="2">
        <v>32473</v>
      </c>
      <c r="G106" t="s">
        <v>25</v>
      </c>
      <c r="H106" t="s">
        <v>26</v>
      </c>
      <c r="I106" t="s">
        <v>18</v>
      </c>
      <c r="J106" t="s">
        <v>28</v>
      </c>
      <c r="K106" t="s">
        <v>29</v>
      </c>
      <c r="L106">
        <f ca="1">INT((TODAY()-BD[[#This Row],[Fecha Nacimiento]])/365)</f>
        <v>35</v>
      </c>
      <c r="M106" t="s">
        <v>599</v>
      </c>
      <c r="N106" t="s">
        <v>605</v>
      </c>
    </row>
    <row r="107" spans="1:14">
      <c r="A107" t="s">
        <v>187</v>
      </c>
      <c r="B107" t="s">
        <v>12</v>
      </c>
      <c r="C107" t="s">
        <v>57</v>
      </c>
      <c r="D107" t="s">
        <v>188</v>
      </c>
      <c r="E107" t="s">
        <v>41</v>
      </c>
      <c r="F107" s="2">
        <v>35511</v>
      </c>
      <c r="G107" t="s">
        <v>25</v>
      </c>
      <c r="H107" t="s">
        <v>26</v>
      </c>
      <c r="I107" t="s">
        <v>18</v>
      </c>
      <c r="J107" t="s">
        <v>42</v>
      </c>
      <c r="K107" t="s">
        <v>20</v>
      </c>
      <c r="L107">
        <f ca="1">INT((TODAY()-BD[[#This Row],[Fecha Nacimiento]])/365)</f>
        <v>26</v>
      </c>
      <c r="M107" t="s">
        <v>599</v>
      </c>
      <c r="N107" t="s">
        <v>604</v>
      </c>
    </row>
    <row r="108" spans="1:14">
      <c r="A108" t="s">
        <v>189</v>
      </c>
      <c r="B108" t="s">
        <v>12</v>
      </c>
      <c r="C108" t="s">
        <v>60</v>
      </c>
      <c r="D108" t="s">
        <v>190</v>
      </c>
      <c r="E108" t="s">
        <v>46</v>
      </c>
      <c r="F108" s="2">
        <v>24583</v>
      </c>
      <c r="G108" t="s">
        <v>16</v>
      </c>
      <c r="H108" t="s">
        <v>17</v>
      </c>
      <c r="I108" t="s">
        <v>18</v>
      </c>
      <c r="J108" t="s">
        <v>42</v>
      </c>
      <c r="K108" t="s">
        <v>20</v>
      </c>
      <c r="L108">
        <f ca="1">INT((TODAY()-BD[[#This Row],[Fecha Nacimiento]])/365)</f>
        <v>56</v>
      </c>
      <c r="M108" t="s">
        <v>602</v>
      </c>
      <c r="N108" t="s">
        <v>604</v>
      </c>
    </row>
    <row r="109" spans="1:14">
      <c r="A109" t="s">
        <v>191</v>
      </c>
      <c r="B109" t="s">
        <v>12</v>
      </c>
      <c r="C109" t="s">
        <v>72</v>
      </c>
      <c r="D109" t="s">
        <v>85</v>
      </c>
      <c r="E109" t="s">
        <v>46</v>
      </c>
      <c r="F109" s="2">
        <v>24059</v>
      </c>
      <c r="G109" t="s">
        <v>25</v>
      </c>
      <c r="H109" t="s">
        <v>26</v>
      </c>
      <c r="I109" t="s">
        <v>27</v>
      </c>
      <c r="J109" t="s">
        <v>42</v>
      </c>
      <c r="K109" t="s">
        <v>74</v>
      </c>
      <c r="L109">
        <f ca="1">INT((TODAY()-BD[[#This Row],[Fecha Nacimiento]])/365)</f>
        <v>58</v>
      </c>
      <c r="M109" t="s">
        <v>602</v>
      </c>
      <c r="N109" t="s">
        <v>604</v>
      </c>
    </row>
    <row r="110" spans="1:14">
      <c r="A110" t="s">
        <v>192</v>
      </c>
      <c r="B110" t="s">
        <v>12</v>
      </c>
      <c r="C110" t="s">
        <v>54</v>
      </c>
      <c r="D110" t="s">
        <v>55</v>
      </c>
      <c r="E110" t="s">
        <v>46</v>
      </c>
      <c r="F110" s="2">
        <v>33044</v>
      </c>
      <c r="G110" t="s">
        <v>25</v>
      </c>
      <c r="H110" t="s">
        <v>26</v>
      </c>
      <c r="I110" t="s">
        <v>18</v>
      </c>
      <c r="J110" t="s">
        <v>19</v>
      </c>
      <c r="K110" t="s">
        <v>20</v>
      </c>
      <c r="L110">
        <f ca="1">INT((TODAY()-BD[[#This Row],[Fecha Nacimiento]])/365)</f>
        <v>33</v>
      </c>
      <c r="M110" t="s">
        <v>599</v>
      </c>
      <c r="N110" t="s">
        <v>604</v>
      </c>
    </row>
    <row r="111" spans="1:14">
      <c r="A111" t="s">
        <v>193</v>
      </c>
      <c r="B111" t="s">
        <v>22</v>
      </c>
      <c r="C111" t="s">
        <v>54</v>
      </c>
      <c r="D111" t="s">
        <v>92</v>
      </c>
      <c r="E111" t="s">
        <v>41</v>
      </c>
      <c r="F111" s="2">
        <v>36353</v>
      </c>
      <c r="G111" t="s">
        <v>25</v>
      </c>
      <c r="H111" t="s">
        <v>26</v>
      </c>
      <c r="I111" t="s">
        <v>18</v>
      </c>
      <c r="J111" t="s">
        <v>42</v>
      </c>
      <c r="K111" t="s">
        <v>20</v>
      </c>
      <c r="L111">
        <f ca="1">INT((TODAY()-BD[[#This Row],[Fecha Nacimiento]])/365)</f>
        <v>24</v>
      </c>
      <c r="M111" t="s">
        <v>598</v>
      </c>
      <c r="N111" t="s">
        <v>605</v>
      </c>
    </row>
    <row r="112" spans="1:14">
      <c r="A112" t="s">
        <v>194</v>
      </c>
      <c r="B112" t="s">
        <v>22</v>
      </c>
      <c r="C112" t="s">
        <v>60</v>
      </c>
      <c r="D112" t="s">
        <v>70</v>
      </c>
      <c r="E112" t="s">
        <v>46</v>
      </c>
      <c r="F112" s="2">
        <v>23092</v>
      </c>
      <c r="G112" t="s">
        <v>25</v>
      </c>
      <c r="H112" t="s">
        <v>26</v>
      </c>
      <c r="I112" t="s">
        <v>27</v>
      </c>
      <c r="J112" t="s">
        <v>28</v>
      </c>
      <c r="K112" t="s">
        <v>20</v>
      </c>
      <c r="L112">
        <f ca="1">INT((TODAY()-BD[[#This Row],[Fecha Nacimiento]])/365)</f>
        <v>60</v>
      </c>
      <c r="M112" t="s">
        <v>602</v>
      </c>
      <c r="N112" t="s">
        <v>605</v>
      </c>
    </row>
    <row r="113" spans="1:14">
      <c r="A113" t="s">
        <v>195</v>
      </c>
      <c r="B113" t="s">
        <v>12</v>
      </c>
      <c r="C113" t="s">
        <v>31</v>
      </c>
      <c r="D113" t="s">
        <v>32</v>
      </c>
      <c r="E113" t="s">
        <v>37</v>
      </c>
      <c r="F113" s="2">
        <v>36368</v>
      </c>
      <c r="G113" t="s">
        <v>25</v>
      </c>
      <c r="H113" t="s">
        <v>26</v>
      </c>
      <c r="I113" t="s">
        <v>18</v>
      </c>
      <c r="J113" t="s">
        <v>19</v>
      </c>
      <c r="K113" t="s">
        <v>29</v>
      </c>
      <c r="L113">
        <f ca="1">INT((TODAY()-BD[[#This Row],[Fecha Nacimiento]])/365)</f>
        <v>24</v>
      </c>
      <c r="M113" t="s">
        <v>598</v>
      </c>
      <c r="N113" t="s">
        <v>604</v>
      </c>
    </row>
    <row r="114" spans="1:14">
      <c r="A114" t="s">
        <v>196</v>
      </c>
      <c r="B114" t="s">
        <v>22</v>
      </c>
      <c r="C114" t="s">
        <v>54</v>
      </c>
      <c r="D114" t="s">
        <v>137</v>
      </c>
      <c r="E114" t="s">
        <v>41</v>
      </c>
      <c r="F114" s="2">
        <v>27752</v>
      </c>
      <c r="G114" t="s">
        <v>25</v>
      </c>
      <c r="H114" t="s">
        <v>26</v>
      </c>
      <c r="I114" t="s">
        <v>27</v>
      </c>
      <c r="J114" t="s">
        <v>42</v>
      </c>
      <c r="K114" t="s">
        <v>20</v>
      </c>
      <c r="L114">
        <f ca="1">INT((TODAY()-BD[[#This Row],[Fecha Nacimiento]])/365)</f>
        <v>48</v>
      </c>
      <c r="M114" t="s">
        <v>601</v>
      </c>
      <c r="N114" t="s">
        <v>605</v>
      </c>
    </row>
    <row r="115" spans="1:14">
      <c r="A115" t="s">
        <v>197</v>
      </c>
      <c r="B115" t="s">
        <v>12</v>
      </c>
      <c r="C115" t="s">
        <v>57</v>
      </c>
      <c r="D115" t="s">
        <v>68</v>
      </c>
      <c r="E115" t="s">
        <v>41</v>
      </c>
      <c r="F115" s="2">
        <v>26332</v>
      </c>
      <c r="G115" t="s">
        <v>25</v>
      </c>
      <c r="H115" t="s">
        <v>26</v>
      </c>
      <c r="I115" t="s">
        <v>18</v>
      </c>
      <c r="J115" t="s">
        <v>42</v>
      </c>
      <c r="K115" t="s">
        <v>20</v>
      </c>
      <c r="L115">
        <f ca="1">INT((TODAY()-BD[[#This Row],[Fecha Nacimiento]])/365)</f>
        <v>52</v>
      </c>
      <c r="M115" t="s">
        <v>601</v>
      </c>
      <c r="N115" t="s">
        <v>604</v>
      </c>
    </row>
    <row r="116" spans="1:14">
      <c r="A116" t="s">
        <v>198</v>
      </c>
      <c r="B116" t="s">
        <v>22</v>
      </c>
      <c r="C116" t="s">
        <v>54</v>
      </c>
      <c r="D116" t="s">
        <v>99</v>
      </c>
      <c r="E116" t="s">
        <v>46</v>
      </c>
      <c r="F116" s="2">
        <v>32857</v>
      </c>
      <c r="G116" t="s">
        <v>16</v>
      </c>
      <c r="H116" t="s">
        <v>17</v>
      </c>
      <c r="I116" t="s">
        <v>18</v>
      </c>
      <c r="J116" t="s">
        <v>42</v>
      </c>
      <c r="K116" t="s">
        <v>20</v>
      </c>
      <c r="L116">
        <f ca="1">INT((TODAY()-BD[[#This Row],[Fecha Nacimiento]])/365)</f>
        <v>34</v>
      </c>
      <c r="M116" t="s">
        <v>599</v>
      </c>
      <c r="N116" t="s">
        <v>605</v>
      </c>
    </row>
    <row r="117" spans="1:14">
      <c r="A117" t="s">
        <v>199</v>
      </c>
      <c r="B117" t="s">
        <v>22</v>
      </c>
      <c r="C117" t="s">
        <v>13</v>
      </c>
      <c r="D117" t="s">
        <v>200</v>
      </c>
      <c r="E117" t="s">
        <v>52</v>
      </c>
      <c r="F117" s="2">
        <v>34241</v>
      </c>
      <c r="G117" t="s">
        <v>25</v>
      </c>
      <c r="H117" t="s">
        <v>26</v>
      </c>
      <c r="I117" t="s">
        <v>18</v>
      </c>
      <c r="J117" t="s">
        <v>42</v>
      </c>
      <c r="K117" t="s">
        <v>20</v>
      </c>
      <c r="L117">
        <f ca="1">INT((TODAY()-BD[[#This Row],[Fecha Nacimiento]])/365)</f>
        <v>30</v>
      </c>
      <c r="M117" t="s">
        <v>599</v>
      </c>
      <c r="N117" t="s">
        <v>605</v>
      </c>
    </row>
    <row r="118" spans="1:14">
      <c r="A118" t="s">
        <v>201</v>
      </c>
      <c r="B118" t="s">
        <v>12</v>
      </c>
      <c r="C118" t="s">
        <v>81</v>
      </c>
      <c r="D118" t="s">
        <v>116</v>
      </c>
      <c r="E118" t="s">
        <v>33</v>
      </c>
      <c r="F118" s="2">
        <v>27397</v>
      </c>
      <c r="G118" t="s">
        <v>16</v>
      </c>
      <c r="H118" t="s">
        <v>110</v>
      </c>
      <c r="I118" t="s">
        <v>27</v>
      </c>
      <c r="J118" t="s">
        <v>28</v>
      </c>
      <c r="K118" t="s">
        <v>29</v>
      </c>
      <c r="L118">
        <f ca="1">INT((TODAY()-BD[[#This Row],[Fecha Nacimiento]])/365)</f>
        <v>49</v>
      </c>
      <c r="M118" t="s">
        <v>601</v>
      </c>
      <c r="N118" t="s">
        <v>604</v>
      </c>
    </row>
    <row r="119" spans="1:14">
      <c r="A119" t="s">
        <v>202</v>
      </c>
      <c r="B119" t="s">
        <v>12</v>
      </c>
      <c r="C119" t="s">
        <v>72</v>
      </c>
      <c r="D119" t="s">
        <v>175</v>
      </c>
      <c r="E119" t="s">
        <v>41</v>
      </c>
      <c r="F119" s="2">
        <v>35785</v>
      </c>
      <c r="G119" t="s">
        <v>25</v>
      </c>
      <c r="H119" t="s">
        <v>26</v>
      </c>
      <c r="I119" t="s">
        <v>27</v>
      </c>
      <c r="J119" t="s">
        <v>42</v>
      </c>
      <c r="K119" t="s">
        <v>74</v>
      </c>
      <c r="L119">
        <f ca="1">INT((TODAY()-BD[[#This Row],[Fecha Nacimiento]])/365)</f>
        <v>26</v>
      </c>
      <c r="M119" t="s">
        <v>599</v>
      </c>
      <c r="N119" t="s">
        <v>604</v>
      </c>
    </row>
    <row r="120" spans="1:14">
      <c r="A120" t="s">
        <v>203</v>
      </c>
      <c r="B120" t="s">
        <v>12</v>
      </c>
      <c r="C120" t="s">
        <v>23</v>
      </c>
      <c r="D120" t="s">
        <v>125</v>
      </c>
      <c r="E120" t="s">
        <v>41</v>
      </c>
      <c r="F120" s="2">
        <v>24095</v>
      </c>
      <c r="G120" t="s">
        <v>25</v>
      </c>
      <c r="H120" t="s">
        <v>26</v>
      </c>
      <c r="I120" t="s">
        <v>18</v>
      </c>
      <c r="J120" t="s">
        <v>42</v>
      </c>
      <c r="K120" t="s">
        <v>29</v>
      </c>
      <c r="L120">
        <f ca="1">INT((TODAY()-BD[[#This Row],[Fecha Nacimiento]])/365)</f>
        <v>58</v>
      </c>
      <c r="M120" t="s">
        <v>602</v>
      </c>
      <c r="N120" t="s">
        <v>604</v>
      </c>
    </row>
    <row r="121" spans="1:14">
      <c r="A121" t="s">
        <v>204</v>
      </c>
      <c r="B121" t="s">
        <v>12</v>
      </c>
      <c r="C121" t="s">
        <v>31</v>
      </c>
      <c r="D121" t="s">
        <v>32</v>
      </c>
      <c r="E121" t="s">
        <v>33</v>
      </c>
      <c r="F121" s="2">
        <v>30232</v>
      </c>
      <c r="G121" t="s">
        <v>16</v>
      </c>
      <c r="H121" t="s">
        <v>17</v>
      </c>
      <c r="I121" t="s">
        <v>27</v>
      </c>
      <c r="J121" t="s">
        <v>28</v>
      </c>
      <c r="K121" t="s">
        <v>29</v>
      </c>
      <c r="L121">
        <f ca="1">INT((TODAY()-BD[[#This Row],[Fecha Nacimiento]])/365)</f>
        <v>41</v>
      </c>
      <c r="M121" t="s">
        <v>600</v>
      </c>
      <c r="N121" t="s">
        <v>604</v>
      </c>
    </row>
    <row r="122" spans="1:14">
      <c r="A122" t="s">
        <v>205</v>
      </c>
      <c r="B122" t="s">
        <v>22</v>
      </c>
      <c r="C122" t="s">
        <v>81</v>
      </c>
      <c r="D122" t="s">
        <v>82</v>
      </c>
      <c r="E122" t="s">
        <v>37</v>
      </c>
      <c r="F122" s="2">
        <v>36645</v>
      </c>
      <c r="G122" t="s">
        <v>16</v>
      </c>
      <c r="H122" t="s">
        <v>17</v>
      </c>
      <c r="I122" t="s">
        <v>27</v>
      </c>
      <c r="J122" t="s">
        <v>42</v>
      </c>
      <c r="K122" t="s">
        <v>29</v>
      </c>
      <c r="L122">
        <f ca="1">INT((TODAY()-BD[[#This Row],[Fecha Nacimiento]])/365)</f>
        <v>23</v>
      </c>
      <c r="M122" t="s">
        <v>598</v>
      </c>
      <c r="N122" t="s">
        <v>605</v>
      </c>
    </row>
    <row r="123" spans="1:14">
      <c r="A123" t="s">
        <v>206</v>
      </c>
      <c r="B123" t="s">
        <v>22</v>
      </c>
      <c r="C123" t="s">
        <v>57</v>
      </c>
      <c r="D123" t="s">
        <v>58</v>
      </c>
      <c r="E123" t="s">
        <v>46</v>
      </c>
      <c r="F123" s="2">
        <v>30071</v>
      </c>
      <c r="G123" t="s">
        <v>16</v>
      </c>
      <c r="H123" t="s">
        <v>110</v>
      </c>
      <c r="I123" t="s">
        <v>27</v>
      </c>
      <c r="J123" t="s">
        <v>28</v>
      </c>
      <c r="K123" t="s">
        <v>20</v>
      </c>
      <c r="L123">
        <f ca="1">INT((TODAY()-BD[[#This Row],[Fecha Nacimiento]])/365)</f>
        <v>41</v>
      </c>
      <c r="M123" t="s">
        <v>600</v>
      </c>
      <c r="N123" t="s">
        <v>605</v>
      </c>
    </row>
    <row r="124" spans="1:14">
      <c r="A124" t="s">
        <v>207</v>
      </c>
      <c r="B124" t="s">
        <v>22</v>
      </c>
      <c r="C124" t="s">
        <v>54</v>
      </c>
      <c r="D124" t="s">
        <v>108</v>
      </c>
      <c r="E124" t="s">
        <v>33</v>
      </c>
      <c r="F124" s="2">
        <v>31679</v>
      </c>
      <c r="G124" t="s">
        <v>25</v>
      </c>
      <c r="H124" t="s">
        <v>26</v>
      </c>
      <c r="I124" t="s">
        <v>18</v>
      </c>
      <c r="J124" t="s">
        <v>42</v>
      </c>
      <c r="K124" t="s">
        <v>20</v>
      </c>
      <c r="L124">
        <f ca="1">INT((TODAY()-BD[[#This Row],[Fecha Nacimiento]])/365)</f>
        <v>37</v>
      </c>
      <c r="M124" t="s">
        <v>600</v>
      </c>
      <c r="N124" t="s">
        <v>605</v>
      </c>
    </row>
    <row r="125" spans="1:14">
      <c r="A125" t="s">
        <v>208</v>
      </c>
      <c r="B125" t="s">
        <v>12</v>
      </c>
      <c r="C125" t="s">
        <v>39</v>
      </c>
      <c r="D125" t="s">
        <v>63</v>
      </c>
      <c r="E125" t="s">
        <v>33</v>
      </c>
      <c r="F125" s="2">
        <v>35722</v>
      </c>
      <c r="G125" t="s">
        <v>16</v>
      </c>
      <c r="H125" t="s">
        <v>17</v>
      </c>
      <c r="I125" t="s">
        <v>18</v>
      </c>
      <c r="J125" t="s">
        <v>42</v>
      </c>
      <c r="K125" t="s">
        <v>29</v>
      </c>
      <c r="L125">
        <f ca="1">INT((TODAY()-BD[[#This Row],[Fecha Nacimiento]])/365)</f>
        <v>26</v>
      </c>
      <c r="M125" t="s">
        <v>599</v>
      </c>
      <c r="N125" t="s">
        <v>604</v>
      </c>
    </row>
    <row r="126" spans="1:14">
      <c r="A126" t="s">
        <v>209</v>
      </c>
      <c r="B126" t="s">
        <v>22</v>
      </c>
      <c r="C126" t="s">
        <v>72</v>
      </c>
      <c r="D126" t="s">
        <v>164</v>
      </c>
      <c r="E126" t="s">
        <v>41</v>
      </c>
      <c r="F126" s="2">
        <v>30141</v>
      </c>
      <c r="G126" t="s">
        <v>16</v>
      </c>
      <c r="H126" t="s">
        <v>17</v>
      </c>
      <c r="I126" t="s">
        <v>27</v>
      </c>
      <c r="J126" t="s">
        <v>42</v>
      </c>
      <c r="K126" t="s">
        <v>74</v>
      </c>
      <c r="L126">
        <f ca="1">INT((TODAY()-BD[[#This Row],[Fecha Nacimiento]])/365)</f>
        <v>41</v>
      </c>
      <c r="M126" t="s">
        <v>600</v>
      </c>
      <c r="N126" t="s">
        <v>605</v>
      </c>
    </row>
    <row r="127" spans="1:14">
      <c r="A127" t="s">
        <v>210</v>
      </c>
      <c r="B127" t="s">
        <v>12</v>
      </c>
      <c r="C127" t="s">
        <v>13</v>
      </c>
      <c r="D127" t="s">
        <v>106</v>
      </c>
      <c r="E127" t="s">
        <v>41</v>
      </c>
      <c r="F127" s="2">
        <v>28230</v>
      </c>
      <c r="G127" t="s">
        <v>25</v>
      </c>
      <c r="H127" t="s">
        <v>26</v>
      </c>
      <c r="I127" t="s">
        <v>18</v>
      </c>
      <c r="J127" t="s">
        <v>42</v>
      </c>
      <c r="K127" t="s">
        <v>20</v>
      </c>
      <c r="L127">
        <f ca="1">INT((TODAY()-BD[[#This Row],[Fecha Nacimiento]])/365)</f>
        <v>46</v>
      </c>
      <c r="M127" t="s">
        <v>601</v>
      </c>
      <c r="N127" t="s">
        <v>604</v>
      </c>
    </row>
    <row r="128" spans="1:14">
      <c r="A128" t="s">
        <v>211</v>
      </c>
      <c r="B128" t="s">
        <v>22</v>
      </c>
      <c r="C128" t="s">
        <v>54</v>
      </c>
      <c r="D128" t="s">
        <v>99</v>
      </c>
      <c r="E128" t="s">
        <v>37</v>
      </c>
      <c r="F128" s="2">
        <v>34306</v>
      </c>
      <c r="G128" t="s">
        <v>16</v>
      </c>
      <c r="H128" t="s">
        <v>17</v>
      </c>
      <c r="I128" t="s">
        <v>18</v>
      </c>
      <c r="J128" t="s">
        <v>42</v>
      </c>
      <c r="K128" t="s">
        <v>20</v>
      </c>
      <c r="L128">
        <f ca="1">INT((TODAY()-BD[[#This Row],[Fecha Nacimiento]])/365)</f>
        <v>30</v>
      </c>
      <c r="M128" t="s">
        <v>599</v>
      </c>
      <c r="N128" t="s">
        <v>605</v>
      </c>
    </row>
    <row r="129" spans="1:14">
      <c r="A129" t="s">
        <v>212</v>
      </c>
      <c r="B129" t="s">
        <v>22</v>
      </c>
      <c r="C129" t="s">
        <v>72</v>
      </c>
      <c r="D129" t="s">
        <v>73</v>
      </c>
      <c r="E129" t="s">
        <v>41</v>
      </c>
      <c r="F129" s="2">
        <v>36813</v>
      </c>
      <c r="G129" t="s">
        <v>25</v>
      </c>
      <c r="H129" t="s">
        <v>26</v>
      </c>
      <c r="I129" t="s">
        <v>27</v>
      </c>
      <c r="J129" t="s">
        <v>42</v>
      </c>
      <c r="K129" t="s">
        <v>74</v>
      </c>
      <c r="L129">
        <f ca="1">INT((TODAY()-BD[[#This Row],[Fecha Nacimiento]])/365)</f>
        <v>23</v>
      </c>
      <c r="M129" t="s">
        <v>598</v>
      </c>
      <c r="N129" t="s">
        <v>605</v>
      </c>
    </row>
    <row r="130" spans="1:14">
      <c r="A130" t="s">
        <v>213</v>
      </c>
      <c r="B130" t="s">
        <v>22</v>
      </c>
      <c r="C130" t="s">
        <v>81</v>
      </c>
      <c r="D130" t="s">
        <v>82</v>
      </c>
      <c r="E130" t="s">
        <v>33</v>
      </c>
      <c r="F130" s="2">
        <v>35947</v>
      </c>
      <c r="G130" t="s">
        <v>16</v>
      </c>
      <c r="H130" t="s">
        <v>17</v>
      </c>
      <c r="I130" t="s">
        <v>27</v>
      </c>
      <c r="J130" t="s">
        <v>19</v>
      </c>
      <c r="K130" t="s">
        <v>29</v>
      </c>
      <c r="L130">
        <f ca="1">INT((TODAY()-BD[[#This Row],[Fecha Nacimiento]])/365)</f>
        <v>25</v>
      </c>
      <c r="M130" t="s">
        <v>598</v>
      </c>
      <c r="N130" t="s">
        <v>605</v>
      </c>
    </row>
    <row r="131" spans="1:14">
      <c r="A131" t="s">
        <v>214</v>
      </c>
      <c r="B131" t="s">
        <v>22</v>
      </c>
      <c r="C131" t="s">
        <v>39</v>
      </c>
      <c r="D131" t="s">
        <v>40</v>
      </c>
      <c r="E131" t="s">
        <v>15</v>
      </c>
      <c r="F131" s="2">
        <v>32541</v>
      </c>
      <c r="G131" t="s">
        <v>25</v>
      </c>
      <c r="H131" t="s">
        <v>26</v>
      </c>
      <c r="I131" t="s">
        <v>27</v>
      </c>
      <c r="J131" t="s">
        <v>28</v>
      </c>
      <c r="K131" t="s">
        <v>29</v>
      </c>
      <c r="L131">
        <f ca="1">INT((TODAY()-BD[[#This Row],[Fecha Nacimiento]])/365)</f>
        <v>35</v>
      </c>
      <c r="M131" t="s">
        <v>599</v>
      </c>
      <c r="N131" t="s">
        <v>605</v>
      </c>
    </row>
    <row r="132" spans="1:14">
      <c r="A132" t="s">
        <v>215</v>
      </c>
      <c r="B132" t="s">
        <v>22</v>
      </c>
      <c r="C132" t="s">
        <v>35</v>
      </c>
      <c r="D132" t="s">
        <v>216</v>
      </c>
      <c r="E132" t="s">
        <v>41</v>
      </c>
      <c r="F132" s="2">
        <v>32820</v>
      </c>
      <c r="G132" t="s">
        <v>16</v>
      </c>
      <c r="H132" t="s">
        <v>17</v>
      </c>
      <c r="I132" t="s">
        <v>27</v>
      </c>
      <c r="J132" t="s">
        <v>42</v>
      </c>
      <c r="K132" t="s">
        <v>20</v>
      </c>
      <c r="L132">
        <f ca="1">INT((TODAY()-BD[[#This Row],[Fecha Nacimiento]])/365)</f>
        <v>34</v>
      </c>
      <c r="M132" t="s">
        <v>599</v>
      </c>
      <c r="N132" t="s">
        <v>605</v>
      </c>
    </row>
    <row r="133" spans="1:14">
      <c r="A133" t="s">
        <v>217</v>
      </c>
      <c r="B133" t="s">
        <v>22</v>
      </c>
      <c r="C133" t="s">
        <v>81</v>
      </c>
      <c r="D133" t="s">
        <v>82</v>
      </c>
      <c r="E133" t="s">
        <v>37</v>
      </c>
      <c r="F133" s="2">
        <v>23990</v>
      </c>
      <c r="G133" t="s">
        <v>16</v>
      </c>
      <c r="H133" t="s">
        <v>17</v>
      </c>
      <c r="I133" t="s">
        <v>18</v>
      </c>
      <c r="J133" t="s">
        <v>42</v>
      </c>
      <c r="K133" t="s">
        <v>29</v>
      </c>
      <c r="L133">
        <f ca="1">INT((TODAY()-BD[[#This Row],[Fecha Nacimiento]])/365)</f>
        <v>58</v>
      </c>
      <c r="M133" t="s">
        <v>602</v>
      </c>
      <c r="N133" t="s">
        <v>605</v>
      </c>
    </row>
    <row r="134" spans="1:14">
      <c r="A134" t="s">
        <v>218</v>
      </c>
      <c r="B134" t="s">
        <v>12</v>
      </c>
      <c r="C134" t="s">
        <v>39</v>
      </c>
      <c r="D134" t="s">
        <v>63</v>
      </c>
      <c r="E134" t="s">
        <v>33</v>
      </c>
      <c r="F134" s="2">
        <v>23956</v>
      </c>
      <c r="G134" t="s">
        <v>16</v>
      </c>
      <c r="H134" t="s">
        <v>17</v>
      </c>
      <c r="I134" t="s">
        <v>18</v>
      </c>
      <c r="J134" t="s">
        <v>42</v>
      </c>
      <c r="K134" t="s">
        <v>29</v>
      </c>
      <c r="L134">
        <f ca="1">INT((TODAY()-BD[[#This Row],[Fecha Nacimiento]])/365)</f>
        <v>58</v>
      </c>
      <c r="M134" t="s">
        <v>602</v>
      </c>
      <c r="N134" t="s">
        <v>604</v>
      </c>
    </row>
    <row r="135" spans="1:14">
      <c r="A135" t="s">
        <v>219</v>
      </c>
      <c r="B135" t="s">
        <v>12</v>
      </c>
      <c r="C135" t="s">
        <v>54</v>
      </c>
      <c r="D135" t="s">
        <v>99</v>
      </c>
      <c r="E135" t="s">
        <v>46</v>
      </c>
      <c r="F135" s="2">
        <v>31213</v>
      </c>
      <c r="G135" t="s">
        <v>25</v>
      </c>
      <c r="H135" t="s">
        <v>26</v>
      </c>
      <c r="I135" t="s">
        <v>18</v>
      </c>
      <c r="J135" t="s">
        <v>42</v>
      </c>
      <c r="K135" t="s">
        <v>20</v>
      </c>
      <c r="L135">
        <f ca="1">INT((TODAY()-BD[[#This Row],[Fecha Nacimiento]])/365)</f>
        <v>38</v>
      </c>
      <c r="M135" t="s">
        <v>600</v>
      </c>
      <c r="N135" t="s">
        <v>604</v>
      </c>
    </row>
    <row r="136" spans="1:14">
      <c r="A136" t="s">
        <v>220</v>
      </c>
      <c r="B136" t="s">
        <v>22</v>
      </c>
      <c r="C136" t="s">
        <v>81</v>
      </c>
      <c r="D136" t="s">
        <v>116</v>
      </c>
      <c r="E136" t="s">
        <v>37</v>
      </c>
      <c r="F136" s="2">
        <v>35012</v>
      </c>
      <c r="G136" t="s">
        <v>25</v>
      </c>
      <c r="H136" t="s">
        <v>26</v>
      </c>
      <c r="I136" t="s">
        <v>18</v>
      </c>
      <c r="J136" t="s">
        <v>28</v>
      </c>
      <c r="K136" t="s">
        <v>29</v>
      </c>
      <c r="L136">
        <f ca="1">INT((TODAY()-BD[[#This Row],[Fecha Nacimiento]])/365)</f>
        <v>28</v>
      </c>
      <c r="M136" t="s">
        <v>599</v>
      </c>
      <c r="N136" t="s">
        <v>605</v>
      </c>
    </row>
    <row r="137" spans="1:14">
      <c r="A137" t="s">
        <v>221</v>
      </c>
      <c r="B137" t="s">
        <v>22</v>
      </c>
      <c r="C137" t="s">
        <v>31</v>
      </c>
      <c r="D137" t="s">
        <v>44</v>
      </c>
      <c r="E137" t="s">
        <v>37</v>
      </c>
      <c r="F137" s="2">
        <v>28681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  <c r="L137">
        <f ca="1">INT((TODAY()-BD[[#This Row],[Fecha Nacimiento]])/365)</f>
        <v>45</v>
      </c>
      <c r="M137" t="s">
        <v>600</v>
      </c>
      <c r="N137" t="s">
        <v>605</v>
      </c>
    </row>
    <row r="138" spans="1:14">
      <c r="A138" t="s">
        <v>222</v>
      </c>
      <c r="B138" t="s">
        <v>22</v>
      </c>
      <c r="C138" t="s">
        <v>54</v>
      </c>
      <c r="D138" t="s">
        <v>108</v>
      </c>
      <c r="E138" t="s">
        <v>33</v>
      </c>
      <c r="F138" s="2">
        <v>34282</v>
      </c>
      <c r="G138" t="s">
        <v>25</v>
      </c>
      <c r="H138" t="s">
        <v>26</v>
      </c>
      <c r="I138" t="s">
        <v>18</v>
      </c>
      <c r="J138" t="s">
        <v>42</v>
      </c>
      <c r="K138" t="s">
        <v>20</v>
      </c>
      <c r="L138">
        <f ca="1">INT((TODAY()-BD[[#This Row],[Fecha Nacimiento]])/365)</f>
        <v>30</v>
      </c>
      <c r="M138" t="s">
        <v>599</v>
      </c>
      <c r="N138" t="s">
        <v>605</v>
      </c>
    </row>
    <row r="139" spans="1:14">
      <c r="A139" t="s">
        <v>223</v>
      </c>
      <c r="B139" t="s">
        <v>22</v>
      </c>
      <c r="C139" t="s">
        <v>31</v>
      </c>
      <c r="D139" t="s">
        <v>32</v>
      </c>
      <c r="E139" t="s">
        <v>33</v>
      </c>
      <c r="F139" s="2">
        <v>30543</v>
      </c>
      <c r="G139" t="s">
        <v>25</v>
      </c>
      <c r="H139" t="s">
        <v>26</v>
      </c>
      <c r="I139" t="s">
        <v>18</v>
      </c>
      <c r="J139" t="s">
        <v>19</v>
      </c>
      <c r="K139" t="s">
        <v>29</v>
      </c>
      <c r="L139">
        <f ca="1">INT((TODAY()-BD[[#This Row],[Fecha Nacimiento]])/365)</f>
        <v>40</v>
      </c>
      <c r="M139" t="s">
        <v>600</v>
      </c>
      <c r="N139" t="s">
        <v>605</v>
      </c>
    </row>
    <row r="140" spans="1:14">
      <c r="A140" t="s">
        <v>224</v>
      </c>
      <c r="B140" t="s">
        <v>22</v>
      </c>
      <c r="C140" t="s">
        <v>13</v>
      </c>
      <c r="D140" t="s">
        <v>51</v>
      </c>
      <c r="E140" t="s">
        <v>41</v>
      </c>
      <c r="F140" s="2">
        <v>32520</v>
      </c>
      <c r="G140" t="s">
        <v>16</v>
      </c>
      <c r="H140" t="s">
        <v>17</v>
      </c>
      <c r="I140" t="s">
        <v>18</v>
      </c>
      <c r="J140" t="s">
        <v>28</v>
      </c>
      <c r="K140" t="s">
        <v>20</v>
      </c>
      <c r="L140">
        <f ca="1">INT((TODAY()-BD[[#This Row],[Fecha Nacimiento]])/365)</f>
        <v>35</v>
      </c>
      <c r="M140" t="s">
        <v>599</v>
      </c>
      <c r="N140" t="s">
        <v>605</v>
      </c>
    </row>
    <row r="141" spans="1:14">
      <c r="A141" t="s">
        <v>225</v>
      </c>
      <c r="B141" t="s">
        <v>22</v>
      </c>
      <c r="C141" t="s">
        <v>81</v>
      </c>
      <c r="D141" t="s">
        <v>116</v>
      </c>
      <c r="E141" t="s">
        <v>37</v>
      </c>
      <c r="F141" s="2">
        <v>26326</v>
      </c>
      <c r="G141" t="s">
        <v>16</v>
      </c>
      <c r="H141" t="s">
        <v>120</v>
      </c>
      <c r="I141" t="s">
        <v>27</v>
      </c>
      <c r="J141" t="s">
        <v>19</v>
      </c>
      <c r="K141" t="s">
        <v>29</v>
      </c>
      <c r="L141">
        <f ca="1">INT((TODAY()-BD[[#This Row],[Fecha Nacimiento]])/365)</f>
        <v>52</v>
      </c>
      <c r="M141" t="s">
        <v>601</v>
      </c>
      <c r="N141" t="s">
        <v>605</v>
      </c>
    </row>
    <row r="142" spans="1:14">
      <c r="A142" t="s">
        <v>226</v>
      </c>
      <c r="B142" t="s">
        <v>12</v>
      </c>
      <c r="C142" t="s">
        <v>13</v>
      </c>
      <c r="D142" t="s">
        <v>106</v>
      </c>
      <c r="E142" t="s">
        <v>15</v>
      </c>
      <c r="F142" s="2">
        <v>32021</v>
      </c>
      <c r="G142" t="s">
        <v>16</v>
      </c>
      <c r="H142" t="s">
        <v>17</v>
      </c>
      <c r="I142" t="s">
        <v>18</v>
      </c>
      <c r="J142" t="s">
        <v>28</v>
      </c>
      <c r="K142" t="s">
        <v>20</v>
      </c>
      <c r="L142">
        <f ca="1">INT((TODAY()-BD[[#This Row],[Fecha Nacimiento]])/365)</f>
        <v>36</v>
      </c>
      <c r="M142" t="s">
        <v>600</v>
      </c>
      <c r="N142" t="s">
        <v>604</v>
      </c>
    </row>
    <row r="143" spans="1:14">
      <c r="A143" t="s">
        <v>227</v>
      </c>
      <c r="B143" t="s">
        <v>22</v>
      </c>
      <c r="C143" t="s">
        <v>31</v>
      </c>
      <c r="D143" t="s">
        <v>32</v>
      </c>
      <c r="E143" t="s">
        <v>33</v>
      </c>
      <c r="F143" s="2">
        <v>36357</v>
      </c>
      <c r="G143" t="s">
        <v>25</v>
      </c>
      <c r="H143" t="s">
        <v>26</v>
      </c>
      <c r="I143" t="s">
        <v>27</v>
      </c>
      <c r="J143" t="s">
        <v>28</v>
      </c>
      <c r="K143" t="s">
        <v>29</v>
      </c>
      <c r="L143">
        <f ca="1">INT((TODAY()-BD[[#This Row],[Fecha Nacimiento]])/365)</f>
        <v>24</v>
      </c>
      <c r="M143" t="s">
        <v>598</v>
      </c>
      <c r="N143" t="s">
        <v>605</v>
      </c>
    </row>
    <row r="144" spans="1:14">
      <c r="A144" t="s">
        <v>228</v>
      </c>
      <c r="B144" t="s">
        <v>22</v>
      </c>
      <c r="C144" t="s">
        <v>60</v>
      </c>
      <c r="D144" t="s">
        <v>61</v>
      </c>
      <c r="E144" t="s">
        <v>33</v>
      </c>
      <c r="F144" s="2">
        <v>35767</v>
      </c>
      <c r="G144" t="s">
        <v>25</v>
      </c>
      <c r="H144" t="s">
        <v>26</v>
      </c>
      <c r="I144" t="s">
        <v>27</v>
      </c>
      <c r="J144" t="s">
        <v>42</v>
      </c>
      <c r="K144" t="s">
        <v>20</v>
      </c>
      <c r="L144">
        <f ca="1">INT((TODAY()-BD[[#This Row],[Fecha Nacimiento]])/365)</f>
        <v>26</v>
      </c>
      <c r="M144" t="s">
        <v>599</v>
      </c>
      <c r="N144" t="s">
        <v>605</v>
      </c>
    </row>
    <row r="145" spans="1:14">
      <c r="A145" t="s">
        <v>229</v>
      </c>
      <c r="B145" t="s">
        <v>12</v>
      </c>
      <c r="C145" t="s">
        <v>57</v>
      </c>
      <c r="D145" t="s">
        <v>58</v>
      </c>
      <c r="E145" t="s">
        <v>33</v>
      </c>
      <c r="F145" s="2">
        <v>28455</v>
      </c>
      <c r="G145" t="s">
        <v>25</v>
      </c>
      <c r="H145" t="s">
        <v>26</v>
      </c>
      <c r="I145" t="s">
        <v>18</v>
      </c>
      <c r="J145" t="s">
        <v>28</v>
      </c>
      <c r="K145" t="s">
        <v>20</v>
      </c>
      <c r="L145">
        <f ca="1">INT((TODAY()-BD[[#This Row],[Fecha Nacimiento]])/365)</f>
        <v>46</v>
      </c>
      <c r="M145" t="s">
        <v>601</v>
      </c>
      <c r="N145" t="s">
        <v>604</v>
      </c>
    </row>
    <row r="146" spans="1:14">
      <c r="A146" t="s">
        <v>230</v>
      </c>
      <c r="B146" t="s">
        <v>12</v>
      </c>
      <c r="C146" t="s">
        <v>54</v>
      </c>
      <c r="D146" t="s">
        <v>92</v>
      </c>
      <c r="E146" t="s">
        <v>41</v>
      </c>
      <c r="F146" s="2">
        <v>26194</v>
      </c>
      <c r="G146" t="s">
        <v>25</v>
      </c>
      <c r="H146" t="s">
        <v>26</v>
      </c>
      <c r="I146" t="s">
        <v>27</v>
      </c>
      <c r="J146" t="s">
        <v>42</v>
      </c>
      <c r="K146" t="s">
        <v>20</v>
      </c>
      <c r="L146">
        <f ca="1">INT((TODAY()-BD[[#This Row],[Fecha Nacimiento]])/365)</f>
        <v>52</v>
      </c>
      <c r="M146" t="s">
        <v>601</v>
      </c>
      <c r="N146" t="s">
        <v>604</v>
      </c>
    </row>
    <row r="147" spans="1:14">
      <c r="A147" t="s">
        <v>231</v>
      </c>
      <c r="B147" t="s">
        <v>12</v>
      </c>
      <c r="C147" t="s">
        <v>39</v>
      </c>
      <c r="D147" t="s">
        <v>48</v>
      </c>
      <c r="E147" t="s">
        <v>15</v>
      </c>
      <c r="F147" s="2">
        <v>31993</v>
      </c>
      <c r="G147" t="s">
        <v>16</v>
      </c>
      <c r="H147" t="s">
        <v>17</v>
      </c>
      <c r="I147" t="s">
        <v>27</v>
      </c>
      <c r="J147" t="s">
        <v>19</v>
      </c>
      <c r="K147" t="s">
        <v>29</v>
      </c>
      <c r="L147">
        <f ca="1">INT((TODAY()-BD[[#This Row],[Fecha Nacimiento]])/365)</f>
        <v>36</v>
      </c>
      <c r="M147" t="s">
        <v>600</v>
      </c>
      <c r="N147" t="s">
        <v>604</v>
      </c>
    </row>
    <row r="148" spans="1:14">
      <c r="A148" t="s">
        <v>232</v>
      </c>
      <c r="B148" t="s">
        <v>12</v>
      </c>
      <c r="C148" t="s">
        <v>13</v>
      </c>
      <c r="D148" t="s">
        <v>233</v>
      </c>
      <c r="E148" t="s">
        <v>52</v>
      </c>
      <c r="F148" s="2">
        <v>20624</v>
      </c>
      <c r="G148" t="s">
        <v>16</v>
      </c>
      <c r="H148" t="s">
        <v>17</v>
      </c>
      <c r="I148" t="s">
        <v>27</v>
      </c>
      <c r="J148" t="s">
        <v>42</v>
      </c>
      <c r="K148" t="s">
        <v>20</v>
      </c>
      <c r="L148">
        <f ca="1">INT((TODAY()-BD[[#This Row],[Fecha Nacimiento]])/365)</f>
        <v>67</v>
      </c>
      <c r="M148" t="s">
        <v>602</v>
      </c>
      <c r="N148" t="s">
        <v>604</v>
      </c>
    </row>
    <row r="149" spans="1:14">
      <c r="A149" t="s">
        <v>234</v>
      </c>
      <c r="B149" t="s">
        <v>12</v>
      </c>
      <c r="C149" t="s">
        <v>31</v>
      </c>
      <c r="D149" t="s">
        <v>32</v>
      </c>
      <c r="E149" t="s">
        <v>33</v>
      </c>
      <c r="F149" s="2">
        <v>37178</v>
      </c>
      <c r="G149" t="s">
        <v>25</v>
      </c>
      <c r="H149" t="s">
        <v>26</v>
      </c>
      <c r="I149" t="s">
        <v>27</v>
      </c>
      <c r="J149" t="s">
        <v>19</v>
      </c>
      <c r="K149" t="s">
        <v>29</v>
      </c>
      <c r="L149">
        <f ca="1">INT((TODAY()-BD[[#This Row],[Fecha Nacimiento]])/365)</f>
        <v>22</v>
      </c>
      <c r="M149" t="s">
        <v>598</v>
      </c>
      <c r="N149" t="s">
        <v>604</v>
      </c>
    </row>
    <row r="150" spans="1:14">
      <c r="A150" t="s">
        <v>235</v>
      </c>
      <c r="B150" t="s">
        <v>12</v>
      </c>
      <c r="C150" t="s">
        <v>23</v>
      </c>
      <c r="D150" t="s">
        <v>24</v>
      </c>
      <c r="E150" t="s">
        <v>15</v>
      </c>
      <c r="F150" s="2">
        <v>30915</v>
      </c>
      <c r="G150" t="s">
        <v>25</v>
      </c>
      <c r="H150" t="s">
        <v>26</v>
      </c>
      <c r="I150" t="s">
        <v>18</v>
      </c>
      <c r="J150" t="s">
        <v>19</v>
      </c>
      <c r="K150" t="s">
        <v>29</v>
      </c>
      <c r="L150">
        <f ca="1">INT((TODAY()-BD[[#This Row],[Fecha Nacimiento]])/365)</f>
        <v>39</v>
      </c>
      <c r="M150" t="s">
        <v>600</v>
      </c>
      <c r="N150" t="s">
        <v>604</v>
      </c>
    </row>
    <row r="151" spans="1:14">
      <c r="A151" t="s">
        <v>236</v>
      </c>
      <c r="B151" t="s">
        <v>12</v>
      </c>
      <c r="C151" t="s">
        <v>81</v>
      </c>
      <c r="D151" t="s">
        <v>82</v>
      </c>
      <c r="E151" t="s">
        <v>33</v>
      </c>
      <c r="F151" s="2">
        <v>35201</v>
      </c>
      <c r="G151" t="s">
        <v>16</v>
      </c>
      <c r="H151" t="s">
        <v>120</v>
      </c>
      <c r="I151" t="s">
        <v>18</v>
      </c>
      <c r="J151" t="s">
        <v>42</v>
      </c>
      <c r="K151" t="s">
        <v>29</v>
      </c>
      <c r="L151">
        <f ca="1">INT((TODAY()-BD[[#This Row],[Fecha Nacimiento]])/365)</f>
        <v>27</v>
      </c>
      <c r="M151" t="s">
        <v>599</v>
      </c>
      <c r="N151" t="s">
        <v>604</v>
      </c>
    </row>
    <row r="152" spans="1:14">
      <c r="A152" t="s">
        <v>237</v>
      </c>
      <c r="B152" t="s">
        <v>22</v>
      </c>
      <c r="C152" t="s">
        <v>60</v>
      </c>
      <c r="D152" t="s">
        <v>65</v>
      </c>
      <c r="E152" t="s">
        <v>41</v>
      </c>
      <c r="F152" s="2">
        <v>23658</v>
      </c>
      <c r="G152" t="s">
        <v>16</v>
      </c>
      <c r="H152" t="s">
        <v>17</v>
      </c>
      <c r="I152" t="s">
        <v>18</v>
      </c>
      <c r="J152" t="s">
        <v>42</v>
      </c>
      <c r="K152" t="s">
        <v>20</v>
      </c>
      <c r="L152">
        <f ca="1">INT((TODAY()-BD[[#This Row],[Fecha Nacimiento]])/365)</f>
        <v>59</v>
      </c>
      <c r="M152" t="s">
        <v>602</v>
      </c>
      <c r="N152" t="s">
        <v>605</v>
      </c>
    </row>
    <row r="153" spans="1:14">
      <c r="A153" t="s">
        <v>238</v>
      </c>
      <c r="B153" t="s">
        <v>22</v>
      </c>
      <c r="C153" t="s">
        <v>39</v>
      </c>
      <c r="D153" t="s">
        <v>63</v>
      </c>
      <c r="E153" t="s">
        <v>33</v>
      </c>
      <c r="F153" s="2">
        <v>36973</v>
      </c>
      <c r="G153" t="s">
        <v>25</v>
      </c>
      <c r="H153" t="s">
        <v>26</v>
      </c>
      <c r="I153" t="s">
        <v>18</v>
      </c>
      <c r="J153" t="s">
        <v>28</v>
      </c>
      <c r="K153" t="s">
        <v>29</v>
      </c>
      <c r="L153">
        <f ca="1">INT((TODAY()-BD[[#This Row],[Fecha Nacimiento]])/365)</f>
        <v>22</v>
      </c>
      <c r="M153" t="s">
        <v>598</v>
      </c>
      <c r="N153" t="s">
        <v>605</v>
      </c>
    </row>
    <row r="154" spans="1:14">
      <c r="A154" t="s">
        <v>239</v>
      </c>
      <c r="B154" t="s">
        <v>22</v>
      </c>
      <c r="C154" t="s">
        <v>72</v>
      </c>
      <c r="D154" t="s">
        <v>142</v>
      </c>
      <c r="E154" t="s">
        <v>46</v>
      </c>
      <c r="F154" s="2">
        <v>36517</v>
      </c>
      <c r="G154" t="s">
        <v>25</v>
      </c>
      <c r="H154" t="s">
        <v>26</v>
      </c>
      <c r="I154" t="s">
        <v>18</v>
      </c>
      <c r="J154" t="s">
        <v>42</v>
      </c>
      <c r="K154" t="s">
        <v>74</v>
      </c>
      <c r="L154">
        <f ca="1">INT((TODAY()-BD[[#This Row],[Fecha Nacimiento]])/365)</f>
        <v>24</v>
      </c>
      <c r="M154" t="s">
        <v>598</v>
      </c>
      <c r="N154" t="s">
        <v>605</v>
      </c>
    </row>
    <row r="155" spans="1:14">
      <c r="A155" t="s">
        <v>240</v>
      </c>
      <c r="B155" t="s">
        <v>22</v>
      </c>
      <c r="C155" t="s">
        <v>54</v>
      </c>
      <c r="D155" t="s">
        <v>108</v>
      </c>
      <c r="E155" t="s">
        <v>33</v>
      </c>
      <c r="F155" s="2">
        <v>23214</v>
      </c>
      <c r="G155" t="s">
        <v>25</v>
      </c>
      <c r="H155" t="s">
        <v>26</v>
      </c>
      <c r="I155" t="s">
        <v>18</v>
      </c>
      <c r="J155" t="s">
        <v>28</v>
      </c>
      <c r="K155" t="s">
        <v>20</v>
      </c>
      <c r="L155">
        <f ca="1">INT((TODAY()-BD[[#This Row],[Fecha Nacimiento]])/365)</f>
        <v>60</v>
      </c>
      <c r="M155" t="s">
        <v>602</v>
      </c>
      <c r="N155" t="s">
        <v>605</v>
      </c>
    </row>
    <row r="156" spans="1:14">
      <c r="A156" t="s">
        <v>241</v>
      </c>
      <c r="B156" t="s">
        <v>12</v>
      </c>
      <c r="C156" t="s">
        <v>81</v>
      </c>
      <c r="D156" t="s">
        <v>82</v>
      </c>
      <c r="E156" t="s">
        <v>46</v>
      </c>
      <c r="F156" s="2">
        <v>36036</v>
      </c>
      <c r="G156" t="s">
        <v>25</v>
      </c>
      <c r="H156" t="s">
        <v>26</v>
      </c>
      <c r="I156" t="s">
        <v>27</v>
      </c>
      <c r="J156" t="s">
        <v>19</v>
      </c>
      <c r="K156" t="s">
        <v>29</v>
      </c>
      <c r="L156">
        <f ca="1">INT((TODAY()-BD[[#This Row],[Fecha Nacimiento]])/365)</f>
        <v>25</v>
      </c>
      <c r="M156" t="s">
        <v>598</v>
      </c>
      <c r="N156" t="s">
        <v>604</v>
      </c>
    </row>
    <row r="157" spans="1:14">
      <c r="A157" t="s">
        <v>242</v>
      </c>
      <c r="B157" t="s">
        <v>22</v>
      </c>
      <c r="C157" t="s">
        <v>72</v>
      </c>
      <c r="D157" t="s">
        <v>73</v>
      </c>
      <c r="E157" t="s">
        <v>41</v>
      </c>
      <c r="F157" s="2">
        <v>27093</v>
      </c>
      <c r="G157" t="s">
        <v>16</v>
      </c>
      <c r="H157" t="s">
        <v>120</v>
      </c>
      <c r="I157" t="s">
        <v>27</v>
      </c>
      <c r="J157" t="s">
        <v>19</v>
      </c>
      <c r="K157" t="s">
        <v>74</v>
      </c>
      <c r="L157">
        <f ca="1">INT((TODAY()-BD[[#This Row],[Fecha Nacimiento]])/365)</f>
        <v>49</v>
      </c>
      <c r="M157" t="s">
        <v>601</v>
      </c>
      <c r="N157" t="s">
        <v>605</v>
      </c>
    </row>
    <row r="158" spans="1:14">
      <c r="A158" t="s">
        <v>243</v>
      </c>
      <c r="B158" t="s">
        <v>22</v>
      </c>
      <c r="C158" t="s">
        <v>31</v>
      </c>
      <c r="D158" t="s">
        <v>44</v>
      </c>
      <c r="E158" t="s">
        <v>46</v>
      </c>
      <c r="F158" s="2">
        <v>24759</v>
      </c>
      <c r="G158" t="s">
        <v>25</v>
      </c>
      <c r="H158" t="s">
        <v>26</v>
      </c>
      <c r="I158" t="s">
        <v>18</v>
      </c>
      <c r="J158" t="s">
        <v>19</v>
      </c>
      <c r="K158" t="s">
        <v>29</v>
      </c>
      <c r="L158">
        <f ca="1">INT((TODAY()-BD[[#This Row],[Fecha Nacimiento]])/365)</f>
        <v>56</v>
      </c>
      <c r="M158" t="s">
        <v>602</v>
      </c>
      <c r="N158" t="s">
        <v>605</v>
      </c>
    </row>
    <row r="159" spans="1:14">
      <c r="A159" t="s">
        <v>244</v>
      </c>
      <c r="B159" t="s">
        <v>22</v>
      </c>
      <c r="C159" t="s">
        <v>54</v>
      </c>
      <c r="D159" t="s">
        <v>108</v>
      </c>
      <c r="E159" t="s">
        <v>33</v>
      </c>
      <c r="F159" s="2">
        <v>25084</v>
      </c>
      <c r="G159" t="s">
        <v>16</v>
      </c>
      <c r="H159" t="s">
        <v>17</v>
      </c>
      <c r="I159" t="s">
        <v>27</v>
      </c>
      <c r="J159" t="s">
        <v>42</v>
      </c>
      <c r="K159" t="s">
        <v>20</v>
      </c>
      <c r="L159">
        <f ca="1">INT((TODAY()-BD[[#This Row],[Fecha Nacimiento]])/365)</f>
        <v>55</v>
      </c>
      <c r="M159" t="s">
        <v>601</v>
      </c>
      <c r="N159" t="s">
        <v>605</v>
      </c>
    </row>
    <row r="160" spans="1:14">
      <c r="A160" t="s">
        <v>245</v>
      </c>
      <c r="B160" t="s">
        <v>22</v>
      </c>
      <c r="C160" t="s">
        <v>54</v>
      </c>
      <c r="D160" t="s">
        <v>246</v>
      </c>
      <c r="E160" t="s">
        <v>15</v>
      </c>
      <c r="F160" s="2">
        <v>35548</v>
      </c>
      <c r="G160" t="s">
        <v>25</v>
      </c>
      <c r="H160" t="s">
        <v>26</v>
      </c>
      <c r="I160" t="s">
        <v>27</v>
      </c>
      <c r="J160" t="s">
        <v>42</v>
      </c>
      <c r="K160" t="s">
        <v>20</v>
      </c>
      <c r="L160">
        <f ca="1">INT((TODAY()-BD[[#This Row],[Fecha Nacimiento]])/365)</f>
        <v>26</v>
      </c>
      <c r="M160" t="s">
        <v>599</v>
      </c>
      <c r="N160" t="s">
        <v>605</v>
      </c>
    </row>
    <row r="161" spans="1:14">
      <c r="A161" t="s">
        <v>247</v>
      </c>
      <c r="B161" t="s">
        <v>22</v>
      </c>
      <c r="C161" t="s">
        <v>54</v>
      </c>
      <c r="D161" t="s">
        <v>92</v>
      </c>
      <c r="E161" t="s">
        <v>41</v>
      </c>
      <c r="F161" s="2">
        <v>27402</v>
      </c>
      <c r="G161" t="s">
        <v>25</v>
      </c>
      <c r="H161" t="s">
        <v>26</v>
      </c>
      <c r="I161" t="s">
        <v>18</v>
      </c>
      <c r="J161" t="s">
        <v>28</v>
      </c>
      <c r="K161" t="s">
        <v>20</v>
      </c>
      <c r="L161">
        <f ca="1">INT((TODAY()-BD[[#This Row],[Fecha Nacimiento]])/365)</f>
        <v>49</v>
      </c>
      <c r="M161" t="s">
        <v>601</v>
      </c>
      <c r="N161" t="s">
        <v>605</v>
      </c>
    </row>
    <row r="162" spans="1:14">
      <c r="A162" t="s">
        <v>248</v>
      </c>
      <c r="B162" t="s">
        <v>12</v>
      </c>
      <c r="C162" t="s">
        <v>81</v>
      </c>
      <c r="D162" t="s">
        <v>82</v>
      </c>
      <c r="E162" t="s">
        <v>46</v>
      </c>
      <c r="F162" s="2">
        <v>29078</v>
      </c>
      <c r="G162" t="s">
        <v>16</v>
      </c>
      <c r="H162" t="s">
        <v>120</v>
      </c>
      <c r="I162" t="s">
        <v>27</v>
      </c>
      <c r="J162" t="s">
        <v>28</v>
      </c>
      <c r="K162" t="s">
        <v>29</v>
      </c>
      <c r="L162">
        <f ca="1">INT((TODAY()-BD[[#This Row],[Fecha Nacimiento]])/365)</f>
        <v>44</v>
      </c>
      <c r="M162" t="s">
        <v>600</v>
      </c>
      <c r="N162" t="s">
        <v>604</v>
      </c>
    </row>
    <row r="163" spans="1:14">
      <c r="A163" t="s">
        <v>249</v>
      </c>
      <c r="B163" t="s">
        <v>22</v>
      </c>
      <c r="C163" t="s">
        <v>81</v>
      </c>
      <c r="D163" t="s">
        <v>116</v>
      </c>
      <c r="E163" t="s">
        <v>46</v>
      </c>
      <c r="F163" s="2">
        <v>31646</v>
      </c>
      <c r="G163" t="s">
        <v>25</v>
      </c>
      <c r="H163" t="s">
        <v>26</v>
      </c>
      <c r="I163" t="s">
        <v>18</v>
      </c>
      <c r="J163" t="s">
        <v>19</v>
      </c>
      <c r="K163" t="s">
        <v>29</v>
      </c>
      <c r="L163">
        <f ca="1">INT((TODAY()-BD[[#This Row],[Fecha Nacimiento]])/365)</f>
        <v>37</v>
      </c>
      <c r="M163" t="s">
        <v>600</v>
      </c>
      <c r="N163" t="s">
        <v>605</v>
      </c>
    </row>
    <row r="164" spans="1:14">
      <c r="A164" t="s">
        <v>250</v>
      </c>
      <c r="B164" t="s">
        <v>22</v>
      </c>
      <c r="C164" t="s">
        <v>54</v>
      </c>
      <c r="D164" t="s">
        <v>99</v>
      </c>
      <c r="E164" t="s">
        <v>37</v>
      </c>
      <c r="F164" s="2">
        <v>26500</v>
      </c>
      <c r="G164" t="s">
        <v>25</v>
      </c>
      <c r="H164" t="s">
        <v>26</v>
      </c>
      <c r="I164" t="s">
        <v>27</v>
      </c>
      <c r="J164" t="s">
        <v>42</v>
      </c>
      <c r="K164" t="s">
        <v>20</v>
      </c>
      <c r="L164">
        <f ca="1">INT((TODAY()-BD[[#This Row],[Fecha Nacimiento]])/365)</f>
        <v>51</v>
      </c>
      <c r="M164" t="s">
        <v>601</v>
      </c>
      <c r="N164" t="s">
        <v>605</v>
      </c>
    </row>
    <row r="165" spans="1:14">
      <c r="A165" t="s">
        <v>251</v>
      </c>
      <c r="B165" t="s">
        <v>12</v>
      </c>
      <c r="C165" t="s">
        <v>35</v>
      </c>
      <c r="D165" t="s">
        <v>216</v>
      </c>
      <c r="E165" t="s">
        <v>15</v>
      </c>
      <c r="F165" s="2">
        <v>24732</v>
      </c>
      <c r="G165" t="s">
        <v>16</v>
      </c>
      <c r="H165" t="s">
        <v>110</v>
      </c>
      <c r="I165" t="s">
        <v>18</v>
      </c>
      <c r="J165" t="s">
        <v>28</v>
      </c>
      <c r="K165" t="s">
        <v>20</v>
      </c>
      <c r="L165">
        <f ca="1">INT((TODAY()-BD[[#This Row],[Fecha Nacimiento]])/365)</f>
        <v>56</v>
      </c>
      <c r="M165" t="s">
        <v>602</v>
      </c>
      <c r="N165" t="s">
        <v>604</v>
      </c>
    </row>
    <row r="166" spans="1:14">
      <c r="A166" t="s">
        <v>252</v>
      </c>
      <c r="B166" t="s">
        <v>22</v>
      </c>
      <c r="C166" t="s">
        <v>60</v>
      </c>
      <c r="D166" t="s">
        <v>61</v>
      </c>
      <c r="E166" t="s">
        <v>33</v>
      </c>
      <c r="F166" s="2">
        <v>35406</v>
      </c>
      <c r="G166" t="s">
        <v>25</v>
      </c>
      <c r="H166" t="s">
        <v>26</v>
      </c>
      <c r="I166" t="s">
        <v>18</v>
      </c>
      <c r="J166" t="s">
        <v>42</v>
      </c>
      <c r="K166" t="s">
        <v>20</v>
      </c>
      <c r="L166">
        <f ca="1">INT((TODAY()-BD[[#This Row],[Fecha Nacimiento]])/365)</f>
        <v>27</v>
      </c>
      <c r="M166" t="s">
        <v>599</v>
      </c>
      <c r="N166" t="s">
        <v>605</v>
      </c>
    </row>
    <row r="167" spans="1:14">
      <c r="A167" t="s">
        <v>253</v>
      </c>
      <c r="B167" t="s">
        <v>22</v>
      </c>
      <c r="C167" t="s">
        <v>35</v>
      </c>
      <c r="D167" t="s">
        <v>216</v>
      </c>
      <c r="E167" t="s">
        <v>41</v>
      </c>
      <c r="F167" s="2">
        <v>29742</v>
      </c>
      <c r="G167" t="s">
        <v>16</v>
      </c>
      <c r="H167" t="s">
        <v>17</v>
      </c>
      <c r="I167" t="s">
        <v>18</v>
      </c>
      <c r="J167" t="s">
        <v>42</v>
      </c>
      <c r="K167" t="s">
        <v>20</v>
      </c>
      <c r="L167">
        <f ca="1">INT((TODAY()-BD[[#This Row],[Fecha Nacimiento]])/365)</f>
        <v>42</v>
      </c>
      <c r="M167" t="s">
        <v>600</v>
      </c>
      <c r="N167" t="s">
        <v>605</v>
      </c>
    </row>
    <row r="168" spans="1:14">
      <c r="A168" t="s">
        <v>254</v>
      </c>
      <c r="B168" t="s">
        <v>22</v>
      </c>
      <c r="C168" t="s">
        <v>57</v>
      </c>
      <c r="D168" t="s">
        <v>255</v>
      </c>
      <c r="E168" t="s">
        <v>41</v>
      </c>
      <c r="F168" s="2">
        <v>24170</v>
      </c>
      <c r="G168" t="s">
        <v>25</v>
      </c>
      <c r="H168" t="s">
        <v>26</v>
      </c>
      <c r="I168" t="s">
        <v>18</v>
      </c>
      <c r="J168" t="s">
        <v>42</v>
      </c>
      <c r="K168" t="s">
        <v>20</v>
      </c>
      <c r="L168">
        <f ca="1">INT((TODAY()-BD[[#This Row],[Fecha Nacimiento]])/365)</f>
        <v>57</v>
      </c>
      <c r="M168" t="s">
        <v>602</v>
      </c>
      <c r="N168" t="s">
        <v>605</v>
      </c>
    </row>
    <row r="169" spans="1:14">
      <c r="A169" t="s">
        <v>256</v>
      </c>
      <c r="B169" t="s">
        <v>12</v>
      </c>
      <c r="C169" t="s">
        <v>39</v>
      </c>
      <c r="D169" t="s">
        <v>40</v>
      </c>
      <c r="E169" t="s">
        <v>97</v>
      </c>
      <c r="F169" s="2">
        <v>31567</v>
      </c>
      <c r="G169" t="s">
        <v>16</v>
      </c>
      <c r="H169" t="s">
        <v>17</v>
      </c>
      <c r="I169" t="s">
        <v>18</v>
      </c>
      <c r="J169" t="s">
        <v>19</v>
      </c>
      <c r="K169" t="s">
        <v>29</v>
      </c>
      <c r="L169">
        <f ca="1">INT((TODAY()-BD[[#This Row],[Fecha Nacimiento]])/365)</f>
        <v>37</v>
      </c>
      <c r="M169" t="s">
        <v>600</v>
      </c>
      <c r="N169" t="s">
        <v>604</v>
      </c>
    </row>
    <row r="170" spans="1:14">
      <c r="A170" t="s">
        <v>257</v>
      </c>
      <c r="B170" t="s">
        <v>22</v>
      </c>
      <c r="C170" t="s">
        <v>60</v>
      </c>
      <c r="D170" t="s">
        <v>70</v>
      </c>
      <c r="E170" t="s">
        <v>46</v>
      </c>
      <c r="F170" s="2">
        <v>32626</v>
      </c>
      <c r="G170" t="s">
        <v>16</v>
      </c>
      <c r="H170" t="s">
        <v>17</v>
      </c>
      <c r="I170" t="s">
        <v>18</v>
      </c>
      <c r="J170" t="s">
        <v>28</v>
      </c>
      <c r="K170" t="s">
        <v>20</v>
      </c>
      <c r="L170">
        <f ca="1">INT((TODAY()-BD[[#This Row],[Fecha Nacimiento]])/365)</f>
        <v>34</v>
      </c>
      <c r="M170" t="s">
        <v>599</v>
      </c>
      <c r="N170" t="s">
        <v>605</v>
      </c>
    </row>
    <row r="171" spans="1:14">
      <c r="A171" t="s">
        <v>258</v>
      </c>
      <c r="B171" t="s">
        <v>12</v>
      </c>
      <c r="C171" t="s">
        <v>60</v>
      </c>
      <c r="D171" t="s">
        <v>61</v>
      </c>
      <c r="E171" t="s">
        <v>46</v>
      </c>
      <c r="F171" s="2">
        <v>35337</v>
      </c>
      <c r="G171" t="s">
        <v>25</v>
      </c>
      <c r="H171" t="s">
        <v>26</v>
      </c>
      <c r="I171" t="s">
        <v>18</v>
      </c>
      <c r="J171" t="s">
        <v>42</v>
      </c>
      <c r="K171" t="s">
        <v>20</v>
      </c>
      <c r="L171">
        <f ca="1">INT((TODAY()-BD[[#This Row],[Fecha Nacimiento]])/365)</f>
        <v>27</v>
      </c>
      <c r="M171" t="s">
        <v>599</v>
      </c>
      <c r="N171" t="s">
        <v>604</v>
      </c>
    </row>
    <row r="172" spans="1:14">
      <c r="A172" t="s">
        <v>259</v>
      </c>
      <c r="B172" t="s">
        <v>22</v>
      </c>
      <c r="C172" t="s">
        <v>54</v>
      </c>
      <c r="D172" t="s">
        <v>92</v>
      </c>
      <c r="E172" t="s">
        <v>41</v>
      </c>
      <c r="F172" s="2">
        <v>33018</v>
      </c>
      <c r="G172" t="s">
        <v>16</v>
      </c>
      <c r="H172" t="s">
        <v>17</v>
      </c>
      <c r="I172" t="s">
        <v>18</v>
      </c>
      <c r="J172" t="s">
        <v>42</v>
      </c>
      <c r="K172" t="s">
        <v>20</v>
      </c>
      <c r="L172">
        <f ca="1">INT((TODAY()-BD[[#This Row],[Fecha Nacimiento]])/365)</f>
        <v>33</v>
      </c>
      <c r="M172" t="s">
        <v>599</v>
      </c>
      <c r="N172" t="s">
        <v>605</v>
      </c>
    </row>
    <row r="173" spans="1:14">
      <c r="A173" t="s">
        <v>260</v>
      </c>
      <c r="B173" t="s">
        <v>12</v>
      </c>
      <c r="C173" t="s">
        <v>31</v>
      </c>
      <c r="D173" t="s">
        <v>151</v>
      </c>
      <c r="E173" t="s">
        <v>41</v>
      </c>
      <c r="F173" s="2">
        <v>26442</v>
      </c>
      <c r="G173" t="s">
        <v>25</v>
      </c>
      <c r="H173" t="s">
        <v>26</v>
      </c>
      <c r="I173" t="s">
        <v>27</v>
      </c>
      <c r="J173" t="s">
        <v>28</v>
      </c>
      <c r="K173" t="s">
        <v>29</v>
      </c>
      <c r="L173">
        <f ca="1">INT((TODAY()-BD[[#This Row],[Fecha Nacimiento]])/365)</f>
        <v>51</v>
      </c>
      <c r="M173" t="s">
        <v>601</v>
      </c>
      <c r="N173" t="s">
        <v>604</v>
      </c>
    </row>
    <row r="174" spans="1:14">
      <c r="A174" t="s">
        <v>261</v>
      </c>
      <c r="B174" t="s">
        <v>22</v>
      </c>
      <c r="C174" t="s">
        <v>57</v>
      </c>
      <c r="D174" t="s">
        <v>188</v>
      </c>
      <c r="E174" t="s">
        <v>41</v>
      </c>
      <c r="F174" s="2">
        <v>36674</v>
      </c>
      <c r="G174" t="s">
        <v>25</v>
      </c>
      <c r="H174" t="s">
        <v>26</v>
      </c>
      <c r="I174" t="s">
        <v>18</v>
      </c>
      <c r="J174" t="s">
        <v>28</v>
      </c>
      <c r="K174" t="s">
        <v>20</v>
      </c>
      <c r="L174">
        <f ca="1">INT((TODAY()-BD[[#This Row],[Fecha Nacimiento]])/365)</f>
        <v>23</v>
      </c>
      <c r="M174" t="s">
        <v>598</v>
      </c>
      <c r="N174" t="s">
        <v>605</v>
      </c>
    </row>
    <row r="175" spans="1:14">
      <c r="A175" t="s">
        <v>262</v>
      </c>
      <c r="B175" t="s">
        <v>12</v>
      </c>
      <c r="C175" t="s">
        <v>60</v>
      </c>
      <c r="D175" t="s">
        <v>70</v>
      </c>
      <c r="E175" t="s">
        <v>33</v>
      </c>
      <c r="F175" s="2">
        <v>28498</v>
      </c>
      <c r="G175" t="s">
        <v>25</v>
      </c>
      <c r="H175" t="s">
        <v>26</v>
      </c>
      <c r="I175" t="s">
        <v>18</v>
      </c>
      <c r="J175" t="s">
        <v>42</v>
      </c>
      <c r="K175" t="s">
        <v>20</v>
      </c>
      <c r="L175">
        <f ca="1">INT((TODAY()-BD[[#This Row],[Fecha Nacimiento]])/365)</f>
        <v>46</v>
      </c>
      <c r="M175" t="s">
        <v>601</v>
      </c>
      <c r="N175" t="s">
        <v>604</v>
      </c>
    </row>
    <row r="176" spans="1:14">
      <c r="A176" t="s">
        <v>263</v>
      </c>
      <c r="B176" t="s">
        <v>22</v>
      </c>
      <c r="C176" t="s">
        <v>23</v>
      </c>
      <c r="D176" t="s">
        <v>24</v>
      </c>
      <c r="E176" t="s">
        <v>15</v>
      </c>
      <c r="F176" s="2">
        <v>26287</v>
      </c>
      <c r="G176" t="s">
        <v>25</v>
      </c>
      <c r="H176" t="s">
        <v>26</v>
      </c>
      <c r="I176" t="s">
        <v>27</v>
      </c>
      <c r="J176" t="s">
        <v>42</v>
      </c>
      <c r="K176" t="s">
        <v>29</v>
      </c>
      <c r="L176">
        <f ca="1">INT((TODAY()-BD[[#This Row],[Fecha Nacimiento]])/365)</f>
        <v>52</v>
      </c>
      <c r="M176" t="s">
        <v>601</v>
      </c>
      <c r="N176" t="s">
        <v>605</v>
      </c>
    </row>
    <row r="177" spans="1:14">
      <c r="A177" t="s">
        <v>264</v>
      </c>
      <c r="B177" t="s">
        <v>22</v>
      </c>
      <c r="C177" t="s">
        <v>23</v>
      </c>
      <c r="D177" t="s">
        <v>24</v>
      </c>
      <c r="E177" t="s">
        <v>41</v>
      </c>
      <c r="F177" s="2">
        <v>32413</v>
      </c>
      <c r="G177" t="s">
        <v>16</v>
      </c>
      <c r="H177" t="s">
        <v>17</v>
      </c>
      <c r="I177" t="s">
        <v>18</v>
      </c>
      <c r="J177" t="s">
        <v>28</v>
      </c>
      <c r="K177" t="s">
        <v>29</v>
      </c>
      <c r="L177">
        <f ca="1">INT((TODAY()-BD[[#This Row],[Fecha Nacimiento]])/365)</f>
        <v>35</v>
      </c>
      <c r="M177" t="s">
        <v>599</v>
      </c>
      <c r="N177" t="s">
        <v>605</v>
      </c>
    </row>
    <row r="178" spans="1:14">
      <c r="A178" t="s">
        <v>265</v>
      </c>
      <c r="B178" t="s">
        <v>12</v>
      </c>
      <c r="C178" t="s">
        <v>60</v>
      </c>
      <c r="D178" t="s">
        <v>70</v>
      </c>
      <c r="E178" t="s">
        <v>46</v>
      </c>
      <c r="F178" s="2">
        <v>28789</v>
      </c>
      <c r="G178" t="s">
        <v>25</v>
      </c>
      <c r="H178" t="s">
        <v>26</v>
      </c>
      <c r="I178" t="s">
        <v>18</v>
      </c>
      <c r="J178" t="s">
        <v>19</v>
      </c>
      <c r="K178" t="s">
        <v>20</v>
      </c>
      <c r="L178">
        <f ca="1">INT((TODAY()-BD[[#This Row],[Fecha Nacimiento]])/365)</f>
        <v>45</v>
      </c>
      <c r="M178" t="s">
        <v>600</v>
      </c>
      <c r="N178" t="s">
        <v>604</v>
      </c>
    </row>
    <row r="179" spans="1:14">
      <c r="A179" t="s">
        <v>266</v>
      </c>
      <c r="B179" t="s">
        <v>22</v>
      </c>
      <c r="C179" t="s">
        <v>54</v>
      </c>
      <c r="D179" t="s">
        <v>99</v>
      </c>
      <c r="E179" t="s">
        <v>33</v>
      </c>
      <c r="F179" s="2">
        <v>31264</v>
      </c>
      <c r="G179" t="s">
        <v>25</v>
      </c>
      <c r="H179" t="s">
        <v>26</v>
      </c>
      <c r="I179" t="s">
        <v>18</v>
      </c>
      <c r="J179" t="s">
        <v>42</v>
      </c>
      <c r="K179" t="s">
        <v>20</v>
      </c>
      <c r="L179">
        <f ca="1">INT((TODAY()-BD[[#This Row],[Fecha Nacimiento]])/365)</f>
        <v>38</v>
      </c>
      <c r="M179" t="s">
        <v>600</v>
      </c>
      <c r="N179" t="s">
        <v>605</v>
      </c>
    </row>
    <row r="180" spans="1:14">
      <c r="A180" t="s">
        <v>267</v>
      </c>
      <c r="B180" t="s">
        <v>22</v>
      </c>
      <c r="C180" t="s">
        <v>31</v>
      </c>
      <c r="D180" t="s">
        <v>44</v>
      </c>
      <c r="E180" t="s">
        <v>37</v>
      </c>
      <c r="F180" s="2">
        <v>27822</v>
      </c>
      <c r="G180" t="s">
        <v>16</v>
      </c>
      <c r="H180" t="s">
        <v>17</v>
      </c>
      <c r="I180" t="s">
        <v>27</v>
      </c>
      <c r="J180" t="s">
        <v>42</v>
      </c>
      <c r="K180" t="s">
        <v>29</v>
      </c>
      <c r="L180">
        <f ca="1">INT((TODAY()-BD[[#This Row],[Fecha Nacimiento]])/365)</f>
        <v>47</v>
      </c>
      <c r="M180" t="s">
        <v>601</v>
      </c>
      <c r="N180" t="s">
        <v>605</v>
      </c>
    </row>
    <row r="181" spans="1:14">
      <c r="A181" t="s">
        <v>268</v>
      </c>
      <c r="B181" t="s">
        <v>22</v>
      </c>
      <c r="C181" t="s">
        <v>31</v>
      </c>
      <c r="D181" t="s">
        <v>44</v>
      </c>
      <c r="E181" t="s">
        <v>46</v>
      </c>
      <c r="F181" s="2">
        <v>25858</v>
      </c>
      <c r="G181" t="s">
        <v>16</v>
      </c>
      <c r="H181" t="s">
        <v>110</v>
      </c>
      <c r="I181" t="s">
        <v>27</v>
      </c>
      <c r="J181" t="s">
        <v>28</v>
      </c>
      <c r="K181" t="s">
        <v>29</v>
      </c>
      <c r="L181">
        <f ca="1">INT((TODAY()-BD[[#This Row],[Fecha Nacimiento]])/365)</f>
        <v>53</v>
      </c>
      <c r="M181" t="s">
        <v>601</v>
      </c>
      <c r="N181" t="s">
        <v>605</v>
      </c>
    </row>
    <row r="182" spans="1:14">
      <c r="A182" t="s">
        <v>269</v>
      </c>
      <c r="B182" t="s">
        <v>12</v>
      </c>
      <c r="C182" t="s">
        <v>39</v>
      </c>
      <c r="D182" t="s">
        <v>63</v>
      </c>
      <c r="E182" t="s">
        <v>46</v>
      </c>
      <c r="F182" s="2">
        <v>37171</v>
      </c>
      <c r="G182" t="s">
        <v>16</v>
      </c>
      <c r="H182" t="s">
        <v>17</v>
      </c>
      <c r="I182" t="s">
        <v>18</v>
      </c>
      <c r="J182" t="s">
        <v>19</v>
      </c>
      <c r="K182" t="s">
        <v>29</v>
      </c>
      <c r="L182">
        <f ca="1">INT((TODAY()-BD[[#This Row],[Fecha Nacimiento]])/365)</f>
        <v>22</v>
      </c>
      <c r="M182" t="s">
        <v>598</v>
      </c>
      <c r="N182" t="s">
        <v>604</v>
      </c>
    </row>
    <row r="183" spans="1:14">
      <c r="A183" t="s">
        <v>270</v>
      </c>
      <c r="B183" t="s">
        <v>22</v>
      </c>
      <c r="C183" t="s">
        <v>72</v>
      </c>
      <c r="D183" t="s">
        <v>142</v>
      </c>
      <c r="E183" t="s">
        <v>37</v>
      </c>
      <c r="F183" s="2">
        <v>36141</v>
      </c>
      <c r="G183" t="s">
        <v>16</v>
      </c>
      <c r="H183" t="s">
        <v>17</v>
      </c>
      <c r="I183" t="s">
        <v>27</v>
      </c>
      <c r="J183" t="s">
        <v>19</v>
      </c>
      <c r="K183" t="s">
        <v>74</v>
      </c>
      <c r="L183">
        <f ca="1">INT((TODAY()-BD[[#This Row],[Fecha Nacimiento]])/365)</f>
        <v>25</v>
      </c>
      <c r="M183" t="s">
        <v>598</v>
      </c>
      <c r="N183" t="s">
        <v>605</v>
      </c>
    </row>
    <row r="184" spans="1:14">
      <c r="A184" t="s">
        <v>271</v>
      </c>
      <c r="B184" t="s">
        <v>12</v>
      </c>
      <c r="C184" t="s">
        <v>13</v>
      </c>
      <c r="D184" t="s">
        <v>96</v>
      </c>
      <c r="E184" t="s">
        <v>15</v>
      </c>
      <c r="F184" s="2">
        <v>32965</v>
      </c>
      <c r="G184" t="s">
        <v>25</v>
      </c>
      <c r="H184" t="s">
        <v>26</v>
      </c>
      <c r="I184" t="s">
        <v>18</v>
      </c>
      <c r="J184" t="s">
        <v>42</v>
      </c>
      <c r="K184" t="s">
        <v>20</v>
      </c>
      <c r="L184">
        <f ca="1">INT((TODAY()-BD[[#This Row],[Fecha Nacimiento]])/365)</f>
        <v>33</v>
      </c>
      <c r="M184" t="s">
        <v>599</v>
      </c>
      <c r="N184" t="s">
        <v>604</v>
      </c>
    </row>
    <row r="185" spans="1:14">
      <c r="A185" t="s">
        <v>272</v>
      </c>
      <c r="B185" t="s">
        <v>22</v>
      </c>
      <c r="C185" t="s">
        <v>60</v>
      </c>
      <c r="D185" t="s">
        <v>70</v>
      </c>
      <c r="E185" t="s">
        <v>33</v>
      </c>
      <c r="F185" s="2">
        <v>23250</v>
      </c>
      <c r="G185" t="s">
        <v>25</v>
      </c>
      <c r="H185" t="s">
        <v>26</v>
      </c>
      <c r="I185" t="s">
        <v>18</v>
      </c>
      <c r="J185" t="s">
        <v>42</v>
      </c>
      <c r="K185" t="s">
        <v>20</v>
      </c>
      <c r="L185">
        <f ca="1">INT((TODAY()-BD[[#This Row],[Fecha Nacimiento]])/365)</f>
        <v>60</v>
      </c>
      <c r="M185" t="s">
        <v>602</v>
      </c>
      <c r="N185" t="s">
        <v>605</v>
      </c>
    </row>
    <row r="186" spans="1:14">
      <c r="A186" t="s">
        <v>273</v>
      </c>
      <c r="B186" t="s">
        <v>12</v>
      </c>
      <c r="C186" t="s">
        <v>57</v>
      </c>
      <c r="D186" t="s">
        <v>188</v>
      </c>
      <c r="E186" t="s">
        <v>41</v>
      </c>
      <c r="F186" s="2">
        <v>33301</v>
      </c>
      <c r="G186" t="s">
        <v>25</v>
      </c>
      <c r="H186" t="s">
        <v>26</v>
      </c>
      <c r="I186" t="s">
        <v>27</v>
      </c>
      <c r="J186" t="s">
        <v>42</v>
      </c>
      <c r="K186" t="s">
        <v>20</v>
      </c>
      <c r="L186">
        <f ca="1">INT((TODAY()-BD[[#This Row],[Fecha Nacimiento]])/365)</f>
        <v>32</v>
      </c>
      <c r="M186" t="s">
        <v>599</v>
      </c>
      <c r="N186" t="s">
        <v>604</v>
      </c>
    </row>
    <row r="187" spans="1:14">
      <c r="A187" t="s">
        <v>274</v>
      </c>
      <c r="B187" t="s">
        <v>12</v>
      </c>
      <c r="C187" t="s">
        <v>31</v>
      </c>
      <c r="D187" t="s">
        <v>151</v>
      </c>
      <c r="E187" t="s">
        <v>33</v>
      </c>
      <c r="F187" s="2">
        <v>25087</v>
      </c>
      <c r="G187" t="s">
        <v>16</v>
      </c>
      <c r="H187" t="s">
        <v>17</v>
      </c>
      <c r="I187" t="s">
        <v>27</v>
      </c>
      <c r="J187" t="s">
        <v>42</v>
      </c>
      <c r="K187" t="s">
        <v>29</v>
      </c>
      <c r="L187">
        <f ca="1">INT((TODAY()-BD[[#This Row],[Fecha Nacimiento]])/365)</f>
        <v>55</v>
      </c>
      <c r="M187" t="s">
        <v>601</v>
      </c>
      <c r="N187" t="s">
        <v>604</v>
      </c>
    </row>
    <row r="188" spans="1:14">
      <c r="A188" t="s">
        <v>275</v>
      </c>
      <c r="B188" t="s">
        <v>12</v>
      </c>
      <c r="C188" t="s">
        <v>31</v>
      </c>
      <c r="D188" t="s">
        <v>151</v>
      </c>
      <c r="E188" t="s">
        <v>33</v>
      </c>
      <c r="F188" s="2">
        <v>30813</v>
      </c>
      <c r="G188" t="s">
        <v>16</v>
      </c>
      <c r="H188" t="s">
        <v>17</v>
      </c>
      <c r="I188" t="s">
        <v>18</v>
      </c>
      <c r="J188" t="s">
        <v>42</v>
      </c>
      <c r="K188" t="s">
        <v>29</v>
      </c>
      <c r="L188">
        <f ca="1">INT((TODAY()-BD[[#This Row],[Fecha Nacimiento]])/365)</f>
        <v>39</v>
      </c>
      <c r="M188" t="s">
        <v>600</v>
      </c>
      <c r="N188" t="s">
        <v>604</v>
      </c>
    </row>
    <row r="189" spans="1:14">
      <c r="A189" t="s">
        <v>276</v>
      </c>
      <c r="B189" t="s">
        <v>22</v>
      </c>
      <c r="C189" t="s">
        <v>60</v>
      </c>
      <c r="D189" t="s">
        <v>65</v>
      </c>
      <c r="E189" t="s">
        <v>15</v>
      </c>
      <c r="F189" s="2">
        <v>30286</v>
      </c>
      <c r="G189" t="s">
        <v>25</v>
      </c>
      <c r="H189" t="s">
        <v>26</v>
      </c>
      <c r="I189" t="s">
        <v>27</v>
      </c>
      <c r="J189" t="s">
        <v>19</v>
      </c>
      <c r="K189" t="s">
        <v>20</v>
      </c>
      <c r="L189">
        <f ca="1">INT((TODAY()-BD[[#This Row],[Fecha Nacimiento]])/365)</f>
        <v>41</v>
      </c>
      <c r="M189" t="s">
        <v>600</v>
      </c>
      <c r="N189" t="s">
        <v>605</v>
      </c>
    </row>
    <row r="190" spans="1:14">
      <c r="A190" t="s">
        <v>277</v>
      </c>
      <c r="B190" t="s">
        <v>12</v>
      </c>
      <c r="C190" t="s">
        <v>13</v>
      </c>
      <c r="D190" t="s">
        <v>119</v>
      </c>
      <c r="E190" t="s">
        <v>15</v>
      </c>
      <c r="F190" s="2">
        <v>26530</v>
      </c>
      <c r="G190" t="s">
        <v>16</v>
      </c>
      <c r="H190" t="s">
        <v>110</v>
      </c>
      <c r="I190" t="s">
        <v>18</v>
      </c>
      <c r="J190" t="s">
        <v>42</v>
      </c>
      <c r="K190" t="s">
        <v>20</v>
      </c>
      <c r="L190">
        <f ca="1">INT((TODAY()-BD[[#This Row],[Fecha Nacimiento]])/365)</f>
        <v>51</v>
      </c>
      <c r="M190" t="s">
        <v>601</v>
      </c>
      <c r="N190" t="s">
        <v>604</v>
      </c>
    </row>
    <row r="191" spans="1:14">
      <c r="A191" t="s">
        <v>278</v>
      </c>
      <c r="B191" t="s">
        <v>12</v>
      </c>
      <c r="C191" t="s">
        <v>81</v>
      </c>
      <c r="D191" t="s">
        <v>82</v>
      </c>
      <c r="E191" t="s">
        <v>37</v>
      </c>
      <c r="F191" s="2">
        <v>24621</v>
      </c>
      <c r="G191" t="s">
        <v>25</v>
      </c>
      <c r="H191" t="s">
        <v>26</v>
      </c>
      <c r="I191" t="s">
        <v>18</v>
      </c>
      <c r="J191" t="s">
        <v>28</v>
      </c>
      <c r="K191" t="s">
        <v>29</v>
      </c>
      <c r="L191">
        <f ca="1">INT((TODAY()-BD[[#This Row],[Fecha Nacimiento]])/365)</f>
        <v>56</v>
      </c>
      <c r="M191" t="s">
        <v>602</v>
      </c>
      <c r="N191" t="s">
        <v>604</v>
      </c>
    </row>
    <row r="192" spans="1:14">
      <c r="A192" t="s">
        <v>279</v>
      </c>
      <c r="B192" t="s">
        <v>12</v>
      </c>
      <c r="C192" t="s">
        <v>81</v>
      </c>
      <c r="D192" t="s">
        <v>116</v>
      </c>
      <c r="E192" t="s">
        <v>37</v>
      </c>
      <c r="F192" s="2">
        <v>35697</v>
      </c>
      <c r="G192" t="s">
        <v>25</v>
      </c>
      <c r="H192" t="s">
        <v>26</v>
      </c>
      <c r="I192" t="s">
        <v>18</v>
      </c>
      <c r="J192" t="s">
        <v>19</v>
      </c>
      <c r="K192" t="s">
        <v>29</v>
      </c>
      <c r="L192">
        <f ca="1">INT((TODAY()-BD[[#This Row],[Fecha Nacimiento]])/365)</f>
        <v>26</v>
      </c>
      <c r="M192" t="s">
        <v>599</v>
      </c>
      <c r="N192" t="s">
        <v>604</v>
      </c>
    </row>
    <row r="193" spans="1:14">
      <c r="A193" t="s">
        <v>280</v>
      </c>
      <c r="B193" t="s">
        <v>22</v>
      </c>
      <c r="C193" t="s">
        <v>60</v>
      </c>
      <c r="D193" t="s">
        <v>190</v>
      </c>
      <c r="E193" t="s">
        <v>41</v>
      </c>
      <c r="F193" s="2">
        <v>30771</v>
      </c>
      <c r="G193" t="s">
        <v>25</v>
      </c>
      <c r="H193" t="s">
        <v>26</v>
      </c>
      <c r="I193" t="s">
        <v>18</v>
      </c>
      <c r="J193" t="s">
        <v>19</v>
      </c>
      <c r="K193" t="s">
        <v>20</v>
      </c>
      <c r="L193">
        <f ca="1">INT((TODAY()-BD[[#This Row],[Fecha Nacimiento]])/365)</f>
        <v>39</v>
      </c>
      <c r="M193" t="s">
        <v>600</v>
      </c>
      <c r="N193" t="s">
        <v>605</v>
      </c>
    </row>
    <row r="194" spans="1:14">
      <c r="A194" t="s">
        <v>281</v>
      </c>
      <c r="B194" t="s">
        <v>12</v>
      </c>
      <c r="C194" t="s">
        <v>23</v>
      </c>
      <c r="D194" t="s">
        <v>125</v>
      </c>
      <c r="E194" t="s">
        <v>97</v>
      </c>
      <c r="F194" s="2">
        <v>35416</v>
      </c>
      <c r="G194" t="s">
        <v>16</v>
      </c>
      <c r="H194" t="s">
        <v>17</v>
      </c>
      <c r="I194" t="s">
        <v>18</v>
      </c>
      <c r="J194" t="s">
        <v>42</v>
      </c>
      <c r="K194" t="s">
        <v>29</v>
      </c>
      <c r="L194">
        <f ca="1">INT((TODAY()-BD[[#This Row],[Fecha Nacimiento]])/365)</f>
        <v>27</v>
      </c>
      <c r="M194" t="s">
        <v>599</v>
      </c>
      <c r="N194" t="s">
        <v>604</v>
      </c>
    </row>
    <row r="195" spans="1:14">
      <c r="A195" t="s">
        <v>282</v>
      </c>
      <c r="B195" t="s">
        <v>12</v>
      </c>
      <c r="C195" t="s">
        <v>54</v>
      </c>
      <c r="D195" t="s">
        <v>108</v>
      </c>
      <c r="E195" t="s">
        <v>46</v>
      </c>
      <c r="F195" s="2">
        <v>37222</v>
      </c>
      <c r="G195" t="s">
        <v>16</v>
      </c>
      <c r="H195" t="s">
        <v>17</v>
      </c>
      <c r="I195" t="s">
        <v>18</v>
      </c>
      <c r="J195" t="s">
        <v>42</v>
      </c>
      <c r="K195" t="s">
        <v>20</v>
      </c>
      <c r="L195">
        <f ca="1">INT((TODAY()-BD[[#This Row],[Fecha Nacimiento]])/365)</f>
        <v>22</v>
      </c>
      <c r="M195" t="s">
        <v>598</v>
      </c>
      <c r="N195" t="s">
        <v>604</v>
      </c>
    </row>
    <row r="196" spans="1:14">
      <c r="A196" t="s">
        <v>283</v>
      </c>
      <c r="B196" t="s">
        <v>22</v>
      </c>
      <c r="C196" t="s">
        <v>13</v>
      </c>
      <c r="D196" t="s">
        <v>284</v>
      </c>
      <c r="E196" t="s">
        <v>52</v>
      </c>
      <c r="F196" s="2">
        <v>28455</v>
      </c>
      <c r="G196" t="s">
        <v>25</v>
      </c>
      <c r="H196" t="s">
        <v>26</v>
      </c>
      <c r="I196" t="s">
        <v>27</v>
      </c>
      <c r="J196" t="s">
        <v>28</v>
      </c>
      <c r="K196" t="s">
        <v>20</v>
      </c>
      <c r="L196">
        <f ca="1">INT((TODAY()-BD[[#This Row],[Fecha Nacimiento]])/365)</f>
        <v>46</v>
      </c>
      <c r="M196" t="s">
        <v>601</v>
      </c>
      <c r="N196" t="s">
        <v>605</v>
      </c>
    </row>
    <row r="197" spans="1:14">
      <c r="A197" t="s">
        <v>285</v>
      </c>
      <c r="B197" t="s">
        <v>12</v>
      </c>
      <c r="C197" t="s">
        <v>54</v>
      </c>
      <c r="D197" t="s">
        <v>137</v>
      </c>
      <c r="E197" t="s">
        <v>97</v>
      </c>
      <c r="F197" s="2">
        <v>36228</v>
      </c>
      <c r="G197" t="s">
        <v>25</v>
      </c>
      <c r="H197" t="s">
        <v>26</v>
      </c>
      <c r="I197" t="s">
        <v>18</v>
      </c>
      <c r="J197" t="s">
        <v>42</v>
      </c>
      <c r="K197" t="s">
        <v>20</v>
      </c>
      <c r="L197">
        <f ca="1">INT((TODAY()-BD[[#This Row],[Fecha Nacimiento]])/365)</f>
        <v>24</v>
      </c>
      <c r="M197" t="s">
        <v>598</v>
      </c>
      <c r="N197" t="s">
        <v>604</v>
      </c>
    </row>
    <row r="198" spans="1:14">
      <c r="A198" t="s">
        <v>286</v>
      </c>
      <c r="B198" t="s">
        <v>22</v>
      </c>
      <c r="C198" t="s">
        <v>81</v>
      </c>
      <c r="D198" t="s">
        <v>116</v>
      </c>
      <c r="E198" t="s">
        <v>33</v>
      </c>
      <c r="F198" s="2">
        <v>24830</v>
      </c>
      <c r="G198" t="s">
        <v>16</v>
      </c>
      <c r="H198" t="s">
        <v>17</v>
      </c>
      <c r="I198" t="s">
        <v>18</v>
      </c>
      <c r="J198" t="s">
        <v>42</v>
      </c>
      <c r="K198" t="s">
        <v>29</v>
      </c>
      <c r="L198">
        <f ca="1">INT((TODAY()-BD[[#This Row],[Fecha Nacimiento]])/365)</f>
        <v>56</v>
      </c>
      <c r="M198" t="s">
        <v>602</v>
      </c>
      <c r="N198" t="s">
        <v>605</v>
      </c>
    </row>
    <row r="199" spans="1:14">
      <c r="A199" t="s">
        <v>287</v>
      </c>
      <c r="B199" t="s">
        <v>22</v>
      </c>
      <c r="C199" t="s">
        <v>81</v>
      </c>
      <c r="D199" t="s">
        <v>116</v>
      </c>
      <c r="E199" t="s">
        <v>46</v>
      </c>
      <c r="F199" s="2">
        <v>38135</v>
      </c>
      <c r="G199" t="s">
        <v>25</v>
      </c>
      <c r="H199" t="s">
        <v>26</v>
      </c>
      <c r="I199" t="s">
        <v>27</v>
      </c>
      <c r="J199" t="s">
        <v>28</v>
      </c>
      <c r="K199" t="s">
        <v>29</v>
      </c>
      <c r="L199">
        <f ca="1">INT((TODAY()-BD[[#This Row],[Fecha Nacimiento]])/365)</f>
        <v>19</v>
      </c>
      <c r="M199" t="s">
        <v>598</v>
      </c>
      <c r="N199" t="s">
        <v>605</v>
      </c>
    </row>
    <row r="200" spans="1:14">
      <c r="A200" t="s">
        <v>288</v>
      </c>
      <c r="B200" t="s">
        <v>12</v>
      </c>
      <c r="C200" t="s">
        <v>54</v>
      </c>
      <c r="D200" t="s">
        <v>137</v>
      </c>
      <c r="E200" t="s">
        <v>41</v>
      </c>
      <c r="F200" s="2">
        <v>35488</v>
      </c>
      <c r="G200" t="s">
        <v>16</v>
      </c>
      <c r="H200" t="s">
        <v>17</v>
      </c>
      <c r="I200" t="s">
        <v>27</v>
      </c>
      <c r="J200" t="s">
        <v>42</v>
      </c>
      <c r="K200" t="s">
        <v>20</v>
      </c>
      <c r="L200">
        <f ca="1">INT((TODAY()-BD[[#This Row],[Fecha Nacimiento]])/365)</f>
        <v>26</v>
      </c>
      <c r="M200" t="s">
        <v>599</v>
      </c>
      <c r="N200" t="s">
        <v>604</v>
      </c>
    </row>
    <row r="201" spans="1:14">
      <c r="A201" t="s">
        <v>289</v>
      </c>
      <c r="B201" t="s">
        <v>22</v>
      </c>
      <c r="C201" t="s">
        <v>60</v>
      </c>
      <c r="D201" t="s">
        <v>190</v>
      </c>
      <c r="E201" t="s">
        <v>46</v>
      </c>
      <c r="F201" s="2">
        <v>33053</v>
      </c>
      <c r="G201" t="s">
        <v>16</v>
      </c>
      <c r="H201" t="s">
        <v>120</v>
      </c>
      <c r="I201" t="s">
        <v>18</v>
      </c>
      <c r="J201" t="s">
        <v>42</v>
      </c>
      <c r="K201" t="s">
        <v>20</v>
      </c>
      <c r="L201">
        <f ca="1">INT((TODAY()-BD[[#This Row],[Fecha Nacimiento]])/365)</f>
        <v>33</v>
      </c>
      <c r="M201" t="s">
        <v>599</v>
      </c>
      <c r="N201" t="s">
        <v>605</v>
      </c>
    </row>
    <row r="202" spans="1:14">
      <c r="A202" t="s">
        <v>290</v>
      </c>
      <c r="B202" t="s">
        <v>12</v>
      </c>
      <c r="C202" t="s">
        <v>72</v>
      </c>
      <c r="D202" t="s">
        <v>94</v>
      </c>
      <c r="E202" t="s">
        <v>41</v>
      </c>
      <c r="F202" s="2">
        <v>32823</v>
      </c>
      <c r="G202" t="s">
        <v>16</v>
      </c>
      <c r="H202" t="s">
        <v>17</v>
      </c>
      <c r="I202" t="s">
        <v>18</v>
      </c>
      <c r="J202" t="s">
        <v>42</v>
      </c>
      <c r="K202" t="s">
        <v>74</v>
      </c>
      <c r="L202">
        <f ca="1">INT((TODAY()-BD[[#This Row],[Fecha Nacimiento]])/365)</f>
        <v>34</v>
      </c>
      <c r="M202" t="s">
        <v>599</v>
      </c>
      <c r="N202" t="s">
        <v>604</v>
      </c>
    </row>
    <row r="203" spans="1:14">
      <c r="A203" t="s">
        <v>291</v>
      </c>
      <c r="B203" t="s">
        <v>22</v>
      </c>
      <c r="C203" t="s">
        <v>54</v>
      </c>
      <c r="D203" t="s">
        <v>108</v>
      </c>
      <c r="E203" t="s">
        <v>33</v>
      </c>
      <c r="F203" s="2">
        <v>22240</v>
      </c>
      <c r="G203" t="s">
        <v>25</v>
      </c>
      <c r="H203" t="s">
        <v>26</v>
      </c>
      <c r="I203" t="s">
        <v>27</v>
      </c>
      <c r="J203" t="s">
        <v>42</v>
      </c>
      <c r="K203" t="s">
        <v>20</v>
      </c>
      <c r="L203">
        <f ca="1">INT((TODAY()-BD[[#This Row],[Fecha Nacimiento]])/365)</f>
        <v>63</v>
      </c>
      <c r="M203" t="s">
        <v>602</v>
      </c>
      <c r="N203" t="s">
        <v>605</v>
      </c>
    </row>
    <row r="204" spans="1:14">
      <c r="A204" t="s">
        <v>292</v>
      </c>
      <c r="B204" t="s">
        <v>22</v>
      </c>
      <c r="C204" t="s">
        <v>81</v>
      </c>
      <c r="D204" t="s">
        <v>116</v>
      </c>
      <c r="E204" t="s">
        <v>37</v>
      </c>
      <c r="F204" s="2">
        <v>34933</v>
      </c>
      <c r="G204" t="s">
        <v>16</v>
      </c>
      <c r="H204" t="s">
        <v>17</v>
      </c>
      <c r="I204" t="s">
        <v>18</v>
      </c>
      <c r="J204" t="s">
        <v>42</v>
      </c>
      <c r="K204" t="s">
        <v>29</v>
      </c>
      <c r="L204">
        <f ca="1">INT((TODAY()-BD[[#This Row],[Fecha Nacimiento]])/365)</f>
        <v>28</v>
      </c>
      <c r="M204" t="s">
        <v>599</v>
      </c>
      <c r="N204" t="s">
        <v>605</v>
      </c>
    </row>
    <row r="205" spans="1:14">
      <c r="A205" t="s">
        <v>293</v>
      </c>
      <c r="B205" t="s">
        <v>12</v>
      </c>
      <c r="C205" t="s">
        <v>60</v>
      </c>
      <c r="D205" t="s">
        <v>61</v>
      </c>
      <c r="E205" t="s">
        <v>37</v>
      </c>
      <c r="F205" s="2">
        <v>33378</v>
      </c>
      <c r="G205" t="s">
        <v>16</v>
      </c>
      <c r="H205" t="s">
        <v>120</v>
      </c>
      <c r="I205" t="s">
        <v>27</v>
      </c>
      <c r="J205" t="s">
        <v>42</v>
      </c>
      <c r="K205" t="s">
        <v>20</v>
      </c>
      <c r="L205">
        <f ca="1">INT((TODAY()-BD[[#This Row],[Fecha Nacimiento]])/365)</f>
        <v>32</v>
      </c>
      <c r="M205" t="s">
        <v>599</v>
      </c>
      <c r="N205" t="s">
        <v>604</v>
      </c>
    </row>
    <row r="206" spans="1:14">
      <c r="A206" t="s">
        <v>294</v>
      </c>
      <c r="B206" t="s">
        <v>22</v>
      </c>
      <c r="C206" t="s">
        <v>54</v>
      </c>
      <c r="D206" t="s">
        <v>99</v>
      </c>
      <c r="E206" t="s">
        <v>33</v>
      </c>
      <c r="F206" s="2">
        <v>36184</v>
      </c>
      <c r="G206" t="s">
        <v>25</v>
      </c>
      <c r="H206" t="s">
        <v>26</v>
      </c>
      <c r="I206" t="s">
        <v>27</v>
      </c>
      <c r="J206" t="s">
        <v>42</v>
      </c>
      <c r="K206" t="s">
        <v>20</v>
      </c>
      <c r="L206">
        <f ca="1">INT((TODAY()-BD[[#This Row],[Fecha Nacimiento]])/365)</f>
        <v>25</v>
      </c>
      <c r="M206" t="s">
        <v>598</v>
      </c>
      <c r="N206" t="s">
        <v>605</v>
      </c>
    </row>
    <row r="207" spans="1:14">
      <c r="A207" t="s">
        <v>295</v>
      </c>
      <c r="B207" t="s">
        <v>12</v>
      </c>
      <c r="C207" t="s">
        <v>72</v>
      </c>
      <c r="D207" t="s">
        <v>94</v>
      </c>
      <c r="E207" t="s">
        <v>41</v>
      </c>
      <c r="F207" s="2">
        <v>31184</v>
      </c>
      <c r="G207" t="s">
        <v>16</v>
      </c>
      <c r="H207" t="s">
        <v>17</v>
      </c>
      <c r="I207" t="s">
        <v>18</v>
      </c>
      <c r="J207" t="s">
        <v>28</v>
      </c>
      <c r="K207" t="s">
        <v>74</v>
      </c>
      <c r="L207">
        <f ca="1">INT((TODAY()-BD[[#This Row],[Fecha Nacimiento]])/365)</f>
        <v>38</v>
      </c>
      <c r="M207" t="s">
        <v>600</v>
      </c>
      <c r="N207" t="s">
        <v>604</v>
      </c>
    </row>
    <row r="208" spans="1:14">
      <c r="A208" t="s">
        <v>296</v>
      </c>
      <c r="B208" t="s">
        <v>12</v>
      </c>
      <c r="C208" t="s">
        <v>54</v>
      </c>
      <c r="D208" t="s">
        <v>55</v>
      </c>
      <c r="E208" t="s">
        <v>46</v>
      </c>
      <c r="F208" s="2">
        <v>25545</v>
      </c>
      <c r="G208" t="s">
        <v>16</v>
      </c>
      <c r="H208" t="s">
        <v>110</v>
      </c>
      <c r="I208" t="s">
        <v>27</v>
      </c>
      <c r="J208" t="s">
        <v>19</v>
      </c>
      <c r="K208" t="s">
        <v>20</v>
      </c>
      <c r="L208">
        <f ca="1">INT((TODAY()-BD[[#This Row],[Fecha Nacimiento]])/365)</f>
        <v>54</v>
      </c>
      <c r="M208" t="s">
        <v>601</v>
      </c>
      <c r="N208" t="s">
        <v>604</v>
      </c>
    </row>
    <row r="209" spans="1:14">
      <c r="A209" t="s">
        <v>297</v>
      </c>
      <c r="B209" t="s">
        <v>22</v>
      </c>
      <c r="C209" t="s">
        <v>54</v>
      </c>
      <c r="D209" t="s">
        <v>137</v>
      </c>
      <c r="E209" t="s">
        <v>97</v>
      </c>
      <c r="F209" s="2">
        <v>27747</v>
      </c>
      <c r="G209" t="s">
        <v>25</v>
      </c>
      <c r="H209" t="s">
        <v>26</v>
      </c>
      <c r="I209" t="s">
        <v>18</v>
      </c>
      <c r="J209" t="s">
        <v>42</v>
      </c>
      <c r="K209" t="s">
        <v>20</v>
      </c>
      <c r="L209">
        <f ca="1">INT((TODAY()-BD[[#This Row],[Fecha Nacimiento]])/365)</f>
        <v>48</v>
      </c>
      <c r="M209" t="s">
        <v>601</v>
      </c>
      <c r="N209" t="s">
        <v>605</v>
      </c>
    </row>
    <row r="210" spans="1:14">
      <c r="A210" t="s">
        <v>298</v>
      </c>
      <c r="B210" t="s">
        <v>22</v>
      </c>
      <c r="C210" t="s">
        <v>39</v>
      </c>
      <c r="D210" t="s">
        <v>48</v>
      </c>
      <c r="E210" t="s">
        <v>33</v>
      </c>
      <c r="F210" s="2">
        <v>36038</v>
      </c>
      <c r="G210" t="s">
        <v>16</v>
      </c>
      <c r="H210" t="s">
        <v>110</v>
      </c>
      <c r="I210" t="s">
        <v>18</v>
      </c>
      <c r="J210" t="s">
        <v>42</v>
      </c>
      <c r="K210" t="s">
        <v>29</v>
      </c>
      <c r="L210">
        <f ca="1">INT((TODAY()-BD[[#This Row],[Fecha Nacimiento]])/365)</f>
        <v>25</v>
      </c>
      <c r="M210" t="s">
        <v>598</v>
      </c>
      <c r="N210" t="s">
        <v>605</v>
      </c>
    </row>
    <row r="211" spans="1:14">
      <c r="A211" t="s">
        <v>299</v>
      </c>
      <c r="B211" t="s">
        <v>12</v>
      </c>
      <c r="C211" t="s">
        <v>81</v>
      </c>
      <c r="D211" t="s">
        <v>116</v>
      </c>
      <c r="E211" t="s">
        <v>46</v>
      </c>
      <c r="F211" s="2">
        <v>31333</v>
      </c>
      <c r="G211" t="s">
        <v>16</v>
      </c>
      <c r="H211" t="s">
        <v>17</v>
      </c>
      <c r="I211" t="s">
        <v>18</v>
      </c>
      <c r="J211" t="s">
        <v>19</v>
      </c>
      <c r="K211" t="s">
        <v>29</v>
      </c>
      <c r="L211">
        <f ca="1">INT((TODAY()-BD[[#This Row],[Fecha Nacimiento]])/365)</f>
        <v>38</v>
      </c>
      <c r="M211" t="s">
        <v>600</v>
      </c>
      <c r="N211" t="s">
        <v>604</v>
      </c>
    </row>
    <row r="212" spans="1:14">
      <c r="A212" t="s">
        <v>300</v>
      </c>
      <c r="B212" t="s">
        <v>22</v>
      </c>
      <c r="C212" t="s">
        <v>81</v>
      </c>
      <c r="D212" t="s">
        <v>82</v>
      </c>
      <c r="E212" t="s">
        <v>37</v>
      </c>
      <c r="F212" s="2">
        <v>34571</v>
      </c>
      <c r="G212" t="s">
        <v>16</v>
      </c>
      <c r="H212" t="s">
        <v>110</v>
      </c>
      <c r="I212" t="s">
        <v>18</v>
      </c>
      <c r="J212" t="s">
        <v>42</v>
      </c>
      <c r="K212" t="s">
        <v>29</v>
      </c>
      <c r="L212">
        <f ca="1">INT((TODAY()-BD[[#This Row],[Fecha Nacimiento]])/365)</f>
        <v>29</v>
      </c>
      <c r="M212" t="s">
        <v>599</v>
      </c>
      <c r="N212" t="s">
        <v>605</v>
      </c>
    </row>
    <row r="213" spans="1:14">
      <c r="A213" t="s">
        <v>301</v>
      </c>
      <c r="B213" t="s">
        <v>12</v>
      </c>
      <c r="C213" t="s">
        <v>31</v>
      </c>
      <c r="D213" t="s">
        <v>44</v>
      </c>
      <c r="E213" t="s">
        <v>37</v>
      </c>
      <c r="F213" s="2">
        <v>30059</v>
      </c>
      <c r="G213" t="s">
        <v>16</v>
      </c>
      <c r="H213" t="s">
        <v>17</v>
      </c>
      <c r="I213" t="s">
        <v>18</v>
      </c>
      <c r="J213" t="s">
        <v>42</v>
      </c>
      <c r="K213" t="s">
        <v>29</v>
      </c>
      <c r="L213">
        <f ca="1">INT((TODAY()-BD[[#This Row],[Fecha Nacimiento]])/365)</f>
        <v>41</v>
      </c>
      <c r="M213" t="s">
        <v>600</v>
      </c>
      <c r="N213" t="s">
        <v>604</v>
      </c>
    </row>
    <row r="214" spans="1:14">
      <c r="A214" t="s">
        <v>302</v>
      </c>
      <c r="B214" t="s">
        <v>22</v>
      </c>
      <c r="C214" t="s">
        <v>81</v>
      </c>
      <c r="D214" t="s">
        <v>116</v>
      </c>
      <c r="E214" t="s">
        <v>33</v>
      </c>
      <c r="F214" s="2">
        <v>33118</v>
      </c>
      <c r="G214" t="s">
        <v>16</v>
      </c>
      <c r="H214" t="s">
        <v>17</v>
      </c>
      <c r="I214" t="s">
        <v>18</v>
      </c>
      <c r="J214" t="s">
        <v>42</v>
      </c>
      <c r="K214" t="s">
        <v>29</v>
      </c>
      <c r="L214">
        <f ca="1">INT((TODAY()-BD[[#This Row],[Fecha Nacimiento]])/365)</f>
        <v>33</v>
      </c>
      <c r="M214" t="s">
        <v>599</v>
      </c>
      <c r="N214" t="s">
        <v>605</v>
      </c>
    </row>
    <row r="215" spans="1:14">
      <c r="A215" t="s">
        <v>303</v>
      </c>
      <c r="B215" t="s">
        <v>22</v>
      </c>
      <c r="C215" t="s">
        <v>81</v>
      </c>
      <c r="D215" t="s">
        <v>116</v>
      </c>
      <c r="E215" t="s">
        <v>46</v>
      </c>
      <c r="F215" s="2">
        <v>27870</v>
      </c>
      <c r="G215" t="s">
        <v>25</v>
      </c>
      <c r="H215" t="s">
        <v>26</v>
      </c>
      <c r="I215" t="s">
        <v>27</v>
      </c>
      <c r="J215" t="s">
        <v>42</v>
      </c>
      <c r="K215" t="s">
        <v>29</v>
      </c>
      <c r="L215">
        <f ca="1">INT((TODAY()-BD[[#This Row],[Fecha Nacimiento]])/365)</f>
        <v>47</v>
      </c>
      <c r="M215" t="s">
        <v>601</v>
      </c>
      <c r="N215" t="s">
        <v>605</v>
      </c>
    </row>
    <row r="216" spans="1:14">
      <c r="A216" t="s">
        <v>304</v>
      </c>
      <c r="B216" t="s">
        <v>22</v>
      </c>
      <c r="C216" t="s">
        <v>54</v>
      </c>
      <c r="D216" t="s">
        <v>55</v>
      </c>
      <c r="E216" t="s">
        <v>33</v>
      </c>
      <c r="F216" s="2">
        <v>25075</v>
      </c>
      <c r="G216" t="s">
        <v>25</v>
      </c>
      <c r="H216" t="s">
        <v>26</v>
      </c>
      <c r="I216" t="s">
        <v>18</v>
      </c>
      <c r="J216" t="s">
        <v>42</v>
      </c>
      <c r="K216" t="s">
        <v>20</v>
      </c>
      <c r="L216">
        <f ca="1">INT((TODAY()-BD[[#This Row],[Fecha Nacimiento]])/365)</f>
        <v>55</v>
      </c>
      <c r="M216" t="s">
        <v>601</v>
      </c>
      <c r="N216" t="s">
        <v>605</v>
      </c>
    </row>
    <row r="217" spans="1:14">
      <c r="A217" t="s">
        <v>305</v>
      </c>
      <c r="B217" t="s">
        <v>22</v>
      </c>
      <c r="C217" t="s">
        <v>81</v>
      </c>
      <c r="D217" t="s">
        <v>82</v>
      </c>
      <c r="E217" t="s">
        <v>46</v>
      </c>
      <c r="F217" s="2">
        <v>28015</v>
      </c>
      <c r="G217" t="s">
        <v>16</v>
      </c>
      <c r="H217" t="s">
        <v>17</v>
      </c>
      <c r="I217" t="s">
        <v>18</v>
      </c>
      <c r="J217" t="s">
        <v>42</v>
      </c>
      <c r="K217" t="s">
        <v>29</v>
      </c>
      <c r="L217">
        <f ca="1">INT((TODAY()-BD[[#This Row],[Fecha Nacimiento]])/365)</f>
        <v>47</v>
      </c>
      <c r="M217" t="s">
        <v>601</v>
      </c>
      <c r="N217" t="s">
        <v>605</v>
      </c>
    </row>
    <row r="218" spans="1:14">
      <c r="A218" t="s">
        <v>306</v>
      </c>
      <c r="B218" t="s">
        <v>22</v>
      </c>
      <c r="C218" t="s">
        <v>39</v>
      </c>
      <c r="D218" t="s">
        <v>40</v>
      </c>
      <c r="E218" t="s">
        <v>15</v>
      </c>
      <c r="F218" s="2">
        <v>21553</v>
      </c>
      <c r="G218" t="s">
        <v>25</v>
      </c>
      <c r="H218" t="s">
        <v>26</v>
      </c>
      <c r="I218" t="s">
        <v>18</v>
      </c>
      <c r="J218" t="s">
        <v>28</v>
      </c>
      <c r="K218" t="s">
        <v>29</v>
      </c>
      <c r="L218">
        <f ca="1">INT((TODAY()-BD[[#This Row],[Fecha Nacimiento]])/365)</f>
        <v>65</v>
      </c>
      <c r="M218" t="s">
        <v>602</v>
      </c>
      <c r="N218" t="s">
        <v>605</v>
      </c>
    </row>
    <row r="219" spans="1:14">
      <c r="A219" t="s">
        <v>307</v>
      </c>
      <c r="B219" t="s">
        <v>12</v>
      </c>
      <c r="C219" t="s">
        <v>72</v>
      </c>
      <c r="D219" t="s">
        <v>175</v>
      </c>
      <c r="E219" t="s">
        <v>97</v>
      </c>
      <c r="F219" s="2">
        <v>27804</v>
      </c>
      <c r="G219" t="s">
        <v>25</v>
      </c>
      <c r="H219" t="s">
        <v>26</v>
      </c>
      <c r="I219" t="s">
        <v>27</v>
      </c>
      <c r="J219" t="s">
        <v>42</v>
      </c>
      <c r="K219" t="s">
        <v>74</v>
      </c>
      <c r="L219">
        <f ca="1">INT((TODAY()-BD[[#This Row],[Fecha Nacimiento]])/365)</f>
        <v>48</v>
      </c>
      <c r="M219" t="s">
        <v>601</v>
      </c>
      <c r="N219" t="s">
        <v>604</v>
      </c>
    </row>
    <row r="220" spans="1:14">
      <c r="A220" t="s">
        <v>308</v>
      </c>
      <c r="B220" t="s">
        <v>22</v>
      </c>
      <c r="C220" t="s">
        <v>39</v>
      </c>
      <c r="D220" t="s">
        <v>40</v>
      </c>
      <c r="E220" t="s">
        <v>15</v>
      </c>
      <c r="F220" s="2">
        <v>32830</v>
      </c>
      <c r="G220" t="s">
        <v>25</v>
      </c>
      <c r="H220" t="s">
        <v>26</v>
      </c>
      <c r="I220" t="s">
        <v>27</v>
      </c>
      <c r="J220" t="s">
        <v>28</v>
      </c>
      <c r="K220" t="s">
        <v>29</v>
      </c>
      <c r="L220">
        <f ca="1">INT((TODAY()-BD[[#This Row],[Fecha Nacimiento]])/365)</f>
        <v>34</v>
      </c>
      <c r="M220" t="s">
        <v>599</v>
      </c>
      <c r="N220" t="s">
        <v>605</v>
      </c>
    </row>
    <row r="221" spans="1:14">
      <c r="A221" t="s">
        <v>309</v>
      </c>
      <c r="B221" t="s">
        <v>12</v>
      </c>
      <c r="C221" t="s">
        <v>23</v>
      </c>
      <c r="D221" t="s">
        <v>125</v>
      </c>
      <c r="E221" t="s">
        <v>41</v>
      </c>
      <c r="F221" s="2">
        <v>32925</v>
      </c>
      <c r="G221" t="s">
        <v>16</v>
      </c>
      <c r="H221" t="s">
        <v>110</v>
      </c>
      <c r="I221" t="s">
        <v>27</v>
      </c>
      <c r="J221" t="s">
        <v>42</v>
      </c>
      <c r="K221" t="s">
        <v>29</v>
      </c>
      <c r="L221">
        <f ca="1">INT((TODAY()-BD[[#This Row],[Fecha Nacimiento]])/365)</f>
        <v>34</v>
      </c>
      <c r="M221" t="s">
        <v>599</v>
      </c>
      <c r="N221" t="s">
        <v>604</v>
      </c>
    </row>
    <row r="222" spans="1:14">
      <c r="A222" t="s">
        <v>310</v>
      </c>
      <c r="B222" t="s">
        <v>22</v>
      </c>
      <c r="C222" t="s">
        <v>81</v>
      </c>
      <c r="D222" t="s">
        <v>82</v>
      </c>
      <c r="E222" t="s">
        <v>37</v>
      </c>
      <c r="F222" s="2">
        <v>26927</v>
      </c>
      <c r="G222" t="s">
        <v>25</v>
      </c>
      <c r="H222" t="s">
        <v>26</v>
      </c>
      <c r="I222" t="s">
        <v>27</v>
      </c>
      <c r="J222" t="s">
        <v>19</v>
      </c>
      <c r="K222" t="s">
        <v>29</v>
      </c>
      <c r="L222">
        <f ca="1">INT((TODAY()-BD[[#This Row],[Fecha Nacimiento]])/365)</f>
        <v>50</v>
      </c>
      <c r="M222" t="s">
        <v>601</v>
      </c>
      <c r="N222" t="s">
        <v>605</v>
      </c>
    </row>
    <row r="223" spans="1:14">
      <c r="A223" t="s">
        <v>311</v>
      </c>
      <c r="B223" t="s">
        <v>22</v>
      </c>
      <c r="C223" t="s">
        <v>60</v>
      </c>
      <c r="D223" t="s">
        <v>70</v>
      </c>
      <c r="E223" t="s">
        <v>46</v>
      </c>
      <c r="F223" s="2">
        <v>27905</v>
      </c>
      <c r="G223" t="s">
        <v>25</v>
      </c>
      <c r="H223" t="s">
        <v>26</v>
      </c>
      <c r="I223" t="s">
        <v>27</v>
      </c>
      <c r="J223" t="s">
        <v>42</v>
      </c>
      <c r="K223" t="s">
        <v>20</v>
      </c>
      <c r="L223">
        <f ca="1">INT((TODAY()-BD[[#This Row],[Fecha Nacimiento]])/365)</f>
        <v>47</v>
      </c>
      <c r="M223" t="s">
        <v>601</v>
      </c>
      <c r="N223" t="s">
        <v>605</v>
      </c>
    </row>
    <row r="224" spans="1:14">
      <c r="A224" t="s">
        <v>312</v>
      </c>
      <c r="B224" t="s">
        <v>12</v>
      </c>
      <c r="C224" t="s">
        <v>81</v>
      </c>
      <c r="D224" t="s">
        <v>82</v>
      </c>
      <c r="E224" t="s">
        <v>46</v>
      </c>
      <c r="F224" s="2">
        <v>26071</v>
      </c>
      <c r="G224" t="s">
        <v>25</v>
      </c>
      <c r="H224" t="s">
        <v>26</v>
      </c>
      <c r="I224" t="s">
        <v>18</v>
      </c>
      <c r="J224" t="s">
        <v>28</v>
      </c>
      <c r="K224" t="s">
        <v>29</v>
      </c>
      <c r="L224">
        <f ca="1">INT((TODAY()-BD[[#This Row],[Fecha Nacimiento]])/365)</f>
        <v>52</v>
      </c>
      <c r="M224" t="s">
        <v>601</v>
      </c>
      <c r="N224" t="s">
        <v>604</v>
      </c>
    </row>
    <row r="225" spans="1:14">
      <c r="A225" t="s">
        <v>313</v>
      </c>
      <c r="B225" t="s">
        <v>22</v>
      </c>
      <c r="C225" t="s">
        <v>31</v>
      </c>
      <c r="D225" t="s">
        <v>44</v>
      </c>
      <c r="E225" t="s">
        <v>37</v>
      </c>
      <c r="F225" s="2">
        <v>26811</v>
      </c>
      <c r="G225" t="s">
        <v>16</v>
      </c>
      <c r="H225" t="s">
        <v>120</v>
      </c>
      <c r="I225" t="s">
        <v>27</v>
      </c>
      <c r="J225" t="s">
        <v>42</v>
      </c>
      <c r="K225" t="s">
        <v>29</v>
      </c>
      <c r="L225">
        <f ca="1">INT((TODAY()-BD[[#This Row],[Fecha Nacimiento]])/365)</f>
        <v>50</v>
      </c>
      <c r="M225" t="s">
        <v>601</v>
      </c>
      <c r="N225" t="s">
        <v>605</v>
      </c>
    </row>
    <row r="226" spans="1:14">
      <c r="A226" t="s">
        <v>314</v>
      </c>
      <c r="B226" t="s">
        <v>22</v>
      </c>
      <c r="C226" t="s">
        <v>13</v>
      </c>
      <c r="D226" t="s">
        <v>51</v>
      </c>
      <c r="E226" t="s">
        <v>41</v>
      </c>
      <c r="F226" s="2">
        <v>35344</v>
      </c>
      <c r="G226" t="s">
        <v>25</v>
      </c>
      <c r="H226" t="s">
        <v>26</v>
      </c>
      <c r="I226" t="s">
        <v>18</v>
      </c>
      <c r="J226" t="s">
        <v>42</v>
      </c>
      <c r="K226" t="s">
        <v>20</v>
      </c>
      <c r="L226">
        <f ca="1">INT((TODAY()-BD[[#This Row],[Fecha Nacimiento]])/365)</f>
        <v>27</v>
      </c>
      <c r="M226" t="s">
        <v>599</v>
      </c>
      <c r="N226" t="s">
        <v>605</v>
      </c>
    </row>
    <row r="227" spans="1:14">
      <c r="A227" t="s">
        <v>315</v>
      </c>
      <c r="B227" t="s">
        <v>22</v>
      </c>
      <c r="C227" t="s">
        <v>72</v>
      </c>
      <c r="D227" t="s">
        <v>76</v>
      </c>
      <c r="E227" t="s">
        <v>46</v>
      </c>
      <c r="F227" s="2">
        <v>28655</v>
      </c>
      <c r="G227" t="s">
        <v>16</v>
      </c>
      <c r="H227" t="s">
        <v>120</v>
      </c>
      <c r="I227" t="s">
        <v>27</v>
      </c>
      <c r="J227" t="s">
        <v>42</v>
      </c>
      <c r="K227" t="s">
        <v>74</v>
      </c>
      <c r="L227">
        <f ca="1">INT((TODAY()-BD[[#This Row],[Fecha Nacimiento]])/365)</f>
        <v>45</v>
      </c>
      <c r="M227" t="s">
        <v>600</v>
      </c>
      <c r="N227" t="s">
        <v>605</v>
      </c>
    </row>
    <row r="228" spans="1:14">
      <c r="A228" t="s">
        <v>316</v>
      </c>
      <c r="B228" t="s">
        <v>22</v>
      </c>
      <c r="C228" t="s">
        <v>72</v>
      </c>
      <c r="D228" t="s">
        <v>155</v>
      </c>
      <c r="E228" t="s">
        <v>33</v>
      </c>
      <c r="F228" s="2">
        <v>30204</v>
      </c>
      <c r="G228" t="s">
        <v>16</v>
      </c>
      <c r="H228" t="s">
        <v>17</v>
      </c>
      <c r="I228" t="s">
        <v>18</v>
      </c>
      <c r="J228" t="s">
        <v>42</v>
      </c>
      <c r="K228" t="s">
        <v>74</v>
      </c>
      <c r="L228">
        <f ca="1">INT((TODAY()-BD[[#This Row],[Fecha Nacimiento]])/365)</f>
        <v>41</v>
      </c>
      <c r="M228" t="s">
        <v>600</v>
      </c>
      <c r="N228" t="s">
        <v>605</v>
      </c>
    </row>
    <row r="229" spans="1:14">
      <c r="A229" t="s">
        <v>317</v>
      </c>
      <c r="B229" t="s">
        <v>22</v>
      </c>
      <c r="C229" t="s">
        <v>23</v>
      </c>
      <c r="D229" t="s">
        <v>318</v>
      </c>
      <c r="E229" t="s">
        <v>33</v>
      </c>
      <c r="F229" s="2">
        <v>37970</v>
      </c>
      <c r="G229" t="s">
        <v>16</v>
      </c>
      <c r="H229" t="s">
        <v>17</v>
      </c>
      <c r="I229" t="s">
        <v>18</v>
      </c>
      <c r="J229" t="s">
        <v>42</v>
      </c>
      <c r="K229" t="s">
        <v>29</v>
      </c>
      <c r="L229">
        <f ca="1">INT((TODAY()-BD[[#This Row],[Fecha Nacimiento]])/365)</f>
        <v>20</v>
      </c>
      <c r="M229" t="s">
        <v>598</v>
      </c>
      <c r="N229" t="s">
        <v>605</v>
      </c>
    </row>
    <row r="230" spans="1:14">
      <c r="A230" t="s">
        <v>319</v>
      </c>
      <c r="B230" t="s">
        <v>12</v>
      </c>
      <c r="C230" t="s">
        <v>57</v>
      </c>
      <c r="D230" t="s">
        <v>179</v>
      </c>
      <c r="E230" t="s">
        <v>52</v>
      </c>
      <c r="F230" s="2">
        <v>28971</v>
      </c>
      <c r="G230" t="s">
        <v>25</v>
      </c>
      <c r="H230" t="s">
        <v>26</v>
      </c>
      <c r="I230" t="s">
        <v>18</v>
      </c>
      <c r="J230" t="s">
        <v>42</v>
      </c>
      <c r="K230" t="s">
        <v>20</v>
      </c>
      <c r="L230">
        <f ca="1">INT((TODAY()-BD[[#This Row],[Fecha Nacimiento]])/365)</f>
        <v>44</v>
      </c>
      <c r="M230" t="s">
        <v>600</v>
      </c>
      <c r="N230" t="s">
        <v>604</v>
      </c>
    </row>
    <row r="231" spans="1:14">
      <c r="A231" t="s">
        <v>320</v>
      </c>
      <c r="B231" t="s">
        <v>12</v>
      </c>
      <c r="C231" t="s">
        <v>60</v>
      </c>
      <c r="D231" t="s">
        <v>70</v>
      </c>
      <c r="E231" t="s">
        <v>46</v>
      </c>
      <c r="F231" s="2">
        <v>34799</v>
      </c>
      <c r="G231" t="s">
        <v>25</v>
      </c>
      <c r="H231" t="s">
        <v>26</v>
      </c>
      <c r="I231" t="s">
        <v>18</v>
      </c>
      <c r="J231" t="s">
        <v>42</v>
      </c>
      <c r="K231" t="s">
        <v>20</v>
      </c>
      <c r="L231">
        <f ca="1">INT((TODAY()-BD[[#This Row],[Fecha Nacimiento]])/365)</f>
        <v>28</v>
      </c>
      <c r="M231" t="s">
        <v>599</v>
      </c>
      <c r="N231" t="s">
        <v>604</v>
      </c>
    </row>
    <row r="232" spans="1:14">
      <c r="A232" t="s">
        <v>321</v>
      </c>
      <c r="B232" t="s">
        <v>12</v>
      </c>
      <c r="C232" t="s">
        <v>39</v>
      </c>
      <c r="D232" t="s">
        <v>48</v>
      </c>
      <c r="E232" t="s">
        <v>33</v>
      </c>
      <c r="F232" s="2">
        <v>24787</v>
      </c>
      <c r="G232" t="s">
        <v>25</v>
      </c>
      <c r="H232" t="s">
        <v>26</v>
      </c>
      <c r="I232" t="s">
        <v>18</v>
      </c>
      <c r="J232" t="s">
        <v>19</v>
      </c>
      <c r="K232" t="s">
        <v>29</v>
      </c>
      <c r="L232">
        <f ca="1">INT((TODAY()-BD[[#This Row],[Fecha Nacimiento]])/365)</f>
        <v>56</v>
      </c>
      <c r="M232" t="s">
        <v>602</v>
      </c>
      <c r="N232" t="s">
        <v>604</v>
      </c>
    </row>
    <row r="233" spans="1:14">
      <c r="A233" t="s">
        <v>322</v>
      </c>
      <c r="B233" t="s">
        <v>12</v>
      </c>
      <c r="C233" t="s">
        <v>23</v>
      </c>
      <c r="D233" t="s">
        <v>125</v>
      </c>
      <c r="E233" t="s">
        <v>15</v>
      </c>
      <c r="F233" s="2">
        <v>28295</v>
      </c>
      <c r="G233" t="s">
        <v>16</v>
      </c>
      <c r="H233" t="s">
        <v>17</v>
      </c>
      <c r="I233" t="s">
        <v>18</v>
      </c>
      <c r="J233" t="s">
        <v>19</v>
      </c>
      <c r="K233" t="s">
        <v>29</v>
      </c>
      <c r="L233">
        <f ca="1">INT((TODAY()-BD[[#This Row],[Fecha Nacimiento]])/365)</f>
        <v>46</v>
      </c>
      <c r="M233" t="s">
        <v>601</v>
      </c>
      <c r="N233" t="s">
        <v>604</v>
      </c>
    </row>
    <row r="234" spans="1:14">
      <c r="A234" t="s">
        <v>323</v>
      </c>
      <c r="B234" t="s">
        <v>12</v>
      </c>
      <c r="C234" t="s">
        <v>31</v>
      </c>
      <c r="D234" t="s">
        <v>44</v>
      </c>
      <c r="E234" t="s">
        <v>46</v>
      </c>
      <c r="F234" s="2">
        <v>28240</v>
      </c>
      <c r="G234" t="s">
        <v>25</v>
      </c>
      <c r="H234" t="s">
        <v>26</v>
      </c>
      <c r="I234" t="s">
        <v>18</v>
      </c>
      <c r="J234" t="s">
        <v>42</v>
      </c>
      <c r="K234" t="s">
        <v>29</v>
      </c>
      <c r="L234">
        <f ca="1">INT((TODAY()-BD[[#This Row],[Fecha Nacimiento]])/365)</f>
        <v>46</v>
      </c>
      <c r="M234" t="s">
        <v>601</v>
      </c>
      <c r="N234" t="s">
        <v>604</v>
      </c>
    </row>
    <row r="235" spans="1:14">
      <c r="A235" t="s">
        <v>324</v>
      </c>
      <c r="B235" t="s">
        <v>22</v>
      </c>
      <c r="C235" t="s">
        <v>81</v>
      </c>
      <c r="D235" t="s">
        <v>116</v>
      </c>
      <c r="E235" t="s">
        <v>37</v>
      </c>
      <c r="F235" s="2">
        <v>27686</v>
      </c>
      <c r="G235" t="s">
        <v>16</v>
      </c>
      <c r="H235" t="s">
        <v>17</v>
      </c>
      <c r="I235" t="s">
        <v>27</v>
      </c>
      <c r="J235" t="s">
        <v>28</v>
      </c>
      <c r="K235" t="s">
        <v>29</v>
      </c>
      <c r="L235">
        <f ca="1">INT((TODAY()-BD[[#This Row],[Fecha Nacimiento]])/365)</f>
        <v>48</v>
      </c>
      <c r="M235" t="s">
        <v>601</v>
      </c>
      <c r="N235" t="s">
        <v>605</v>
      </c>
    </row>
    <row r="236" spans="1:14">
      <c r="A236" t="s">
        <v>325</v>
      </c>
      <c r="B236" t="s">
        <v>12</v>
      </c>
      <c r="C236" t="s">
        <v>57</v>
      </c>
      <c r="D236" t="s">
        <v>188</v>
      </c>
      <c r="E236" t="s">
        <v>46</v>
      </c>
      <c r="F236" s="2">
        <v>34168</v>
      </c>
      <c r="G236" t="s">
        <v>16</v>
      </c>
      <c r="H236" t="s">
        <v>17</v>
      </c>
      <c r="I236" t="s">
        <v>27</v>
      </c>
      <c r="J236" t="s">
        <v>42</v>
      </c>
      <c r="K236" t="s">
        <v>20</v>
      </c>
      <c r="L236">
        <f ca="1">INT((TODAY()-BD[[#This Row],[Fecha Nacimiento]])/365)</f>
        <v>30</v>
      </c>
      <c r="M236" t="s">
        <v>599</v>
      </c>
      <c r="N236" t="s">
        <v>604</v>
      </c>
    </row>
    <row r="237" spans="1:14">
      <c r="A237" t="s">
        <v>326</v>
      </c>
      <c r="B237" t="s">
        <v>22</v>
      </c>
      <c r="C237" t="s">
        <v>54</v>
      </c>
      <c r="D237" t="s">
        <v>55</v>
      </c>
      <c r="E237" t="s">
        <v>33</v>
      </c>
      <c r="F237" s="2">
        <v>33897</v>
      </c>
      <c r="G237" t="s">
        <v>16</v>
      </c>
      <c r="H237" t="s">
        <v>120</v>
      </c>
      <c r="I237" t="s">
        <v>27</v>
      </c>
      <c r="J237" t="s">
        <v>42</v>
      </c>
      <c r="K237" t="s">
        <v>20</v>
      </c>
      <c r="L237">
        <f ca="1">INT((TODAY()-BD[[#This Row],[Fecha Nacimiento]])/365)</f>
        <v>31</v>
      </c>
      <c r="M237" t="s">
        <v>599</v>
      </c>
      <c r="N237" t="s">
        <v>605</v>
      </c>
    </row>
    <row r="238" spans="1:14">
      <c r="A238" t="s">
        <v>327</v>
      </c>
      <c r="B238" t="s">
        <v>22</v>
      </c>
      <c r="C238" t="s">
        <v>81</v>
      </c>
      <c r="D238" t="s">
        <v>82</v>
      </c>
      <c r="E238" t="s">
        <v>46</v>
      </c>
      <c r="F238" s="2">
        <v>30315</v>
      </c>
      <c r="G238" t="s">
        <v>16</v>
      </c>
      <c r="H238" t="s">
        <v>17</v>
      </c>
      <c r="I238" t="s">
        <v>27</v>
      </c>
      <c r="J238" t="s">
        <v>28</v>
      </c>
      <c r="K238" t="s">
        <v>29</v>
      </c>
      <c r="L238">
        <f ca="1">INT((TODAY()-BD[[#This Row],[Fecha Nacimiento]])/365)</f>
        <v>41</v>
      </c>
      <c r="M238" t="s">
        <v>600</v>
      </c>
      <c r="N238" t="s">
        <v>605</v>
      </c>
    </row>
    <row r="239" spans="1:14">
      <c r="A239" t="s">
        <v>328</v>
      </c>
      <c r="B239" t="s">
        <v>22</v>
      </c>
      <c r="C239" t="s">
        <v>72</v>
      </c>
      <c r="D239" t="s">
        <v>85</v>
      </c>
      <c r="E239" t="s">
        <v>46</v>
      </c>
      <c r="F239" s="2">
        <v>27533</v>
      </c>
      <c r="G239" t="s">
        <v>16</v>
      </c>
      <c r="H239" t="s">
        <v>120</v>
      </c>
      <c r="I239" t="s">
        <v>27</v>
      </c>
      <c r="J239" t="s">
        <v>42</v>
      </c>
      <c r="K239" t="s">
        <v>74</v>
      </c>
      <c r="L239">
        <f ca="1">INT((TODAY()-BD[[#This Row],[Fecha Nacimiento]])/365)</f>
        <v>48</v>
      </c>
      <c r="M239" t="s">
        <v>601</v>
      </c>
      <c r="N239" t="s">
        <v>605</v>
      </c>
    </row>
    <row r="240" spans="1:14">
      <c r="A240" t="s">
        <v>329</v>
      </c>
      <c r="B240" t="s">
        <v>22</v>
      </c>
      <c r="C240" t="s">
        <v>72</v>
      </c>
      <c r="D240" t="s">
        <v>155</v>
      </c>
      <c r="E240" t="s">
        <v>46</v>
      </c>
      <c r="F240" s="2">
        <v>36705</v>
      </c>
      <c r="G240" t="s">
        <v>16</v>
      </c>
      <c r="H240" t="s">
        <v>17</v>
      </c>
      <c r="I240" t="s">
        <v>18</v>
      </c>
      <c r="J240" t="s">
        <v>42</v>
      </c>
      <c r="K240" t="s">
        <v>74</v>
      </c>
      <c r="L240">
        <f ca="1">INT((TODAY()-BD[[#This Row],[Fecha Nacimiento]])/365)</f>
        <v>23</v>
      </c>
      <c r="M240" t="s">
        <v>598</v>
      </c>
      <c r="N240" t="s">
        <v>605</v>
      </c>
    </row>
    <row r="241" spans="1:14">
      <c r="A241" t="s">
        <v>330</v>
      </c>
      <c r="B241" t="s">
        <v>22</v>
      </c>
      <c r="C241" t="s">
        <v>13</v>
      </c>
      <c r="D241" t="s">
        <v>96</v>
      </c>
      <c r="E241" t="s">
        <v>41</v>
      </c>
      <c r="F241" s="2">
        <v>21835</v>
      </c>
      <c r="G241" t="s">
        <v>16</v>
      </c>
      <c r="H241" t="s">
        <v>17</v>
      </c>
      <c r="I241" t="s">
        <v>18</v>
      </c>
      <c r="J241" t="s">
        <v>19</v>
      </c>
      <c r="K241" t="s">
        <v>20</v>
      </c>
      <c r="L241">
        <f ca="1">INT((TODAY()-BD[[#This Row],[Fecha Nacimiento]])/365)</f>
        <v>64</v>
      </c>
      <c r="M241" t="s">
        <v>602</v>
      </c>
      <c r="N241" t="s">
        <v>605</v>
      </c>
    </row>
    <row r="242" spans="1:14">
      <c r="A242" t="s">
        <v>331</v>
      </c>
      <c r="B242" t="s">
        <v>22</v>
      </c>
      <c r="C242" t="s">
        <v>60</v>
      </c>
      <c r="D242" t="s">
        <v>65</v>
      </c>
      <c r="E242" t="s">
        <v>15</v>
      </c>
      <c r="F242" s="2">
        <v>29239</v>
      </c>
      <c r="G242" t="s">
        <v>16</v>
      </c>
      <c r="H242" t="s">
        <v>17</v>
      </c>
      <c r="I242" t="s">
        <v>27</v>
      </c>
      <c r="J242" t="s">
        <v>19</v>
      </c>
      <c r="K242" t="s">
        <v>20</v>
      </c>
      <c r="L242">
        <f ca="1">INT((TODAY()-BD[[#This Row],[Fecha Nacimiento]])/365)</f>
        <v>44</v>
      </c>
      <c r="M242" t="s">
        <v>600</v>
      </c>
      <c r="N242" t="s">
        <v>605</v>
      </c>
    </row>
    <row r="243" spans="1:14">
      <c r="A243" t="s">
        <v>332</v>
      </c>
      <c r="B243" t="s">
        <v>22</v>
      </c>
      <c r="C243" t="s">
        <v>39</v>
      </c>
      <c r="D243" t="s">
        <v>63</v>
      </c>
      <c r="E243" t="s">
        <v>46</v>
      </c>
      <c r="F243" s="2">
        <v>24680</v>
      </c>
      <c r="G243" t="s">
        <v>16</v>
      </c>
      <c r="H243" t="s">
        <v>17</v>
      </c>
      <c r="I243" t="s">
        <v>27</v>
      </c>
      <c r="J243" t="s">
        <v>28</v>
      </c>
      <c r="K243" t="s">
        <v>29</v>
      </c>
      <c r="L243">
        <f ca="1">INT((TODAY()-BD[[#This Row],[Fecha Nacimiento]])/365)</f>
        <v>56</v>
      </c>
      <c r="M243" t="s">
        <v>602</v>
      </c>
      <c r="N243" t="s">
        <v>605</v>
      </c>
    </row>
    <row r="244" spans="1:14">
      <c r="A244" t="s">
        <v>333</v>
      </c>
      <c r="B244" t="s">
        <v>22</v>
      </c>
      <c r="C244" t="s">
        <v>31</v>
      </c>
      <c r="D244" t="s">
        <v>32</v>
      </c>
      <c r="E244" t="s">
        <v>46</v>
      </c>
      <c r="F244" s="2">
        <v>26991</v>
      </c>
      <c r="G244" t="s">
        <v>16</v>
      </c>
      <c r="H244" t="s">
        <v>110</v>
      </c>
      <c r="I244" t="s">
        <v>18</v>
      </c>
      <c r="J244" t="s">
        <v>19</v>
      </c>
      <c r="K244" t="s">
        <v>29</v>
      </c>
      <c r="L244">
        <f ca="1">INT((TODAY()-BD[[#This Row],[Fecha Nacimiento]])/365)</f>
        <v>50</v>
      </c>
      <c r="M244" t="s">
        <v>601</v>
      </c>
      <c r="N244" t="s">
        <v>605</v>
      </c>
    </row>
    <row r="245" spans="1:14">
      <c r="A245" t="s">
        <v>334</v>
      </c>
      <c r="B245" t="s">
        <v>22</v>
      </c>
      <c r="C245" t="s">
        <v>60</v>
      </c>
      <c r="D245" t="s">
        <v>65</v>
      </c>
      <c r="E245" t="s">
        <v>97</v>
      </c>
      <c r="F245" s="2">
        <v>23217</v>
      </c>
      <c r="G245" t="s">
        <v>25</v>
      </c>
      <c r="H245" t="s">
        <v>26</v>
      </c>
      <c r="I245" t="s">
        <v>27</v>
      </c>
      <c r="J245" t="s">
        <v>19</v>
      </c>
      <c r="K245" t="s">
        <v>20</v>
      </c>
      <c r="L245">
        <f ca="1">INT((TODAY()-BD[[#This Row],[Fecha Nacimiento]])/365)</f>
        <v>60</v>
      </c>
      <c r="M245" t="s">
        <v>602</v>
      </c>
      <c r="N245" t="s">
        <v>605</v>
      </c>
    </row>
    <row r="246" spans="1:14">
      <c r="A246" t="s">
        <v>335</v>
      </c>
      <c r="B246" t="s">
        <v>22</v>
      </c>
      <c r="C246" t="s">
        <v>54</v>
      </c>
      <c r="D246" t="s">
        <v>137</v>
      </c>
      <c r="E246" t="s">
        <v>15</v>
      </c>
      <c r="F246" s="2">
        <v>26408</v>
      </c>
      <c r="G246" t="s">
        <v>16</v>
      </c>
      <c r="H246" t="s">
        <v>17</v>
      </c>
      <c r="I246" t="s">
        <v>18</v>
      </c>
      <c r="J246" t="s">
        <v>42</v>
      </c>
      <c r="K246" t="s">
        <v>20</v>
      </c>
      <c r="L246">
        <f ca="1">INT((TODAY()-BD[[#This Row],[Fecha Nacimiento]])/365)</f>
        <v>51</v>
      </c>
      <c r="M246" t="s">
        <v>601</v>
      </c>
      <c r="N246" t="s">
        <v>605</v>
      </c>
    </row>
    <row r="247" spans="1:14">
      <c r="A247" t="s">
        <v>336</v>
      </c>
      <c r="B247" t="s">
        <v>22</v>
      </c>
      <c r="C247" t="s">
        <v>72</v>
      </c>
      <c r="D247" t="s">
        <v>175</v>
      </c>
      <c r="E247" t="s">
        <v>15</v>
      </c>
      <c r="F247" s="2">
        <v>34850</v>
      </c>
      <c r="G247" t="s">
        <v>25</v>
      </c>
      <c r="H247" t="s">
        <v>26</v>
      </c>
      <c r="I247" t="s">
        <v>18</v>
      </c>
      <c r="J247" t="s">
        <v>42</v>
      </c>
      <c r="K247" t="s">
        <v>74</v>
      </c>
      <c r="L247">
        <f ca="1">INT((TODAY()-BD[[#This Row],[Fecha Nacimiento]])/365)</f>
        <v>28</v>
      </c>
      <c r="M247" t="s">
        <v>599</v>
      </c>
      <c r="N247" t="s">
        <v>605</v>
      </c>
    </row>
    <row r="248" spans="1:14">
      <c r="A248" t="s">
        <v>337</v>
      </c>
      <c r="B248" t="s">
        <v>22</v>
      </c>
      <c r="C248" t="s">
        <v>81</v>
      </c>
      <c r="D248" t="s">
        <v>82</v>
      </c>
      <c r="E248" t="s">
        <v>33</v>
      </c>
      <c r="F248" s="2">
        <v>26583</v>
      </c>
      <c r="G248" t="s">
        <v>16</v>
      </c>
      <c r="H248" t="s">
        <v>110</v>
      </c>
      <c r="I248" t="s">
        <v>27</v>
      </c>
      <c r="J248" t="s">
        <v>42</v>
      </c>
      <c r="K248" t="s">
        <v>29</v>
      </c>
      <c r="L248">
        <f ca="1">INT((TODAY()-BD[[#This Row],[Fecha Nacimiento]])/365)</f>
        <v>51</v>
      </c>
      <c r="M248" t="s">
        <v>601</v>
      </c>
      <c r="N248" t="s">
        <v>605</v>
      </c>
    </row>
    <row r="249" spans="1:14">
      <c r="A249" t="s">
        <v>338</v>
      </c>
      <c r="B249" t="s">
        <v>22</v>
      </c>
      <c r="C249" t="s">
        <v>39</v>
      </c>
      <c r="D249" t="s">
        <v>63</v>
      </c>
      <c r="E249" t="s">
        <v>41</v>
      </c>
      <c r="F249" s="2">
        <v>24374</v>
      </c>
      <c r="G249" t="s">
        <v>16</v>
      </c>
      <c r="H249" t="s">
        <v>17</v>
      </c>
      <c r="I249" t="s">
        <v>27</v>
      </c>
      <c r="J249" t="s">
        <v>28</v>
      </c>
      <c r="K249" t="s">
        <v>29</v>
      </c>
      <c r="L249">
        <f ca="1">INT((TODAY()-BD[[#This Row],[Fecha Nacimiento]])/365)</f>
        <v>57</v>
      </c>
      <c r="M249" t="s">
        <v>602</v>
      </c>
      <c r="N249" t="s">
        <v>605</v>
      </c>
    </row>
    <row r="250" spans="1:14">
      <c r="A250" t="s">
        <v>339</v>
      </c>
      <c r="B250" t="s">
        <v>22</v>
      </c>
      <c r="C250" t="s">
        <v>31</v>
      </c>
      <c r="D250" t="s">
        <v>44</v>
      </c>
      <c r="E250" t="s">
        <v>46</v>
      </c>
      <c r="F250" s="2">
        <v>25798</v>
      </c>
      <c r="G250" t="s">
        <v>25</v>
      </c>
      <c r="H250" t="s">
        <v>26</v>
      </c>
      <c r="I250" t="s">
        <v>18</v>
      </c>
      <c r="J250" t="s">
        <v>19</v>
      </c>
      <c r="K250" t="s">
        <v>29</v>
      </c>
      <c r="L250">
        <f ca="1">INT((TODAY()-BD[[#This Row],[Fecha Nacimiento]])/365)</f>
        <v>53</v>
      </c>
      <c r="M250" t="s">
        <v>601</v>
      </c>
      <c r="N250" t="s">
        <v>605</v>
      </c>
    </row>
    <row r="251" spans="1:14">
      <c r="A251" t="s">
        <v>340</v>
      </c>
      <c r="B251" t="s">
        <v>22</v>
      </c>
      <c r="C251" t="s">
        <v>57</v>
      </c>
      <c r="D251" t="s">
        <v>68</v>
      </c>
      <c r="E251" t="s">
        <v>15</v>
      </c>
      <c r="F251" s="2">
        <v>35501</v>
      </c>
      <c r="G251" t="s">
        <v>16</v>
      </c>
      <c r="H251" t="s">
        <v>17</v>
      </c>
      <c r="I251" t="s">
        <v>18</v>
      </c>
      <c r="J251" t="s">
        <v>42</v>
      </c>
      <c r="K251" t="s">
        <v>20</v>
      </c>
      <c r="L251">
        <f ca="1">INT((TODAY()-BD[[#This Row],[Fecha Nacimiento]])/365)</f>
        <v>26</v>
      </c>
      <c r="M251" t="s">
        <v>599</v>
      </c>
      <c r="N251" t="s">
        <v>605</v>
      </c>
    </row>
    <row r="252" spans="1:14">
      <c r="A252" t="s">
        <v>341</v>
      </c>
      <c r="B252" t="s">
        <v>12</v>
      </c>
      <c r="C252" t="s">
        <v>60</v>
      </c>
      <c r="D252" t="s">
        <v>61</v>
      </c>
      <c r="E252" t="s">
        <v>46</v>
      </c>
      <c r="F252" s="2">
        <v>26648</v>
      </c>
      <c r="G252" t="s">
        <v>16</v>
      </c>
      <c r="H252" t="s">
        <v>17</v>
      </c>
      <c r="I252" t="s">
        <v>27</v>
      </c>
      <c r="J252" t="s">
        <v>19</v>
      </c>
      <c r="K252" t="s">
        <v>20</v>
      </c>
      <c r="L252">
        <f ca="1">INT((TODAY()-BD[[#This Row],[Fecha Nacimiento]])/365)</f>
        <v>51</v>
      </c>
      <c r="M252" t="s">
        <v>601</v>
      </c>
      <c r="N252" t="s">
        <v>604</v>
      </c>
    </row>
    <row r="253" spans="1:14">
      <c r="A253" t="s">
        <v>342</v>
      </c>
      <c r="B253" t="s">
        <v>22</v>
      </c>
      <c r="C253" t="s">
        <v>54</v>
      </c>
      <c r="D253" t="s">
        <v>137</v>
      </c>
      <c r="E253" t="s">
        <v>97</v>
      </c>
      <c r="F253" s="2">
        <v>30082</v>
      </c>
      <c r="G253" t="s">
        <v>16</v>
      </c>
      <c r="H253" t="s">
        <v>17</v>
      </c>
      <c r="I253" t="s">
        <v>27</v>
      </c>
      <c r="J253" t="s">
        <v>19</v>
      </c>
      <c r="K253" t="s">
        <v>20</v>
      </c>
      <c r="L253">
        <f ca="1">INT((TODAY()-BD[[#This Row],[Fecha Nacimiento]])/365)</f>
        <v>41</v>
      </c>
      <c r="M253" t="s">
        <v>600</v>
      </c>
      <c r="N253" t="s">
        <v>605</v>
      </c>
    </row>
    <row r="254" spans="1:14">
      <c r="A254" t="s">
        <v>343</v>
      </c>
      <c r="B254" t="s">
        <v>12</v>
      </c>
      <c r="C254" t="s">
        <v>60</v>
      </c>
      <c r="D254" t="s">
        <v>70</v>
      </c>
      <c r="E254" t="s">
        <v>33</v>
      </c>
      <c r="F254" s="2">
        <v>22977</v>
      </c>
      <c r="G254" t="s">
        <v>25</v>
      </c>
      <c r="H254" t="s">
        <v>26</v>
      </c>
      <c r="I254" t="s">
        <v>27</v>
      </c>
      <c r="J254" t="s">
        <v>42</v>
      </c>
      <c r="K254" t="s">
        <v>20</v>
      </c>
      <c r="L254">
        <f ca="1">INT((TODAY()-BD[[#This Row],[Fecha Nacimiento]])/365)</f>
        <v>61</v>
      </c>
      <c r="M254" t="s">
        <v>602</v>
      </c>
      <c r="N254" t="s">
        <v>604</v>
      </c>
    </row>
    <row r="255" spans="1:14">
      <c r="A255" t="s">
        <v>344</v>
      </c>
      <c r="B255" t="s">
        <v>22</v>
      </c>
      <c r="C255" t="s">
        <v>31</v>
      </c>
      <c r="D255" t="s">
        <v>32</v>
      </c>
      <c r="E255" t="s">
        <v>33</v>
      </c>
      <c r="F255" s="2">
        <v>30869</v>
      </c>
      <c r="G255" t="s">
        <v>25</v>
      </c>
      <c r="H255" t="s">
        <v>26</v>
      </c>
      <c r="I255" t="s">
        <v>18</v>
      </c>
      <c r="J255" t="s">
        <v>19</v>
      </c>
      <c r="K255" t="s">
        <v>29</v>
      </c>
      <c r="L255">
        <f ca="1">INT((TODAY()-BD[[#This Row],[Fecha Nacimiento]])/365)</f>
        <v>39</v>
      </c>
      <c r="M255" t="s">
        <v>600</v>
      </c>
      <c r="N255" t="s">
        <v>605</v>
      </c>
    </row>
    <row r="256" spans="1:14">
      <c r="A256" t="s">
        <v>345</v>
      </c>
      <c r="B256" t="s">
        <v>22</v>
      </c>
      <c r="C256" t="s">
        <v>54</v>
      </c>
      <c r="D256" t="s">
        <v>55</v>
      </c>
      <c r="E256" t="s">
        <v>46</v>
      </c>
      <c r="F256" s="2">
        <v>31482</v>
      </c>
      <c r="G256" t="s">
        <v>16</v>
      </c>
      <c r="H256" t="s">
        <v>17</v>
      </c>
      <c r="I256" t="s">
        <v>27</v>
      </c>
      <c r="J256" t="s">
        <v>42</v>
      </c>
      <c r="K256" t="s">
        <v>20</v>
      </c>
      <c r="L256">
        <f ca="1">INT((TODAY()-BD[[#This Row],[Fecha Nacimiento]])/365)</f>
        <v>37</v>
      </c>
      <c r="M256" t="s">
        <v>600</v>
      </c>
      <c r="N256" t="s">
        <v>605</v>
      </c>
    </row>
    <row r="257" spans="1:14">
      <c r="A257" t="s">
        <v>346</v>
      </c>
      <c r="B257" t="s">
        <v>12</v>
      </c>
      <c r="C257" t="s">
        <v>39</v>
      </c>
      <c r="D257" t="s">
        <v>40</v>
      </c>
      <c r="E257" t="s">
        <v>97</v>
      </c>
      <c r="F257" s="2">
        <v>34472</v>
      </c>
      <c r="G257" t="s">
        <v>25</v>
      </c>
      <c r="H257" t="s">
        <v>26</v>
      </c>
      <c r="I257" t="s">
        <v>27</v>
      </c>
      <c r="J257" t="s">
        <v>42</v>
      </c>
      <c r="K257" t="s">
        <v>29</v>
      </c>
      <c r="L257">
        <f ca="1">INT((TODAY()-BD[[#This Row],[Fecha Nacimiento]])/365)</f>
        <v>29</v>
      </c>
      <c r="M257" t="s">
        <v>599</v>
      </c>
      <c r="N257" t="s">
        <v>604</v>
      </c>
    </row>
    <row r="258" spans="1:14">
      <c r="A258" t="s">
        <v>347</v>
      </c>
      <c r="B258" t="s">
        <v>22</v>
      </c>
      <c r="C258" t="s">
        <v>60</v>
      </c>
      <c r="D258" t="s">
        <v>65</v>
      </c>
      <c r="E258" t="s">
        <v>15</v>
      </c>
      <c r="F258" s="2">
        <v>24262</v>
      </c>
      <c r="G258" t="s">
        <v>16</v>
      </c>
      <c r="H258" t="s">
        <v>17</v>
      </c>
      <c r="I258" t="s">
        <v>27</v>
      </c>
      <c r="J258" t="s">
        <v>42</v>
      </c>
      <c r="K258" t="s">
        <v>20</v>
      </c>
      <c r="L258">
        <f ca="1">INT((TODAY()-BD[[#This Row],[Fecha Nacimiento]])/365)</f>
        <v>57</v>
      </c>
      <c r="M258" t="s">
        <v>602</v>
      </c>
      <c r="N258" t="s">
        <v>605</v>
      </c>
    </row>
    <row r="259" spans="1:14">
      <c r="A259" t="s">
        <v>348</v>
      </c>
      <c r="B259" t="s">
        <v>22</v>
      </c>
      <c r="C259" t="s">
        <v>81</v>
      </c>
      <c r="D259" t="s">
        <v>82</v>
      </c>
      <c r="E259" t="s">
        <v>46</v>
      </c>
      <c r="F259" s="2">
        <v>29775</v>
      </c>
      <c r="G259" t="s">
        <v>25</v>
      </c>
      <c r="H259" t="s">
        <v>26</v>
      </c>
      <c r="I259" t="s">
        <v>18</v>
      </c>
      <c r="J259" t="s">
        <v>42</v>
      </c>
      <c r="K259" t="s">
        <v>29</v>
      </c>
      <c r="L259">
        <f ca="1">INT((TODAY()-BD[[#This Row],[Fecha Nacimiento]])/365)</f>
        <v>42</v>
      </c>
      <c r="M259" t="s">
        <v>600</v>
      </c>
      <c r="N259" t="s">
        <v>605</v>
      </c>
    </row>
    <row r="260" spans="1:14">
      <c r="A260" t="s">
        <v>349</v>
      </c>
      <c r="B260" t="s">
        <v>12</v>
      </c>
      <c r="C260" t="s">
        <v>54</v>
      </c>
      <c r="D260" t="s">
        <v>246</v>
      </c>
      <c r="E260" t="s">
        <v>41</v>
      </c>
      <c r="F260" s="2">
        <v>24114</v>
      </c>
      <c r="G260" t="s">
        <v>25</v>
      </c>
      <c r="H260" t="s">
        <v>26</v>
      </c>
      <c r="I260" t="s">
        <v>18</v>
      </c>
      <c r="J260" t="s">
        <v>42</v>
      </c>
      <c r="K260" t="s">
        <v>20</v>
      </c>
      <c r="L260">
        <f ca="1">INT((TODAY()-BD[[#This Row],[Fecha Nacimiento]])/365)</f>
        <v>58</v>
      </c>
      <c r="M260" t="s">
        <v>602</v>
      </c>
      <c r="N260" t="s">
        <v>604</v>
      </c>
    </row>
    <row r="261" spans="1:14">
      <c r="A261" t="s">
        <v>350</v>
      </c>
      <c r="B261" t="s">
        <v>22</v>
      </c>
      <c r="C261" t="s">
        <v>57</v>
      </c>
      <c r="D261" t="s">
        <v>255</v>
      </c>
      <c r="E261" t="s">
        <v>33</v>
      </c>
      <c r="F261" s="2">
        <v>25660</v>
      </c>
      <c r="G261" t="s">
        <v>16</v>
      </c>
      <c r="H261" t="s">
        <v>17</v>
      </c>
      <c r="I261" t="s">
        <v>18</v>
      </c>
      <c r="J261" t="s">
        <v>42</v>
      </c>
      <c r="K261" t="s">
        <v>20</v>
      </c>
      <c r="L261">
        <f ca="1">INT((TODAY()-BD[[#This Row],[Fecha Nacimiento]])/365)</f>
        <v>53</v>
      </c>
      <c r="M261" t="s">
        <v>601</v>
      </c>
      <c r="N261" t="s">
        <v>605</v>
      </c>
    </row>
    <row r="262" spans="1:14">
      <c r="A262" t="s">
        <v>351</v>
      </c>
      <c r="B262" t="s">
        <v>12</v>
      </c>
      <c r="C262" t="s">
        <v>60</v>
      </c>
      <c r="D262" t="s">
        <v>70</v>
      </c>
      <c r="E262" t="s">
        <v>33</v>
      </c>
      <c r="F262" s="2">
        <v>35172</v>
      </c>
      <c r="G262" t="s">
        <v>25</v>
      </c>
      <c r="H262" t="s">
        <v>26</v>
      </c>
      <c r="I262" t="s">
        <v>18</v>
      </c>
      <c r="J262" t="s">
        <v>42</v>
      </c>
      <c r="K262" t="s">
        <v>20</v>
      </c>
      <c r="L262">
        <f ca="1">INT((TODAY()-BD[[#This Row],[Fecha Nacimiento]])/365)</f>
        <v>27</v>
      </c>
      <c r="M262" t="s">
        <v>599</v>
      </c>
      <c r="N262" t="s">
        <v>604</v>
      </c>
    </row>
    <row r="263" spans="1:14">
      <c r="A263" t="s">
        <v>352</v>
      </c>
      <c r="B263" t="s">
        <v>12</v>
      </c>
      <c r="C263" t="s">
        <v>23</v>
      </c>
      <c r="D263" t="s">
        <v>318</v>
      </c>
      <c r="E263" t="s">
        <v>41</v>
      </c>
      <c r="F263" s="2">
        <v>27135</v>
      </c>
      <c r="G263" t="s">
        <v>16</v>
      </c>
      <c r="H263" t="s">
        <v>17</v>
      </c>
      <c r="I263" t="s">
        <v>18</v>
      </c>
      <c r="J263" t="s">
        <v>28</v>
      </c>
      <c r="K263" t="s">
        <v>29</v>
      </c>
      <c r="L263">
        <f ca="1">INT((TODAY()-BD[[#This Row],[Fecha Nacimiento]])/365)</f>
        <v>49</v>
      </c>
      <c r="M263" t="s">
        <v>601</v>
      </c>
      <c r="N263" t="s">
        <v>604</v>
      </c>
    </row>
    <row r="264" spans="1:14">
      <c r="A264" t="s">
        <v>353</v>
      </c>
      <c r="B264" t="s">
        <v>22</v>
      </c>
      <c r="C264" t="s">
        <v>23</v>
      </c>
      <c r="D264" t="s">
        <v>125</v>
      </c>
      <c r="E264" t="s">
        <v>97</v>
      </c>
      <c r="F264" s="2">
        <v>30758</v>
      </c>
      <c r="G264" t="s">
        <v>16</v>
      </c>
      <c r="H264" t="s">
        <v>110</v>
      </c>
      <c r="I264" t="s">
        <v>18</v>
      </c>
      <c r="J264" t="s">
        <v>28</v>
      </c>
      <c r="K264" t="s">
        <v>29</v>
      </c>
      <c r="L264">
        <f ca="1">INT((TODAY()-BD[[#This Row],[Fecha Nacimiento]])/365)</f>
        <v>39</v>
      </c>
      <c r="M264" t="s">
        <v>600</v>
      </c>
      <c r="N264" t="s">
        <v>605</v>
      </c>
    </row>
    <row r="265" spans="1:14">
      <c r="A265" t="s">
        <v>354</v>
      </c>
      <c r="B265" t="s">
        <v>22</v>
      </c>
      <c r="C265" t="s">
        <v>81</v>
      </c>
      <c r="D265" t="s">
        <v>116</v>
      </c>
      <c r="E265" t="s">
        <v>46</v>
      </c>
      <c r="F265" s="2">
        <v>30493</v>
      </c>
      <c r="G265" t="s">
        <v>25</v>
      </c>
      <c r="H265" t="s">
        <v>26</v>
      </c>
      <c r="I265" t="s">
        <v>18</v>
      </c>
      <c r="J265" t="s">
        <v>42</v>
      </c>
      <c r="K265" t="s">
        <v>29</v>
      </c>
      <c r="L265">
        <f ca="1">INT((TODAY()-BD[[#This Row],[Fecha Nacimiento]])/365)</f>
        <v>40</v>
      </c>
      <c r="M265" t="s">
        <v>600</v>
      </c>
      <c r="N265" t="s">
        <v>605</v>
      </c>
    </row>
    <row r="266" spans="1:14">
      <c r="A266" t="s">
        <v>355</v>
      </c>
      <c r="B266" t="s">
        <v>22</v>
      </c>
      <c r="C266" t="s">
        <v>31</v>
      </c>
      <c r="D266" t="s">
        <v>151</v>
      </c>
      <c r="E266" t="s">
        <v>33</v>
      </c>
      <c r="F266" s="2">
        <v>33873</v>
      </c>
      <c r="G266" t="s">
        <v>16</v>
      </c>
      <c r="H266" t="s">
        <v>120</v>
      </c>
      <c r="I266" t="s">
        <v>27</v>
      </c>
      <c r="J266" t="s">
        <v>42</v>
      </c>
      <c r="K266" t="s">
        <v>29</v>
      </c>
      <c r="L266">
        <f ca="1">INT((TODAY()-BD[[#This Row],[Fecha Nacimiento]])/365)</f>
        <v>31</v>
      </c>
      <c r="M266" t="s">
        <v>599</v>
      </c>
      <c r="N266" t="s">
        <v>605</v>
      </c>
    </row>
    <row r="267" spans="1:14">
      <c r="A267" t="s">
        <v>356</v>
      </c>
      <c r="B267" t="s">
        <v>12</v>
      </c>
      <c r="C267" t="s">
        <v>13</v>
      </c>
      <c r="D267" t="s">
        <v>119</v>
      </c>
      <c r="E267" t="s">
        <v>97</v>
      </c>
      <c r="F267" s="2">
        <v>25372</v>
      </c>
      <c r="G267" t="s">
        <v>25</v>
      </c>
      <c r="H267" t="s">
        <v>26</v>
      </c>
      <c r="I267" t="s">
        <v>18</v>
      </c>
      <c r="J267" t="s">
        <v>28</v>
      </c>
      <c r="K267" t="s">
        <v>20</v>
      </c>
      <c r="L267">
        <f ca="1">INT((TODAY()-BD[[#This Row],[Fecha Nacimiento]])/365)</f>
        <v>54</v>
      </c>
      <c r="M267" t="s">
        <v>601</v>
      </c>
      <c r="N267" t="s">
        <v>604</v>
      </c>
    </row>
    <row r="268" spans="1:14">
      <c r="A268" t="s">
        <v>357</v>
      </c>
      <c r="B268" t="s">
        <v>12</v>
      </c>
      <c r="C268" t="s">
        <v>54</v>
      </c>
      <c r="D268" t="s">
        <v>108</v>
      </c>
      <c r="E268" t="s">
        <v>46</v>
      </c>
      <c r="F268" s="2">
        <v>26249</v>
      </c>
      <c r="G268" t="s">
        <v>25</v>
      </c>
      <c r="H268" t="s">
        <v>26</v>
      </c>
      <c r="I268" t="s">
        <v>18</v>
      </c>
      <c r="J268" t="s">
        <v>28</v>
      </c>
      <c r="K268" t="s">
        <v>20</v>
      </c>
      <c r="L268">
        <f ca="1">INT((TODAY()-BD[[#This Row],[Fecha Nacimiento]])/365)</f>
        <v>52</v>
      </c>
      <c r="M268" t="s">
        <v>601</v>
      </c>
      <c r="N268" t="s">
        <v>604</v>
      </c>
    </row>
    <row r="269" spans="1:14">
      <c r="A269" t="s">
        <v>358</v>
      </c>
      <c r="B269" t="s">
        <v>12</v>
      </c>
      <c r="C269" t="s">
        <v>81</v>
      </c>
      <c r="D269" t="s">
        <v>116</v>
      </c>
      <c r="E269" t="s">
        <v>33</v>
      </c>
      <c r="F269" s="2">
        <v>35194</v>
      </c>
      <c r="G269" t="s">
        <v>16</v>
      </c>
      <c r="H269" t="s">
        <v>17</v>
      </c>
      <c r="I269" t="s">
        <v>27</v>
      </c>
      <c r="J269" t="s">
        <v>42</v>
      </c>
      <c r="K269" t="s">
        <v>29</v>
      </c>
      <c r="L269">
        <f ca="1">INT((TODAY()-BD[[#This Row],[Fecha Nacimiento]])/365)</f>
        <v>27</v>
      </c>
      <c r="M269" t="s">
        <v>599</v>
      </c>
      <c r="N269" t="s">
        <v>604</v>
      </c>
    </row>
    <row r="270" spans="1:14">
      <c r="A270" t="s">
        <v>359</v>
      </c>
      <c r="B270" t="s">
        <v>22</v>
      </c>
      <c r="C270" t="s">
        <v>23</v>
      </c>
      <c r="D270" t="s">
        <v>24</v>
      </c>
      <c r="E270" t="s">
        <v>97</v>
      </c>
      <c r="F270" s="2">
        <v>28778</v>
      </c>
      <c r="G270" t="s">
        <v>25</v>
      </c>
      <c r="H270" t="s">
        <v>26</v>
      </c>
      <c r="I270" t="s">
        <v>27</v>
      </c>
      <c r="J270" t="s">
        <v>42</v>
      </c>
      <c r="K270" t="s">
        <v>29</v>
      </c>
      <c r="L270">
        <f ca="1">INT((TODAY()-BD[[#This Row],[Fecha Nacimiento]])/365)</f>
        <v>45</v>
      </c>
      <c r="M270" t="s">
        <v>600</v>
      </c>
      <c r="N270" t="s">
        <v>605</v>
      </c>
    </row>
    <row r="271" spans="1:14">
      <c r="A271" t="s">
        <v>360</v>
      </c>
      <c r="B271" t="s">
        <v>22</v>
      </c>
      <c r="C271" t="s">
        <v>81</v>
      </c>
      <c r="D271" t="s">
        <v>116</v>
      </c>
      <c r="E271" t="s">
        <v>37</v>
      </c>
      <c r="F271" s="2">
        <v>28339</v>
      </c>
      <c r="G271" t="s">
        <v>25</v>
      </c>
      <c r="H271" t="s">
        <v>26</v>
      </c>
      <c r="I271" t="s">
        <v>18</v>
      </c>
      <c r="J271" t="s">
        <v>28</v>
      </c>
      <c r="K271" t="s">
        <v>29</v>
      </c>
      <c r="L271">
        <f ca="1">INT((TODAY()-BD[[#This Row],[Fecha Nacimiento]])/365)</f>
        <v>46</v>
      </c>
      <c r="M271" t="s">
        <v>601</v>
      </c>
      <c r="N271" t="s">
        <v>605</v>
      </c>
    </row>
    <row r="272" spans="1:14">
      <c r="A272" t="s">
        <v>361</v>
      </c>
      <c r="B272" t="s">
        <v>12</v>
      </c>
      <c r="C272" t="s">
        <v>39</v>
      </c>
      <c r="D272" t="s">
        <v>63</v>
      </c>
      <c r="E272" t="s">
        <v>33</v>
      </c>
      <c r="F272" s="2">
        <v>34616</v>
      </c>
      <c r="G272" t="s">
        <v>25</v>
      </c>
      <c r="H272" t="s">
        <v>26</v>
      </c>
      <c r="I272" t="s">
        <v>18</v>
      </c>
      <c r="J272" t="s">
        <v>42</v>
      </c>
      <c r="K272" t="s">
        <v>29</v>
      </c>
      <c r="L272">
        <f ca="1">INT((TODAY()-BD[[#This Row],[Fecha Nacimiento]])/365)</f>
        <v>29</v>
      </c>
      <c r="M272" t="s">
        <v>599</v>
      </c>
      <c r="N272" t="s">
        <v>604</v>
      </c>
    </row>
    <row r="273" spans="1:14">
      <c r="A273" t="s">
        <v>362</v>
      </c>
      <c r="B273" t="s">
        <v>12</v>
      </c>
      <c r="C273" t="s">
        <v>54</v>
      </c>
      <c r="D273" t="s">
        <v>137</v>
      </c>
      <c r="E273" t="s">
        <v>97</v>
      </c>
      <c r="F273" s="2">
        <v>24539</v>
      </c>
      <c r="G273" t="s">
        <v>16</v>
      </c>
      <c r="H273" t="s">
        <v>17</v>
      </c>
      <c r="I273" t="s">
        <v>27</v>
      </c>
      <c r="J273" t="s">
        <v>19</v>
      </c>
      <c r="K273" t="s">
        <v>20</v>
      </c>
      <c r="L273">
        <f ca="1">INT((TODAY()-BD[[#This Row],[Fecha Nacimiento]])/365)</f>
        <v>56</v>
      </c>
      <c r="M273" t="s">
        <v>602</v>
      </c>
      <c r="N273" t="s">
        <v>604</v>
      </c>
    </row>
    <row r="274" spans="1:14">
      <c r="A274" t="s">
        <v>363</v>
      </c>
      <c r="B274" t="s">
        <v>22</v>
      </c>
      <c r="C274" t="s">
        <v>54</v>
      </c>
      <c r="D274" t="s">
        <v>55</v>
      </c>
      <c r="E274" t="s">
        <v>33</v>
      </c>
      <c r="F274" s="2">
        <v>33049</v>
      </c>
      <c r="G274" t="s">
        <v>16</v>
      </c>
      <c r="H274" t="s">
        <v>17</v>
      </c>
      <c r="I274" t="s">
        <v>18</v>
      </c>
      <c r="J274" t="s">
        <v>42</v>
      </c>
      <c r="K274" t="s">
        <v>20</v>
      </c>
      <c r="L274">
        <f ca="1">INT((TODAY()-BD[[#This Row],[Fecha Nacimiento]])/365)</f>
        <v>33</v>
      </c>
      <c r="M274" t="s">
        <v>599</v>
      </c>
      <c r="N274" t="s">
        <v>605</v>
      </c>
    </row>
    <row r="275" spans="1:14">
      <c r="A275" t="s">
        <v>364</v>
      </c>
      <c r="B275" t="s">
        <v>12</v>
      </c>
      <c r="C275" t="s">
        <v>81</v>
      </c>
      <c r="D275" t="s">
        <v>116</v>
      </c>
      <c r="E275" t="s">
        <v>37</v>
      </c>
      <c r="F275" s="2">
        <v>36228</v>
      </c>
      <c r="G275" t="s">
        <v>25</v>
      </c>
      <c r="H275" t="s">
        <v>26</v>
      </c>
      <c r="I275" t="s">
        <v>27</v>
      </c>
      <c r="J275" t="s">
        <v>19</v>
      </c>
      <c r="K275" t="s">
        <v>29</v>
      </c>
      <c r="L275">
        <f ca="1">INT((TODAY()-BD[[#This Row],[Fecha Nacimiento]])/365)</f>
        <v>24</v>
      </c>
      <c r="M275" t="s">
        <v>598</v>
      </c>
      <c r="N275" t="s">
        <v>604</v>
      </c>
    </row>
    <row r="276" spans="1:14">
      <c r="A276" t="s">
        <v>365</v>
      </c>
      <c r="B276" t="s">
        <v>12</v>
      </c>
      <c r="C276" t="s">
        <v>81</v>
      </c>
      <c r="D276" t="s">
        <v>82</v>
      </c>
      <c r="E276" t="s">
        <v>33</v>
      </c>
      <c r="F276" s="2">
        <v>27389</v>
      </c>
      <c r="G276" t="s">
        <v>16</v>
      </c>
      <c r="H276" t="s">
        <v>17</v>
      </c>
      <c r="I276" t="s">
        <v>27</v>
      </c>
      <c r="J276" t="s">
        <v>42</v>
      </c>
      <c r="K276" t="s">
        <v>29</v>
      </c>
      <c r="L276">
        <f ca="1">INT((TODAY()-BD[[#This Row],[Fecha Nacimiento]])/365)</f>
        <v>49</v>
      </c>
      <c r="M276" t="s">
        <v>601</v>
      </c>
      <c r="N276" t="s">
        <v>604</v>
      </c>
    </row>
    <row r="277" spans="1:14">
      <c r="A277" t="s">
        <v>366</v>
      </c>
      <c r="B277" t="s">
        <v>12</v>
      </c>
      <c r="C277" t="s">
        <v>13</v>
      </c>
      <c r="D277" t="s">
        <v>119</v>
      </c>
      <c r="E277" t="s">
        <v>41</v>
      </c>
      <c r="F277" s="2">
        <v>24421</v>
      </c>
      <c r="G277" t="s">
        <v>16</v>
      </c>
      <c r="H277" t="s">
        <v>17</v>
      </c>
      <c r="I277" t="s">
        <v>18</v>
      </c>
      <c r="J277" t="s">
        <v>42</v>
      </c>
      <c r="K277" t="s">
        <v>20</v>
      </c>
      <c r="L277">
        <f ca="1">INT((TODAY()-BD[[#This Row],[Fecha Nacimiento]])/365)</f>
        <v>57</v>
      </c>
      <c r="M277" t="s">
        <v>602</v>
      </c>
      <c r="N277" t="s">
        <v>604</v>
      </c>
    </row>
    <row r="278" spans="1:14">
      <c r="A278" t="s">
        <v>367</v>
      </c>
      <c r="B278" t="s">
        <v>12</v>
      </c>
      <c r="C278" t="s">
        <v>81</v>
      </c>
      <c r="D278" t="s">
        <v>82</v>
      </c>
      <c r="E278" t="s">
        <v>37</v>
      </c>
      <c r="F278" s="2">
        <v>34494</v>
      </c>
      <c r="G278" t="s">
        <v>16</v>
      </c>
      <c r="H278" t="s">
        <v>17</v>
      </c>
      <c r="I278" t="s">
        <v>18</v>
      </c>
      <c r="J278" t="s">
        <v>42</v>
      </c>
      <c r="K278" t="s">
        <v>29</v>
      </c>
      <c r="L278">
        <f ca="1">INT((TODAY()-BD[[#This Row],[Fecha Nacimiento]])/365)</f>
        <v>29</v>
      </c>
      <c r="M278" t="s">
        <v>599</v>
      </c>
      <c r="N278" t="s">
        <v>604</v>
      </c>
    </row>
    <row r="279" spans="1:14">
      <c r="A279" t="s">
        <v>368</v>
      </c>
      <c r="B279" t="s">
        <v>12</v>
      </c>
      <c r="C279" t="s">
        <v>54</v>
      </c>
      <c r="D279" t="s">
        <v>99</v>
      </c>
      <c r="E279" t="s">
        <v>37</v>
      </c>
      <c r="F279" s="2">
        <v>31050</v>
      </c>
      <c r="G279" t="s">
        <v>16</v>
      </c>
      <c r="H279" t="s">
        <v>17</v>
      </c>
      <c r="I279" t="s">
        <v>18</v>
      </c>
      <c r="J279" t="s">
        <v>42</v>
      </c>
      <c r="K279" t="s">
        <v>20</v>
      </c>
      <c r="L279">
        <f ca="1">INT((TODAY()-BD[[#This Row],[Fecha Nacimiento]])/365)</f>
        <v>39</v>
      </c>
      <c r="M279" t="s">
        <v>600</v>
      </c>
      <c r="N279" t="s">
        <v>604</v>
      </c>
    </row>
    <row r="280" spans="1:14">
      <c r="A280" t="s">
        <v>369</v>
      </c>
      <c r="B280" t="s">
        <v>22</v>
      </c>
      <c r="C280" t="s">
        <v>57</v>
      </c>
      <c r="D280" t="s">
        <v>188</v>
      </c>
      <c r="E280" t="s">
        <v>41</v>
      </c>
      <c r="F280" s="2">
        <v>27259</v>
      </c>
      <c r="G280" t="s">
        <v>25</v>
      </c>
      <c r="H280" t="s">
        <v>26</v>
      </c>
      <c r="I280" t="s">
        <v>18</v>
      </c>
      <c r="J280" t="s">
        <v>28</v>
      </c>
      <c r="K280" t="s">
        <v>20</v>
      </c>
      <c r="L280">
        <f ca="1">INT((TODAY()-BD[[#This Row],[Fecha Nacimiento]])/365)</f>
        <v>49</v>
      </c>
      <c r="M280" t="s">
        <v>601</v>
      </c>
      <c r="N280" t="s">
        <v>605</v>
      </c>
    </row>
    <row r="281" spans="1:14">
      <c r="A281" t="s">
        <v>370</v>
      </c>
      <c r="B281" t="s">
        <v>12</v>
      </c>
      <c r="C281" t="s">
        <v>72</v>
      </c>
      <c r="D281" t="s">
        <v>155</v>
      </c>
      <c r="E281" t="s">
        <v>33</v>
      </c>
      <c r="F281" s="2">
        <v>31904</v>
      </c>
      <c r="G281" t="s">
        <v>25</v>
      </c>
      <c r="H281" t="s">
        <v>26</v>
      </c>
      <c r="I281" t="s">
        <v>18</v>
      </c>
      <c r="J281" t="s">
        <v>19</v>
      </c>
      <c r="K281" t="s">
        <v>74</v>
      </c>
      <c r="L281">
        <f ca="1">INT((TODAY()-BD[[#This Row],[Fecha Nacimiento]])/365)</f>
        <v>36</v>
      </c>
      <c r="M281" t="s">
        <v>600</v>
      </c>
      <c r="N281" t="s">
        <v>604</v>
      </c>
    </row>
    <row r="282" spans="1:14">
      <c r="A282" t="s">
        <v>371</v>
      </c>
      <c r="B282" t="s">
        <v>22</v>
      </c>
      <c r="C282" t="s">
        <v>60</v>
      </c>
      <c r="D282" t="s">
        <v>70</v>
      </c>
      <c r="E282" t="s">
        <v>33</v>
      </c>
      <c r="F282" s="2">
        <v>25268</v>
      </c>
      <c r="G282" t="s">
        <v>16</v>
      </c>
      <c r="H282" t="s">
        <v>17</v>
      </c>
      <c r="I282" t="s">
        <v>27</v>
      </c>
      <c r="J282" t="s">
        <v>28</v>
      </c>
      <c r="K282" t="s">
        <v>20</v>
      </c>
      <c r="L282">
        <f ca="1">INT((TODAY()-BD[[#This Row],[Fecha Nacimiento]])/365)</f>
        <v>54</v>
      </c>
      <c r="M282" t="s">
        <v>601</v>
      </c>
      <c r="N282" t="s">
        <v>605</v>
      </c>
    </row>
    <row r="283" spans="1:14">
      <c r="A283" t="s">
        <v>372</v>
      </c>
      <c r="B283" t="s">
        <v>12</v>
      </c>
      <c r="C283" t="s">
        <v>31</v>
      </c>
      <c r="D283" t="s">
        <v>44</v>
      </c>
      <c r="E283" t="s">
        <v>37</v>
      </c>
      <c r="F283" s="2">
        <v>25615</v>
      </c>
      <c r="G283" t="s">
        <v>25</v>
      </c>
      <c r="H283" t="s">
        <v>26</v>
      </c>
      <c r="I283" t="s">
        <v>18</v>
      </c>
      <c r="J283" t="s">
        <v>42</v>
      </c>
      <c r="K283" t="s">
        <v>29</v>
      </c>
      <c r="L283">
        <f ca="1">INT((TODAY()-BD[[#This Row],[Fecha Nacimiento]])/365)</f>
        <v>54</v>
      </c>
      <c r="M283" t="s">
        <v>601</v>
      </c>
      <c r="N283" t="s">
        <v>604</v>
      </c>
    </row>
    <row r="284" spans="1:14">
      <c r="A284" t="s">
        <v>373</v>
      </c>
      <c r="B284" t="s">
        <v>22</v>
      </c>
      <c r="C284" t="s">
        <v>72</v>
      </c>
      <c r="D284" t="s">
        <v>175</v>
      </c>
      <c r="E284" t="s">
        <v>97</v>
      </c>
      <c r="F284" s="2">
        <v>24623</v>
      </c>
      <c r="G284" t="s">
        <v>25</v>
      </c>
      <c r="H284" t="s">
        <v>26</v>
      </c>
      <c r="I284" t="s">
        <v>18</v>
      </c>
      <c r="J284" t="s">
        <v>42</v>
      </c>
      <c r="K284" t="s">
        <v>74</v>
      </c>
      <c r="L284">
        <f ca="1">INT((TODAY()-BD[[#This Row],[Fecha Nacimiento]])/365)</f>
        <v>56</v>
      </c>
      <c r="M284" t="s">
        <v>602</v>
      </c>
      <c r="N284" t="s">
        <v>605</v>
      </c>
    </row>
    <row r="285" spans="1:14">
      <c r="A285" t="s">
        <v>374</v>
      </c>
      <c r="B285" t="s">
        <v>22</v>
      </c>
      <c r="C285" t="s">
        <v>81</v>
      </c>
      <c r="D285" t="s">
        <v>82</v>
      </c>
      <c r="E285" t="s">
        <v>46</v>
      </c>
      <c r="F285" s="2">
        <v>34306</v>
      </c>
      <c r="G285" t="s">
        <v>16</v>
      </c>
      <c r="H285" t="s">
        <v>110</v>
      </c>
      <c r="I285" t="s">
        <v>27</v>
      </c>
      <c r="J285" t="s">
        <v>42</v>
      </c>
      <c r="K285" t="s">
        <v>29</v>
      </c>
      <c r="L285">
        <f ca="1">INT((TODAY()-BD[[#This Row],[Fecha Nacimiento]])/365)</f>
        <v>30</v>
      </c>
      <c r="M285" t="s">
        <v>599</v>
      </c>
      <c r="N285" t="s">
        <v>605</v>
      </c>
    </row>
    <row r="286" spans="1:14">
      <c r="A286" t="s">
        <v>375</v>
      </c>
      <c r="B286" t="s">
        <v>22</v>
      </c>
      <c r="C286" t="s">
        <v>23</v>
      </c>
      <c r="D286" t="s">
        <v>24</v>
      </c>
      <c r="E286" t="s">
        <v>41</v>
      </c>
      <c r="F286" s="2">
        <v>26075</v>
      </c>
      <c r="G286" t="s">
        <v>25</v>
      </c>
      <c r="H286" t="s">
        <v>26</v>
      </c>
      <c r="I286" t="s">
        <v>27</v>
      </c>
      <c r="J286" t="s">
        <v>28</v>
      </c>
      <c r="K286" t="s">
        <v>29</v>
      </c>
      <c r="L286">
        <f ca="1">INT((TODAY()-BD[[#This Row],[Fecha Nacimiento]])/365)</f>
        <v>52</v>
      </c>
      <c r="M286" t="s">
        <v>601</v>
      </c>
      <c r="N286" t="s">
        <v>605</v>
      </c>
    </row>
    <row r="287" spans="1:14">
      <c r="A287" t="s">
        <v>376</v>
      </c>
      <c r="B287" t="s">
        <v>12</v>
      </c>
      <c r="C287" t="s">
        <v>31</v>
      </c>
      <c r="D287" t="s">
        <v>32</v>
      </c>
      <c r="E287" t="s">
        <v>33</v>
      </c>
      <c r="F287" s="2">
        <v>24757</v>
      </c>
      <c r="G287" t="s">
        <v>16</v>
      </c>
      <c r="H287" t="s">
        <v>17</v>
      </c>
      <c r="I287" t="s">
        <v>18</v>
      </c>
      <c r="J287" t="s">
        <v>42</v>
      </c>
      <c r="K287" t="s">
        <v>29</v>
      </c>
      <c r="L287">
        <f ca="1">INT((TODAY()-BD[[#This Row],[Fecha Nacimiento]])/365)</f>
        <v>56</v>
      </c>
      <c r="M287" t="s">
        <v>602</v>
      </c>
      <c r="N287" t="s">
        <v>604</v>
      </c>
    </row>
    <row r="288" spans="1:14">
      <c r="A288" t="s">
        <v>377</v>
      </c>
      <c r="B288" t="s">
        <v>22</v>
      </c>
      <c r="C288" t="s">
        <v>54</v>
      </c>
      <c r="D288" t="s">
        <v>108</v>
      </c>
      <c r="E288" t="s">
        <v>33</v>
      </c>
      <c r="F288" s="2">
        <v>27377</v>
      </c>
      <c r="G288" t="s">
        <v>25</v>
      </c>
      <c r="H288" t="s">
        <v>26</v>
      </c>
      <c r="I288" t="s">
        <v>18</v>
      </c>
      <c r="J288" t="s">
        <v>42</v>
      </c>
      <c r="K288" t="s">
        <v>20</v>
      </c>
      <c r="L288">
        <f ca="1">INT((TODAY()-BD[[#This Row],[Fecha Nacimiento]])/365)</f>
        <v>49</v>
      </c>
      <c r="M288" t="s">
        <v>601</v>
      </c>
      <c r="N288" t="s">
        <v>605</v>
      </c>
    </row>
    <row r="289" spans="1:14">
      <c r="A289" t="s">
        <v>378</v>
      </c>
      <c r="B289" t="s">
        <v>12</v>
      </c>
      <c r="C289" t="s">
        <v>39</v>
      </c>
      <c r="D289" t="s">
        <v>40</v>
      </c>
      <c r="E289" t="s">
        <v>41</v>
      </c>
      <c r="F289" s="2">
        <v>32124</v>
      </c>
      <c r="G289" t="s">
        <v>25</v>
      </c>
      <c r="H289" t="s">
        <v>26</v>
      </c>
      <c r="I289" t="s">
        <v>27</v>
      </c>
      <c r="J289" t="s">
        <v>28</v>
      </c>
      <c r="K289" t="s">
        <v>29</v>
      </c>
      <c r="L289">
        <f ca="1">INT((TODAY()-BD[[#This Row],[Fecha Nacimiento]])/365)</f>
        <v>36</v>
      </c>
      <c r="M289" t="s">
        <v>600</v>
      </c>
      <c r="N289" t="s">
        <v>604</v>
      </c>
    </row>
    <row r="290" spans="1:14">
      <c r="A290" t="s">
        <v>379</v>
      </c>
      <c r="B290" t="s">
        <v>22</v>
      </c>
      <c r="C290" t="s">
        <v>72</v>
      </c>
      <c r="D290" t="s">
        <v>76</v>
      </c>
      <c r="E290" t="s">
        <v>41</v>
      </c>
      <c r="F290" s="2">
        <v>25575</v>
      </c>
      <c r="G290" t="s">
        <v>16</v>
      </c>
      <c r="H290" t="s">
        <v>110</v>
      </c>
      <c r="I290" t="s">
        <v>18</v>
      </c>
      <c r="J290" t="s">
        <v>28</v>
      </c>
      <c r="K290" t="s">
        <v>74</v>
      </c>
      <c r="L290">
        <f ca="1">INT((TODAY()-BD[[#This Row],[Fecha Nacimiento]])/365)</f>
        <v>54</v>
      </c>
      <c r="M290" t="s">
        <v>601</v>
      </c>
      <c r="N290" t="s">
        <v>605</v>
      </c>
    </row>
    <row r="291" spans="1:14">
      <c r="A291" t="s">
        <v>380</v>
      </c>
      <c r="B291" t="s">
        <v>22</v>
      </c>
      <c r="C291" t="s">
        <v>23</v>
      </c>
      <c r="D291" t="s">
        <v>125</v>
      </c>
      <c r="E291" t="s">
        <v>41</v>
      </c>
      <c r="F291" s="2">
        <v>27290</v>
      </c>
      <c r="G291" t="s">
        <v>16</v>
      </c>
      <c r="H291" t="s">
        <v>120</v>
      </c>
      <c r="I291" t="s">
        <v>18</v>
      </c>
      <c r="J291" t="s">
        <v>42</v>
      </c>
      <c r="K291" t="s">
        <v>29</v>
      </c>
      <c r="L291">
        <f ca="1">INT((TODAY()-BD[[#This Row],[Fecha Nacimiento]])/365)</f>
        <v>49</v>
      </c>
      <c r="M291" t="s">
        <v>601</v>
      </c>
      <c r="N291" t="s">
        <v>605</v>
      </c>
    </row>
    <row r="292" spans="1:14">
      <c r="A292" t="s">
        <v>381</v>
      </c>
      <c r="B292" t="s">
        <v>22</v>
      </c>
      <c r="C292" t="s">
        <v>23</v>
      </c>
      <c r="D292" t="s">
        <v>125</v>
      </c>
      <c r="E292" t="s">
        <v>41</v>
      </c>
      <c r="F292" s="2">
        <v>31609</v>
      </c>
      <c r="G292" t="s">
        <v>16</v>
      </c>
      <c r="H292" t="s">
        <v>17</v>
      </c>
      <c r="I292" t="s">
        <v>18</v>
      </c>
      <c r="J292" t="s">
        <v>19</v>
      </c>
      <c r="K292" t="s">
        <v>29</v>
      </c>
      <c r="L292">
        <f ca="1">INT((TODAY()-BD[[#This Row],[Fecha Nacimiento]])/365)</f>
        <v>37</v>
      </c>
      <c r="M292" t="s">
        <v>600</v>
      </c>
      <c r="N292" t="s">
        <v>605</v>
      </c>
    </row>
    <row r="293" spans="1:14">
      <c r="A293" t="s">
        <v>382</v>
      </c>
      <c r="B293" t="s">
        <v>22</v>
      </c>
      <c r="C293" t="s">
        <v>13</v>
      </c>
      <c r="D293" t="s">
        <v>119</v>
      </c>
      <c r="E293" t="s">
        <v>15</v>
      </c>
      <c r="F293" s="2">
        <v>19455</v>
      </c>
      <c r="G293" t="s">
        <v>16</v>
      </c>
      <c r="H293" t="s">
        <v>120</v>
      </c>
      <c r="I293" t="s">
        <v>27</v>
      </c>
      <c r="J293" t="s">
        <v>42</v>
      </c>
      <c r="K293" t="s">
        <v>20</v>
      </c>
      <c r="L293">
        <f ca="1">INT((TODAY()-BD[[#This Row],[Fecha Nacimiento]])/365)</f>
        <v>70</v>
      </c>
      <c r="M293" t="s">
        <v>602</v>
      </c>
      <c r="N293" t="s">
        <v>605</v>
      </c>
    </row>
    <row r="294" spans="1:14">
      <c r="A294" t="s">
        <v>383</v>
      </c>
      <c r="B294" t="s">
        <v>22</v>
      </c>
      <c r="C294" t="s">
        <v>23</v>
      </c>
      <c r="D294" t="s">
        <v>24</v>
      </c>
      <c r="E294" t="s">
        <v>97</v>
      </c>
      <c r="F294" s="2">
        <v>34789</v>
      </c>
      <c r="G294" t="s">
        <v>25</v>
      </c>
      <c r="H294" t="s">
        <v>26</v>
      </c>
      <c r="I294" t="s">
        <v>27</v>
      </c>
      <c r="J294" t="s">
        <v>19</v>
      </c>
      <c r="K294" t="s">
        <v>29</v>
      </c>
      <c r="L294">
        <f ca="1">INT((TODAY()-BD[[#This Row],[Fecha Nacimiento]])/365)</f>
        <v>28</v>
      </c>
      <c r="M294" t="s">
        <v>599</v>
      </c>
      <c r="N294" t="s">
        <v>605</v>
      </c>
    </row>
    <row r="295" spans="1:14">
      <c r="A295" t="s">
        <v>384</v>
      </c>
      <c r="B295" t="s">
        <v>22</v>
      </c>
      <c r="C295" t="s">
        <v>39</v>
      </c>
      <c r="D295" t="s">
        <v>63</v>
      </c>
      <c r="E295" t="s">
        <v>46</v>
      </c>
      <c r="F295" s="2">
        <v>26635</v>
      </c>
      <c r="G295" t="s">
        <v>25</v>
      </c>
      <c r="H295" t="s">
        <v>26</v>
      </c>
      <c r="I295" t="s">
        <v>18</v>
      </c>
      <c r="J295" t="s">
        <v>28</v>
      </c>
      <c r="K295" t="s">
        <v>29</v>
      </c>
      <c r="L295">
        <f ca="1">INT((TODAY()-BD[[#This Row],[Fecha Nacimiento]])/365)</f>
        <v>51</v>
      </c>
      <c r="M295" t="s">
        <v>601</v>
      </c>
      <c r="N295" t="s">
        <v>605</v>
      </c>
    </row>
    <row r="296" spans="1:14">
      <c r="A296" t="s">
        <v>385</v>
      </c>
      <c r="B296" t="s">
        <v>22</v>
      </c>
      <c r="C296" t="s">
        <v>35</v>
      </c>
      <c r="D296" t="s">
        <v>386</v>
      </c>
      <c r="E296" t="s">
        <v>37</v>
      </c>
      <c r="F296" s="2">
        <v>24666</v>
      </c>
      <c r="G296" t="s">
        <v>25</v>
      </c>
      <c r="H296" t="s">
        <v>26</v>
      </c>
      <c r="I296" t="s">
        <v>27</v>
      </c>
      <c r="J296" t="s">
        <v>42</v>
      </c>
      <c r="K296" t="s">
        <v>20</v>
      </c>
      <c r="L296">
        <f ca="1">INT((TODAY()-BD[[#This Row],[Fecha Nacimiento]])/365)</f>
        <v>56</v>
      </c>
      <c r="M296" t="s">
        <v>602</v>
      </c>
      <c r="N296" t="s">
        <v>605</v>
      </c>
    </row>
    <row r="297" spans="1:14">
      <c r="A297" t="s">
        <v>387</v>
      </c>
      <c r="B297" t="s">
        <v>22</v>
      </c>
      <c r="C297" t="s">
        <v>54</v>
      </c>
      <c r="D297" t="s">
        <v>137</v>
      </c>
      <c r="E297" t="s">
        <v>41</v>
      </c>
      <c r="F297" s="2">
        <v>33230</v>
      </c>
      <c r="G297" t="s">
        <v>25</v>
      </c>
      <c r="H297" t="s">
        <v>26</v>
      </c>
      <c r="I297" t="s">
        <v>18</v>
      </c>
      <c r="J297" t="s">
        <v>19</v>
      </c>
      <c r="K297" t="s">
        <v>20</v>
      </c>
      <c r="L297">
        <f ca="1">INT((TODAY()-BD[[#This Row],[Fecha Nacimiento]])/365)</f>
        <v>33</v>
      </c>
      <c r="M297" t="s">
        <v>599</v>
      </c>
      <c r="N297" t="s">
        <v>605</v>
      </c>
    </row>
    <row r="298" spans="1:14">
      <c r="A298" t="s">
        <v>388</v>
      </c>
      <c r="B298" t="s">
        <v>22</v>
      </c>
      <c r="C298" t="s">
        <v>72</v>
      </c>
      <c r="D298" t="s">
        <v>175</v>
      </c>
      <c r="E298" t="s">
        <v>97</v>
      </c>
      <c r="F298" s="2">
        <v>33300</v>
      </c>
      <c r="G298" t="s">
        <v>25</v>
      </c>
      <c r="H298" t="s">
        <v>26</v>
      </c>
      <c r="I298" t="s">
        <v>18</v>
      </c>
      <c r="J298" t="s">
        <v>28</v>
      </c>
      <c r="K298" t="s">
        <v>74</v>
      </c>
      <c r="L298">
        <f ca="1">INT((TODAY()-BD[[#This Row],[Fecha Nacimiento]])/365)</f>
        <v>32</v>
      </c>
      <c r="M298" t="s">
        <v>599</v>
      </c>
      <c r="N298" t="s">
        <v>605</v>
      </c>
    </row>
    <row r="299" spans="1:14">
      <c r="A299" t="s">
        <v>389</v>
      </c>
      <c r="B299" t="s">
        <v>12</v>
      </c>
      <c r="C299" t="s">
        <v>54</v>
      </c>
      <c r="D299" t="s">
        <v>108</v>
      </c>
      <c r="E299" t="s">
        <v>46</v>
      </c>
      <c r="F299" s="2">
        <v>35660</v>
      </c>
      <c r="G299" t="s">
        <v>16</v>
      </c>
      <c r="H299" t="s">
        <v>17</v>
      </c>
      <c r="I299" t="s">
        <v>18</v>
      </c>
      <c r="J299" t="s">
        <v>19</v>
      </c>
      <c r="K299" t="s">
        <v>20</v>
      </c>
      <c r="L299">
        <f ca="1">INT((TODAY()-BD[[#This Row],[Fecha Nacimiento]])/365)</f>
        <v>26</v>
      </c>
      <c r="M299" t="s">
        <v>599</v>
      </c>
      <c r="N299" t="s">
        <v>604</v>
      </c>
    </row>
    <row r="300" spans="1:14">
      <c r="A300" t="s">
        <v>390</v>
      </c>
      <c r="B300" t="s">
        <v>22</v>
      </c>
      <c r="C300" t="s">
        <v>35</v>
      </c>
      <c r="D300" t="s">
        <v>386</v>
      </c>
      <c r="E300" t="s">
        <v>37</v>
      </c>
      <c r="F300" s="2">
        <v>28784</v>
      </c>
      <c r="G300" t="s">
        <v>16</v>
      </c>
      <c r="H300" t="s">
        <v>17</v>
      </c>
      <c r="I300" t="s">
        <v>18</v>
      </c>
      <c r="J300" t="s">
        <v>42</v>
      </c>
      <c r="K300" t="s">
        <v>20</v>
      </c>
      <c r="L300">
        <f ca="1">INT((TODAY()-BD[[#This Row],[Fecha Nacimiento]])/365)</f>
        <v>45</v>
      </c>
      <c r="M300" t="s">
        <v>600</v>
      </c>
      <c r="N300" t="s">
        <v>605</v>
      </c>
    </row>
    <row r="301" spans="1:14">
      <c r="A301" t="s">
        <v>391</v>
      </c>
      <c r="B301" t="s">
        <v>12</v>
      </c>
      <c r="C301" t="s">
        <v>57</v>
      </c>
      <c r="D301" t="s">
        <v>179</v>
      </c>
      <c r="E301" t="s">
        <v>97</v>
      </c>
      <c r="F301" s="2">
        <v>25410</v>
      </c>
      <c r="G301" t="s">
        <v>16</v>
      </c>
      <c r="H301" t="s">
        <v>110</v>
      </c>
      <c r="I301" t="s">
        <v>27</v>
      </c>
      <c r="J301" t="s">
        <v>19</v>
      </c>
      <c r="K301" t="s">
        <v>20</v>
      </c>
      <c r="L301">
        <f ca="1">INT((TODAY()-BD[[#This Row],[Fecha Nacimiento]])/365)</f>
        <v>54</v>
      </c>
      <c r="M301" t="s">
        <v>601</v>
      </c>
      <c r="N301" t="s">
        <v>604</v>
      </c>
    </row>
    <row r="302" spans="1:14">
      <c r="A302" t="s">
        <v>392</v>
      </c>
      <c r="B302" t="s">
        <v>22</v>
      </c>
      <c r="C302" t="s">
        <v>72</v>
      </c>
      <c r="D302" t="s">
        <v>164</v>
      </c>
      <c r="E302" t="s">
        <v>97</v>
      </c>
      <c r="F302" s="2">
        <v>34125</v>
      </c>
      <c r="G302" t="s">
        <v>16</v>
      </c>
      <c r="H302" t="s">
        <v>17</v>
      </c>
      <c r="I302" t="s">
        <v>18</v>
      </c>
      <c r="J302" t="s">
        <v>42</v>
      </c>
      <c r="K302" t="s">
        <v>74</v>
      </c>
      <c r="L302">
        <f ca="1">INT((TODAY()-BD[[#This Row],[Fecha Nacimiento]])/365)</f>
        <v>30</v>
      </c>
      <c r="M302" t="s">
        <v>599</v>
      </c>
      <c r="N302" t="s">
        <v>605</v>
      </c>
    </row>
    <row r="303" spans="1:14">
      <c r="A303" t="s">
        <v>393</v>
      </c>
      <c r="B303" t="s">
        <v>22</v>
      </c>
      <c r="C303" t="s">
        <v>23</v>
      </c>
      <c r="D303" t="s">
        <v>318</v>
      </c>
      <c r="E303" t="s">
        <v>46</v>
      </c>
      <c r="F303" s="2">
        <v>30793</v>
      </c>
      <c r="G303" t="s">
        <v>25</v>
      </c>
      <c r="H303" t="s">
        <v>26</v>
      </c>
      <c r="I303" t="s">
        <v>27</v>
      </c>
      <c r="J303" t="s">
        <v>42</v>
      </c>
      <c r="K303" t="s">
        <v>29</v>
      </c>
      <c r="L303">
        <f ca="1">INT((TODAY()-BD[[#This Row],[Fecha Nacimiento]])/365)</f>
        <v>39</v>
      </c>
      <c r="M303" t="s">
        <v>600</v>
      </c>
      <c r="N303" t="s">
        <v>605</v>
      </c>
    </row>
    <row r="304" spans="1:14">
      <c r="A304" t="s">
        <v>394</v>
      </c>
      <c r="B304" t="s">
        <v>22</v>
      </c>
      <c r="C304" t="s">
        <v>39</v>
      </c>
      <c r="D304" t="s">
        <v>40</v>
      </c>
      <c r="E304" t="s">
        <v>15</v>
      </c>
      <c r="F304" s="2">
        <v>24979</v>
      </c>
      <c r="G304" t="s">
        <v>16</v>
      </c>
      <c r="H304" t="s">
        <v>17</v>
      </c>
      <c r="I304" t="s">
        <v>27</v>
      </c>
      <c r="J304" t="s">
        <v>42</v>
      </c>
      <c r="K304" t="s">
        <v>29</v>
      </c>
      <c r="L304">
        <f ca="1">INT((TODAY()-BD[[#This Row],[Fecha Nacimiento]])/365)</f>
        <v>55</v>
      </c>
      <c r="M304" t="s">
        <v>601</v>
      </c>
      <c r="N304" t="s">
        <v>605</v>
      </c>
    </row>
    <row r="305" spans="1:14">
      <c r="A305" t="s">
        <v>395</v>
      </c>
      <c r="B305" t="s">
        <v>22</v>
      </c>
      <c r="C305" t="s">
        <v>54</v>
      </c>
      <c r="D305" t="s">
        <v>55</v>
      </c>
      <c r="E305" t="s">
        <v>33</v>
      </c>
      <c r="F305" s="2">
        <v>35548</v>
      </c>
      <c r="G305" t="s">
        <v>16</v>
      </c>
      <c r="H305" t="s">
        <v>110</v>
      </c>
      <c r="I305" t="s">
        <v>18</v>
      </c>
      <c r="J305" t="s">
        <v>42</v>
      </c>
      <c r="K305" t="s">
        <v>20</v>
      </c>
      <c r="L305">
        <f ca="1">INT((TODAY()-BD[[#This Row],[Fecha Nacimiento]])/365)</f>
        <v>26</v>
      </c>
      <c r="M305" t="s">
        <v>599</v>
      </c>
      <c r="N305" t="s">
        <v>605</v>
      </c>
    </row>
    <row r="306" spans="1:14">
      <c r="A306" t="s">
        <v>396</v>
      </c>
      <c r="B306" t="s">
        <v>22</v>
      </c>
      <c r="C306" t="s">
        <v>81</v>
      </c>
      <c r="D306" t="s">
        <v>116</v>
      </c>
      <c r="E306" t="s">
        <v>46</v>
      </c>
      <c r="F306" s="2">
        <v>35236</v>
      </c>
      <c r="G306" t="s">
        <v>16</v>
      </c>
      <c r="H306" t="s">
        <v>17</v>
      </c>
      <c r="I306" t="s">
        <v>27</v>
      </c>
      <c r="J306" t="s">
        <v>42</v>
      </c>
      <c r="K306" t="s">
        <v>29</v>
      </c>
      <c r="L306">
        <f ca="1">INT((TODAY()-BD[[#This Row],[Fecha Nacimiento]])/365)</f>
        <v>27</v>
      </c>
      <c r="M306" t="s">
        <v>599</v>
      </c>
      <c r="N306" t="s">
        <v>605</v>
      </c>
    </row>
    <row r="307" spans="1:14">
      <c r="A307" t="s">
        <v>397</v>
      </c>
      <c r="B307" t="s">
        <v>22</v>
      </c>
      <c r="C307" t="s">
        <v>60</v>
      </c>
      <c r="D307" t="s">
        <v>61</v>
      </c>
      <c r="E307" t="s">
        <v>37</v>
      </c>
      <c r="F307" s="2">
        <v>29263</v>
      </c>
      <c r="G307" t="s">
        <v>25</v>
      </c>
      <c r="H307" t="s">
        <v>26</v>
      </c>
      <c r="I307" t="s">
        <v>27</v>
      </c>
      <c r="J307" t="s">
        <v>42</v>
      </c>
      <c r="K307" t="s">
        <v>20</v>
      </c>
      <c r="L307">
        <f ca="1">INT((TODAY()-BD[[#This Row],[Fecha Nacimiento]])/365)</f>
        <v>44</v>
      </c>
      <c r="M307" t="s">
        <v>600</v>
      </c>
      <c r="N307" t="s">
        <v>605</v>
      </c>
    </row>
    <row r="308" spans="1:14">
      <c r="A308" t="s">
        <v>398</v>
      </c>
      <c r="B308" t="s">
        <v>22</v>
      </c>
      <c r="C308" t="s">
        <v>31</v>
      </c>
      <c r="D308" t="s">
        <v>32</v>
      </c>
      <c r="E308" t="s">
        <v>46</v>
      </c>
      <c r="F308" s="2">
        <v>27451</v>
      </c>
      <c r="G308" t="s">
        <v>16</v>
      </c>
      <c r="H308" t="s">
        <v>399</v>
      </c>
      <c r="I308" t="s">
        <v>27</v>
      </c>
      <c r="J308" t="s">
        <v>28</v>
      </c>
      <c r="K308" t="s">
        <v>29</v>
      </c>
      <c r="L308">
        <f ca="1">INT((TODAY()-BD[[#This Row],[Fecha Nacimiento]])/365)</f>
        <v>49</v>
      </c>
      <c r="M308" t="s">
        <v>601</v>
      </c>
      <c r="N308" t="s">
        <v>605</v>
      </c>
    </row>
    <row r="309" spans="1:14">
      <c r="A309" t="s">
        <v>400</v>
      </c>
      <c r="B309" t="s">
        <v>12</v>
      </c>
      <c r="C309" t="s">
        <v>81</v>
      </c>
      <c r="D309" t="s">
        <v>82</v>
      </c>
      <c r="E309" t="s">
        <v>33</v>
      </c>
      <c r="F309" s="2">
        <v>36436</v>
      </c>
      <c r="G309" t="s">
        <v>25</v>
      </c>
      <c r="H309" t="s">
        <v>26</v>
      </c>
      <c r="I309" t="s">
        <v>18</v>
      </c>
      <c r="J309" t="s">
        <v>19</v>
      </c>
      <c r="K309" t="s">
        <v>29</v>
      </c>
      <c r="L309">
        <f ca="1">INT((TODAY()-BD[[#This Row],[Fecha Nacimiento]])/365)</f>
        <v>24</v>
      </c>
      <c r="M309" t="s">
        <v>598</v>
      </c>
      <c r="N309" t="s">
        <v>604</v>
      </c>
    </row>
    <row r="310" spans="1:14">
      <c r="A310" t="s">
        <v>401</v>
      </c>
      <c r="B310" t="s">
        <v>22</v>
      </c>
      <c r="C310" t="s">
        <v>72</v>
      </c>
      <c r="D310" t="s">
        <v>164</v>
      </c>
      <c r="E310" t="s">
        <v>15</v>
      </c>
      <c r="F310" s="2">
        <v>27385</v>
      </c>
      <c r="G310" t="s">
        <v>25</v>
      </c>
      <c r="H310" t="s">
        <v>26</v>
      </c>
      <c r="I310" t="s">
        <v>18</v>
      </c>
      <c r="J310" t="s">
        <v>19</v>
      </c>
      <c r="K310" t="s">
        <v>74</v>
      </c>
      <c r="L310">
        <f ca="1">INT((TODAY()-BD[[#This Row],[Fecha Nacimiento]])/365)</f>
        <v>49</v>
      </c>
      <c r="M310" t="s">
        <v>601</v>
      </c>
      <c r="N310" t="s">
        <v>605</v>
      </c>
    </row>
    <row r="311" spans="1:14">
      <c r="A311" t="s">
        <v>402</v>
      </c>
      <c r="B311" t="s">
        <v>22</v>
      </c>
      <c r="C311" t="s">
        <v>31</v>
      </c>
      <c r="D311" t="s">
        <v>151</v>
      </c>
      <c r="E311" t="s">
        <v>46</v>
      </c>
      <c r="F311" s="2">
        <v>36211</v>
      </c>
      <c r="G311" t="s">
        <v>25</v>
      </c>
      <c r="H311" t="s">
        <v>26</v>
      </c>
      <c r="I311" t="s">
        <v>27</v>
      </c>
      <c r="J311" t="s">
        <v>42</v>
      </c>
      <c r="K311" t="s">
        <v>29</v>
      </c>
      <c r="L311">
        <f ca="1">INT((TODAY()-BD[[#This Row],[Fecha Nacimiento]])/365)</f>
        <v>25</v>
      </c>
      <c r="M311" t="s">
        <v>598</v>
      </c>
      <c r="N311" t="s">
        <v>605</v>
      </c>
    </row>
    <row r="312" spans="1:14">
      <c r="A312" t="s">
        <v>403</v>
      </c>
      <c r="B312" t="s">
        <v>22</v>
      </c>
      <c r="C312" t="s">
        <v>81</v>
      </c>
      <c r="D312" t="s">
        <v>116</v>
      </c>
      <c r="E312" t="s">
        <v>46</v>
      </c>
      <c r="F312" s="2">
        <v>33907</v>
      </c>
      <c r="G312" t="s">
        <v>25</v>
      </c>
      <c r="H312" t="s">
        <v>26</v>
      </c>
      <c r="I312" t="s">
        <v>18</v>
      </c>
      <c r="J312" t="s">
        <v>42</v>
      </c>
      <c r="K312" t="s">
        <v>29</v>
      </c>
      <c r="L312">
        <f ca="1">INT((TODAY()-BD[[#This Row],[Fecha Nacimiento]])/365)</f>
        <v>31</v>
      </c>
      <c r="M312" t="s">
        <v>599</v>
      </c>
      <c r="N312" t="s">
        <v>605</v>
      </c>
    </row>
    <row r="313" spans="1:14">
      <c r="A313" t="s">
        <v>404</v>
      </c>
      <c r="B313" t="s">
        <v>22</v>
      </c>
      <c r="C313" t="s">
        <v>23</v>
      </c>
      <c r="D313" t="s">
        <v>318</v>
      </c>
      <c r="E313" t="s">
        <v>33</v>
      </c>
      <c r="F313" s="2">
        <v>30963</v>
      </c>
      <c r="G313" t="s">
        <v>25</v>
      </c>
      <c r="H313" t="s">
        <v>26</v>
      </c>
      <c r="I313" t="s">
        <v>27</v>
      </c>
      <c r="J313" t="s">
        <v>42</v>
      </c>
      <c r="K313" t="s">
        <v>29</v>
      </c>
      <c r="L313">
        <f ca="1">INT((TODAY()-BD[[#This Row],[Fecha Nacimiento]])/365)</f>
        <v>39</v>
      </c>
      <c r="M313" t="s">
        <v>600</v>
      </c>
      <c r="N313" t="s">
        <v>605</v>
      </c>
    </row>
    <row r="314" spans="1:14">
      <c r="A314" t="s">
        <v>405</v>
      </c>
      <c r="B314" t="s">
        <v>22</v>
      </c>
      <c r="C314" t="s">
        <v>31</v>
      </c>
      <c r="D314" t="s">
        <v>32</v>
      </c>
      <c r="E314" t="s">
        <v>37</v>
      </c>
      <c r="F314" s="2">
        <v>27399</v>
      </c>
      <c r="G314" t="s">
        <v>25</v>
      </c>
      <c r="H314" t="s">
        <v>26</v>
      </c>
      <c r="I314" t="s">
        <v>27</v>
      </c>
      <c r="J314" t="s">
        <v>42</v>
      </c>
      <c r="K314" t="s">
        <v>29</v>
      </c>
      <c r="L314">
        <f ca="1">INT((TODAY()-BD[[#This Row],[Fecha Nacimiento]])/365)</f>
        <v>49</v>
      </c>
      <c r="M314" t="s">
        <v>601</v>
      </c>
      <c r="N314" t="s">
        <v>605</v>
      </c>
    </row>
    <row r="315" spans="1:14">
      <c r="A315" t="s">
        <v>406</v>
      </c>
      <c r="B315" t="s">
        <v>12</v>
      </c>
      <c r="C315" t="s">
        <v>57</v>
      </c>
      <c r="D315" t="s">
        <v>58</v>
      </c>
      <c r="E315" t="s">
        <v>46</v>
      </c>
      <c r="F315" s="2">
        <v>26033</v>
      </c>
      <c r="G315" t="s">
        <v>16</v>
      </c>
      <c r="H315" t="s">
        <v>120</v>
      </c>
      <c r="I315" t="s">
        <v>27</v>
      </c>
      <c r="J315" t="s">
        <v>42</v>
      </c>
      <c r="K315" t="s">
        <v>20</v>
      </c>
      <c r="L315">
        <f ca="1">INT((TODAY()-BD[[#This Row],[Fecha Nacimiento]])/365)</f>
        <v>52</v>
      </c>
      <c r="M315" t="s">
        <v>601</v>
      </c>
      <c r="N315" t="s">
        <v>604</v>
      </c>
    </row>
    <row r="316" spans="1:14">
      <c r="A316" t="s">
        <v>407</v>
      </c>
      <c r="B316" t="s">
        <v>22</v>
      </c>
      <c r="C316" t="s">
        <v>39</v>
      </c>
      <c r="D316" t="s">
        <v>48</v>
      </c>
      <c r="E316" t="s">
        <v>15</v>
      </c>
      <c r="F316" s="2">
        <v>32547</v>
      </c>
      <c r="G316" t="s">
        <v>25</v>
      </c>
      <c r="H316" t="s">
        <v>26</v>
      </c>
      <c r="I316" t="s">
        <v>18</v>
      </c>
      <c r="J316" t="s">
        <v>42</v>
      </c>
      <c r="K316" t="s">
        <v>29</v>
      </c>
      <c r="L316">
        <f ca="1">INT((TODAY()-BD[[#This Row],[Fecha Nacimiento]])/365)</f>
        <v>35</v>
      </c>
      <c r="M316" t="s">
        <v>599</v>
      </c>
      <c r="N316" t="s">
        <v>605</v>
      </c>
    </row>
    <row r="317" spans="1:14">
      <c r="A317" t="s">
        <v>408</v>
      </c>
      <c r="B317" t="s">
        <v>22</v>
      </c>
      <c r="C317" t="s">
        <v>23</v>
      </c>
      <c r="D317" t="s">
        <v>125</v>
      </c>
      <c r="E317" t="s">
        <v>41</v>
      </c>
      <c r="F317" s="2">
        <v>29070</v>
      </c>
      <c r="G317" t="s">
        <v>16</v>
      </c>
      <c r="H317" t="s">
        <v>17</v>
      </c>
      <c r="I317" t="s">
        <v>27</v>
      </c>
      <c r="J317" t="s">
        <v>42</v>
      </c>
      <c r="K317" t="s">
        <v>29</v>
      </c>
      <c r="L317">
        <f ca="1">INT((TODAY()-BD[[#This Row],[Fecha Nacimiento]])/365)</f>
        <v>44</v>
      </c>
      <c r="M317" t="s">
        <v>600</v>
      </c>
      <c r="N317" t="s">
        <v>605</v>
      </c>
    </row>
    <row r="318" spans="1:14">
      <c r="A318" t="s">
        <v>409</v>
      </c>
      <c r="B318" t="s">
        <v>22</v>
      </c>
      <c r="C318" t="s">
        <v>72</v>
      </c>
      <c r="D318" t="s">
        <v>142</v>
      </c>
      <c r="E318" t="s">
        <v>46</v>
      </c>
      <c r="F318" s="2">
        <v>31540</v>
      </c>
      <c r="G318" t="s">
        <v>16</v>
      </c>
      <c r="H318" t="s">
        <v>17</v>
      </c>
      <c r="I318" t="s">
        <v>18</v>
      </c>
      <c r="J318" t="s">
        <v>19</v>
      </c>
      <c r="K318" t="s">
        <v>74</v>
      </c>
      <c r="L318">
        <f ca="1">INT((TODAY()-BD[[#This Row],[Fecha Nacimiento]])/365)</f>
        <v>37</v>
      </c>
      <c r="M318" t="s">
        <v>600</v>
      </c>
      <c r="N318" t="s">
        <v>605</v>
      </c>
    </row>
    <row r="319" spans="1:14">
      <c r="A319" t="s">
        <v>410</v>
      </c>
      <c r="B319" t="s">
        <v>22</v>
      </c>
      <c r="C319" t="s">
        <v>23</v>
      </c>
      <c r="D319" t="s">
        <v>24</v>
      </c>
      <c r="E319" t="s">
        <v>97</v>
      </c>
      <c r="F319" s="2">
        <v>34266</v>
      </c>
      <c r="G319" t="s">
        <v>25</v>
      </c>
      <c r="H319" t="s">
        <v>26</v>
      </c>
      <c r="I319" t="s">
        <v>18</v>
      </c>
      <c r="J319" t="s">
        <v>42</v>
      </c>
      <c r="K319" t="s">
        <v>29</v>
      </c>
      <c r="L319">
        <f ca="1">INT((TODAY()-BD[[#This Row],[Fecha Nacimiento]])/365)</f>
        <v>30</v>
      </c>
      <c r="M319" t="s">
        <v>599</v>
      </c>
      <c r="N319" t="s">
        <v>605</v>
      </c>
    </row>
    <row r="320" spans="1:14">
      <c r="A320" t="s">
        <v>411</v>
      </c>
      <c r="B320" t="s">
        <v>22</v>
      </c>
      <c r="C320" t="s">
        <v>60</v>
      </c>
      <c r="D320" t="s">
        <v>70</v>
      </c>
      <c r="E320" t="s">
        <v>33</v>
      </c>
      <c r="F320" s="2">
        <v>35175</v>
      </c>
      <c r="G320" t="s">
        <v>25</v>
      </c>
      <c r="H320" t="s">
        <v>26</v>
      </c>
      <c r="I320" t="s">
        <v>18</v>
      </c>
      <c r="J320" t="s">
        <v>19</v>
      </c>
      <c r="K320" t="s">
        <v>20</v>
      </c>
      <c r="L320">
        <f ca="1">INT((TODAY()-BD[[#This Row],[Fecha Nacimiento]])/365)</f>
        <v>27</v>
      </c>
      <c r="M320" t="s">
        <v>599</v>
      </c>
      <c r="N320" t="s">
        <v>605</v>
      </c>
    </row>
    <row r="321" spans="1:14">
      <c r="A321" t="s">
        <v>412</v>
      </c>
      <c r="B321" t="s">
        <v>22</v>
      </c>
      <c r="C321" t="s">
        <v>72</v>
      </c>
      <c r="D321" t="s">
        <v>85</v>
      </c>
      <c r="E321" t="s">
        <v>37</v>
      </c>
      <c r="F321" s="2">
        <v>37064</v>
      </c>
      <c r="G321" t="s">
        <v>25</v>
      </c>
      <c r="H321" t="s">
        <v>26</v>
      </c>
      <c r="I321" t="s">
        <v>18</v>
      </c>
      <c r="J321" t="s">
        <v>42</v>
      </c>
      <c r="K321" t="s">
        <v>74</v>
      </c>
      <c r="L321">
        <f ca="1">INT((TODAY()-BD[[#This Row],[Fecha Nacimiento]])/365)</f>
        <v>22</v>
      </c>
      <c r="M321" t="s">
        <v>598</v>
      </c>
      <c r="N321" t="s">
        <v>605</v>
      </c>
    </row>
    <row r="322" spans="1:14">
      <c r="A322" t="s">
        <v>413</v>
      </c>
      <c r="B322" t="s">
        <v>22</v>
      </c>
      <c r="C322" t="s">
        <v>60</v>
      </c>
      <c r="D322" t="s">
        <v>70</v>
      </c>
      <c r="E322" t="s">
        <v>46</v>
      </c>
      <c r="F322" s="2">
        <v>23072</v>
      </c>
      <c r="G322" t="s">
        <v>25</v>
      </c>
      <c r="H322" t="s">
        <v>26</v>
      </c>
      <c r="I322" t="s">
        <v>27</v>
      </c>
      <c r="J322" t="s">
        <v>42</v>
      </c>
      <c r="K322" t="s">
        <v>20</v>
      </c>
      <c r="L322">
        <f ca="1">INT((TODAY()-BD[[#This Row],[Fecha Nacimiento]])/365)</f>
        <v>61</v>
      </c>
      <c r="M322" t="s">
        <v>602</v>
      </c>
      <c r="N322" t="s">
        <v>605</v>
      </c>
    </row>
    <row r="323" spans="1:14">
      <c r="A323" t="s">
        <v>414</v>
      </c>
      <c r="B323" t="s">
        <v>22</v>
      </c>
      <c r="C323" t="s">
        <v>60</v>
      </c>
      <c r="D323" t="s">
        <v>65</v>
      </c>
      <c r="E323" t="s">
        <v>97</v>
      </c>
      <c r="F323" s="2">
        <v>31280</v>
      </c>
      <c r="G323" t="s">
        <v>16</v>
      </c>
      <c r="H323" t="s">
        <v>17</v>
      </c>
      <c r="I323" t="s">
        <v>27</v>
      </c>
      <c r="J323" t="s">
        <v>42</v>
      </c>
      <c r="K323" t="s">
        <v>20</v>
      </c>
      <c r="L323">
        <f ca="1">INT((TODAY()-BD[[#This Row],[Fecha Nacimiento]])/365)</f>
        <v>38</v>
      </c>
      <c r="M323" t="s">
        <v>600</v>
      </c>
      <c r="N323" t="s">
        <v>605</v>
      </c>
    </row>
    <row r="324" spans="1:14">
      <c r="A324" t="s">
        <v>415</v>
      </c>
      <c r="B324" t="s">
        <v>22</v>
      </c>
      <c r="C324" t="s">
        <v>72</v>
      </c>
      <c r="D324" t="s">
        <v>416</v>
      </c>
      <c r="E324" t="s">
        <v>33</v>
      </c>
      <c r="F324" s="2">
        <v>27617</v>
      </c>
      <c r="G324" t="s">
        <v>25</v>
      </c>
      <c r="H324" t="s">
        <v>26</v>
      </c>
      <c r="I324" t="s">
        <v>18</v>
      </c>
      <c r="J324" t="s">
        <v>19</v>
      </c>
      <c r="K324" t="s">
        <v>74</v>
      </c>
      <c r="L324">
        <f ca="1">INT((TODAY()-BD[[#This Row],[Fecha Nacimiento]])/365)</f>
        <v>48</v>
      </c>
      <c r="M324" t="s">
        <v>601</v>
      </c>
      <c r="N324" t="s">
        <v>605</v>
      </c>
    </row>
    <row r="325" spans="1:14">
      <c r="A325" t="s">
        <v>417</v>
      </c>
      <c r="B325" t="s">
        <v>22</v>
      </c>
      <c r="C325" t="s">
        <v>35</v>
      </c>
      <c r="D325" t="s">
        <v>216</v>
      </c>
      <c r="E325" t="s">
        <v>41</v>
      </c>
      <c r="F325" s="2">
        <v>27056</v>
      </c>
      <c r="G325" t="s">
        <v>25</v>
      </c>
      <c r="H325" t="s">
        <v>26</v>
      </c>
      <c r="I325" t="s">
        <v>18</v>
      </c>
      <c r="J325" t="s">
        <v>19</v>
      </c>
      <c r="K325" t="s">
        <v>20</v>
      </c>
      <c r="L325">
        <f ca="1">INT((TODAY()-BD[[#This Row],[Fecha Nacimiento]])/365)</f>
        <v>50</v>
      </c>
      <c r="M325" t="s">
        <v>601</v>
      </c>
      <c r="N325" t="s">
        <v>605</v>
      </c>
    </row>
    <row r="326" spans="1:14">
      <c r="A326" t="s">
        <v>418</v>
      </c>
      <c r="B326" t="s">
        <v>22</v>
      </c>
      <c r="C326" t="s">
        <v>13</v>
      </c>
      <c r="D326" t="s">
        <v>119</v>
      </c>
      <c r="E326" t="s">
        <v>15</v>
      </c>
      <c r="F326" s="2">
        <v>23105</v>
      </c>
      <c r="G326" t="s">
        <v>16</v>
      </c>
      <c r="H326" t="s">
        <v>17</v>
      </c>
      <c r="I326" t="s">
        <v>27</v>
      </c>
      <c r="J326" t="s">
        <v>28</v>
      </c>
      <c r="K326" t="s">
        <v>20</v>
      </c>
      <c r="L326">
        <f ca="1">INT((TODAY()-BD[[#This Row],[Fecha Nacimiento]])/365)</f>
        <v>60</v>
      </c>
      <c r="M326" t="s">
        <v>602</v>
      </c>
      <c r="N326" t="s">
        <v>605</v>
      </c>
    </row>
    <row r="327" spans="1:14">
      <c r="A327" t="s">
        <v>419</v>
      </c>
      <c r="B327" t="s">
        <v>22</v>
      </c>
      <c r="C327" t="s">
        <v>81</v>
      </c>
      <c r="D327" t="s">
        <v>82</v>
      </c>
      <c r="E327" t="s">
        <v>33</v>
      </c>
      <c r="F327" s="2">
        <v>37508</v>
      </c>
      <c r="G327" t="s">
        <v>25</v>
      </c>
      <c r="H327" t="s">
        <v>26</v>
      </c>
      <c r="I327" t="s">
        <v>27</v>
      </c>
      <c r="J327" t="s">
        <v>42</v>
      </c>
      <c r="K327" t="s">
        <v>29</v>
      </c>
      <c r="L327">
        <f ca="1">INT((TODAY()-BD[[#This Row],[Fecha Nacimiento]])/365)</f>
        <v>21</v>
      </c>
      <c r="M327" t="s">
        <v>598</v>
      </c>
      <c r="N327" t="s">
        <v>605</v>
      </c>
    </row>
    <row r="328" spans="1:14">
      <c r="A328" t="s">
        <v>420</v>
      </c>
      <c r="B328" t="s">
        <v>12</v>
      </c>
      <c r="C328" t="s">
        <v>54</v>
      </c>
      <c r="D328" t="s">
        <v>137</v>
      </c>
      <c r="E328" t="s">
        <v>97</v>
      </c>
      <c r="F328" s="2">
        <v>35782</v>
      </c>
      <c r="G328" t="s">
        <v>16</v>
      </c>
      <c r="H328" t="s">
        <v>17</v>
      </c>
      <c r="I328" t="s">
        <v>18</v>
      </c>
      <c r="J328" t="s">
        <v>42</v>
      </c>
      <c r="K328" t="s">
        <v>20</v>
      </c>
      <c r="L328">
        <f ca="1">INT((TODAY()-BD[[#This Row],[Fecha Nacimiento]])/365)</f>
        <v>26</v>
      </c>
      <c r="M328" t="s">
        <v>599</v>
      </c>
      <c r="N328" t="s">
        <v>604</v>
      </c>
    </row>
    <row r="329" spans="1:14">
      <c r="A329" t="s">
        <v>421</v>
      </c>
      <c r="B329" t="s">
        <v>22</v>
      </c>
      <c r="C329" t="s">
        <v>81</v>
      </c>
      <c r="D329" t="s">
        <v>82</v>
      </c>
      <c r="E329" t="s">
        <v>46</v>
      </c>
      <c r="F329" s="2">
        <v>37154</v>
      </c>
      <c r="G329" t="s">
        <v>25</v>
      </c>
      <c r="H329" t="s">
        <v>26</v>
      </c>
      <c r="I329" t="s">
        <v>27</v>
      </c>
      <c r="J329" t="s">
        <v>42</v>
      </c>
      <c r="K329" t="s">
        <v>29</v>
      </c>
      <c r="L329">
        <f ca="1">INT((TODAY()-BD[[#This Row],[Fecha Nacimiento]])/365)</f>
        <v>22</v>
      </c>
      <c r="M329" t="s">
        <v>598</v>
      </c>
      <c r="N329" t="s">
        <v>605</v>
      </c>
    </row>
    <row r="330" spans="1:14">
      <c r="A330" t="s">
        <v>422</v>
      </c>
      <c r="B330" t="s">
        <v>22</v>
      </c>
      <c r="C330" t="s">
        <v>54</v>
      </c>
      <c r="D330" t="s">
        <v>246</v>
      </c>
      <c r="E330" t="s">
        <v>97</v>
      </c>
      <c r="F330" s="2">
        <v>29379</v>
      </c>
      <c r="G330" t="s">
        <v>25</v>
      </c>
      <c r="H330" t="s">
        <v>26</v>
      </c>
      <c r="I330" t="s">
        <v>18</v>
      </c>
      <c r="J330" t="s">
        <v>28</v>
      </c>
      <c r="K330" t="s">
        <v>20</v>
      </c>
      <c r="L330">
        <f ca="1">INT((TODAY()-BD[[#This Row],[Fecha Nacimiento]])/365)</f>
        <v>43</v>
      </c>
      <c r="M330" t="s">
        <v>600</v>
      </c>
      <c r="N330" t="s">
        <v>605</v>
      </c>
    </row>
    <row r="331" spans="1:14">
      <c r="A331" t="s">
        <v>423</v>
      </c>
      <c r="B331" t="s">
        <v>12</v>
      </c>
      <c r="C331" t="s">
        <v>81</v>
      </c>
      <c r="D331" t="s">
        <v>116</v>
      </c>
      <c r="E331" t="s">
        <v>37</v>
      </c>
      <c r="F331" s="2">
        <v>37357</v>
      </c>
      <c r="G331" t="s">
        <v>25</v>
      </c>
      <c r="H331" t="s">
        <v>26</v>
      </c>
      <c r="I331" t="s">
        <v>18</v>
      </c>
      <c r="J331" t="s">
        <v>42</v>
      </c>
      <c r="K331" t="s">
        <v>29</v>
      </c>
      <c r="L331">
        <f ca="1">INT((TODAY()-BD[[#This Row],[Fecha Nacimiento]])/365)</f>
        <v>21</v>
      </c>
      <c r="M331" t="s">
        <v>598</v>
      </c>
      <c r="N331" t="s">
        <v>604</v>
      </c>
    </row>
    <row r="332" spans="1:14">
      <c r="A332" t="s">
        <v>424</v>
      </c>
      <c r="B332" t="s">
        <v>22</v>
      </c>
      <c r="C332" t="s">
        <v>39</v>
      </c>
      <c r="D332" t="s">
        <v>63</v>
      </c>
      <c r="E332" t="s">
        <v>41</v>
      </c>
      <c r="F332" s="2">
        <v>28672</v>
      </c>
      <c r="G332" t="s">
        <v>25</v>
      </c>
      <c r="H332" t="s">
        <v>26</v>
      </c>
      <c r="I332" t="s">
        <v>27</v>
      </c>
      <c r="J332" t="s">
        <v>42</v>
      </c>
      <c r="K332" t="s">
        <v>29</v>
      </c>
      <c r="L332">
        <f ca="1">INT((TODAY()-BD[[#This Row],[Fecha Nacimiento]])/365)</f>
        <v>45</v>
      </c>
      <c r="M332" t="s">
        <v>600</v>
      </c>
      <c r="N332" t="s">
        <v>605</v>
      </c>
    </row>
    <row r="333" spans="1:14">
      <c r="A333" t="s">
        <v>425</v>
      </c>
      <c r="B333" t="s">
        <v>22</v>
      </c>
      <c r="C333" t="s">
        <v>81</v>
      </c>
      <c r="D333" t="s">
        <v>82</v>
      </c>
      <c r="E333" t="s">
        <v>37</v>
      </c>
      <c r="F333" s="2">
        <v>24712</v>
      </c>
      <c r="G333" t="s">
        <v>16</v>
      </c>
      <c r="H333" t="s">
        <v>17</v>
      </c>
      <c r="I333" t="s">
        <v>27</v>
      </c>
      <c r="J333" t="s">
        <v>19</v>
      </c>
      <c r="K333" t="s">
        <v>29</v>
      </c>
      <c r="L333">
        <f ca="1">INT((TODAY()-BD[[#This Row],[Fecha Nacimiento]])/365)</f>
        <v>56</v>
      </c>
      <c r="M333" t="s">
        <v>602</v>
      </c>
      <c r="N333" t="s">
        <v>605</v>
      </c>
    </row>
    <row r="334" spans="1:14">
      <c r="A334" t="s">
        <v>426</v>
      </c>
      <c r="B334" t="s">
        <v>22</v>
      </c>
      <c r="C334" t="s">
        <v>81</v>
      </c>
      <c r="D334" t="s">
        <v>82</v>
      </c>
      <c r="E334" t="s">
        <v>37</v>
      </c>
      <c r="F334" s="2">
        <v>31207</v>
      </c>
      <c r="G334" t="s">
        <v>25</v>
      </c>
      <c r="H334" t="s">
        <v>26</v>
      </c>
      <c r="I334" t="s">
        <v>27</v>
      </c>
      <c r="J334" t="s">
        <v>19</v>
      </c>
      <c r="K334" t="s">
        <v>29</v>
      </c>
      <c r="L334">
        <f ca="1">INT((TODAY()-BD[[#This Row],[Fecha Nacimiento]])/365)</f>
        <v>38</v>
      </c>
      <c r="M334" t="s">
        <v>600</v>
      </c>
      <c r="N334" t="s">
        <v>605</v>
      </c>
    </row>
    <row r="335" spans="1:14">
      <c r="A335" t="s">
        <v>427</v>
      </c>
      <c r="B335" t="s">
        <v>22</v>
      </c>
      <c r="C335" t="s">
        <v>54</v>
      </c>
      <c r="D335" t="s">
        <v>137</v>
      </c>
      <c r="E335" t="s">
        <v>15</v>
      </c>
      <c r="F335" s="2">
        <v>33215</v>
      </c>
      <c r="G335" t="s">
        <v>16</v>
      </c>
      <c r="H335" t="s">
        <v>17</v>
      </c>
      <c r="I335" t="s">
        <v>18</v>
      </c>
      <c r="J335" t="s">
        <v>19</v>
      </c>
      <c r="K335" t="s">
        <v>20</v>
      </c>
      <c r="L335">
        <f ca="1">INT((TODAY()-BD[[#This Row],[Fecha Nacimiento]])/365)</f>
        <v>33</v>
      </c>
      <c r="M335" t="s">
        <v>599</v>
      </c>
      <c r="N335" t="s">
        <v>605</v>
      </c>
    </row>
    <row r="336" spans="1:14">
      <c r="A336" t="s">
        <v>428</v>
      </c>
      <c r="B336" t="s">
        <v>22</v>
      </c>
      <c r="C336" t="s">
        <v>35</v>
      </c>
      <c r="D336" t="s">
        <v>170</v>
      </c>
      <c r="E336" t="s">
        <v>46</v>
      </c>
      <c r="F336" s="2">
        <v>33452</v>
      </c>
      <c r="G336" t="s">
        <v>25</v>
      </c>
      <c r="H336" t="s">
        <v>26</v>
      </c>
      <c r="I336" t="s">
        <v>18</v>
      </c>
      <c r="J336" t="s">
        <v>42</v>
      </c>
      <c r="K336" t="s">
        <v>20</v>
      </c>
      <c r="L336">
        <f ca="1">INT((TODAY()-BD[[#This Row],[Fecha Nacimiento]])/365)</f>
        <v>32</v>
      </c>
      <c r="M336" t="s">
        <v>599</v>
      </c>
      <c r="N336" t="s">
        <v>605</v>
      </c>
    </row>
    <row r="337" spans="1:14">
      <c r="A337" t="s">
        <v>429</v>
      </c>
      <c r="B337" t="s">
        <v>22</v>
      </c>
      <c r="C337" t="s">
        <v>72</v>
      </c>
      <c r="D337" t="s">
        <v>155</v>
      </c>
      <c r="E337" t="s">
        <v>33</v>
      </c>
      <c r="F337" s="2">
        <v>25776</v>
      </c>
      <c r="G337" t="s">
        <v>25</v>
      </c>
      <c r="H337" t="s">
        <v>26</v>
      </c>
      <c r="I337" t="s">
        <v>27</v>
      </c>
      <c r="J337" t="s">
        <v>42</v>
      </c>
      <c r="K337" t="s">
        <v>74</v>
      </c>
      <c r="L337">
        <f ca="1">INT((TODAY()-BD[[#This Row],[Fecha Nacimiento]])/365)</f>
        <v>53</v>
      </c>
      <c r="M337" t="s">
        <v>601</v>
      </c>
      <c r="N337" t="s">
        <v>605</v>
      </c>
    </row>
    <row r="338" spans="1:14">
      <c r="A338" t="s">
        <v>430</v>
      </c>
      <c r="B338" t="s">
        <v>22</v>
      </c>
      <c r="C338" t="s">
        <v>81</v>
      </c>
      <c r="D338" t="s">
        <v>116</v>
      </c>
      <c r="E338" t="s">
        <v>37</v>
      </c>
      <c r="F338" s="2">
        <v>24821</v>
      </c>
      <c r="G338" t="s">
        <v>25</v>
      </c>
      <c r="H338" t="s">
        <v>26</v>
      </c>
      <c r="I338" t="s">
        <v>27</v>
      </c>
      <c r="J338" t="s">
        <v>42</v>
      </c>
      <c r="K338" t="s">
        <v>29</v>
      </c>
      <c r="L338">
        <f ca="1">INT((TODAY()-BD[[#This Row],[Fecha Nacimiento]])/365)</f>
        <v>56</v>
      </c>
      <c r="M338" t="s">
        <v>602</v>
      </c>
      <c r="N338" t="s">
        <v>605</v>
      </c>
    </row>
    <row r="339" spans="1:14">
      <c r="A339" t="s">
        <v>431</v>
      </c>
      <c r="B339" t="s">
        <v>22</v>
      </c>
      <c r="C339" t="s">
        <v>31</v>
      </c>
      <c r="D339" t="s">
        <v>151</v>
      </c>
      <c r="E339" t="s">
        <v>46</v>
      </c>
      <c r="F339" s="2">
        <v>28593</v>
      </c>
      <c r="G339" t="s">
        <v>16</v>
      </c>
      <c r="H339" t="s">
        <v>110</v>
      </c>
      <c r="I339" t="s">
        <v>18</v>
      </c>
      <c r="J339" t="s">
        <v>42</v>
      </c>
      <c r="K339" t="s">
        <v>29</v>
      </c>
      <c r="L339">
        <f ca="1">INT((TODAY()-BD[[#This Row],[Fecha Nacimiento]])/365)</f>
        <v>45</v>
      </c>
      <c r="M339" t="s">
        <v>600</v>
      </c>
      <c r="N339" t="s">
        <v>605</v>
      </c>
    </row>
    <row r="340" spans="1:14">
      <c r="A340" t="s">
        <v>432</v>
      </c>
      <c r="B340" t="s">
        <v>12</v>
      </c>
      <c r="C340" t="s">
        <v>54</v>
      </c>
      <c r="D340" t="s">
        <v>137</v>
      </c>
      <c r="E340" t="s">
        <v>15</v>
      </c>
      <c r="F340" s="2">
        <v>25212</v>
      </c>
      <c r="G340" t="s">
        <v>25</v>
      </c>
      <c r="H340" t="s">
        <v>26</v>
      </c>
      <c r="I340" t="s">
        <v>18</v>
      </c>
      <c r="J340" t="s">
        <v>42</v>
      </c>
      <c r="K340" t="s">
        <v>20</v>
      </c>
      <c r="L340">
        <f ca="1">INT((TODAY()-BD[[#This Row],[Fecha Nacimiento]])/365)</f>
        <v>55</v>
      </c>
      <c r="M340" t="s">
        <v>601</v>
      </c>
      <c r="N340" t="s">
        <v>604</v>
      </c>
    </row>
    <row r="341" spans="1:14">
      <c r="A341" t="s">
        <v>433</v>
      </c>
      <c r="B341" t="s">
        <v>22</v>
      </c>
      <c r="C341" t="s">
        <v>60</v>
      </c>
      <c r="D341" t="s">
        <v>61</v>
      </c>
      <c r="E341" t="s">
        <v>37</v>
      </c>
      <c r="F341" s="2">
        <v>23456</v>
      </c>
      <c r="G341" t="s">
        <v>25</v>
      </c>
      <c r="H341" t="s">
        <v>26</v>
      </c>
      <c r="I341" t="s">
        <v>27</v>
      </c>
      <c r="J341" t="s">
        <v>42</v>
      </c>
      <c r="K341" t="s">
        <v>20</v>
      </c>
      <c r="L341">
        <f ca="1">INT((TODAY()-BD[[#This Row],[Fecha Nacimiento]])/365)</f>
        <v>59</v>
      </c>
      <c r="M341" t="s">
        <v>602</v>
      </c>
      <c r="N341" t="s">
        <v>605</v>
      </c>
    </row>
    <row r="342" spans="1:14">
      <c r="A342" t="s">
        <v>434</v>
      </c>
      <c r="B342" t="s">
        <v>12</v>
      </c>
      <c r="C342" t="s">
        <v>60</v>
      </c>
      <c r="D342" t="s">
        <v>65</v>
      </c>
      <c r="E342" t="s">
        <v>41</v>
      </c>
      <c r="F342" s="2">
        <v>24821</v>
      </c>
      <c r="G342" t="s">
        <v>16</v>
      </c>
      <c r="H342" t="s">
        <v>17</v>
      </c>
      <c r="I342" t="s">
        <v>18</v>
      </c>
      <c r="J342" t="s">
        <v>42</v>
      </c>
      <c r="K342" t="s">
        <v>20</v>
      </c>
      <c r="L342">
        <f ca="1">INT((TODAY()-BD[[#This Row],[Fecha Nacimiento]])/365)</f>
        <v>56</v>
      </c>
      <c r="M342" t="s">
        <v>602</v>
      </c>
      <c r="N342" t="s">
        <v>604</v>
      </c>
    </row>
    <row r="343" spans="1:14">
      <c r="A343" t="s">
        <v>435</v>
      </c>
      <c r="B343" t="s">
        <v>12</v>
      </c>
      <c r="C343" t="s">
        <v>39</v>
      </c>
      <c r="D343" t="s">
        <v>48</v>
      </c>
      <c r="E343" t="s">
        <v>41</v>
      </c>
      <c r="F343" s="2">
        <v>30784</v>
      </c>
      <c r="G343" t="s">
        <v>25</v>
      </c>
      <c r="H343" t="s">
        <v>26</v>
      </c>
      <c r="I343" t="s">
        <v>27</v>
      </c>
      <c r="J343" t="s">
        <v>42</v>
      </c>
      <c r="K343" t="s">
        <v>29</v>
      </c>
      <c r="L343">
        <f ca="1">INT((TODAY()-BD[[#This Row],[Fecha Nacimiento]])/365)</f>
        <v>39</v>
      </c>
      <c r="M343" t="s">
        <v>600</v>
      </c>
      <c r="N343" t="s">
        <v>604</v>
      </c>
    </row>
    <row r="344" spans="1:14">
      <c r="A344" t="s">
        <v>436</v>
      </c>
      <c r="B344" t="s">
        <v>12</v>
      </c>
      <c r="C344" t="s">
        <v>81</v>
      </c>
      <c r="D344" t="s">
        <v>82</v>
      </c>
      <c r="E344" t="s">
        <v>37</v>
      </c>
      <c r="F344" s="2">
        <v>28941</v>
      </c>
      <c r="G344" t="s">
        <v>16</v>
      </c>
      <c r="H344" t="s">
        <v>17</v>
      </c>
      <c r="I344" t="s">
        <v>18</v>
      </c>
      <c r="J344" t="s">
        <v>28</v>
      </c>
      <c r="K344" t="s">
        <v>29</v>
      </c>
      <c r="L344">
        <f ca="1">INT((TODAY()-BD[[#This Row],[Fecha Nacimiento]])/365)</f>
        <v>44</v>
      </c>
      <c r="M344" t="s">
        <v>600</v>
      </c>
      <c r="N344" t="s">
        <v>604</v>
      </c>
    </row>
    <row r="345" spans="1:14">
      <c r="A345" t="s">
        <v>437</v>
      </c>
      <c r="B345" t="s">
        <v>22</v>
      </c>
      <c r="C345" t="s">
        <v>57</v>
      </c>
      <c r="D345" t="s">
        <v>255</v>
      </c>
      <c r="E345" t="s">
        <v>33</v>
      </c>
      <c r="F345" s="2">
        <v>33920</v>
      </c>
      <c r="G345" t="s">
        <v>25</v>
      </c>
      <c r="H345" t="s">
        <v>26</v>
      </c>
      <c r="I345" t="s">
        <v>18</v>
      </c>
      <c r="J345" t="s">
        <v>28</v>
      </c>
      <c r="K345" t="s">
        <v>20</v>
      </c>
      <c r="L345">
        <f ca="1">INT((TODAY()-BD[[#This Row],[Fecha Nacimiento]])/365)</f>
        <v>31</v>
      </c>
      <c r="M345" t="s">
        <v>599</v>
      </c>
      <c r="N345" t="s">
        <v>605</v>
      </c>
    </row>
    <row r="346" spans="1:14">
      <c r="A346" t="s">
        <v>438</v>
      </c>
      <c r="B346" t="s">
        <v>12</v>
      </c>
      <c r="C346" t="s">
        <v>31</v>
      </c>
      <c r="D346" t="s">
        <v>151</v>
      </c>
      <c r="E346" t="s">
        <v>33</v>
      </c>
      <c r="F346" s="2">
        <v>35232</v>
      </c>
      <c r="G346" t="s">
        <v>25</v>
      </c>
      <c r="H346" t="s">
        <v>26</v>
      </c>
      <c r="I346" t="s">
        <v>27</v>
      </c>
      <c r="J346" t="s">
        <v>28</v>
      </c>
      <c r="K346" t="s">
        <v>29</v>
      </c>
      <c r="L346">
        <f ca="1">INT((TODAY()-BD[[#This Row],[Fecha Nacimiento]])/365)</f>
        <v>27</v>
      </c>
      <c r="M346" t="s">
        <v>599</v>
      </c>
      <c r="N346" t="s">
        <v>604</v>
      </c>
    </row>
    <row r="347" spans="1:14">
      <c r="A347" t="s">
        <v>439</v>
      </c>
      <c r="B347" t="s">
        <v>22</v>
      </c>
      <c r="C347" t="s">
        <v>13</v>
      </c>
      <c r="D347" t="s">
        <v>119</v>
      </c>
      <c r="E347" t="s">
        <v>97</v>
      </c>
      <c r="F347" s="2">
        <v>28593</v>
      </c>
      <c r="G347" t="s">
        <v>25</v>
      </c>
      <c r="H347" t="s">
        <v>26</v>
      </c>
      <c r="I347" t="s">
        <v>18</v>
      </c>
      <c r="J347" t="s">
        <v>42</v>
      </c>
      <c r="K347" t="s">
        <v>20</v>
      </c>
      <c r="L347">
        <f ca="1">INT((TODAY()-BD[[#This Row],[Fecha Nacimiento]])/365)</f>
        <v>45</v>
      </c>
      <c r="M347" t="s">
        <v>600</v>
      </c>
      <c r="N347" t="s">
        <v>605</v>
      </c>
    </row>
    <row r="348" spans="1:14">
      <c r="A348" t="s">
        <v>440</v>
      </c>
      <c r="B348" t="s">
        <v>22</v>
      </c>
      <c r="C348" t="s">
        <v>81</v>
      </c>
      <c r="D348" t="s">
        <v>116</v>
      </c>
      <c r="E348" t="s">
        <v>33</v>
      </c>
      <c r="F348" s="2">
        <v>29526</v>
      </c>
      <c r="G348" t="s">
        <v>25</v>
      </c>
      <c r="H348" t="s">
        <v>26</v>
      </c>
      <c r="I348" t="s">
        <v>18</v>
      </c>
      <c r="J348" t="s">
        <v>42</v>
      </c>
      <c r="K348" t="s">
        <v>29</v>
      </c>
      <c r="L348">
        <f ca="1">INT((TODAY()-BD[[#This Row],[Fecha Nacimiento]])/365)</f>
        <v>43</v>
      </c>
      <c r="M348" t="s">
        <v>600</v>
      </c>
      <c r="N348" t="s">
        <v>605</v>
      </c>
    </row>
    <row r="349" spans="1:14">
      <c r="A349" t="s">
        <v>441</v>
      </c>
      <c r="B349" t="s">
        <v>22</v>
      </c>
      <c r="C349" t="s">
        <v>57</v>
      </c>
      <c r="D349" t="s">
        <v>58</v>
      </c>
      <c r="E349" t="s">
        <v>33</v>
      </c>
      <c r="F349" s="2">
        <v>30903</v>
      </c>
      <c r="G349" t="s">
        <v>16</v>
      </c>
      <c r="H349" t="s">
        <v>17</v>
      </c>
      <c r="I349" t="s">
        <v>18</v>
      </c>
      <c r="J349" t="s">
        <v>19</v>
      </c>
      <c r="K349" t="s">
        <v>20</v>
      </c>
      <c r="L349">
        <f ca="1">INT((TODAY()-BD[[#This Row],[Fecha Nacimiento]])/365)</f>
        <v>39</v>
      </c>
      <c r="M349" t="s">
        <v>600</v>
      </c>
      <c r="N349" t="s">
        <v>605</v>
      </c>
    </row>
    <row r="350" spans="1:14">
      <c r="A350" t="s">
        <v>442</v>
      </c>
      <c r="B350" t="s">
        <v>12</v>
      </c>
      <c r="C350" t="s">
        <v>81</v>
      </c>
      <c r="D350" t="s">
        <v>82</v>
      </c>
      <c r="E350" t="s">
        <v>37</v>
      </c>
      <c r="F350" s="2">
        <v>35158</v>
      </c>
      <c r="G350" t="s">
        <v>25</v>
      </c>
      <c r="H350" t="s">
        <v>26</v>
      </c>
      <c r="I350" t="s">
        <v>18</v>
      </c>
      <c r="J350" t="s">
        <v>42</v>
      </c>
      <c r="K350" t="s">
        <v>29</v>
      </c>
      <c r="L350">
        <f ca="1">INT((TODAY()-BD[[#This Row],[Fecha Nacimiento]])/365)</f>
        <v>27</v>
      </c>
      <c r="M350" t="s">
        <v>599</v>
      </c>
      <c r="N350" t="s">
        <v>604</v>
      </c>
    </row>
    <row r="351" spans="1:14">
      <c r="A351" t="s">
        <v>443</v>
      </c>
      <c r="B351" t="s">
        <v>12</v>
      </c>
      <c r="C351" t="s">
        <v>39</v>
      </c>
      <c r="D351" t="s">
        <v>63</v>
      </c>
      <c r="E351" t="s">
        <v>41</v>
      </c>
      <c r="F351" s="2">
        <v>37685</v>
      </c>
      <c r="G351" t="s">
        <v>25</v>
      </c>
      <c r="H351" t="s">
        <v>26</v>
      </c>
      <c r="I351" t="s">
        <v>27</v>
      </c>
      <c r="J351" t="s">
        <v>42</v>
      </c>
      <c r="K351" t="s">
        <v>29</v>
      </c>
      <c r="L351">
        <f ca="1">INT((TODAY()-BD[[#This Row],[Fecha Nacimiento]])/365)</f>
        <v>20</v>
      </c>
      <c r="M351" t="s">
        <v>598</v>
      </c>
      <c r="N351" t="s">
        <v>604</v>
      </c>
    </row>
    <row r="352" spans="1:14">
      <c r="A352" t="s">
        <v>444</v>
      </c>
      <c r="B352" t="s">
        <v>12</v>
      </c>
      <c r="C352" t="s">
        <v>31</v>
      </c>
      <c r="D352" t="s">
        <v>32</v>
      </c>
      <c r="E352" t="s">
        <v>46</v>
      </c>
      <c r="F352" s="2">
        <v>26078</v>
      </c>
      <c r="G352" t="s">
        <v>16</v>
      </c>
      <c r="H352" t="s">
        <v>17</v>
      </c>
      <c r="I352" t="s">
        <v>27</v>
      </c>
      <c r="J352" t="s">
        <v>28</v>
      </c>
      <c r="K352" t="s">
        <v>29</v>
      </c>
      <c r="L352">
        <f ca="1">INT((TODAY()-BD[[#This Row],[Fecha Nacimiento]])/365)</f>
        <v>52</v>
      </c>
      <c r="M352" t="s">
        <v>601</v>
      </c>
      <c r="N352" t="s">
        <v>604</v>
      </c>
    </row>
    <row r="353" spans="1:14">
      <c r="A353" t="s">
        <v>445</v>
      </c>
      <c r="B353" t="s">
        <v>22</v>
      </c>
      <c r="C353" t="s">
        <v>23</v>
      </c>
      <c r="D353" t="s">
        <v>125</v>
      </c>
      <c r="E353" t="s">
        <v>97</v>
      </c>
      <c r="F353" s="2">
        <v>33383</v>
      </c>
      <c r="G353" t="s">
        <v>25</v>
      </c>
      <c r="H353" t="s">
        <v>26</v>
      </c>
      <c r="I353" t="s">
        <v>18</v>
      </c>
      <c r="J353" t="s">
        <v>19</v>
      </c>
      <c r="K353" t="s">
        <v>29</v>
      </c>
      <c r="L353">
        <f ca="1">INT((TODAY()-BD[[#This Row],[Fecha Nacimiento]])/365)</f>
        <v>32</v>
      </c>
      <c r="M353" t="s">
        <v>599</v>
      </c>
      <c r="N353" t="s">
        <v>605</v>
      </c>
    </row>
    <row r="354" spans="1:14">
      <c r="A354" t="s">
        <v>446</v>
      </c>
      <c r="B354" t="s">
        <v>12</v>
      </c>
      <c r="C354" t="s">
        <v>72</v>
      </c>
      <c r="D354" t="s">
        <v>164</v>
      </c>
      <c r="E354" t="s">
        <v>97</v>
      </c>
      <c r="F354" s="2">
        <v>30333</v>
      </c>
      <c r="G354" t="s">
        <v>16</v>
      </c>
      <c r="H354" t="s">
        <v>17</v>
      </c>
      <c r="I354" t="s">
        <v>27</v>
      </c>
      <c r="J354" t="s">
        <v>42</v>
      </c>
      <c r="K354" t="s">
        <v>74</v>
      </c>
      <c r="L354">
        <f ca="1">INT((TODAY()-BD[[#This Row],[Fecha Nacimiento]])/365)</f>
        <v>41</v>
      </c>
      <c r="M354" t="s">
        <v>600</v>
      </c>
      <c r="N354" t="s">
        <v>604</v>
      </c>
    </row>
    <row r="355" spans="1:14">
      <c r="A355" t="s">
        <v>447</v>
      </c>
      <c r="B355" t="s">
        <v>22</v>
      </c>
      <c r="C355" t="s">
        <v>54</v>
      </c>
      <c r="D355" t="s">
        <v>55</v>
      </c>
      <c r="E355" t="s">
        <v>46</v>
      </c>
      <c r="F355" s="2">
        <v>29667</v>
      </c>
      <c r="G355" t="s">
        <v>25</v>
      </c>
      <c r="H355" t="s">
        <v>26</v>
      </c>
      <c r="I355" t="s">
        <v>18</v>
      </c>
      <c r="J355" t="s">
        <v>42</v>
      </c>
      <c r="K355" t="s">
        <v>20</v>
      </c>
      <c r="L355">
        <f ca="1">INT((TODAY()-BD[[#This Row],[Fecha Nacimiento]])/365)</f>
        <v>42</v>
      </c>
      <c r="M355" t="s">
        <v>600</v>
      </c>
      <c r="N355" t="s">
        <v>605</v>
      </c>
    </row>
    <row r="356" spans="1:14">
      <c r="A356" t="s">
        <v>448</v>
      </c>
      <c r="B356" t="s">
        <v>22</v>
      </c>
      <c r="C356" t="s">
        <v>23</v>
      </c>
      <c r="D356" t="s">
        <v>125</v>
      </c>
      <c r="E356" t="s">
        <v>41</v>
      </c>
      <c r="F356" s="2">
        <v>29630</v>
      </c>
      <c r="G356" t="s">
        <v>16</v>
      </c>
      <c r="H356" t="s">
        <v>17</v>
      </c>
      <c r="I356" t="s">
        <v>18</v>
      </c>
      <c r="J356" t="s">
        <v>19</v>
      </c>
      <c r="K356" t="s">
        <v>29</v>
      </c>
      <c r="L356">
        <f ca="1">INT((TODAY()-BD[[#This Row],[Fecha Nacimiento]])/365)</f>
        <v>43</v>
      </c>
      <c r="M356" t="s">
        <v>600</v>
      </c>
      <c r="N356" t="s">
        <v>605</v>
      </c>
    </row>
    <row r="357" spans="1:14">
      <c r="A357" t="s">
        <v>449</v>
      </c>
      <c r="B357" t="s">
        <v>22</v>
      </c>
      <c r="C357" t="s">
        <v>54</v>
      </c>
      <c r="D357" t="s">
        <v>99</v>
      </c>
      <c r="E357" t="s">
        <v>46</v>
      </c>
      <c r="F357" s="2">
        <v>30432</v>
      </c>
      <c r="G357" t="s">
        <v>25</v>
      </c>
      <c r="H357" t="s">
        <v>26</v>
      </c>
      <c r="I357" t="s">
        <v>18</v>
      </c>
      <c r="J357" t="s">
        <v>42</v>
      </c>
      <c r="K357" t="s">
        <v>20</v>
      </c>
      <c r="L357">
        <f ca="1">INT((TODAY()-BD[[#This Row],[Fecha Nacimiento]])/365)</f>
        <v>40</v>
      </c>
      <c r="M357" t="s">
        <v>600</v>
      </c>
      <c r="N357" t="s">
        <v>605</v>
      </c>
    </row>
    <row r="358" spans="1:14">
      <c r="A358" t="s">
        <v>450</v>
      </c>
      <c r="B358" t="s">
        <v>22</v>
      </c>
      <c r="C358" t="s">
        <v>81</v>
      </c>
      <c r="D358" t="s">
        <v>82</v>
      </c>
      <c r="E358" t="s">
        <v>46</v>
      </c>
      <c r="F358" s="2">
        <v>26981</v>
      </c>
      <c r="G358" t="s">
        <v>16</v>
      </c>
      <c r="H358" t="s">
        <v>120</v>
      </c>
      <c r="I358" t="s">
        <v>27</v>
      </c>
      <c r="J358" t="s">
        <v>28</v>
      </c>
      <c r="K358" t="s">
        <v>29</v>
      </c>
      <c r="L358">
        <f ca="1">INT((TODAY()-BD[[#This Row],[Fecha Nacimiento]])/365)</f>
        <v>50</v>
      </c>
      <c r="M358" t="s">
        <v>601</v>
      </c>
      <c r="N358" t="s">
        <v>605</v>
      </c>
    </row>
    <row r="359" spans="1:14">
      <c r="A359" t="s">
        <v>451</v>
      </c>
      <c r="B359" t="s">
        <v>22</v>
      </c>
      <c r="C359" t="s">
        <v>60</v>
      </c>
      <c r="D359" t="s">
        <v>70</v>
      </c>
      <c r="E359" t="s">
        <v>46</v>
      </c>
      <c r="F359" s="2">
        <v>33725</v>
      </c>
      <c r="G359" t="s">
        <v>16</v>
      </c>
      <c r="H359" t="s">
        <v>110</v>
      </c>
      <c r="I359" t="s">
        <v>18</v>
      </c>
      <c r="J359" t="s">
        <v>42</v>
      </c>
      <c r="K359" t="s">
        <v>20</v>
      </c>
      <c r="L359">
        <f ca="1">INT((TODAY()-BD[[#This Row],[Fecha Nacimiento]])/365)</f>
        <v>31</v>
      </c>
      <c r="M359" t="s">
        <v>599</v>
      </c>
      <c r="N359" t="s">
        <v>605</v>
      </c>
    </row>
    <row r="360" spans="1:14">
      <c r="A360" t="s">
        <v>452</v>
      </c>
      <c r="B360" t="s">
        <v>12</v>
      </c>
      <c r="C360" t="s">
        <v>39</v>
      </c>
      <c r="D360" t="s">
        <v>40</v>
      </c>
      <c r="E360" t="s">
        <v>15</v>
      </c>
      <c r="F360" s="2">
        <v>28655</v>
      </c>
      <c r="G360" t="s">
        <v>25</v>
      </c>
      <c r="H360" t="s">
        <v>26</v>
      </c>
      <c r="I360" t="s">
        <v>18</v>
      </c>
      <c r="J360" t="s">
        <v>42</v>
      </c>
      <c r="K360" t="s">
        <v>29</v>
      </c>
      <c r="L360">
        <f ca="1">INT((TODAY()-BD[[#This Row],[Fecha Nacimiento]])/365)</f>
        <v>45</v>
      </c>
      <c r="M360" t="s">
        <v>600</v>
      </c>
      <c r="N360" t="s">
        <v>604</v>
      </c>
    </row>
    <row r="361" spans="1:14">
      <c r="A361" t="s">
        <v>453</v>
      </c>
      <c r="B361" t="s">
        <v>12</v>
      </c>
      <c r="C361" t="s">
        <v>60</v>
      </c>
      <c r="D361" t="s">
        <v>70</v>
      </c>
      <c r="E361" t="s">
        <v>46</v>
      </c>
      <c r="F361" s="2">
        <v>32716</v>
      </c>
      <c r="G361" t="s">
        <v>16</v>
      </c>
      <c r="H361" t="s">
        <v>17</v>
      </c>
      <c r="I361" t="s">
        <v>18</v>
      </c>
      <c r="J361" t="s">
        <v>42</v>
      </c>
      <c r="K361" t="s">
        <v>20</v>
      </c>
      <c r="L361">
        <f ca="1">INT((TODAY()-BD[[#This Row],[Fecha Nacimiento]])/365)</f>
        <v>34</v>
      </c>
      <c r="M361" t="s">
        <v>599</v>
      </c>
      <c r="N361" t="s">
        <v>604</v>
      </c>
    </row>
    <row r="362" spans="1:14">
      <c r="A362" t="s">
        <v>454</v>
      </c>
      <c r="B362" t="s">
        <v>12</v>
      </c>
      <c r="C362" t="s">
        <v>31</v>
      </c>
      <c r="D362" t="s">
        <v>151</v>
      </c>
      <c r="E362" t="s">
        <v>33</v>
      </c>
      <c r="F362" s="2">
        <v>32023</v>
      </c>
      <c r="G362" t="s">
        <v>16</v>
      </c>
      <c r="H362" t="s">
        <v>110</v>
      </c>
      <c r="I362" t="s">
        <v>18</v>
      </c>
      <c r="J362" t="s">
        <v>42</v>
      </c>
      <c r="K362" t="s">
        <v>29</v>
      </c>
      <c r="L362">
        <f ca="1">INT((TODAY()-BD[[#This Row],[Fecha Nacimiento]])/365)</f>
        <v>36</v>
      </c>
      <c r="M362" t="s">
        <v>600</v>
      </c>
      <c r="N362" t="s">
        <v>604</v>
      </c>
    </row>
    <row r="363" spans="1:14">
      <c r="A363" t="s">
        <v>455</v>
      </c>
      <c r="B363" t="s">
        <v>22</v>
      </c>
      <c r="C363" t="s">
        <v>23</v>
      </c>
      <c r="D363" t="s">
        <v>125</v>
      </c>
      <c r="E363" t="s">
        <v>41</v>
      </c>
      <c r="F363" s="2">
        <v>24640</v>
      </c>
      <c r="G363" t="s">
        <v>16</v>
      </c>
      <c r="H363" t="s">
        <v>17</v>
      </c>
      <c r="I363" t="s">
        <v>27</v>
      </c>
      <c r="J363" t="s">
        <v>42</v>
      </c>
      <c r="K363" t="s">
        <v>29</v>
      </c>
      <c r="L363">
        <f ca="1">INT((TODAY()-BD[[#This Row],[Fecha Nacimiento]])/365)</f>
        <v>56</v>
      </c>
      <c r="M363" t="s">
        <v>602</v>
      </c>
      <c r="N363" t="s">
        <v>605</v>
      </c>
    </row>
    <row r="364" spans="1:14">
      <c r="A364" t="s">
        <v>456</v>
      </c>
      <c r="B364" t="s">
        <v>22</v>
      </c>
      <c r="C364" t="s">
        <v>81</v>
      </c>
      <c r="D364" t="s">
        <v>116</v>
      </c>
      <c r="E364" t="s">
        <v>33</v>
      </c>
      <c r="F364" s="2">
        <v>24499</v>
      </c>
      <c r="G364" t="s">
        <v>16</v>
      </c>
      <c r="H364" t="s">
        <v>110</v>
      </c>
      <c r="I364" t="s">
        <v>18</v>
      </c>
      <c r="J364" t="s">
        <v>42</v>
      </c>
      <c r="K364" t="s">
        <v>29</v>
      </c>
      <c r="L364">
        <f ca="1">INT((TODAY()-BD[[#This Row],[Fecha Nacimiento]])/365)</f>
        <v>57</v>
      </c>
      <c r="M364" t="s">
        <v>602</v>
      </c>
      <c r="N364" t="s">
        <v>605</v>
      </c>
    </row>
    <row r="365" spans="1:14">
      <c r="A365" t="s">
        <v>457</v>
      </c>
      <c r="B365" t="s">
        <v>22</v>
      </c>
      <c r="C365" t="s">
        <v>54</v>
      </c>
      <c r="D365" t="s">
        <v>99</v>
      </c>
      <c r="E365" t="s">
        <v>46</v>
      </c>
      <c r="F365" s="2">
        <v>24538</v>
      </c>
      <c r="G365" t="s">
        <v>25</v>
      </c>
      <c r="H365" t="s">
        <v>26</v>
      </c>
      <c r="I365" t="s">
        <v>27</v>
      </c>
      <c r="J365" t="s">
        <v>42</v>
      </c>
      <c r="K365" t="s">
        <v>20</v>
      </c>
      <c r="L365">
        <f ca="1">INT((TODAY()-BD[[#This Row],[Fecha Nacimiento]])/365)</f>
        <v>56</v>
      </c>
      <c r="M365" t="s">
        <v>602</v>
      </c>
      <c r="N365" t="s">
        <v>605</v>
      </c>
    </row>
    <row r="366" spans="1:14">
      <c r="A366" t="s">
        <v>458</v>
      </c>
      <c r="B366" t="s">
        <v>12</v>
      </c>
      <c r="C366" t="s">
        <v>31</v>
      </c>
      <c r="D366" t="s">
        <v>151</v>
      </c>
      <c r="E366" t="s">
        <v>46</v>
      </c>
      <c r="F366" s="2">
        <v>36129</v>
      </c>
      <c r="G366" t="s">
        <v>25</v>
      </c>
      <c r="H366" t="s">
        <v>26</v>
      </c>
      <c r="I366" t="s">
        <v>18</v>
      </c>
      <c r="J366" t="s">
        <v>28</v>
      </c>
      <c r="K366" t="s">
        <v>29</v>
      </c>
      <c r="L366">
        <f ca="1">INT((TODAY()-BD[[#This Row],[Fecha Nacimiento]])/365)</f>
        <v>25</v>
      </c>
      <c r="M366" t="s">
        <v>598</v>
      </c>
      <c r="N366" t="s">
        <v>604</v>
      </c>
    </row>
    <row r="367" spans="1:14">
      <c r="A367" t="s">
        <v>459</v>
      </c>
      <c r="B367" t="s">
        <v>22</v>
      </c>
      <c r="C367" t="s">
        <v>23</v>
      </c>
      <c r="D367" t="s">
        <v>125</v>
      </c>
      <c r="E367" t="s">
        <v>15</v>
      </c>
      <c r="F367" s="2">
        <v>28667</v>
      </c>
      <c r="G367" t="s">
        <v>16</v>
      </c>
      <c r="H367" t="s">
        <v>17</v>
      </c>
      <c r="I367" t="s">
        <v>18</v>
      </c>
      <c r="J367" t="s">
        <v>28</v>
      </c>
      <c r="K367" t="s">
        <v>29</v>
      </c>
      <c r="L367">
        <f ca="1">INT((TODAY()-BD[[#This Row],[Fecha Nacimiento]])/365)</f>
        <v>45</v>
      </c>
      <c r="M367" t="s">
        <v>600</v>
      </c>
      <c r="N367" t="s">
        <v>605</v>
      </c>
    </row>
    <row r="368" spans="1:14">
      <c r="A368" t="s">
        <v>460</v>
      </c>
      <c r="B368" t="s">
        <v>12</v>
      </c>
      <c r="C368" t="s">
        <v>54</v>
      </c>
      <c r="D368" t="s">
        <v>108</v>
      </c>
      <c r="E368" t="s">
        <v>33</v>
      </c>
      <c r="F368" s="2">
        <v>36513</v>
      </c>
      <c r="G368" t="s">
        <v>25</v>
      </c>
      <c r="H368" t="s">
        <v>26</v>
      </c>
      <c r="I368" t="s">
        <v>27</v>
      </c>
      <c r="J368" t="s">
        <v>42</v>
      </c>
      <c r="K368" t="s">
        <v>20</v>
      </c>
      <c r="L368">
        <f ca="1">INT((TODAY()-BD[[#This Row],[Fecha Nacimiento]])/365)</f>
        <v>24</v>
      </c>
      <c r="M368" t="s">
        <v>598</v>
      </c>
      <c r="N368" t="s">
        <v>604</v>
      </c>
    </row>
    <row r="369" spans="1:14">
      <c r="A369" t="s">
        <v>461</v>
      </c>
      <c r="B369" t="s">
        <v>22</v>
      </c>
      <c r="C369" t="s">
        <v>57</v>
      </c>
      <c r="D369" t="s">
        <v>255</v>
      </c>
      <c r="E369" t="s">
        <v>46</v>
      </c>
      <c r="F369" s="2">
        <v>31919</v>
      </c>
      <c r="G369" t="s">
        <v>16</v>
      </c>
      <c r="H369" t="s">
        <v>17</v>
      </c>
      <c r="I369" t="s">
        <v>27</v>
      </c>
      <c r="J369" t="s">
        <v>42</v>
      </c>
      <c r="K369" t="s">
        <v>20</v>
      </c>
      <c r="L369">
        <f ca="1">INT((TODAY()-BD[[#This Row],[Fecha Nacimiento]])/365)</f>
        <v>36</v>
      </c>
      <c r="M369" t="s">
        <v>600</v>
      </c>
      <c r="N369" t="s">
        <v>605</v>
      </c>
    </row>
    <row r="370" spans="1:14">
      <c r="A370" t="s">
        <v>462</v>
      </c>
      <c r="B370" t="s">
        <v>22</v>
      </c>
      <c r="C370" t="s">
        <v>60</v>
      </c>
      <c r="D370" t="s">
        <v>190</v>
      </c>
      <c r="E370" t="s">
        <v>33</v>
      </c>
      <c r="F370" s="2">
        <v>26443</v>
      </c>
      <c r="G370" t="s">
        <v>25</v>
      </c>
      <c r="H370" t="s">
        <v>26</v>
      </c>
      <c r="I370" t="s">
        <v>27</v>
      </c>
      <c r="J370" t="s">
        <v>42</v>
      </c>
      <c r="K370" t="s">
        <v>20</v>
      </c>
      <c r="L370">
        <f ca="1">INT((TODAY()-BD[[#This Row],[Fecha Nacimiento]])/365)</f>
        <v>51</v>
      </c>
      <c r="M370" t="s">
        <v>601</v>
      </c>
      <c r="N370" t="s">
        <v>605</v>
      </c>
    </row>
    <row r="371" spans="1:14">
      <c r="A371" t="s">
        <v>463</v>
      </c>
      <c r="B371" t="s">
        <v>22</v>
      </c>
      <c r="C371" t="s">
        <v>72</v>
      </c>
      <c r="D371" t="s">
        <v>142</v>
      </c>
      <c r="E371" t="s">
        <v>33</v>
      </c>
      <c r="F371" s="2">
        <v>34754</v>
      </c>
      <c r="G371" t="s">
        <v>25</v>
      </c>
      <c r="H371" t="s">
        <v>26</v>
      </c>
      <c r="I371" t="s">
        <v>27</v>
      </c>
      <c r="J371" t="s">
        <v>42</v>
      </c>
      <c r="K371" t="s">
        <v>74</v>
      </c>
      <c r="L371">
        <f ca="1">INT((TODAY()-BD[[#This Row],[Fecha Nacimiento]])/365)</f>
        <v>28</v>
      </c>
      <c r="M371" t="s">
        <v>599</v>
      </c>
      <c r="N371" t="s">
        <v>605</v>
      </c>
    </row>
    <row r="372" spans="1:14">
      <c r="A372" t="s">
        <v>464</v>
      </c>
      <c r="B372" t="s">
        <v>22</v>
      </c>
      <c r="C372" t="s">
        <v>81</v>
      </c>
      <c r="D372" t="s">
        <v>82</v>
      </c>
      <c r="E372" t="s">
        <v>33</v>
      </c>
      <c r="F372" s="2">
        <v>33632</v>
      </c>
      <c r="G372" t="s">
        <v>16</v>
      </c>
      <c r="H372" t="s">
        <v>17</v>
      </c>
      <c r="I372" t="s">
        <v>27</v>
      </c>
      <c r="J372" t="s">
        <v>42</v>
      </c>
      <c r="K372" t="s">
        <v>29</v>
      </c>
      <c r="L372">
        <f ca="1">INT((TODAY()-BD[[#This Row],[Fecha Nacimiento]])/365)</f>
        <v>32</v>
      </c>
      <c r="M372" t="s">
        <v>599</v>
      </c>
      <c r="N372" t="s">
        <v>605</v>
      </c>
    </row>
    <row r="373" spans="1:14">
      <c r="A373" t="s">
        <v>465</v>
      </c>
      <c r="B373" t="s">
        <v>12</v>
      </c>
      <c r="C373" t="s">
        <v>39</v>
      </c>
      <c r="D373" t="s">
        <v>40</v>
      </c>
      <c r="E373" t="s">
        <v>97</v>
      </c>
      <c r="F373" s="2">
        <v>24365</v>
      </c>
      <c r="G373" t="s">
        <v>25</v>
      </c>
      <c r="H373" t="s">
        <v>26</v>
      </c>
      <c r="I373" t="s">
        <v>18</v>
      </c>
      <c r="J373" t="s">
        <v>42</v>
      </c>
      <c r="K373" t="s">
        <v>29</v>
      </c>
      <c r="L373">
        <f ca="1">INT((TODAY()-BD[[#This Row],[Fecha Nacimiento]])/365)</f>
        <v>57</v>
      </c>
      <c r="M373" t="s">
        <v>602</v>
      </c>
      <c r="N373" t="s">
        <v>604</v>
      </c>
    </row>
    <row r="374" spans="1:14">
      <c r="A374" t="s">
        <v>466</v>
      </c>
      <c r="B374" t="s">
        <v>22</v>
      </c>
      <c r="C374" t="s">
        <v>57</v>
      </c>
      <c r="D374" t="s">
        <v>58</v>
      </c>
      <c r="E374" t="s">
        <v>33</v>
      </c>
      <c r="F374" s="2">
        <v>37136</v>
      </c>
      <c r="G374" t="s">
        <v>16</v>
      </c>
      <c r="H374" t="s">
        <v>17</v>
      </c>
      <c r="I374" t="s">
        <v>18</v>
      </c>
      <c r="J374" t="s">
        <v>42</v>
      </c>
      <c r="K374" t="s">
        <v>20</v>
      </c>
      <c r="L374">
        <f ca="1">INT((TODAY()-BD[[#This Row],[Fecha Nacimiento]])/365)</f>
        <v>22</v>
      </c>
      <c r="M374" t="s">
        <v>598</v>
      </c>
      <c r="N374" t="s">
        <v>605</v>
      </c>
    </row>
    <row r="375" spans="1:14">
      <c r="A375" t="s">
        <v>467</v>
      </c>
      <c r="B375" t="s">
        <v>22</v>
      </c>
      <c r="C375" t="s">
        <v>54</v>
      </c>
      <c r="D375" t="s">
        <v>92</v>
      </c>
      <c r="E375" t="s">
        <v>97</v>
      </c>
      <c r="F375" s="2">
        <v>26308</v>
      </c>
      <c r="G375" t="s">
        <v>16</v>
      </c>
      <c r="H375" t="s">
        <v>120</v>
      </c>
      <c r="I375" t="s">
        <v>27</v>
      </c>
      <c r="J375" t="s">
        <v>28</v>
      </c>
      <c r="K375" t="s">
        <v>20</v>
      </c>
      <c r="L375">
        <f ca="1">INT((TODAY()-BD[[#This Row],[Fecha Nacimiento]])/365)</f>
        <v>52</v>
      </c>
      <c r="M375" t="s">
        <v>601</v>
      </c>
      <c r="N375" t="s">
        <v>605</v>
      </c>
    </row>
    <row r="376" spans="1:14">
      <c r="A376" t="s">
        <v>468</v>
      </c>
      <c r="B376" t="s">
        <v>12</v>
      </c>
      <c r="C376" t="s">
        <v>54</v>
      </c>
      <c r="D376" t="s">
        <v>55</v>
      </c>
      <c r="E376" t="s">
        <v>46</v>
      </c>
      <c r="F376" s="2">
        <v>32073</v>
      </c>
      <c r="G376" t="s">
        <v>25</v>
      </c>
      <c r="H376" t="s">
        <v>26</v>
      </c>
      <c r="I376" t="s">
        <v>18</v>
      </c>
      <c r="J376" t="s">
        <v>19</v>
      </c>
      <c r="K376" t="s">
        <v>20</v>
      </c>
      <c r="L376">
        <f ca="1">INT((TODAY()-BD[[#This Row],[Fecha Nacimiento]])/365)</f>
        <v>36</v>
      </c>
      <c r="M376" t="s">
        <v>600</v>
      </c>
      <c r="N376" t="s">
        <v>604</v>
      </c>
    </row>
    <row r="377" spans="1:14">
      <c r="A377" t="s">
        <v>469</v>
      </c>
      <c r="B377" t="s">
        <v>22</v>
      </c>
      <c r="C377" t="s">
        <v>13</v>
      </c>
      <c r="D377" t="s">
        <v>233</v>
      </c>
      <c r="E377" t="s">
        <v>52</v>
      </c>
      <c r="F377" s="2">
        <v>27604</v>
      </c>
      <c r="G377" t="s">
        <v>25</v>
      </c>
      <c r="H377" t="s">
        <v>26</v>
      </c>
      <c r="I377" t="s">
        <v>27</v>
      </c>
      <c r="J377" t="s">
        <v>42</v>
      </c>
      <c r="K377" t="s">
        <v>20</v>
      </c>
      <c r="L377">
        <f ca="1">INT((TODAY()-BD[[#This Row],[Fecha Nacimiento]])/365)</f>
        <v>48</v>
      </c>
      <c r="M377" t="s">
        <v>601</v>
      </c>
      <c r="N377" t="s">
        <v>605</v>
      </c>
    </row>
    <row r="378" spans="1:14">
      <c r="A378" t="s">
        <v>470</v>
      </c>
      <c r="B378" t="s">
        <v>22</v>
      </c>
      <c r="C378" t="s">
        <v>54</v>
      </c>
      <c r="D378" t="s">
        <v>92</v>
      </c>
      <c r="E378" t="s">
        <v>15</v>
      </c>
      <c r="F378" s="2">
        <v>30120</v>
      </c>
      <c r="G378" t="s">
        <v>16</v>
      </c>
      <c r="H378" t="s">
        <v>17</v>
      </c>
      <c r="I378" t="s">
        <v>18</v>
      </c>
      <c r="J378" t="s">
        <v>42</v>
      </c>
      <c r="K378" t="s">
        <v>20</v>
      </c>
      <c r="L378">
        <f ca="1">INT((TODAY()-BD[[#This Row],[Fecha Nacimiento]])/365)</f>
        <v>41</v>
      </c>
      <c r="M378" t="s">
        <v>600</v>
      </c>
      <c r="N378" t="s">
        <v>605</v>
      </c>
    </row>
    <row r="379" spans="1:14">
      <c r="A379" t="s">
        <v>471</v>
      </c>
      <c r="B379" t="s">
        <v>22</v>
      </c>
      <c r="C379" t="s">
        <v>57</v>
      </c>
      <c r="D379" t="s">
        <v>58</v>
      </c>
      <c r="E379" t="s">
        <v>46</v>
      </c>
      <c r="F379" s="2">
        <v>31565</v>
      </c>
      <c r="G379" t="s">
        <v>25</v>
      </c>
      <c r="H379" t="s">
        <v>26</v>
      </c>
      <c r="I379" t="s">
        <v>27</v>
      </c>
      <c r="J379" t="s">
        <v>42</v>
      </c>
      <c r="K379" t="s">
        <v>20</v>
      </c>
      <c r="L379">
        <f ca="1">INT((TODAY()-BD[[#This Row],[Fecha Nacimiento]])/365)</f>
        <v>37</v>
      </c>
      <c r="M379" t="s">
        <v>600</v>
      </c>
      <c r="N379" t="s">
        <v>605</v>
      </c>
    </row>
    <row r="380" spans="1:14">
      <c r="A380" t="s">
        <v>472</v>
      </c>
      <c r="B380" t="s">
        <v>22</v>
      </c>
      <c r="C380" t="s">
        <v>39</v>
      </c>
      <c r="D380" t="s">
        <v>63</v>
      </c>
      <c r="E380" t="s">
        <v>41</v>
      </c>
      <c r="F380" s="2">
        <v>37540</v>
      </c>
      <c r="G380" t="s">
        <v>16</v>
      </c>
      <c r="H380" t="s">
        <v>17</v>
      </c>
      <c r="I380" t="s">
        <v>18</v>
      </c>
      <c r="J380" t="s">
        <v>19</v>
      </c>
      <c r="K380" t="s">
        <v>29</v>
      </c>
      <c r="L380">
        <f ca="1">INT((TODAY()-BD[[#This Row],[Fecha Nacimiento]])/365)</f>
        <v>21</v>
      </c>
      <c r="M380" t="s">
        <v>598</v>
      </c>
      <c r="N380" t="s">
        <v>605</v>
      </c>
    </row>
    <row r="381" spans="1:14">
      <c r="A381" t="s">
        <v>473</v>
      </c>
      <c r="B381" t="s">
        <v>12</v>
      </c>
      <c r="C381" t="s">
        <v>13</v>
      </c>
      <c r="D381" t="s">
        <v>474</v>
      </c>
      <c r="E381" t="s">
        <v>15</v>
      </c>
      <c r="F381" s="2">
        <v>32581</v>
      </c>
      <c r="G381" t="s">
        <v>25</v>
      </c>
      <c r="H381" t="s">
        <v>26</v>
      </c>
      <c r="I381" t="s">
        <v>18</v>
      </c>
      <c r="J381" t="s">
        <v>42</v>
      </c>
      <c r="K381" t="s">
        <v>20</v>
      </c>
      <c r="L381">
        <f ca="1">INT((TODAY()-BD[[#This Row],[Fecha Nacimiento]])/365)</f>
        <v>34</v>
      </c>
      <c r="M381" t="s">
        <v>599</v>
      </c>
      <c r="N381" t="s">
        <v>604</v>
      </c>
    </row>
    <row r="382" spans="1:14">
      <c r="A382" t="s">
        <v>475</v>
      </c>
      <c r="B382" t="s">
        <v>22</v>
      </c>
      <c r="C382" t="s">
        <v>81</v>
      </c>
      <c r="D382" t="s">
        <v>116</v>
      </c>
      <c r="E382" t="s">
        <v>46</v>
      </c>
      <c r="F382" s="2">
        <v>30005</v>
      </c>
      <c r="G382" t="s">
        <v>16</v>
      </c>
      <c r="H382" t="s">
        <v>120</v>
      </c>
      <c r="I382" t="s">
        <v>27</v>
      </c>
      <c r="J382" t="s">
        <v>19</v>
      </c>
      <c r="K382" t="s">
        <v>29</v>
      </c>
      <c r="L382">
        <f ca="1">INT((TODAY()-BD[[#This Row],[Fecha Nacimiento]])/365)</f>
        <v>42</v>
      </c>
      <c r="M382" t="s">
        <v>600</v>
      </c>
      <c r="N382" t="s">
        <v>605</v>
      </c>
    </row>
    <row r="383" spans="1:14">
      <c r="A383" t="s">
        <v>476</v>
      </c>
      <c r="B383" t="s">
        <v>22</v>
      </c>
      <c r="C383" t="s">
        <v>54</v>
      </c>
      <c r="D383" t="s">
        <v>92</v>
      </c>
      <c r="E383" t="s">
        <v>41</v>
      </c>
      <c r="F383" s="2">
        <v>31542</v>
      </c>
      <c r="G383" t="s">
        <v>25</v>
      </c>
      <c r="H383" t="s">
        <v>26</v>
      </c>
      <c r="I383" t="s">
        <v>18</v>
      </c>
      <c r="J383" t="s">
        <v>42</v>
      </c>
      <c r="K383" t="s">
        <v>20</v>
      </c>
      <c r="L383">
        <f ca="1">INT((TODAY()-BD[[#This Row],[Fecha Nacimiento]])/365)</f>
        <v>37</v>
      </c>
      <c r="M383" t="s">
        <v>600</v>
      </c>
      <c r="N383" t="s">
        <v>605</v>
      </c>
    </row>
    <row r="384" spans="1:14">
      <c r="A384" t="s">
        <v>477</v>
      </c>
      <c r="B384" t="s">
        <v>22</v>
      </c>
      <c r="C384" t="s">
        <v>57</v>
      </c>
      <c r="D384" t="s">
        <v>179</v>
      </c>
      <c r="E384" t="s">
        <v>97</v>
      </c>
      <c r="F384" s="2">
        <v>31765</v>
      </c>
      <c r="G384" t="s">
        <v>16</v>
      </c>
      <c r="H384" t="s">
        <v>110</v>
      </c>
      <c r="I384" t="s">
        <v>27</v>
      </c>
      <c r="J384" t="s">
        <v>42</v>
      </c>
      <c r="K384" t="s">
        <v>20</v>
      </c>
      <c r="L384">
        <f ca="1">INT((TODAY()-BD[[#This Row],[Fecha Nacimiento]])/365)</f>
        <v>37</v>
      </c>
      <c r="M384" t="s">
        <v>600</v>
      </c>
      <c r="N384" t="s">
        <v>605</v>
      </c>
    </row>
    <row r="385" spans="1:14">
      <c r="A385" t="s">
        <v>478</v>
      </c>
      <c r="B385" t="s">
        <v>22</v>
      </c>
      <c r="C385" t="s">
        <v>54</v>
      </c>
      <c r="D385" t="s">
        <v>137</v>
      </c>
      <c r="E385" t="s">
        <v>97</v>
      </c>
      <c r="F385" s="2">
        <v>35766</v>
      </c>
      <c r="G385" t="s">
        <v>16</v>
      </c>
      <c r="H385" t="s">
        <v>17</v>
      </c>
      <c r="I385" t="s">
        <v>18</v>
      </c>
      <c r="J385" t="s">
        <v>42</v>
      </c>
      <c r="K385" t="s">
        <v>20</v>
      </c>
      <c r="L385">
        <f ca="1">INT((TODAY()-BD[[#This Row],[Fecha Nacimiento]])/365)</f>
        <v>26</v>
      </c>
      <c r="M385" t="s">
        <v>599</v>
      </c>
      <c r="N385" t="s">
        <v>605</v>
      </c>
    </row>
    <row r="386" spans="1:14">
      <c r="A386" t="s">
        <v>479</v>
      </c>
      <c r="B386" t="s">
        <v>12</v>
      </c>
      <c r="C386" t="s">
        <v>72</v>
      </c>
      <c r="D386" t="s">
        <v>73</v>
      </c>
      <c r="E386" t="s">
        <v>46</v>
      </c>
      <c r="F386" s="2">
        <v>27793</v>
      </c>
      <c r="G386" t="s">
        <v>16</v>
      </c>
      <c r="H386" t="s">
        <v>17</v>
      </c>
      <c r="I386" t="s">
        <v>18</v>
      </c>
      <c r="J386" t="s">
        <v>19</v>
      </c>
      <c r="K386" t="s">
        <v>74</v>
      </c>
      <c r="L386">
        <f ca="1">INT((TODAY()-BD[[#This Row],[Fecha Nacimiento]])/365)</f>
        <v>48</v>
      </c>
      <c r="M386" t="s">
        <v>601</v>
      </c>
      <c r="N386" t="s">
        <v>604</v>
      </c>
    </row>
    <row r="387" spans="1:14">
      <c r="A387" t="s">
        <v>480</v>
      </c>
      <c r="B387" t="s">
        <v>12</v>
      </c>
      <c r="C387" t="s">
        <v>54</v>
      </c>
      <c r="D387" t="s">
        <v>92</v>
      </c>
      <c r="E387" t="s">
        <v>97</v>
      </c>
      <c r="F387" s="2">
        <v>25489</v>
      </c>
      <c r="G387" t="s">
        <v>25</v>
      </c>
      <c r="H387" t="s">
        <v>26</v>
      </c>
      <c r="I387" t="s">
        <v>18</v>
      </c>
      <c r="J387" t="s">
        <v>42</v>
      </c>
      <c r="K387" t="s">
        <v>20</v>
      </c>
      <c r="L387">
        <f ca="1">INT((TODAY()-BD[[#This Row],[Fecha Nacimiento]])/365)</f>
        <v>54</v>
      </c>
      <c r="M387" t="s">
        <v>601</v>
      </c>
      <c r="N387" t="s">
        <v>604</v>
      </c>
    </row>
    <row r="388" spans="1:14">
      <c r="A388" t="s">
        <v>481</v>
      </c>
      <c r="B388" t="s">
        <v>12</v>
      </c>
      <c r="C388" t="s">
        <v>54</v>
      </c>
      <c r="D388" t="s">
        <v>246</v>
      </c>
      <c r="E388" t="s">
        <v>15</v>
      </c>
      <c r="F388" s="2">
        <v>32161</v>
      </c>
      <c r="G388" t="s">
        <v>25</v>
      </c>
      <c r="H388" t="s">
        <v>26</v>
      </c>
      <c r="I388" t="s">
        <v>18</v>
      </c>
      <c r="J388" t="s">
        <v>28</v>
      </c>
      <c r="K388" t="s">
        <v>20</v>
      </c>
      <c r="L388">
        <f ca="1">INT((TODAY()-BD[[#This Row],[Fecha Nacimiento]])/365)</f>
        <v>36</v>
      </c>
      <c r="M388" t="s">
        <v>600</v>
      </c>
      <c r="N388" t="s">
        <v>604</v>
      </c>
    </row>
    <row r="389" spans="1:14">
      <c r="A389" t="s">
        <v>482</v>
      </c>
      <c r="B389" t="s">
        <v>22</v>
      </c>
      <c r="C389" t="s">
        <v>60</v>
      </c>
      <c r="D389" t="s">
        <v>190</v>
      </c>
      <c r="E389" t="s">
        <v>46</v>
      </c>
      <c r="F389" s="2">
        <v>28513</v>
      </c>
      <c r="G389" t="s">
        <v>16</v>
      </c>
      <c r="H389" t="s">
        <v>17</v>
      </c>
      <c r="I389" t="s">
        <v>18</v>
      </c>
      <c r="J389" t="s">
        <v>28</v>
      </c>
      <c r="K389" t="s">
        <v>20</v>
      </c>
      <c r="L389">
        <f ca="1">INT((TODAY()-BD[[#This Row],[Fecha Nacimiento]])/365)</f>
        <v>46</v>
      </c>
      <c r="M389" t="s">
        <v>601</v>
      </c>
      <c r="N389" t="s">
        <v>605</v>
      </c>
    </row>
    <row r="390" spans="1:14">
      <c r="A390" t="s">
        <v>483</v>
      </c>
      <c r="B390" t="s">
        <v>22</v>
      </c>
      <c r="C390" t="s">
        <v>31</v>
      </c>
      <c r="D390" t="s">
        <v>32</v>
      </c>
      <c r="E390" t="s">
        <v>33</v>
      </c>
      <c r="F390" s="2">
        <v>28561</v>
      </c>
      <c r="G390" t="s">
        <v>25</v>
      </c>
      <c r="H390" t="s">
        <v>26</v>
      </c>
      <c r="I390" t="s">
        <v>18</v>
      </c>
      <c r="J390" t="s">
        <v>42</v>
      </c>
      <c r="K390" t="s">
        <v>29</v>
      </c>
      <c r="L390">
        <f ca="1">INT((TODAY()-BD[[#This Row],[Fecha Nacimiento]])/365)</f>
        <v>45</v>
      </c>
      <c r="M390" t="s">
        <v>600</v>
      </c>
      <c r="N390" t="s">
        <v>605</v>
      </c>
    </row>
    <row r="391" spans="1:14">
      <c r="A391" t="s">
        <v>484</v>
      </c>
      <c r="B391" t="s">
        <v>22</v>
      </c>
      <c r="C391" t="s">
        <v>57</v>
      </c>
      <c r="D391" t="s">
        <v>58</v>
      </c>
      <c r="E391" t="s">
        <v>33</v>
      </c>
      <c r="F391" s="2">
        <v>33918</v>
      </c>
      <c r="G391" t="s">
        <v>25</v>
      </c>
      <c r="H391" t="s">
        <v>26</v>
      </c>
      <c r="I391" t="s">
        <v>18</v>
      </c>
      <c r="J391" t="s">
        <v>19</v>
      </c>
      <c r="K391" t="s">
        <v>20</v>
      </c>
      <c r="L391">
        <f ca="1">INT((TODAY()-BD[[#This Row],[Fecha Nacimiento]])/365)</f>
        <v>31</v>
      </c>
      <c r="M391" t="s">
        <v>599</v>
      </c>
      <c r="N391" t="s">
        <v>605</v>
      </c>
    </row>
    <row r="392" spans="1:14">
      <c r="A392" t="s">
        <v>485</v>
      </c>
      <c r="B392" t="s">
        <v>22</v>
      </c>
      <c r="C392" t="s">
        <v>57</v>
      </c>
      <c r="D392" t="s">
        <v>58</v>
      </c>
      <c r="E392" t="s">
        <v>46</v>
      </c>
      <c r="F392" s="2">
        <v>24118</v>
      </c>
      <c r="G392" t="s">
        <v>25</v>
      </c>
      <c r="H392" t="s">
        <v>26</v>
      </c>
      <c r="I392" t="s">
        <v>27</v>
      </c>
      <c r="J392" t="s">
        <v>42</v>
      </c>
      <c r="K392" t="s">
        <v>20</v>
      </c>
      <c r="L392">
        <f ca="1">INT((TODAY()-BD[[#This Row],[Fecha Nacimiento]])/365)</f>
        <v>58</v>
      </c>
      <c r="M392" t="s">
        <v>602</v>
      </c>
      <c r="N392" t="s">
        <v>605</v>
      </c>
    </row>
    <row r="393" spans="1:14">
      <c r="A393" t="s">
        <v>486</v>
      </c>
      <c r="B393" t="s">
        <v>12</v>
      </c>
      <c r="C393" t="s">
        <v>39</v>
      </c>
      <c r="D393" t="s">
        <v>40</v>
      </c>
      <c r="E393" t="s">
        <v>97</v>
      </c>
      <c r="F393" s="2">
        <v>27106</v>
      </c>
      <c r="G393" t="s">
        <v>16</v>
      </c>
      <c r="H393" t="s">
        <v>17</v>
      </c>
      <c r="I393" t="s">
        <v>18</v>
      </c>
      <c r="J393" t="s">
        <v>28</v>
      </c>
      <c r="K393" t="s">
        <v>29</v>
      </c>
      <c r="L393">
        <f ca="1">INT((TODAY()-BD[[#This Row],[Fecha Nacimiento]])/365)</f>
        <v>49</v>
      </c>
      <c r="M393" t="s">
        <v>601</v>
      </c>
      <c r="N393" t="s">
        <v>604</v>
      </c>
    </row>
    <row r="394" spans="1:14">
      <c r="A394" t="s">
        <v>487</v>
      </c>
      <c r="B394" t="s">
        <v>22</v>
      </c>
      <c r="C394" t="s">
        <v>23</v>
      </c>
      <c r="D394" t="s">
        <v>125</v>
      </c>
      <c r="E394" t="s">
        <v>97</v>
      </c>
      <c r="F394" s="2">
        <v>35293</v>
      </c>
      <c r="G394" t="s">
        <v>25</v>
      </c>
      <c r="H394" t="s">
        <v>26</v>
      </c>
      <c r="I394" t="s">
        <v>18</v>
      </c>
      <c r="J394" t="s">
        <v>42</v>
      </c>
      <c r="K394" t="s">
        <v>29</v>
      </c>
      <c r="L394">
        <f ca="1">INT((TODAY()-BD[[#This Row],[Fecha Nacimiento]])/365)</f>
        <v>27</v>
      </c>
      <c r="M394" t="s">
        <v>599</v>
      </c>
      <c r="N394" t="s">
        <v>605</v>
      </c>
    </row>
    <row r="395" spans="1:14">
      <c r="A395" t="s">
        <v>488</v>
      </c>
      <c r="B395" t="s">
        <v>22</v>
      </c>
      <c r="C395" t="s">
        <v>13</v>
      </c>
      <c r="D395" t="s">
        <v>96</v>
      </c>
      <c r="E395" t="s">
        <v>97</v>
      </c>
      <c r="F395" s="2">
        <v>23040</v>
      </c>
      <c r="G395" t="s">
        <v>16</v>
      </c>
      <c r="H395" t="s">
        <v>17</v>
      </c>
      <c r="I395" t="s">
        <v>18</v>
      </c>
      <c r="J395" t="s">
        <v>42</v>
      </c>
      <c r="K395" t="s">
        <v>20</v>
      </c>
      <c r="L395">
        <f ca="1">INT((TODAY()-BD[[#This Row],[Fecha Nacimiento]])/365)</f>
        <v>61</v>
      </c>
      <c r="M395" t="s">
        <v>602</v>
      </c>
      <c r="N395" t="s">
        <v>605</v>
      </c>
    </row>
    <row r="396" spans="1:14">
      <c r="A396" t="s">
        <v>489</v>
      </c>
      <c r="B396" t="s">
        <v>22</v>
      </c>
      <c r="C396" t="s">
        <v>81</v>
      </c>
      <c r="D396" t="s">
        <v>116</v>
      </c>
      <c r="E396" t="s">
        <v>33</v>
      </c>
      <c r="F396" s="2">
        <v>34854</v>
      </c>
      <c r="G396" t="s">
        <v>16</v>
      </c>
      <c r="H396" t="s">
        <v>17</v>
      </c>
      <c r="I396" t="s">
        <v>27</v>
      </c>
      <c r="J396" t="s">
        <v>42</v>
      </c>
      <c r="K396" t="s">
        <v>29</v>
      </c>
      <c r="L396">
        <f ca="1">INT((TODAY()-BD[[#This Row],[Fecha Nacimiento]])/365)</f>
        <v>28</v>
      </c>
      <c r="M396" t="s">
        <v>599</v>
      </c>
      <c r="N396" t="s">
        <v>605</v>
      </c>
    </row>
    <row r="397" spans="1:14">
      <c r="A397" t="s">
        <v>490</v>
      </c>
      <c r="B397" t="s">
        <v>12</v>
      </c>
      <c r="C397" t="s">
        <v>13</v>
      </c>
      <c r="D397" t="s">
        <v>200</v>
      </c>
      <c r="E397" t="s">
        <v>15</v>
      </c>
      <c r="F397" s="2">
        <v>24070</v>
      </c>
      <c r="G397" t="s">
        <v>16</v>
      </c>
      <c r="H397" t="s">
        <v>17</v>
      </c>
      <c r="I397" t="s">
        <v>27</v>
      </c>
      <c r="J397" t="s">
        <v>19</v>
      </c>
      <c r="K397" t="s">
        <v>20</v>
      </c>
      <c r="L397">
        <f ca="1">INT((TODAY()-BD[[#This Row],[Fecha Nacimiento]])/365)</f>
        <v>58</v>
      </c>
      <c r="M397" t="s">
        <v>602</v>
      </c>
      <c r="N397" t="s">
        <v>604</v>
      </c>
    </row>
    <row r="398" spans="1:14">
      <c r="A398" t="s">
        <v>491</v>
      </c>
      <c r="B398" t="s">
        <v>22</v>
      </c>
      <c r="C398" t="s">
        <v>39</v>
      </c>
      <c r="D398" t="s">
        <v>40</v>
      </c>
      <c r="E398" t="s">
        <v>97</v>
      </c>
      <c r="F398" s="2">
        <v>23740</v>
      </c>
      <c r="G398" t="s">
        <v>16</v>
      </c>
      <c r="H398" t="s">
        <v>17</v>
      </c>
      <c r="I398" t="s">
        <v>27</v>
      </c>
      <c r="J398" t="s">
        <v>28</v>
      </c>
      <c r="K398" t="s">
        <v>29</v>
      </c>
      <c r="L398">
        <f ca="1">INT((TODAY()-BD[[#This Row],[Fecha Nacimiento]])/365)</f>
        <v>59</v>
      </c>
      <c r="M398" t="s">
        <v>602</v>
      </c>
      <c r="N398" t="s">
        <v>605</v>
      </c>
    </row>
    <row r="399" spans="1:14">
      <c r="A399" t="s">
        <v>492</v>
      </c>
      <c r="B399" t="s">
        <v>22</v>
      </c>
      <c r="C399" t="s">
        <v>13</v>
      </c>
      <c r="D399" t="s">
        <v>233</v>
      </c>
      <c r="E399" t="s">
        <v>97</v>
      </c>
      <c r="F399" s="2">
        <v>20984</v>
      </c>
      <c r="G399" t="s">
        <v>16</v>
      </c>
      <c r="H399" t="s">
        <v>17</v>
      </c>
      <c r="I399" t="s">
        <v>27</v>
      </c>
      <c r="J399" t="s">
        <v>42</v>
      </c>
      <c r="K399" t="s">
        <v>20</v>
      </c>
      <c r="L399">
        <f ca="1">INT((TODAY()-BD[[#This Row],[Fecha Nacimiento]])/365)</f>
        <v>66</v>
      </c>
      <c r="M399" t="s">
        <v>602</v>
      </c>
      <c r="N399" t="s">
        <v>605</v>
      </c>
    </row>
    <row r="400" spans="1:14">
      <c r="A400" t="s">
        <v>493</v>
      </c>
      <c r="B400" t="s">
        <v>22</v>
      </c>
      <c r="C400" t="s">
        <v>23</v>
      </c>
      <c r="D400" t="s">
        <v>318</v>
      </c>
      <c r="E400" t="s">
        <v>41</v>
      </c>
      <c r="F400" s="2">
        <v>33869</v>
      </c>
      <c r="G400" t="s">
        <v>25</v>
      </c>
      <c r="H400" t="s">
        <v>26</v>
      </c>
      <c r="I400" t="s">
        <v>18</v>
      </c>
      <c r="J400" t="s">
        <v>19</v>
      </c>
      <c r="K400" t="s">
        <v>29</v>
      </c>
      <c r="L400">
        <f ca="1">INT((TODAY()-BD[[#This Row],[Fecha Nacimiento]])/365)</f>
        <v>31</v>
      </c>
      <c r="M400" t="s">
        <v>599</v>
      </c>
      <c r="N400" t="s">
        <v>605</v>
      </c>
    </row>
    <row r="401" spans="1:14">
      <c r="A401" t="s">
        <v>494</v>
      </c>
      <c r="B401" t="s">
        <v>22</v>
      </c>
      <c r="C401" t="s">
        <v>39</v>
      </c>
      <c r="D401" t="s">
        <v>48</v>
      </c>
      <c r="E401" t="s">
        <v>46</v>
      </c>
      <c r="F401" s="2">
        <v>36564</v>
      </c>
      <c r="G401" t="s">
        <v>16</v>
      </c>
      <c r="H401" t="s">
        <v>120</v>
      </c>
      <c r="I401" t="s">
        <v>27</v>
      </c>
      <c r="J401" t="s">
        <v>28</v>
      </c>
      <c r="K401" t="s">
        <v>29</v>
      </c>
      <c r="L401">
        <f ca="1">INT((TODAY()-BD[[#This Row],[Fecha Nacimiento]])/365)</f>
        <v>24</v>
      </c>
      <c r="M401" t="s">
        <v>598</v>
      </c>
      <c r="N401" t="s">
        <v>605</v>
      </c>
    </row>
    <row r="402" spans="1:14">
      <c r="A402" t="s">
        <v>495</v>
      </c>
      <c r="B402" t="s">
        <v>22</v>
      </c>
      <c r="C402" t="s">
        <v>39</v>
      </c>
      <c r="D402" t="s">
        <v>40</v>
      </c>
      <c r="E402" t="s">
        <v>41</v>
      </c>
      <c r="F402" s="2">
        <v>23445</v>
      </c>
      <c r="G402" t="s">
        <v>16</v>
      </c>
      <c r="H402" t="s">
        <v>17</v>
      </c>
      <c r="I402" t="s">
        <v>18</v>
      </c>
      <c r="J402" t="s">
        <v>19</v>
      </c>
      <c r="K402" t="s">
        <v>29</v>
      </c>
      <c r="L402">
        <f ca="1">INT((TODAY()-BD[[#This Row],[Fecha Nacimiento]])/365)</f>
        <v>59</v>
      </c>
      <c r="M402" t="s">
        <v>602</v>
      </c>
      <c r="N402" t="s">
        <v>605</v>
      </c>
    </row>
    <row r="403" spans="1:14">
      <c r="A403" t="s">
        <v>496</v>
      </c>
      <c r="B403" t="s">
        <v>22</v>
      </c>
      <c r="C403" t="s">
        <v>31</v>
      </c>
      <c r="D403" t="s">
        <v>151</v>
      </c>
      <c r="E403" t="s">
        <v>41</v>
      </c>
      <c r="F403" s="2">
        <v>35002</v>
      </c>
      <c r="G403" t="s">
        <v>16</v>
      </c>
      <c r="H403" t="s">
        <v>17</v>
      </c>
      <c r="I403" t="s">
        <v>18</v>
      </c>
      <c r="J403" t="s">
        <v>19</v>
      </c>
      <c r="K403" t="s">
        <v>29</v>
      </c>
      <c r="L403">
        <f ca="1">INT((TODAY()-BD[[#This Row],[Fecha Nacimiento]])/365)</f>
        <v>28</v>
      </c>
      <c r="M403" t="s">
        <v>599</v>
      </c>
      <c r="N403" t="s">
        <v>605</v>
      </c>
    </row>
    <row r="404" spans="1:14">
      <c r="A404" t="s">
        <v>497</v>
      </c>
      <c r="B404" t="s">
        <v>22</v>
      </c>
      <c r="C404" t="s">
        <v>60</v>
      </c>
      <c r="D404" t="s">
        <v>190</v>
      </c>
      <c r="E404" t="s">
        <v>46</v>
      </c>
      <c r="F404" s="2">
        <v>25722</v>
      </c>
      <c r="G404" t="s">
        <v>16</v>
      </c>
      <c r="H404" t="s">
        <v>17</v>
      </c>
      <c r="I404" t="s">
        <v>18</v>
      </c>
      <c r="J404" t="s">
        <v>28</v>
      </c>
      <c r="K404" t="s">
        <v>20</v>
      </c>
      <c r="L404">
        <f ca="1">INT((TODAY()-BD[[#This Row],[Fecha Nacimiento]])/365)</f>
        <v>53</v>
      </c>
      <c r="M404" t="s">
        <v>601</v>
      </c>
      <c r="N404" t="s">
        <v>605</v>
      </c>
    </row>
    <row r="405" spans="1:14">
      <c r="A405" t="s">
        <v>498</v>
      </c>
      <c r="B405" t="s">
        <v>22</v>
      </c>
      <c r="C405" t="s">
        <v>81</v>
      </c>
      <c r="D405" t="s">
        <v>116</v>
      </c>
      <c r="E405" t="s">
        <v>46</v>
      </c>
      <c r="F405" s="2">
        <v>27657</v>
      </c>
      <c r="G405" t="s">
        <v>25</v>
      </c>
      <c r="H405" t="s">
        <v>26</v>
      </c>
      <c r="I405" t="s">
        <v>18</v>
      </c>
      <c r="J405" t="s">
        <v>19</v>
      </c>
      <c r="K405" t="s">
        <v>29</v>
      </c>
      <c r="L405">
        <f ca="1">INT((TODAY()-BD[[#This Row],[Fecha Nacimiento]])/365)</f>
        <v>48</v>
      </c>
      <c r="M405" t="s">
        <v>601</v>
      </c>
      <c r="N405" t="s">
        <v>605</v>
      </c>
    </row>
    <row r="406" spans="1:14">
      <c r="A406" t="s">
        <v>499</v>
      </c>
      <c r="B406" t="s">
        <v>12</v>
      </c>
      <c r="C406" t="s">
        <v>57</v>
      </c>
      <c r="D406" t="s">
        <v>68</v>
      </c>
      <c r="E406" t="s">
        <v>97</v>
      </c>
      <c r="F406" s="2">
        <v>26446</v>
      </c>
      <c r="G406" t="s">
        <v>16</v>
      </c>
      <c r="H406" t="s">
        <v>17</v>
      </c>
      <c r="I406" t="s">
        <v>27</v>
      </c>
      <c r="J406" t="s">
        <v>28</v>
      </c>
      <c r="K406" t="s">
        <v>20</v>
      </c>
      <c r="L406">
        <f ca="1">INT((TODAY()-BD[[#This Row],[Fecha Nacimiento]])/365)</f>
        <v>51</v>
      </c>
      <c r="M406" t="s">
        <v>601</v>
      </c>
      <c r="N406" t="s">
        <v>604</v>
      </c>
    </row>
    <row r="407" spans="1:14">
      <c r="A407" t="s">
        <v>500</v>
      </c>
      <c r="B407" t="s">
        <v>12</v>
      </c>
      <c r="C407" t="s">
        <v>57</v>
      </c>
      <c r="D407" t="s">
        <v>58</v>
      </c>
      <c r="E407" t="s">
        <v>46</v>
      </c>
      <c r="F407" s="2">
        <v>24681</v>
      </c>
      <c r="G407" t="s">
        <v>16</v>
      </c>
      <c r="H407" t="s">
        <v>17</v>
      </c>
      <c r="I407" t="s">
        <v>18</v>
      </c>
      <c r="J407" t="s">
        <v>28</v>
      </c>
      <c r="K407" t="s">
        <v>20</v>
      </c>
      <c r="L407">
        <f ca="1">INT((TODAY()-BD[[#This Row],[Fecha Nacimiento]])/365)</f>
        <v>56</v>
      </c>
      <c r="M407" t="s">
        <v>602</v>
      </c>
      <c r="N407" t="s">
        <v>604</v>
      </c>
    </row>
    <row r="408" spans="1:14">
      <c r="A408" t="s">
        <v>501</v>
      </c>
      <c r="B408" t="s">
        <v>12</v>
      </c>
      <c r="C408" t="s">
        <v>54</v>
      </c>
      <c r="D408" t="s">
        <v>99</v>
      </c>
      <c r="E408" t="s">
        <v>46</v>
      </c>
      <c r="F408" s="2">
        <v>26458</v>
      </c>
      <c r="G408" t="s">
        <v>16</v>
      </c>
      <c r="H408" t="s">
        <v>17</v>
      </c>
      <c r="I408" t="s">
        <v>18</v>
      </c>
      <c r="J408" t="s">
        <v>28</v>
      </c>
      <c r="K408" t="s">
        <v>20</v>
      </c>
      <c r="L408">
        <f ca="1">INT((TODAY()-BD[[#This Row],[Fecha Nacimiento]])/365)</f>
        <v>51</v>
      </c>
      <c r="M408" t="s">
        <v>601</v>
      </c>
      <c r="N408" t="s">
        <v>604</v>
      </c>
    </row>
    <row r="409" spans="1:14">
      <c r="A409" t="s">
        <v>502</v>
      </c>
      <c r="B409" t="s">
        <v>22</v>
      </c>
      <c r="C409" t="s">
        <v>31</v>
      </c>
      <c r="D409" t="s">
        <v>151</v>
      </c>
      <c r="E409" t="s">
        <v>33</v>
      </c>
      <c r="F409" s="2">
        <v>35925</v>
      </c>
      <c r="G409" t="s">
        <v>25</v>
      </c>
      <c r="H409" t="s">
        <v>26</v>
      </c>
      <c r="I409" t="s">
        <v>18</v>
      </c>
      <c r="J409" t="s">
        <v>42</v>
      </c>
      <c r="K409" t="s">
        <v>29</v>
      </c>
      <c r="L409">
        <f ca="1">INT((TODAY()-BD[[#This Row],[Fecha Nacimiento]])/365)</f>
        <v>25</v>
      </c>
      <c r="M409" t="s">
        <v>598</v>
      </c>
      <c r="N409" t="s">
        <v>605</v>
      </c>
    </row>
    <row r="410" spans="1:14">
      <c r="A410" t="s">
        <v>503</v>
      </c>
      <c r="B410" t="s">
        <v>22</v>
      </c>
      <c r="C410" t="s">
        <v>35</v>
      </c>
      <c r="D410" t="s">
        <v>170</v>
      </c>
      <c r="E410" t="s">
        <v>33</v>
      </c>
      <c r="F410" s="2">
        <v>38504</v>
      </c>
      <c r="G410" t="s">
        <v>25</v>
      </c>
      <c r="H410" t="s">
        <v>26</v>
      </c>
      <c r="I410" t="s">
        <v>18</v>
      </c>
      <c r="J410" t="s">
        <v>19</v>
      </c>
      <c r="K410" t="s">
        <v>20</v>
      </c>
      <c r="L410">
        <f ca="1">INT((TODAY()-BD[[#This Row],[Fecha Nacimiento]])/365)</f>
        <v>18</v>
      </c>
      <c r="M410" t="s">
        <v>598</v>
      </c>
      <c r="N410" t="s">
        <v>605</v>
      </c>
    </row>
    <row r="411" spans="1:14">
      <c r="A411" t="s">
        <v>504</v>
      </c>
      <c r="B411" t="s">
        <v>12</v>
      </c>
      <c r="C411" t="s">
        <v>72</v>
      </c>
      <c r="D411" t="s">
        <v>416</v>
      </c>
      <c r="E411" t="s">
        <v>33</v>
      </c>
      <c r="F411" s="2">
        <v>26695</v>
      </c>
      <c r="G411" t="s">
        <v>25</v>
      </c>
      <c r="H411" t="s">
        <v>26</v>
      </c>
      <c r="I411" t="s">
        <v>18</v>
      </c>
      <c r="J411" t="s">
        <v>19</v>
      </c>
      <c r="K411" t="s">
        <v>74</v>
      </c>
      <c r="L411">
        <f ca="1">INT((TODAY()-BD[[#This Row],[Fecha Nacimiento]])/365)</f>
        <v>51</v>
      </c>
      <c r="M411" t="s">
        <v>601</v>
      </c>
      <c r="N411" t="s">
        <v>604</v>
      </c>
    </row>
    <row r="412" spans="1:14">
      <c r="A412" t="s">
        <v>505</v>
      </c>
      <c r="B412" t="s">
        <v>22</v>
      </c>
      <c r="C412" t="s">
        <v>23</v>
      </c>
      <c r="D412" t="s">
        <v>318</v>
      </c>
      <c r="E412" t="s">
        <v>41</v>
      </c>
      <c r="F412" s="2">
        <v>35931</v>
      </c>
      <c r="G412" t="s">
        <v>25</v>
      </c>
      <c r="H412" t="s">
        <v>26</v>
      </c>
      <c r="I412" t="s">
        <v>18</v>
      </c>
      <c r="J412" t="s">
        <v>19</v>
      </c>
      <c r="K412" t="s">
        <v>29</v>
      </c>
      <c r="L412">
        <f ca="1">INT((TODAY()-BD[[#This Row],[Fecha Nacimiento]])/365)</f>
        <v>25</v>
      </c>
      <c r="M412" t="s">
        <v>598</v>
      </c>
      <c r="N412" t="s">
        <v>605</v>
      </c>
    </row>
    <row r="413" spans="1:14">
      <c r="A413" t="s">
        <v>506</v>
      </c>
      <c r="B413" t="s">
        <v>12</v>
      </c>
      <c r="C413" t="s">
        <v>72</v>
      </c>
      <c r="D413" t="s">
        <v>155</v>
      </c>
      <c r="E413" t="s">
        <v>33</v>
      </c>
      <c r="F413" s="2">
        <v>24534</v>
      </c>
      <c r="G413" t="s">
        <v>25</v>
      </c>
      <c r="H413" t="s">
        <v>26</v>
      </c>
      <c r="I413" t="s">
        <v>18</v>
      </c>
      <c r="J413" t="s">
        <v>28</v>
      </c>
      <c r="K413" t="s">
        <v>74</v>
      </c>
      <c r="L413">
        <f ca="1">INT((TODAY()-BD[[#This Row],[Fecha Nacimiento]])/365)</f>
        <v>56</v>
      </c>
      <c r="M413" t="s">
        <v>602</v>
      </c>
      <c r="N413" t="s">
        <v>604</v>
      </c>
    </row>
    <row r="414" spans="1:14">
      <c r="A414" t="s">
        <v>507</v>
      </c>
      <c r="B414" t="s">
        <v>22</v>
      </c>
      <c r="C414" t="s">
        <v>54</v>
      </c>
      <c r="D414" t="s">
        <v>92</v>
      </c>
      <c r="E414" t="s">
        <v>15</v>
      </c>
      <c r="F414" s="2">
        <v>35338</v>
      </c>
      <c r="G414" t="s">
        <v>16</v>
      </c>
      <c r="H414" t="s">
        <v>17</v>
      </c>
      <c r="I414" t="s">
        <v>18</v>
      </c>
      <c r="J414" t="s">
        <v>42</v>
      </c>
      <c r="K414" t="s">
        <v>20</v>
      </c>
      <c r="L414">
        <f ca="1">INT((TODAY()-BD[[#This Row],[Fecha Nacimiento]])/365)</f>
        <v>27</v>
      </c>
      <c r="M414" t="s">
        <v>599</v>
      </c>
      <c r="N414" t="s">
        <v>605</v>
      </c>
    </row>
    <row r="415" spans="1:14">
      <c r="A415" t="s">
        <v>508</v>
      </c>
      <c r="B415" t="s">
        <v>12</v>
      </c>
      <c r="C415" t="s">
        <v>13</v>
      </c>
      <c r="D415" t="s">
        <v>284</v>
      </c>
      <c r="E415" t="s">
        <v>52</v>
      </c>
      <c r="F415" s="2">
        <v>21502</v>
      </c>
      <c r="G415" t="s">
        <v>25</v>
      </c>
      <c r="H415" t="s">
        <v>26</v>
      </c>
      <c r="I415" t="s">
        <v>18</v>
      </c>
      <c r="J415" t="s">
        <v>28</v>
      </c>
      <c r="K415" t="s">
        <v>20</v>
      </c>
      <c r="L415">
        <f ca="1">INT((TODAY()-BD[[#This Row],[Fecha Nacimiento]])/365)</f>
        <v>65</v>
      </c>
      <c r="M415" t="s">
        <v>602</v>
      </c>
      <c r="N415" t="s">
        <v>604</v>
      </c>
    </row>
    <row r="416" spans="1:14">
      <c r="A416" t="s">
        <v>509</v>
      </c>
      <c r="B416" t="s">
        <v>22</v>
      </c>
      <c r="C416" t="s">
        <v>60</v>
      </c>
      <c r="D416" t="s">
        <v>65</v>
      </c>
      <c r="E416" t="s">
        <v>41</v>
      </c>
      <c r="F416" s="2">
        <v>23346</v>
      </c>
      <c r="G416" t="s">
        <v>16</v>
      </c>
      <c r="H416" t="s">
        <v>17</v>
      </c>
      <c r="I416" t="s">
        <v>27</v>
      </c>
      <c r="J416" t="s">
        <v>19</v>
      </c>
      <c r="K416" t="s">
        <v>20</v>
      </c>
      <c r="L416">
        <f ca="1">INT((TODAY()-BD[[#This Row],[Fecha Nacimiento]])/365)</f>
        <v>60</v>
      </c>
      <c r="M416" t="s">
        <v>602</v>
      </c>
      <c r="N416" t="s">
        <v>605</v>
      </c>
    </row>
    <row r="417" spans="1:14">
      <c r="A417" t="s">
        <v>510</v>
      </c>
      <c r="B417" t="s">
        <v>22</v>
      </c>
      <c r="C417" t="s">
        <v>13</v>
      </c>
      <c r="D417" t="s">
        <v>200</v>
      </c>
      <c r="E417" t="s">
        <v>97</v>
      </c>
      <c r="F417" s="2">
        <v>27373</v>
      </c>
      <c r="G417" t="s">
        <v>25</v>
      </c>
      <c r="H417" t="s">
        <v>26</v>
      </c>
      <c r="I417" t="s">
        <v>18</v>
      </c>
      <c r="J417" t="s">
        <v>28</v>
      </c>
      <c r="K417" t="s">
        <v>20</v>
      </c>
      <c r="L417">
        <f ca="1">INT((TODAY()-BD[[#This Row],[Fecha Nacimiento]])/365)</f>
        <v>49</v>
      </c>
      <c r="M417" t="s">
        <v>601</v>
      </c>
      <c r="N417" t="s">
        <v>605</v>
      </c>
    </row>
    <row r="418" spans="1:14">
      <c r="A418" t="s">
        <v>511</v>
      </c>
      <c r="B418" t="s">
        <v>12</v>
      </c>
      <c r="C418" t="s">
        <v>54</v>
      </c>
      <c r="D418" t="s">
        <v>137</v>
      </c>
      <c r="E418" t="s">
        <v>41</v>
      </c>
      <c r="F418" s="2">
        <v>25967</v>
      </c>
      <c r="G418" t="s">
        <v>16</v>
      </c>
      <c r="H418" t="s">
        <v>110</v>
      </c>
      <c r="I418" t="s">
        <v>18</v>
      </c>
      <c r="J418" t="s">
        <v>28</v>
      </c>
      <c r="K418" t="s">
        <v>20</v>
      </c>
      <c r="L418">
        <f ca="1">INT((TODAY()-BD[[#This Row],[Fecha Nacimiento]])/365)</f>
        <v>53</v>
      </c>
      <c r="M418" t="s">
        <v>601</v>
      </c>
      <c r="N418" t="s">
        <v>604</v>
      </c>
    </row>
    <row r="419" spans="1:14">
      <c r="A419" t="s">
        <v>512</v>
      </c>
      <c r="B419" t="s">
        <v>12</v>
      </c>
      <c r="C419" t="s">
        <v>81</v>
      </c>
      <c r="D419" t="s">
        <v>116</v>
      </c>
      <c r="E419" t="s">
        <v>33</v>
      </c>
      <c r="F419" s="2">
        <v>35161</v>
      </c>
      <c r="G419" t="s">
        <v>25</v>
      </c>
      <c r="H419" t="s">
        <v>26</v>
      </c>
      <c r="I419" t="s">
        <v>27</v>
      </c>
      <c r="J419" t="s">
        <v>28</v>
      </c>
      <c r="K419" t="s">
        <v>29</v>
      </c>
      <c r="L419">
        <f ca="1">INT((TODAY()-BD[[#This Row],[Fecha Nacimiento]])/365)</f>
        <v>27</v>
      </c>
      <c r="M419" t="s">
        <v>599</v>
      </c>
      <c r="N419" t="s">
        <v>604</v>
      </c>
    </row>
    <row r="420" spans="1:14">
      <c r="A420" t="s">
        <v>513</v>
      </c>
      <c r="B420" t="s">
        <v>22</v>
      </c>
      <c r="C420" t="s">
        <v>39</v>
      </c>
      <c r="D420" t="s">
        <v>40</v>
      </c>
      <c r="E420" t="s">
        <v>97</v>
      </c>
      <c r="F420" s="2">
        <v>22926</v>
      </c>
      <c r="G420" t="s">
        <v>25</v>
      </c>
      <c r="H420" t="s">
        <v>26</v>
      </c>
      <c r="I420" t="s">
        <v>27</v>
      </c>
      <c r="J420" t="s">
        <v>19</v>
      </c>
      <c r="K420" t="s">
        <v>29</v>
      </c>
      <c r="L420">
        <f ca="1">INT((TODAY()-BD[[#This Row],[Fecha Nacimiento]])/365)</f>
        <v>61</v>
      </c>
      <c r="M420" t="s">
        <v>602</v>
      </c>
      <c r="N420" t="s">
        <v>605</v>
      </c>
    </row>
    <row r="421" spans="1:14">
      <c r="A421" t="s">
        <v>514</v>
      </c>
      <c r="B421" t="s">
        <v>22</v>
      </c>
      <c r="C421" t="s">
        <v>31</v>
      </c>
      <c r="D421" t="s">
        <v>151</v>
      </c>
      <c r="E421" t="s">
        <v>33</v>
      </c>
      <c r="F421" s="2">
        <v>33233</v>
      </c>
      <c r="G421" t="s">
        <v>25</v>
      </c>
      <c r="H421" t="s">
        <v>26</v>
      </c>
      <c r="I421" t="s">
        <v>27</v>
      </c>
      <c r="J421" t="s">
        <v>42</v>
      </c>
      <c r="K421" t="s">
        <v>29</v>
      </c>
      <c r="L421">
        <f ca="1">INT((TODAY()-BD[[#This Row],[Fecha Nacimiento]])/365)</f>
        <v>33</v>
      </c>
      <c r="M421" t="s">
        <v>599</v>
      </c>
      <c r="N421" t="s">
        <v>605</v>
      </c>
    </row>
    <row r="422" spans="1:14">
      <c r="A422" t="s">
        <v>515</v>
      </c>
      <c r="B422" t="s">
        <v>22</v>
      </c>
      <c r="C422" t="s">
        <v>13</v>
      </c>
      <c r="D422" t="s">
        <v>106</v>
      </c>
      <c r="E422" t="s">
        <v>15</v>
      </c>
      <c r="F422" s="2">
        <v>23763</v>
      </c>
      <c r="G422" t="s">
        <v>25</v>
      </c>
      <c r="H422" t="s">
        <v>26</v>
      </c>
      <c r="I422" t="s">
        <v>18</v>
      </c>
      <c r="J422" t="s">
        <v>28</v>
      </c>
      <c r="K422" t="s">
        <v>20</v>
      </c>
      <c r="L422">
        <f ca="1">INT((TODAY()-BD[[#This Row],[Fecha Nacimiento]])/365)</f>
        <v>59</v>
      </c>
      <c r="M422" t="s">
        <v>602</v>
      </c>
      <c r="N422" t="s">
        <v>605</v>
      </c>
    </row>
    <row r="423" spans="1:14">
      <c r="A423" t="s">
        <v>516</v>
      </c>
      <c r="B423" t="s">
        <v>12</v>
      </c>
      <c r="C423" t="s">
        <v>72</v>
      </c>
      <c r="D423" t="s">
        <v>85</v>
      </c>
      <c r="E423" t="s">
        <v>33</v>
      </c>
      <c r="F423" s="2">
        <v>29114</v>
      </c>
      <c r="G423" t="s">
        <v>25</v>
      </c>
      <c r="H423" t="s">
        <v>26</v>
      </c>
      <c r="I423" t="s">
        <v>18</v>
      </c>
      <c r="J423" t="s">
        <v>19</v>
      </c>
      <c r="K423" t="s">
        <v>74</v>
      </c>
      <c r="L423">
        <f ca="1">INT((TODAY()-BD[[#This Row],[Fecha Nacimiento]])/365)</f>
        <v>44</v>
      </c>
      <c r="M423" t="s">
        <v>600</v>
      </c>
      <c r="N423" t="s">
        <v>604</v>
      </c>
    </row>
    <row r="424" spans="1:14">
      <c r="A424" t="s">
        <v>517</v>
      </c>
      <c r="B424" t="s">
        <v>12</v>
      </c>
      <c r="C424" t="s">
        <v>57</v>
      </c>
      <c r="D424" t="s">
        <v>255</v>
      </c>
      <c r="E424" t="s">
        <v>46</v>
      </c>
      <c r="F424" s="2">
        <v>25412</v>
      </c>
      <c r="G424" t="s">
        <v>16</v>
      </c>
      <c r="H424" t="s">
        <v>17</v>
      </c>
      <c r="I424" t="s">
        <v>18</v>
      </c>
      <c r="J424" t="s">
        <v>19</v>
      </c>
      <c r="K424" t="s">
        <v>20</v>
      </c>
      <c r="L424">
        <f ca="1">INT((TODAY()-BD[[#This Row],[Fecha Nacimiento]])/365)</f>
        <v>54</v>
      </c>
      <c r="M424" t="s">
        <v>601</v>
      </c>
      <c r="N424" t="s">
        <v>604</v>
      </c>
    </row>
    <row r="425" spans="1:14">
      <c r="A425" t="s">
        <v>518</v>
      </c>
      <c r="B425" t="s">
        <v>22</v>
      </c>
      <c r="C425" t="s">
        <v>31</v>
      </c>
      <c r="D425" t="s">
        <v>32</v>
      </c>
      <c r="E425" t="s">
        <v>46</v>
      </c>
      <c r="F425" s="2">
        <v>37974</v>
      </c>
      <c r="G425" t="s">
        <v>25</v>
      </c>
      <c r="H425" t="s">
        <v>26</v>
      </c>
      <c r="I425" t="s">
        <v>27</v>
      </c>
      <c r="J425" t="s">
        <v>42</v>
      </c>
      <c r="K425" t="s">
        <v>29</v>
      </c>
      <c r="L425">
        <f ca="1">INT((TODAY()-BD[[#This Row],[Fecha Nacimiento]])/365)</f>
        <v>20</v>
      </c>
      <c r="M425" t="s">
        <v>598</v>
      </c>
      <c r="N425" t="s">
        <v>605</v>
      </c>
    </row>
    <row r="426" spans="1:14">
      <c r="A426" t="s">
        <v>519</v>
      </c>
      <c r="B426" t="s">
        <v>22</v>
      </c>
      <c r="C426" t="s">
        <v>72</v>
      </c>
      <c r="D426" t="s">
        <v>142</v>
      </c>
      <c r="E426" t="s">
        <v>37</v>
      </c>
      <c r="F426" s="2">
        <v>36014</v>
      </c>
      <c r="G426" t="s">
        <v>25</v>
      </c>
      <c r="H426" t="s">
        <v>26</v>
      </c>
      <c r="I426" t="s">
        <v>18</v>
      </c>
      <c r="J426" t="s">
        <v>19</v>
      </c>
      <c r="K426" t="s">
        <v>74</v>
      </c>
      <c r="L426">
        <f ca="1">INT((TODAY()-BD[[#This Row],[Fecha Nacimiento]])/365)</f>
        <v>25</v>
      </c>
      <c r="M426" t="s">
        <v>598</v>
      </c>
      <c r="N426" t="s">
        <v>605</v>
      </c>
    </row>
    <row r="427" spans="1:14">
      <c r="A427" t="s">
        <v>520</v>
      </c>
      <c r="B427" t="s">
        <v>12</v>
      </c>
      <c r="C427" t="s">
        <v>31</v>
      </c>
      <c r="D427" t="s">
        <v>44</v>
      </c>
      <c r="E427" t="s">
        <v>46</v>
      </c>
      <c r="F427" s="2">
        <v>33694</v>
      </c>
      <c r="G427" t="s">
        <v>25</v>
      </c>
      <c r="H427" t="s">
        <v>26</v>
      </c>
      <c r="I427" t="s">
        <v>18</v>
      </c>
      <c r="J427" t="s">
        <v>19</v>
      </c>
      <c r="K427" t="s">
        <v>29</v>
      </c>
      <c r="L427">
        <f ca="1">INT((TODAY()-BD[[#This Row],[Fecha Nacimiento]])/365)</f>
        <v>31</v>
      </c>
      <c r="M427" t="s">
        <v>599</v>
      </c>
      <c r="N427" t="s">
        <v>604</v>
      </c>
    </row>
    <row r="428" spans="1:14">
      <c r="A428" t="s">
        <v>521</v>
      </c>
      <c r="B428" t="s">
        <v>22</v>
      </c>
      <c r="C428" t="s">
        <v>54</v>
      </c>
      <c r="D428" t="s">
        <v>99</v>
      </c>
      <c r="E428" t="s">
        <v>33</v>
      </c>
      <c r="F428" s="2">
        <v>36232</v>
      </c>
      <c r="G428" t="s">
        <v>25</v>
      </c>
      <c r="H428" t="s">
        <v>26</v>
      </c>
      <c r="I428" t="s">
        <v>18</v>
      </c>
      <c r="J428" t="s">
        <v>19</v>
      </c>
      <c r="K428" t="s">
        <v>20</v>
      </c>
      <c r="L428">
        <f ca="1">INT((TODAY()-BD[[#This Row],[Fecha Nacimiento]])/365)</f>
        <v>24</v>
      </c>
      <c r="M428" t="s">
        <v>598</v>
      </c>
      <c r="N428" t="s">
        <v>605</v>
      </c>
    </row>
    <row r="429" spans="1:14">
      <c r="A429" t="s">
        <v>522</v>
      </c>
      <c r="B429" t="s">
        <v>12</v>
      </c>
      <c r="C429" t="s">
        <v>60</v>
      </c>
      <c r="D429" t="s">
        <v>61</v>
      </c>
      <c r="E429" t="s">
        <v>33</v>
      </c>
      <c r="F429" s="2">
        <v>23041</v>
      </c>
      <c r="G429" t="s">
        <v>16</v>
      </c>
      <c r="H429" t="s">
        <v>17</v>
      </c>
      <c r="I429" t="s">
        <v>18</v>
      </c>
      <c r="J429" t="s">
        <v>42</v>
      </c>
      <c r="K429" t="s">
        <v>20</v>
      </c>
      <c r="L429">
        <f ca="1">INT((TODAY()-BD[[#This Row],[Fecha Nacimiento]])/365)</f>
        <v>61</v>
      </c>
      <c r="M429" t="s">
        <v>602</v>
      </c>
      <c r="N429" t="s">
        <v>604</v>
      </c>
    </row>
    <row r="430" spans="1:14">
      <c r="A430" t="s">
        <v>523</v>
      </c>
      <c r="B430" t="s">
        <v>12</v>
      </c>
      <c r="C430" t="s">
        <v>72</v>
      </c>
      <c r="D430" t="s">
        <v>416</v>
      </c>
      <c r="E430" t="s">
        <v>33</v>
      </c>
      <c r="F430" s="2">
        <v>26358</v>
      </c>
      <c r="G430" t="s">
        <v>25</v>
      </c>
      <c r="H430" t="s">
        <v>26</v>
      </c>
      <c r="I430" t="s">
        <v>18</v>
      </c>
      <c r="J430" t="s">
        <v>28</v>
      </c>
      <c r="K430" t="s">
        <v>74</v>
      </c>
      <c r="L430">
        <f ca="1">INT((TODAY()-BD[[#This Row],[Fecha Nacimiento]])/365)</f>
        <v>52</v>
      </c>
      <c r="M430" t="s">
        <v>601</v>
      </c>
      <c r="N430" t="s">
        <v>604</v>
      </c>
    </row>
    <row r="431" spans="1:14">
      <c r="A431" t="s">
        <v>524</v>
      </c>
      <c r="B431" t="s">
        <v>22</v>
      </c>
      <c r="C431" t="s">
        <v>13</v>
      </c>
      <c r="D431" t="s">
        <v>233</v>
      </c>
      <c r="E431" t="s">
        <v>52</v>
      </c>
      <c r="F431" s="2">
        <v>27707</v>
      </c>
      <c r="G431" t="s">
        <v>25</v>
      </c>
      <c r="H431" t="s">
        <v>26</v>
      </c>
      <c r="I431" t="s">
        <v>18</v>
      </c>
      <c r="J431" t="s">
        <v>42</v>
      </c>
      <c r="K431" t="s">
        <v>20</v>
      </c>
      <c r="L431">
        <f ca="1">INT((TODAY()-BD[[#This Row],[Fecha Nacimiento]])/365)</f>
        <v>48</v>
      </c>
      <c r="M431" t="s">
        <v>601</v>
      </c>
      <c r="N431" t="s">
        <v>605</v>
      </c>
    </row>
    <row r="432" spans="1:14">
      <c r="A432" t="s">
        <v>525</v>
      </c>
      <c r="B432" t="s">
        <v>12</v>
      </c>
      <c r="C432" t="s">
        <v>60</v>
      </c>
      <c r="D432" t="s">
        <v>70</v>
      </c>
      <c r="E432" t="s">
        <v>33</v>
      </c>
      <c r="F432" s="2">
        <v>30645</v>
      </c>
      <c r="G432" t="s">
        <v>25</v>
      </c>
      <c r="H432" t="s">
        <v>26</v>
      </c>
      <c r="I432" t="s">
        <v>27</v>
      </c>
      <c r="J432" t="s">
        <v>19</v>
      </c>
      <c r="K432" t="s">
        <v>20</v>
      </c>
      <c r="L432">
        <f ca="1">INT((TODAY()-BD[[#This Row],[Fecha Nacimiento]])/365)</f>
        <v>40</v>
      </c>
      <c r="M432" t="s">
        <v>600</v>
      </c>
      <c r="N432" t="s">
        <v>604</v>
      </c>
    </row>
    <row r="433" spans="1:14">
      <c r="A433" t="s">
        <v>526</v>
      </c>
      <c r="B433" t="s">
        <v>12</v>
      </c>
      <c r="C433" t="s">
        <v>81</v>
      </c>
      <c r="D433" t="s">
        <v>82</v>
      </c>
      <c r="E433" t="s">
        <v>46</v>
      </c>
      <c r="F433" s="2">
        <v>37774</v>
      </c>
      <c r="G433" t="s">
        <v>25</v>
      </c>
      <c r="H433" t="s">
        <v>26</v>
      </c>
      <c r="I433" t="s">
        <v>27</v>
      </c>
      <c r="J433" t="s">
        <v>19</v>
      </c>
      <c r="K433" t="s">
        <v>29</v>
      </c>
      <c r="L433">
        <f ca="1">INT((TODAY()-BD[[#This Row],[Fecha Nacimiento]])/365)</f>
        <v>20</v>
      </c>
      <c r="M433" t="s">
        <v>598</v>
      </c>
      <c r="N433" t="s">
        <v>604</v>
      </c>
    </row>
    <row r="434" spans="1:14">
      <c r="A434" t="s">
        <v>527</v>
      </c>
      <c r="B434" t="s">
        <v>12</v>
      </c>
      <c r="C434" t="s">
        <v>39</v>
      </c>
      <c r="D434" t="s">
        <v>63</v>
      </c>
      <c r="E434" t="s">
        <v>41</v>
      </c>
      <c r="F434" s="2">
        <v>27977</v>
      </c>
      <c r="G434" t="s">
        <v>16</v>
      </c>
      <c r="H434" t="s">
        <v>17</v>
      </c>
      <c r="I434" t="s">
        <v>18</v>
      </c>
      <c r="J434" t="s">
        <v>42</v>
      </c>
      <c r="K434" t="s">
        <v>29</v>
      </c>
      <c r="L434">
        <f ca="1">INT((TODAY()-BD[[#This Row],[Fecha Nacimiento]])/365)</f>
        <v>47</v>
      </c>
      <c r="M434" t="s">
        <v>601</v>
      </c>
      <c r="N434" t="s">
        <v>604</v>
      </c>
    </row>
    <row r="435" spans="1:14">
      <c r="A435" t="s">
        <v>528</v>
      </c>
      <c r="B435" t="s">
        <v>12</v>
      </c>
      <c r="C435" t="s">
        <v>39</v>
      </c>
      <c r="D435" t="s">
        <v>48</v>
      </c>
      <c r="E435" t="s">
        <v>46</v>
      </c>
      <c r="F435" s="2">
        <v>36403</v>
      </c>
      <c r="G435" t="s">
        <v>16</v>
      </c>
      <c r="H435" t="s">
        <v>17</v>
      </c>
      <c r="I435" t="s">
        <v>18</v>
      </c>
      <c r="J435" t="s">
        <v>42</v>
      </c>
      <c r="K435" t="s">
        <v>29</v>
      </c>
      <c r="L435">
        <f ca="1">INT((TODAY()-BD[[#This Row],[Fecha Nacimiento]])/365)</f>
        <v>24</v>
      </c>
      <c r="M435" t="s">
        <v>598</v>
      </c>
      <c r="N435" t="s">
        <v>604</v>
      </c>
    </row>
    <row r="436" spans="1:14">
      <c r="A436" t="s">
        <v>529</v>
      </c>
      <c r="B436" t="s">
        <v>22</v>
      </c>
      <c r="C436" t="s">
        <v>54</v>
      </c>
      <c r="D436" t="s">
        <v>137</v>
      </c>
      <c r="E436" t="s">
        <v>41</v>
      </c>
      <c r="F436" s="2">
        <v>24955</v>
      </c>
      <c r="G436" t="s">
        <v>25</v>
      </c>
      <c r="H436" t="s">
        <v>26</v>
      </c>
      <c r="I436" t="s">
        <v>18</v>
      </c>
      <c r="J436" t="s">
        <v>19</v>
      </c>
      <c r="K436" t="s">
        <v>20</v>
      </c>
      <c r="L436">
        <f ca="1">INT((TODAY()-BD[[#This Row],[Fecha Nacimiento]])/365)</f>
        <v>55</v>
      </c>
      <c r="M436" t="s">
        <v>601</v>
      </c>
      <c r="N436" t="s">
        <v>605</v>
      </c>
    </row>
    <row r="437" spans="1:14">
      <c r="A437" t="s">
        <v>530</v>
      </c>
      <c r="B437" t="s">
        <v>22</v>
      </c>
      <c r="C437" t="s">
        <v>72</v>
      </c>
      <c r="D437" t="s">
        <v>76</v>
      </c>
      <c r="E437" t="s">
        <v>41</v>
      </c>
      <c r="F437" s="2">
        <v>26566</v>
      </c>
      <c r="G437" t="s">
        <v>25</v>
      </c>
      <c r="H437" t="s">
        <v>26</v>
      </c>
      <c r="I437" t="s">
        <v>18</v>
      </c>
      <c r="J437" t="s">
        <v>19</v>
      </c>
      <c r="K437" t="s">
        <v>74</v>
      </c>
      <c r="L437">
        <f ca="1">INT((TODAY()-BD[[#This Row],[Fecha Nacimiento]])/365)</f>
        <v>51</v>
      </c>
      <c r="M437" t="s">
        <v>601</v>
      </c>
      <c r="N437" t="s">
        <v>605</v>
      </c>
    </row>
    <row r="438" spans="1:14">
      <c r="A438" t="s">
        <v>531</v>
      </c>
      <c r="B438" t="s">
        <v>22</v>
      </c>
      <c r="C438" t="s">
        <v>39</v>
      </c>
      <c r="D438" t="s">
        <v>63</v>
      </c>
      <c r="E438" t="s">
        <v>46</v>
      </c>
      <c r="F438" s="2">
        <v>25297</v>
      </c>
      <c r="G438" t="s">
        <v>16</v>
      </c>
      <c r="H438" t="s">
        <v>17</v>
      </c>
      <c r="I438" t="s">
        <v>27</v>
      </c>
      <c r="J438" t="s">
        <v>28</v>
      </c>
      <c r="K438" t="s">
        <v>29</v>
      </c>
      <c r="L438">
        <f ca="1">INT((TODAY()-BD[[#This Row],[Fecha Nacimiento]])/365)</f>
        <v>54</v>
      </c>
      <c r="M438" t="s">
        <v>601</v>
      </c>
      <c r="N438" t="s">
        <v>605</v>
      </c>
    </row>
    <row r="439" spans="1:14">
      <c r="A439" t="s">
        <v>532</v>
      </c>
      <c r="B439" t="s">
        <v>22</v>
      </c>
      <c r="C439" t="s">
        <v>13</v>
      </c>
      <c r="D439" t="s">
        <v>119</v>
      </c>
      <c r="E439" t="s">
        <v>41</v>
      </c>
      <c r="F439" s="2">
        <v>24442</v>
      </c>
      <c r="G439" t="s">
        <v>25</v>
      </c>
      <c r="H439" t="s">
        <v>26</v>
      </c>
      <c r="I439" t="s">
        <v>18</v>
      </c>
      <c r="J439" t="s">
        <v>28</v>
      </c>
      <c r="K439" t="s">
        <v>20</v>
      </c>
      <c r="L439">
        <f ca="1">INT((TODAY()-BD[[#This Row],[Fecha Nacimiento]])/365)</f>
        <v>57</v>
      </c>
      <c r="M439" t="s">
        <v>602</v>
      </c>
      <c r="N439" t="s">
        <v>605</v>
      </c>
    </row>
    <row r="440" spans="1:14">
      <c r="A440" t="s">
        <v>533</v>
      </c>
      <c r="B440" t="s">
        <v>12</v>
      </c>
      <c r="C440" t="s">
        <v>81</v>
      </c>
      <c r="D440" t="s">
        <v>116</v>
      </c>
      <c r="E440" t="s">
        <v>33</v>
      </c>
      <c r="F440" s="2">
        <v>25645</v>
      </c>
      <c r="G440" t="s">
        <v>25</v>
      </c>
      <c r="H440" t="s">
        <v>26</v>
      </c>
      <c r="I440" t="s">
        <v>27</v>
      </c>
      <c r="J440" t="s">
        <v>42</v>
      </c>
      <c r="K440" t="s">
        <v>29</v>
      </c>
      <c r="L440">
        <f ca="1">INT((TODAY()-BD[[#This Row],[Fecha Nacimiento]])/365)</f>
        <v>53</v>
      </c>
      <c r="M440" t="s">
        <v>601</v>
      </c>
      <c r="N440" t="s">
        <v>604</v>
      </c>
    </row>
    <row r="441" spans="1:14">
      <c r="A441" t="s">
        <v>534</v>
      </c>
      <c r="B441" t="s">
        <v>22</v>
      </c>
      <c r="C441" t="s">
        <v>72</v>
      </c>
      <c r="D441" t="s">
        <v>85</v>
      </c>
      <c r="E441" t="s">
        <v>33</v>
      </c>
      <c r="F441" s="2">
        <v>29160</v>
      </c>
      <c r="G441" t="s">
        <v>25</v>
      </c>
      <c r="H441" t="s">
        <v>26</v>
      </c>
      <c r="I441" t="s">
        <v>18</v>
      </c>
      <c r="J441" t="s">
        <v>42</v>
      </c>
      <c r="K441" t="s">
        <v>74</v>
      </c>
      <c r="L441">
        <f ca="1">INT((TODAY()-BD[[#This Row],[Fecha Nacimiento]])/365)</f>
        <v>44</v>
      </c>
      <c r="M441" t="s">
        <v>600</v>
      </c>
      <c r="N441" t="s">
        <v>605</v>
      </c>
    </row>
    <row r="442" spans="1:14">
      <c r="A442" t="s">
        <v>535</v>
      </c>
      <c r="B442" t="s">
        <v>12</v>
      </c>
      <c r="C442" t="s">
        <v>31</v>
      </c>
      <c r="D442" t="s">
        <v>32</v>
      </c>
      <c r="E442" t="s">
        <v>37</v>
      </c>
      <c r="F442" s="2">
        <v>31511</v>
      </c>
      <c r="G442" t="s">
        <v>25</v>
      </c>
      <c r="H442" t="s">
        <v>26</v>
      </c>
      <c r="I442" t="s">
        <v>18</v>
      </c>
      <c r="J442" t="s">
        <v>42</v>
      </c>
      <c r="K442" t="s">
        <v>29</v>
      </c>
      <c r="L442">
        <f ca="1">INT((TODAY()-BD[[#This Row],[Fecha Nacimiento]])/365)</f>
        <v>37</v>
      </c>
      <c r="M442" t="s">
        <v>600</v>
      </c>
      <c r="N442" t="s">
        <v>604</v>
      </c>
    </row>
    <row r="443" spans="1:14">
      <c r="A443" t="s">
        <v>536</v>
      </c>
      <c r="B443" t="s">
        <v>22</v>
      </c>
      <c r="C443" t="s">
        <v>60</v>
      </c>
      <c r="D443" t="s">
        <v>65</v>
      </c>
      <c r="E443" t="s">
        <v>41</v>
      </c>
      <c r="F443" s="2">
        <v>32948</v>
      </c>
      <c r="G443" t="s">
        <v>16</v>
      </c>
      <c r="H443" t="s">
        <v>17</v>
      </c>
      <c r="I443" t="s">
        <v>18</v>
      </c>
      <c r="J443" t="s">
        <v>42</v>
      </c>
      <c r="K443" t="s">
        <v>20</v>
      </c>
      <c r="L443">
        <f ca="1">INT((TODAY()-BD[[#This Row],[Fecha Nacimiento]])/365)</f>
        <v>33</v>
      </c>
      <c r="M443" t="s">
        <v>599</v>
      </c>
      <c r="N443" t="s">
        <v>605</v>
      </c>
    </row>
    <row r="444" spans="1:14">
      <c r="A444" t="s">
        <v>537</v>
      </c>
      <c r="B444" t="s">
        <v>22</v>
      </c>
      <c r="C444" t="s">
        <v>57</v>
      </c>
      <c r="D444" t="s">
        <v>255</v>
      </c>
      <c r="E444" t="s">
        <v>46</v>
      </c>
      <c r="F444" s="2">
        <v>26021</v>
      </c>
      <c r="G444" t="s">
        <v>16</v>
      </c>
      <c r="H444" t="s">
        <v>120</v>
      </c>
      <c r="I444" t="s">
        <v>27</v>
      </c>
      <c r="J444" t="s">
        <v>42</v>
      </c>
      <c r="K444" t="s">
        <v>20</v>
      </c>
      <c r="L444">
        <f ca="1">INT((TODAY()-BD[[#This Row],[Fecha Nacimiento]])/365)</f>
        <v>52</v>
      </c>
      <c r="M444" t="s">
        <v>601</v>
      </c>
      <c r="N444" t="s">
        <v>605</v>
      </c>
    </row>
    <row r="445" spans="1:14">
      <c r="A445" t="s">
        <v>538</v>
      </c>
      <c r="B445" t="s">
        <v>12</v>
      </c>
      <c r="C445" t="s">
        <v>81</v>
      </c>
      <c r="D445" t="s">
        <v>116</v>
      </c>
      <c r="E445" t="s">
        <v>33</v>
      </c>
      <c r="F445" s="2">
        <v>38244</v>
      </c>
      <c r="G445" t="s">
        <v>16</v>
      </c>
      <c r="H445" t="s">
        <v>17</v>
      </c>
      <c r="I445" t="s">
        <v>18</v>
      </c>
      <c r="J445" t="s">
        <v>28</v>
      </c>
      <c r="K445" t="s">
        <v>29</v>
      </c>
      <c r="L445">
        <f ca="1">INT((TODAY()-BD[[#This Row],[Fecha Nacimiento]])/365)</f>
        <v>19</v>
      </c>
      <c r="M445" t="s">
        <v>598</v>
      </c>
      <c r="N445" t="s">
        <v>604</v>
      </c>
    </row>
    <row r="446" spans="1:14">
      <c r="A446" t="s">
        <v>539</v>
      </c>
      <c r="B446" t="s">
        <v>12</v>
      </c>
      <c r="C446" t="s">
        <v>31</v>
      </c>
      <c r="D446" t="s">
        <v>151</v>
      </c>
      <c r="E446" t="s">
        <v>46</v>
      </c>
      <c r="F446" s="2">
        <v>27954</v>
      </c>
      <c r="G446" t="s">
        <v>25</v>
      </c>
      <c r="H446" t="s">
        <v>26</v>
      </c>
      <c r="I446" t="s">
        <v>18</v>
      </c>
      <c r="J446" t="s">
        <v>28</v>
      </c>
      <c r="K446" t="s">
        <v>29</v>
      </c>
      <c r="L446">
        <f ca="1">INT((TODAY()-BD[[#This Row],[Fecha Nacimiento]])/365)</f>
        <v>47</v>
      </c>
      <c r="M446" t="s">
        <v>601</v>
      </c>
      <c r="N446" t="s">
        <v>604</v>
      </c>
    </row>
    <row r="447" spans="1:14">
      <c r="A447" t="s">
        <v>540</v>
      </c>
      <c r="B447" t="s">
        <v>12</v>
      </c>
      <c r="C447" t="s">
        <v>13</v>
      </c>
      <c r="D447" t="s">
        <v>14</v>
      </c>
      <c r="E447" t="s">
        <v>52</v>
      </c>
      <c r="F447" s="2">
        <v>33204</v>
      </c>
      <c r="G447" t="s">
        <v>16</v>
      </c>
      <c r="H447" t="s">
        <v>17</v>
      </c>
      <c r="I447" t="s">
        <v>27</v>
      </c>
      <c r="J447" t="s">
        <v>42</v>
      </c>
      <c r="K447" t="s">
        <v>20</v>
      </c>
      <c r="L447">
        <f ca="1">INT((TODAY()-BD[[#This Row],[Fecha Nacimiento]])/365)</f>
        <v>33</v>
      </c>
      <c r="M447" t="s">
        <v>599</v>
      </c>
      <c r="N447" t="s">
        <v>604</v>
      </c>
    </row>
    <row r="448" spans="1:14">
      <c r="A448" t="s">
        <v>541</v>
      </c>
      <c r="B448" t="s">
        <v>12</v>
      </c>
      <c r="C448" t="s">
        <v>57</v>
      </c>
      <c r="D448" t="s">
        <v>58</v>
      </c>
      <c r="E448" t="s">
        <v>46</v>
      </c>
      <c r="F448" s="2">
        <v>30761</v>
      </c>
      <c r="G448" t="s">
        <v>16</v>
      </c>
      <c r="H448" t="s">
        <v>17</v>
      </c>
      <c r="I448" t="s">
        <v>27</v>
      </c>
      <c r="J448" t="s">
        <v>42</v>
      </c>
      <c r="K448" t="s">
        <v>20</v>
      </c>
      <c r="L448">
        <f ca="1">INT((TODAY()-BD[[#This Row],[Fecha Nacimiento]])/365)</f>
        <v>39</v>
      </c>
      <c r="M448" t="s">
        <v>600</v>
      </c>
      <c r="N448" t="s">
        <v>604</v>
      </c>
    </row>
    <row r="449" spans="1:14">
      <c r="A449" t="s">
        <v>542</v>
      </c>
      <c r="B449" t="s">
        <v>12</v>
      </c>
      <c r="C449" t="s">
        <v>60</v>
      </c>
      <c r="D449" t="s">
        <v>190</v>
      </c>
      <c r="E449" t="s">
        <v>41</v>
      </c>
      <c r="F449" s="2">
        <v>24775</v>
      </c>
      <c r="G449" t="s">
        <v>25</v>
      </c>
      <c r="H449" t="s">
        <v>26</v>
      </c>
      <c r="I449" t="s">
        <v>27</v>
      </c>
      <c r="J449" t="s">
        <v>42</v>
      </c>
      <c r="K449" t="s">
        <v>20</v>
      </c>
      <c r="L449">
        <f ca="1">INT((TODAY()-BD[[#This Row],[Fecha Nacimiento]])/365)</f>
        <v>56</v>
      </c>
      <c r="M449" t="s">
        <v>602</v>
      </c>
      <c r="N449" t="s">
        <v>604</v>
      </c>
    </row>
    <row r="450" spans="1:14">
      <c r="A450" t="s">
        <v>543</v>
      </c>
      <c r="B450" t="s">
        <v>12</v>
      </c>
      <c r="C450" t="s">
        <v>60</v>
      </c>
      <c r="D450" t="s">
        <v>70</v>
      </c>
      <c r="E450" t="s">
        <v>33</v>
      </c>
      <c r="F450" s="2">
        <v>33404</v>
      </c>
      <c r="G450" t="s">
        <v>25</v>
      </c>
      <c r="H450" t="s">
        <v>26</v>
      </c>
      <c r="I450" t="s">
        <v>27</v>
      </c>
      <c r="J450" t="s">
        <v>42</v>
      </c>
      <c r="K450" t="s">
        <v>20</v>
      </c>
      <c r="L450">
        <f ca="1">INT((TODAY()-BD[[#This Row],[Fecha Nacimiento]])/365)</f>
        <v>32</v>
      </c>
      <c r="M450" t="s">
        <v>599</v>
      </c>
      <c r="N450" t="s">
        <v>604</v>
      </c>
    </row>
    <row r="451" spans="1:14">
      <c r="A451" t="s">
        <v>544</v>
      </c>
      <c r="B451" t="s">
        <v>12</v>
      </c>
      <c r="C451" t="s">
        <v>60</v>
      </c>
      <c r="D451" t="s">
        <v>190</v>
      </c>
      <c r="E451" t="s">
        <v>37</v>
      </c>
      <c r="F451" s="2">
        <v>29096</v>
      </c>
      <c r="G451" t="s">
        <v>16</v>
      </c>
      <c r="H451" t="s">
        <v>17</v>
      </c>
      <c r="I451" t="s">
        <v>27</v>
      </c>
      <c r="J451" t="s">
        <v>28</v>
      </c>
      <c r="K451" t="s">
        <v>20</v>
      </c>
      <c r="L451">
        <f ca="1">INT((TODAY()-BD[[#This Row],[Fecha Nacimiento]])/365)</f>
        <v>44</v>
      </c>
      <c r="M451" t="s">
        <v>600</v>
      </c>
      <c r="N451" t="s">
        <v>604</v>
      </c>
    </row>
    <row r="452" spans="1:14">
      <c r="A452" t="s">
        <v>545</v>
      </c>
      <c r="B452" t="s">
        <v>22</v>
      </c>
      <c r="C452" t="s">
        <v>81</v>
      </c>
      <c r="D452" t="s">
        <v>116</v>
      </c>
      <c r="E452" t="s">
        <v>46</v>
      </c>
      <c r="F452" s="2">
        <v>32311</v>
      </c>
      <c r="G452" t="s">
        <v>25</v>
      </c>
      <c r="H452" t="s">
        <v>26</v>
      </c>
      <c r="I452" t="s">
        <v>27</v>
      </c>
      <c r="J452" t="s">
        <v>42</v>
      </c>
      <c r="K452" t="s">
        <v>29</v>
      </c>
      <c r="L452">
        <f ca="1">INT((TODAY()-BD[[#This Row],[Fecha Nacimiento]])/365)</f>
        <v>35</v>
      </c>
      <c r="M452" t="s">
        <v>599</v>
      </c>
      <c r="N452" t="s">
        <v>605</v>
      </c>
    </row>
    <row r="453" spans="1:14">
      <c r="A453" t="s">
        <v>546</v>
      </c>
      <c r="B453" t="s">
        <v>12</v>
      </c>
      <c r="C453" t="s">
        <v>60</v>
      </c>
      <c r="D453" t="s">
        <v>65</v>
      </c>
      <c r="E453" t="s">
        <v>15</v>
      </c>
      <c r="F453" s="2">
        <v>24699</v>
      </c>
      <c r="G453" t="s">
        <v>16</v>
      </c>
      <c r="H453" t="s">
        <v>17</v>
      </c>
      <c r="I453" t="s">
        <v>18</v>
      </c>
      <c r="J453" t="s">
        <v>42</v>
      </c>
      <c r="K453" t="s">
        <v>20</v>
      </c>
      <c r="L453">
        <f ca="1">INT((TODAY()-BD[[#This Row],[Fecha Nacimiento]])/365)</f>
        <v>56</v>
      </c>
      <c r="M453" t="s">
        <v>602</v>
      </c>
      <c r="N453" t="s">
        <v>604</v>
      </c>
    </row>
    <row r="454" spans="1:14">
      <c r="A454" t="s">
        <v>547</v>
      </c>
      <c r="B454" t="s">
        <v>12</v>
      </c>
      <c r="C454" t="s">
        <v>39</v>
      </c>
      <c r="D454" t="s">
        <v>40</v>
      </c>
      <c r="E454" t="s">
        <v>97</v>
      </c>
      <c r="F454" s="2">
        <v>33750</v>
      </c>
      <c r="G454" t="s">
        <v>25</v>
      </c>
      <c r="H454" t="s">
        <v>26</v>
      </c>
      <c r="I454" t="s">
        <v>18</v>
      </c>
      <c r="J454" t="s">
        <v>42</v>
      </c>
      <c r="K454" t="s">
        <v>29</v>
      </c>
      <c r="L454">
        <f ca="1">INT((TODAY()-BD[[#This Row],[Fecha Nacimiento]])/365)</f>
        <v>31</v>
      </c>
      <c r="M454" t="s">
        <v>599</v>
      </c>
      <c r="N454" t="s">
        <v>604</v>
      </c>
    </row>
    <row r="455" spans="1:14">
      <c r="A455" t="s">
        <v>548</v>
      </c>
      <c r="B455" t="s">
        <v>12</v>
      </c>
      <c r="C455" t="s">
        <v>31</v>
      </c>
      <c r="D455" t="s">
        <v>32</v>
      </c>
      <c r="E455" t="s">
        <v>37</v>
      </c>
      <c r="F455" s="2">
        <v>27187</v>
      </c>
      <c r="G455" t="s">
        <v>25</v>
      </c>
      <c r="H455" t="s">
        <v>26</v>
      </c>
      <c r="I455" t="s">
        <v>18</v>
      </c>
      <c r="J455" t="s">
        <v>19</v>
      </c>
      <c r="K455" t="s">
        <v>29</v>
      </c>
      <c r="L455">
        <f ca="1">INT((TODAY()-BD[[#This Row],[Fecha Nacimiento]])/365)</f>
        <v>49</v>
      </c>
      <c r="M455" t="s">
        <v>601</v>
      </c>
      <c r="N455" t="s">
        <v>604</v>
      </c>
    </row>
    <row r="456" spans="1:14">
      <c r="A456" t="s">
        <v>549</v>
      </c>
      <c r="B456" t="s">
        <v>12</v>
      </c>
      <c r="C456" t="s">
        <v>54</v>
      </c>
      <c r="D456" t="s">
        <v>137</v>
      </c>
      <c r="E456" t="s">
        <v>15</v>
      </c>
      <c r="F456" s="2">
        <v>34601</v>
      </c>
      <c r="G456" t="s">
        <v>16</v>
      </c>
      <c r="H456" t="s">
        <v>17</v>
      </c>
      <c r="I456" t="s">
        <v>18</v>
      </c>
      <c r="J456" t="s">
        <v>42</v>
      </c>
      <c r="K456" t="s">
        <v>20</v>
      </c>
      <c r="L456">
        <f ca="1">INT((TODAY()-BD[[#This Row],[Fecha Nacimiento]])/365)</f>
        <v>29</v>
      </c>
      <c r="M456" t="s">
        <v>599</v>
      </c>
      <c r="N456" t="s">
        <v>604</v>
      </c>
    </row>
    <row r="457" spans="1:14">
      <c r="A457" t="s">
        <v>550</v>
      </c>
      <c r="B457" t="s">
        <v>12</v>
      </c>
      <c r="C457" t="s">
        <v>35</v>
      </c>
      <c r="D457" t="s">
        <v>551</v>
      </c>
      <c r="E457" t="s">
        <v>15</v>
      </c>
      <c r="F457" s="2">
        <v>23998</v>
      </c>
      <c r="G457" t="s">
        <v>25</v>
      </c>
      <c r="H457" t="s">
        <v>26</v>
      </c>
      <c r="I457" t="s">
        <v>27</v>
      </c>
      <c r="J457" t="s">
        <v>28</v>
      </c>
      <c r="K457" t="s">
        <v>20</v>
      </c>
      <c r="L457">
        <f ca="1">INT((TODAY()-BD[[#This Row],[Fecha Nacimiento]])/365)</f>
        <v>58</v>
      </c>
      <c r="M457" t="s">
        <v>602</v>
      </c>
      <c r="N457" t="s">
        <v>604</v>
      </c>
    </row>
    <row r="458" spans="1:14">
      <c r="A458" t="s">
        <v>552</v>
      </c>
      <c r="B458" t="s">
        <v>22</v>
      </c>
      <c r="C458" t="s">
        <v>31</v>
      </c>
      <c r="D458" t="s">
        <v>44</v>
      </c>
      <c r="E458" t="s">
        <v>46</v>
      </c>
      <c r="F458" s="2">
        <v>34809</v>
      </c>
      <c r="G458" t="s">
        <v>25</v>
      </c>
      <c r="H458" t="s">
        <v>26</v>
      </c>
      <c r="I458" t="s">
        <v>18</v>
      </c>
      <c r="J458" t="s">
        <v>19</v>
      </c>
      <c r="K458" t="s">
        <v>29</v>
      </c>
      <c r="L458">
        <f ca="1">INT((TODAY()-BD[[#This Row],[Fecha Nacimiento]])/365)</f>
        <v>28</v>
      </c>
      <c r="M458" t="s">
        <v>599</v>
      </c>
      <c r="N458" t="s">
        <v>605</v>
      </c>
    </row>
    <row r="459" spans="1:14">
      <c r="A459" t="s">
        <v>553</v>
      </c>
      <c r="B459" t="s">
        <v>12</v>
      </c>
      <c r="C459" t="s">
        <v>31</v>
      </c>
      <c r="D459" t="s">
        <v>151</v>
      </c>
      <c r="E459" t="s">
        <v>46</v>
      </c>
      <c r="F459" s="2">
        <v>31510</v>
      </c>
      <c r="G459" t="s">
        <v>16</v>
      </c>
      <c r="H459" t="s">
        <v>17</v>
      </c>
      <c r="I459" t="s">
        <v>18</v>
      </c>
      <c r="J459" t="s">
        <v>42</v>
      </c>
      <c r="K459" t="s">
        <v>29</v>
      </c>
      <c r="L459">
        <f ca="1">INT((TODAY()-BD[[#This Row],[Fecha Nacimiento]])/365)</f>
        <v>37</v>
      </c>
      <c r="M459" t="s">
        <v>600</v>
      </c>
      <c r="N459" t="s">
        <v>604</v>
      </c>
    </row>
    <row r="460" spans="1:14">
      <c r="A460" t="s">
        <v>554</v>
      </c>
      <c r="B460" t="s">
        <v>22</v>
      </c>
      <c r="C460" t="s">
        <v>13</v>
      </c>
      <c r="D460" t="s">
        <v>14</v>
      </c>
      <c r="E460" t="s">
        <v>15</v>
      </c>
      <c r="F460" s="2">
        <v>21939</v>
      </c>
      <c r="G460" t="s">
        <v>25</v>
      </c>
      <c r="H460" t="s">
        <v>26</v>
      </c>
      <c r="I460" t="s">
        <v>18</v>
      </c>
      <c r="J460" t="s">
        <v>19</v>
      </c>
      <c r="K460" t="s">
        <v>20</v>
      </c>
      <c r="L460">
        <f ca="1">INT((TODAY()-BD[[#This Row],[Fecha Nacimiento]])/365)</f>
        <v>64</v>
      </c>
      <c r="M460" t="s">
        <v>602</v>
      </c>
      <c r="N460" t="s">
        <v>605</v>
      </c>
    </row>
    <row r="461" spans="1:14">
      <c r="A461" t="s">
        <v>555</v>
      </c>
      <c r="B461" t="s">
        <v>12</v>
      </c>
      <c r="C461" t="s">
        <v>31</v>
      </c>
      <c r="D461" t="s">
        <v>151</v>
      </c>
      <c r="E461" t="s">
        <v>33</v>
      </c>
      <c r="F461" s="2">
        <v>24836</v>
      </c>
      <c r="G461" t="s">
        <v>25</v>
      </c>
      <c r="H461" t="s">
        <v>26</v>
      </c>
      <c r="I461" t="s">
        <v>18</v>
      </c>
      <c r="J461" t="s">
        <v>28</v>
      </c>
      <c r="K461" t="s">
        <v>29</v>
      </c>
      <c r="L461">
        <f ca="1">INT((TODAY()-BD[[#This Row],[Fecha Nacimiento]])/365)</f>
        <v>56</v>
      </c>
      <c r="M461" t="s">
        <v>602</v>
      </c>
      <c r="N461" t="s">
        <v>604</v>
      </c>
    </row>
    <row r="462" spans="1:14">
      <c r="A462" t="s">
        <v>556</v>
      </c>
      <c r="B462" t="s">
        <v>12</v>
      </c>
      <c r="C462" t="s">
        <v>57</v>
      </c>
      <c r="D462" t="s">
        <v>58</v>
      </c>
      <c r="E462" t="s">
        <v>46</v>
      </c>
      <c r="F462" s="2">
        <v>30457</v>
      </c>
      <c r="G462" t="s">
        <v>25</v>
      </c>
      <c r="H462" t="s">
        <v>26</v>
      </c>
      <c r="I462" t="s">
        <v>27</v>
      </c>
      <c r="J462" t="s">
        <v>42</v>
      </c>
      <c r="K462" t="s">
        <v>20</v>
      </c>
      <c r="L462">
        <f ca="1">INT((TODAY()-BD[[#This Row],[Fecha Nacimiento]])/365)</f>
        <v>40</v>
      </c>
      <c r="M462" t="s">
        <v>600</v>
      </c>
      <c r="N462" t="s">
        <v>604</v>
      </c>
    </row>
    <row r="463" spans="1:14">
      <c r="A463" t="s">
        <v>557</v>
      </c>
      <c r="B463" t="s">
        <v>22</v>
      </c>
      <c r="C463" t="s">
        <v>57</v>
      </c>
      <c r="D463" t="s">
        <v>68</v>
      </c>
      <c r="E463" t="s">
        <v>41</v>
      </c>
      <c r="F463" s="2">
        <v>32399</v>
      </c>
      <c r="G463" t="s">
        <v>25</v>
      </c>
      <c r="H463" t="s">
        <v>26</v>
      </c>
      <c r="I463" t="s">
        <v>27</v>
      </c>
      <c r="J463" t="s">
        <v>42</v>
      </c>
      <c r="K463" t="s">
        <v>20</v>
      </c>
      <c r="L463">
        <f ca="1">INT((TODAY()-BD[[#This Row],[Fecha Nacimiento]])/365)</f>
        <v>35</v>
      </c>
      <c r="M463" t="s">
        <v>599</v>
      </c>
      <c r="N463" t="s">
        <v>605</v>
      </c>
    </row>
    <row r="464" spans="1:14">
      <c r="A464" t="s">
        <v>558</v>
      </c>
      <c r="B464" t="s">
        <v>22</v>
      </c>
      <c r="C464" t="s">
        <v>39</v>
      </c>
      <c r="D464" t="s">
        <v>48</v>
      </c>
      <c r="E464" t="s">
        <v>46</v>
      </c>
      <c r="F464" s="2">
        <v>33149</v>
      </c>
      <c r="G464" t="s">
        <v>25</v>
      </c>
      <c r="H464" t="s">
        <v>26</v>
      </c>
      <c r="I464" t="s">
        <v>27</v>
      </c>
      <c r="J464" t="s">
        <v>42</v>
      </c>
      <c r="K464" t="s">
        <v>29</v>
      </c>
      <c r="L464">
        <f ca="1">INT((TODAY()-BD[[#This Row],[Fecha Nacimiento]])/365)</f>
        <v>33</v>
      </c>
      <c r="M464" t="s">
        <v>599</v>
      </c>
      <c r="N464" t="s">
        <v>605</v>
      </c>
    </row>
    <row r="465" spans="1:14">
      <c r="A465" t="s">
        <v>559</v>
      </c>
      <c r="B465" t="s">
        <v>22</v>
      </c>
      <c r="C465" t="s">
        <v>39</v>
      </c>
      <c r="D465" t="s">
        <v>40</v>
      </c>
      <c r="E465" t="s">
        <v>15</v>
      </c>
      <c r="F465" s="2">
        <v>25335</v>
      </c>
      <c r="G465" t="s">
        <v>25</v>
      </c>
      <c r="H465" t="s">
        <v>26</v>
      </c>
      <c r="I465" t="s">
        <v>18</v>
      </c>
      <c r="J465" t="s">
        <v>42</v>
      </c>
      <c r="K465" t="s">
        <v>29</v>
      </c>
      <c r="L465">
        <f ca="1">INT((TODAY()-BD[[#This Row],[Fecha Nacimiento]])/365)</f>
        <v>54</v>
      </c>
      <c r="M465" t="s">
        <v>601</v>
      </c>
      <c r="N465" t="s">
        <v>605</v>
      </c>
    </row>
    <row r="466" spans="1:14">
      <c r="A466" t="s">
        <v>560</v>
      </c>
      <c r="B466" t="s">
        <v>22</v>
      </c>
      <c r="C466" t="s">
        <v>31</v>
      </c>
      <c r="D466" t="s">
        <v>44</v>
      </c>
      <c r="E466" t="s">
        <v>46</v>
      </c>
      <c r="F466" s="2">
        <v>29769</v>
      </c>
      <c r="G466" t="s">
        <v>25</v>
      </c>
      <c r="H466" t="s">
        <v>26</v>
      </c>
      <c r="I466" t="s">
        <v>27</v>
      </c>
      <c r="J466" t="s">
        <v>42</v>
      </c>
      <c r="K466" t="s">
        <v>29</v>
      </c>
      <c r="L466">
        <f ca="1">INT((TODAY()-BD[[#This Row],[Fecha Nacimiento]])/365)</f>
        <v>42</v>
      </c>
      <c r="M466" t="s">
        <v>600</v>
      </c>
      <c r="N466" t="s">
        <v>605</v>
      </c>
    </row>
    <row r="467" spans="1:14">
      <c r="A467" t="s">
        <v>561</v>
      </c>
      <c r="B467" t="s">
        <v>22</v>
      </c>
      <c r="C467" t="s">
        <v>35</v>
      </c>
      <c r="D467" t="s">
        <v>386</v>
      </c>
      <c r="E467" t="s">
        <v>37</v>
      </c>
      <c r="F467" s="2">
        <v>35002</v>
      </c>
      <c r="G467" t="s">
        <v>25</v>
      </c>
      <c r="H467" t="s">
        <v>26</v>
      </c>
      <c r="I467" t="s">
        <v>27</v>
      </c>
      <c r="J467" t="s">
        <v>42</v>
      </c>
      <c r="K467" t="s">
        <v>20</v>
      </c>
      <c r="L467">
        <f ca="1">INT((TODAY()-BD[[#This Row],[Fecha Nacimiento]])/365)</f>
        <v>28</v>
      </c>
      <c r="M467" t="s">
        <v>599</v>
      </c>
      <c r="N467" t="s">
        <v>605</v>
      </c>
    </row>
    <row r="468" spans="1:14">
      <c r="A468" t="s">
        <v>562</v>
      </c>
      <c r="B468" t="s">
        <v>22</v>
      </c>
      <c r="C468" t="s">
        <v>81</v>
      </c>
      <c r="D468" t="s">
        <v>82</v>
      </c>
      <c r="E468" t="s">
        <v>33</v>
      </c>
      <c r="F468" s="2">
        <v>27417</v>
      </c>
      <c r="G468" t="s">
        <v>16</v>
      </c>
      <c r="H468" t="s">
        <v>17</v>
      </c>
      <c r="I468" t="s">
        <v>18</v>
      </c>
      <c r="J468" t="s">
        <v>28</v>
      </c>
      <c r="K468" t="s">
        <v>29</v>
      </c>
      <c r="L468">
        <f ca="1">INT((TODAY()-BD[[#This Row],[Fecha Nacimiento]])/365)</f>
        <v>49</v>
      </c>
      <c r="M468" t="s">
        <v>601</v>
      </c>
      <c r="N468" t="s">
        <v>605</v>
      </c>
    </row>
    <row r="469" spans="1:14">
      <c r="A469" t="s">
        <v>563</v>
      </c>
      <c r="B469" t="s">
        <v>12</v>
      </c>
      <c r="C469" t="s">
        <v>31</v>
      </c>
      <c r="D469" t="s">
        <v>44</v>
      </c>
      <c r="E469" t="s">
        <v>46</v>
      </c>
      <c r="F469" s="2">
        <v>29130</v>
      </c>
      <c r="G469" t="s">
        <v>16</v>
      </c>
      <c r="H469" t="s">
        <v>110</v>
      </c>
      <c r="I469" t="s">
        <v>18</v>
      </c>
      <c r="J469" t="s">
        <v>42</v>
      </c>
      <c r="K469" t="s">
        <v>29</v>
      </c>
      <c r="L469">
        <f ca="1">INT((TODAY()-BD[[#This Row],[Fecha Nacimiento]])/365)</f>
        <v>44</v>
      </c>
      <c r="M469" t="s">
        <v>600</v>
      </c>
      <c r="N469" t="s">
        <v>604</v>
      </c>
    </row>
    <row r="470" spans="1:14">
      <c r="A470" t="s">
        <v>564</v>
      </c>
      <c r="B470" t="s">
        <v>22</v>
      </c>
      <c r="C470" t="s">
        <v>39</v>
      </c>
      <c r="D470" t="s">
        <v>48</v>
      </c>
      <c r="E470" t="s">
        <v>33</v>
      </c>
      <c r="F470" s="2">
        <v>22945</v>
      </c>
      <c r="G470" t="s">
        <v>16</v>
      </c>
      <c r="H470" t="s">
        <v>17</v>
      </c>
      <c r="I470" t="s">
        <v>18</v>
      </c>
      <c r="J470" t="s">
        <v>19</v>
      </c>
      <c r="K470" t="s">
        <v>29</v>
      </c>
      <c r="L470">
        <f ca="1">INT((TODAY()-BD[[#This Row],[Fecha Nacimiento]])/365)</f>
        <v>61</v>
      </c>
      <c r="M470" t="s">
        <v>602</v>
      </c>
      <c r="N470" t="s">
        <v>605</v>
      </c>
    </row>
    <row r="471" spans="1:14">
      <c r="A471" t="s">
        <v>565</v>
      </c>
      <c r="B471" t="s">
        <v>12</v>
      </c>
      <c r="C471" t="s">
        <v>54</v>
      </c>
      <c r="D471" t="s">
        <v>137</v>
      </c>
      <c r="E471" t="s">
        <v>97</v>
      </c>
      <c r="F471" s="2">
        <v>26444</v>
      </c>
      <c r="G471" t="s">
        <v>16</v>
      </c>
      <c r="H471" t="s">
        <v>17</v>
      </c>
      <c r="I471" t="s">
        <v>27</v>
      </c>
      <c r="J471" t="s">
        <v>28</v>
      </c>
      <c r="K471" t="s">
        <v>20</v>
      </c>
      <c r="L471">
        <f ca="1">INT((TODAY()-BD[[#This Row],[Fecha Nacimiento]])/365)</f>
        <v>51</v>
      </c>
      <c r="M471" t="s">
        <v>601</v>
      </c>
      <c r="N471" t="s">
        <v>604</v>
      </c>
    </row>
    <row r="472" spans="1:14">
      <c r="A472" t="s">
        <v>566</v>
      </c>
      <c r="B472" t="s">
        <v>22</v>
      </c>
      <c r="C472" t="s">
        <v>81</v>
      </c>
      <c r="D472" t="s">
        <v>82</v>
      </c>
      <c r="E472" t="s">
        <v>33</v>
      </c>
      <c r="F472" s="2">
        <v>30883</v>
      </c>
      <c r="G472" t="s">
        <v>16</v>
      </c>
      <c r="H472" t="s">
        <v>17</v>
      </c>
      <c r="I472" t="s">
        <v>18</v>
      </c>
      <c r="J472" t="s">
        <v>42</v>
      </c>
      <c r="K472" t="s">
        <v>29</v>
      </c>
      <c r="L472">
        <f ca="1">INT((TODAY()-BD[[#This Row],[Fecha Nacimiento]])/365)</f>
        <v>39</v>
      </c>
      <c r="M472" t="s">
        <v>600</v>
      </c>
      <c r="N472" t="s">
        <v>605</v>
      </c>
    </row>
    <row r="473" spans="1:14">
      <c r="A473" t="s">
        <v>567</v>
      </c>
      <c r="B473" t="s">
        <v>12</v>
      </c>
      <c r="C473" t="s">
        <v>54</v>
      </c>
      <c r="D473" t="s">
        <v>246</v>
      </c>
      <c r="E473" t="s">
        <v>97</v>
      </c>
      <c r="F473" s="2">
        <v>34612</v>
      </c>
      <c r="G473" t="s">
        <v>16</v>
      </c>
      <c r="H473" t="s">
        <v>17</v>
      </c>
      <c r="I473" t="s">
        <v>18</v>
      </c>
      <c r="J473" t="s">
        <v>42</v>
      </c>
      <c r="K473" t="s">
        <v>20</v>
      </c>
      <c r="L473">
        <f ca="1">INT((TODAY()-BD[[#This Row],[Fecha Nacimiento]])/365)</f>
        <v>29</v>
      </c>
      <c r="M473" t="s">
        <v>599</v>
      </c>
      <c r="N473" t="s">
        <v>604</v>
      </c>
    </row>
    <row r="474" spans="1:14">
      <c r="A474" t="s">
        <v>568</v>
      </c>
      <c r="B474" t="s">
        <v>22</v>
      </c>
      <c r="C474" t="s">
        <v>54</v>
      </c>
      <c r="D474" t="s">
        <v>246</v>
      </c>
      <c r="E474" t="s">
        <v>15</v>
      </c>
      <c r="F474" s="2">
        <v>34648</v>
      </c>
      <c r="G474" t="s">
        <v>16</v>
      </c>
      <c r="H474" t="s">
        <v>17</v>
      </c>
      <c r="I474" t="s">
        <v>27</v>
      </c>
      <c r="J474" t="s">
        <v>28</v>
      </c>
      <c r="K474" t="s">
        <v>20</v>
      </c>
      <c r="L474">
        <f ca="1">INT((TODAY()-BD[[#This Row],[Fecha Nacimiento]])/365)</f>
        <v>29</v>
      </c>
      <c r="M474" t="s">
        <v>599</v>
      </c>
      <c r="N474" t="s">
        <v>605</v>
      </c>
    </row>
    <row r="475" spans="1:14">
      <c r="A475" t="s">
        <v>569</v>
      </c>
      <c r="B475" t="s">
        <v>22</v>
      </c>
      <c r="C475" t="s">
        <v>57</v>
      </c>
      <c r="D475" t="s">
        <v>188</v>
      </c>
      <c r="E475" t="s">
        <v>46</v>
      </c>
      <c r="F475" s="2">
        <v>34802</v>
      </c>
      <c r="G475" t="s">
        <v>25</v>
      </c>
      <c r="H475" t="s">
        <v>26</v>
      </c>
      <c r="I475" t="s">
        <v>27</v>
      </c>
      <c r="J475" t="s">
        <v>19</v>
      </c>
      <c r="K475" t="s">
        <v>20</v>
      </c>
      <c r="L475">
        <f ca="1">INT((TODAY()-BD[[#This Row],[Fecha Nacimiento]])/365)</f>
        <v>28</v>
      </c>
      <c r="M475" t="s">
        <v>599</v>
      </c>
      <c r="N475" t="s">
        <v>605</v>
      </c>
    </row>
    <row r="476" spans="1:14">
      <c r="A476" t="s">
        <v>570</v>
      </c>
      <c r="B476" t="s">
        <v>12</v>
      </c>
      <c r="C476" t="s">
        <v>54</v>
      </c>
      <c r="D476" t="s">
        <v>92</v>
      </c>
      <c r="E476" t="s">
        <v>41</v>
      </c>
      <c r="F476" s="2">
        <v>27908</v>
      </c>
      <c r="G476" t="s">
        <v>25</v>
      </c>
      <c r="H476" t="s">
        <v>26</v>
      </c>
      <c r="I476" t="s">
        <v>18</v>
      </c>
      <c r="J476" t="s">
        <v>42</v>
      </c>
      <c r="K476" t="s">
        <v>20</v>
      </c>
      <c r="L476">
        <f ca="1">INT((TODAY()-BD[[#This Row],[Fecha Nacimiento]])/365)</f>
        <v>47</v>
      </c>
      <c r="M476" t="s">
        <v>601</v>
      </c>
      <c r="N476" t="s">
        <v>604</v>
      </c>
    </row>
    <row r="477" spans="1:14">
      <c r="A477" t="s">
        <v>571</v>
      </c>
      <c r="B477" t="s">
        <v>22</v>
      </c>
      <c r="C477" t="s">
        <v>57</v>
      </c>
      <c r="D477" t="s">
        <v>58</v>
      </c>
      <c r="E477" t="s">
        <v>33</v>
      </c>
      <c r="F477" s="2">
        <v>22910</v>
      </c>
      <c r="G477" t="s">
        <v>16</v>
      </c>
      <c r="H477" t="s">
        <v>17</v>
      </c>
      <c r="I477" t="s">
        <v>27</v>
      </c>
      <c r="J477" t="s">
        <v>42</v>
      </c>
      <c r="K477" t="s">
        <v>20</v>
      </c>
      <c r="L477">
        <f ca="1">INT((TODAY()-BD[[#This Row],[Fecha Nacimiento]])/365)</f>
        <v>61</v>
      </c>
      <c r="M477" t="s">
        <v>602</v>
      </c>
      <c r="N477" t="s">
        <v>605</v>
      </c>
    </row>
    <row r="478" spans="1:14">
      <c r="A478" t="s">
        <v>572</v>
      </c>
      <c r="B478" t="s">
        <v>12</v>
      </c>
      <c r="C478" t="s">
        <v>81</v>
      </c>
      <c r="D478" t="s">
        <v>82</v>
      </c>
      <c r="E478" t="s">
        <v>46</v>
      </c>
      <c r="F478" s="2">
        <v>26907</v>
      </c>
      <c r="G478" t="s">
        <v>25</v>
      </c>
      <c r="H478" t="s">
        <v>26</v>
      </c>
      <c r="I478" t="s">
        <v>18</v>
      </c>
      <c r="J478" t="s">
        <v>42</v>
      </c>
      <c r="K478" t="s">
        <v>29</v>
      </c>
      <c r="L478">
        <f ca="1">INT((TODAY()-BD[[#This Row],[Fecha Nacimiento]])/365)</f>
        <v>50</v>
      </c>
      <c r="M478" t="s">
        <v>601</v>
      </c>
      <c r="N478" t="s">
        <v>604</v>
      </c>
    </row>
    <row r="479" spans="1:14">
      <c r="A479" t="s">
        <v>573</v>
      </c>
      <c r="B479" t="s">
        <v>22</v>
      </c>
      <c r="C479" t="s">
        <v>72</v>
      </c>
      <c r="D479" t="s">
        <v>94</v>
      </c>
      <c r="E479" t="s">
        <v>33</v>
      </c>
      <c r="F479" s="2">
        <v>34078</v>
      </c>
      <c r="G479" t="s">
        <v>25</v>
      </c>
      <c r="H479" t="s">
        <v>26</v>
      </c>
      <c r="I479" t="s">
        <v>27</v>
      </c>
      <c r="J479" t="s">
        <v>42</v>
      </c>
      <c r="K479" t="s">
        <v>74</v>
      </c>
      <c r="L479">
        <f ca="1">INT((TODAY()-BD[[#This Row],[Fecha Nacimiento]])/365)</f>
        <v>30</v>
      </c>
      <c r="M479" t="s">
        <v>599</v>
      </c>
      <c r="N479" t="s">
        <v>605</v>
      </c>
    </row>
    <row r="480" spans="1:14">
      <c r="A480" t="s">
        <v>574</v>
      </c>
      <c r="B480" t="s">
        <v>22</v>
      </c>
      <c r="C480" t="s">
        <v>13</v>
      </c>
      <c r="D480" t="s">
        <v>233</v>
      </c>
      <c r="E480" t="s">
        <v>97</v>
      </c>
      <c r="F480" s="2">
        <v>30559</v>
      </c>
      <c r="G480" t="s">
        <v>16</v>
      </c>
      <c r="H480" t="s">
        <v>17</v>
      </c>
      <c r="I480" t="s">
        <v>18</v>
      </c>
      <c r="J480" t="s">
        <v>19</v>
      </c>
      <c r="K480" t="s">
        <v>20</v>
      </c>
      <c r="L480">
        <f ca="1">INT((TODAY()-BD[[#This Row],[Fecha Nacimiento]])/365)</f>
        <v>40</v>
      </c>
      <c r="M480" t="s">
        <v>600</v>
      </c>
      <c r="N480" t="s">
        <v>605</v>
      </c>
    </row>
    <row r="481" spans="1:14">
      <c r="A481" t="s">
        <v>575</v>
      </c>
      <c r="B481" t="s">
        <v>22</v>
      </c>
      <c r="C481" t="s">
        <v>13</v>
      </c>
      <c r="D481" t="s">
        <v>51</v>
      </c>
      <c r="E481" t="s">
        <v>41</v>
      </c>
      <c r="F481" s="2">
        <v>24645</v>
      </c>
      <c r="G481" t="s">
        <v>25</v>
      </c>
      <c r="H481" t="s">
        <v>26</v>
      </c>
      <c r="I481" t="s">
        <v>27</v>
      </c>
      <c r="J481" t="s">
        <v>28</v>
      </c>
      <c r="K481" t="s">
        <v>20</v>
      </c>
      <c r="L481">
        <f ca="1">INT((TODAY()-BD[[#This Row],[Fecha Nacimiento]])/365)</f>
        <v>56</v>
      </c>
      <c r="M481" t="s">
        <v>602</v>
      </c>
      <c r="N481" t="s">
        <v>605</v>
      </c>
    </row>
    <row r="482" spans="1:14">
      <c r="A482" t="s">
        <v>576</v>
      </c>
      <c r="B482" t="s">
        <v>12</v>
      </c>
      <c r="C482" t="s">
        <v>39</v>
      </c>
      <c r="D482" t="s">
        <v>63</v>
      </c>
      <c r="E482" t="s">
        <v>41</v>
      </c>
      <c r="F482" s="2">
        <v>27187</v>
      </c>
      <c r="G482" t="s">
        <v>16</v>
      </c>
      <c r="H482" t="s">
        <v>17</v>
      </c>
      <c r="I482" t="s">
        <v>18</v>
      </c>
      <c r="J482" t="s">
        <v>42</v>
      </c>
      <c r="K482" t="s">
        <v>29</v>
      </c>
      <c r="L482">
        <f ca="1">INT((TODAY()-BD[[#This Row],[Fecha Nacimiento]])/365)</f>
        <v>49</v>
      </c>
      <c r="M482" t="s">
        <v>601</v>
      </c>
      <c r="N482" t="s">
        <v>604</v>
      </c>
    </row>
    <row r="483" spans="1:14">
      <c r="A483" t="s">
        <v>577</v>
      </c>
      <c r="B483" t="s">
        <v>12</v>
      </c>
      <c r="C483" t="s">
        <v>72</v>
      </c>
      <c r="D483" t="s">
        <v>76</v>
      </c>
      <c r="E483" t="s">
        <v>33</v>
      </c>
      <c r="F483" s="2">
        <v>35649</v>
      </c>
      <c r="G483" t="s">
        <v>16</v>
      </c>
      <c r="H483" t="s">
        <v>17</v>
      </c>
      <c r="I483" t="s">
        <v>27</v>
      </c>
      <c r="J483" t="s">
        <v>42</v>
      </c>
      <c r="K483" t="s">
        <v>74</v>
      </c>
      <c r="L483">
        <f ca="1">INT((TODAY()-BD[[#This Row],[Fecha Nacimiento]])/365)</f>
        <v>26</v>
      </c>
      <c r="M483" t="s">
        <v>599</v>
      </c>
      <c r="N483" t="s">
        <v>604</v>
      </c>
    </row>
    <row r="484" spans="1:14">
      <c r="A484" t="s">
        <v>578</v>
      </c>
      <c r="B484" t="s">
        <v>12</v>
      </c>
      <c r="C484" t="s">
        <v>39</v>
      </c>
      <c r="D484" t="s">
        <v>48</v>
      </c>
      <c r="E484" t="s">
        <v>46</v>
      </c>
      <c r="F484" s="2">
        <v>28703</v>
      </c>
      <c r="G484" t="s">
        <v>25</v>
      </c>
      <c r="H484" t="s">
        <v>26</v>
      </c>
      <c r="I484" t="s">
        <v>27</v>
      </c>
      <c r="J484" t="s">
        <v>42</v>
      </c>
      <c r="K484" t="s">
        <v>29</v>
      </c>
      <c r="L484">
        <f ca="1">INT((TODAY()-BD[[#This Row],[Fecha Nacimiento]])/365)</f>
        <v>45</v>
      </c>
      <c r="M484" t="s">
        <v>600</v>
      </c>
      <c r="N484" t="s">
        <v>604</v>
      </c>
    </row>
    <row r="485" spans="1:14">
      <c r="A485" t="s">
        <v>579</v>
      </c>
      <c r="B485" t="s">
        <v>12</v>
      </c>
      <c r="C485" t="s">
        <v>39</v>
      </c>
      <c r="D485" t="s">
        <v>40</v>
      </c>
      <c r="E485" t="s">
        <v>15</v>
      </c>
      <c r="F485" s="2">
        <v>33183</v>
      </c>
      <c r="G485" t="s">
        <v>25</v>
      </c>
      <c r="H485" t="s">
        <v>26</v>
      </c>
      <c r="I485" t="s">
        <v>18</v>
      </c>
      <c r="J485" t="s">
        <v>42</v>
      </c>
      <c r="K485" t="s">
        <v>29</v>
      </c>
      <c r="L485">
        <f ca="1">INT((TODAY()-BD[[#This Row],[Fecha Nacimiento]])/365)</f>
        <v>33</v>
      </c>
      <c r="M485" t="s">
        <v>599</v>
      </c>
      <c r="N485" t="s">
        <v>604</v>
      </c>
    </row>
    <row r="486" spans="1:14">
      <c r="A486" t="s">
        <v>580</v>
      </c>
      <c r="B486" t="s">
        <v>22</v>
      </c>
      <c r="C486" t="s">
        <v>13</v>
      </c>
      <c r="D486" t="s">
        <v>200</v>
      </c>
      <c r="E486" t="s">
        <v>52</v>
      </c>
      <c r="F486" s="2">
        <v>26379</v>
      </c>
      <c r="G486" t="s">
        <v>16</v>
      </c>
      <c r="H486" t="s">
        <v>17</v>
      </c>
      <c r="I486" t="s">
        <v>18</v>
      </c>
      <c r="J486" t="s">
        <v>42</v>
      </c>
      <c r="K486" t="s">
        <v>20</v>
      </c>
      <c r="L486">
        <f ca="1">INT((TODAY()-BD[[#This Row],[Fecha Nacimiento]])/365)</f>
        <v>51</v>
      </c>
      <c r="M486" t="s">
        <v>601</v>
      </c>
      <c r="N486" t="s">
        <v>605</v>
      </c>
    </row>
    <row r="487" spans="1:14">
      <c r="A487" t="s">
        <v>581</v>
      </c>
      <c r="B487" t="s">
        <v>12</v>
      </c>
      <c r="C487" t="s">
        <v>54</v>
      </c>
      <c r="D487" t="s">
        <v>92</v>
      </c>
      <c r="E487" t="s">
        <v>97</v>
      </c>
      <c r="F487" s="2">
        <v>32948</v>
      </c>
      <c r="G487" t="s">
        <v>25</v>
      </c>
      <c r="H487" t="s">
        <v>26</v>
      </c>
      <c r="I487" t="s">
        <v>18</v>
      </c>
      <c r="J487" t="s">
        <v>19</v>
      </c>
      <c r="K487" t="s">
        <v>20</v>
      </c>
      <c r="L487">
        <f ca="1">INT((TODAY()-BD[[#This Row],[Fecha Nacimiento]])/365)</f>
        <v>33</v>
      </c>
      <c r="M487" t="s">
        <v>599</v>
      </c>
      <c r="N487" t="s">
        <v>604</v>
      </c>
    </row>
    <row r="488" spans="1:14">
      <c r="A488" t="s">
        <v>582</v>
      </c>
      <c r="B488" t="s">
        <v>22</v>
      </c>
      <c r="C488" t="s">
        <v>57</v>
      </c>
      <c r="D488" t="s">
        <v>179</v>
      </c>
      <c r="E488" t="s">
        <v>41</v>
      </c>
      <c r="F488" s="2">
        <v>24924</v>
      </c>
      <c r="G488" t="s">
        <v>16</v>
      </c>
      <c r="H488" t="s">
        <v>17</v>
      </c>
      <c r="I488" t="s">
        <v>18</v>
      </c>
      <c r="J488" t="s">
        <v>28</v>
      </c>
      <c r="K488" t="s">
        <v>20</v>
      </c>
      <c r="L488">
        <f ca="1">INT((TODAY()-BD[[#This Row],[Fecha Nacimiento]])/365)</f>
        <v>55</v>
      </c>
      <c r="M488" t="s">
        <v>601</v>
      </c>
      <c r="N488" t="s">
        <v>605</v>
      </c>
    </row>
    <row r="489" spans="1:14">
      <c r="A489" t="s">
        <v>583</v>
      </c>
      <c r="B489" t="s">
        <v>22</v>
      </c>
      <c r="C489" t="s">
        <v>60</v>
      </c>
      <c r="D489" t="s">
        <v>61</v>
      </c>
      <c r="E489" t="s">
        <v>46</v>
      </c>
      <c r="F489" s="2">
        <v>33699</v>
      </c>
      <c r="G489" t="s">
        <v>25</v>
      </c>
      <c r="H489" t="s">
        <v>26</v>
      </c>
      <c r="I489" t="s">
        <v>27</v>
      </c>
      <c r="J489" t="s">
        <v>42</v>
      </c>
      <c r="K489" t="s">
        <v>20</v>
      </c>
      <c r="L489">
        <f ca="1">INT((TODAY()-BD[[#This Row],[Fecha Nacimiento]])/365)</f>
        <v>31</v>
      </c>
      <c r="M489" t="s">
        <v>599</v>
      </c>
      <c r="N489" t="s">
        <v>605</v>
      </c>
    </row>
    <row r="490" spans="1:14">
      <c r="A490" t="s">
        <v>584</v>
      </c>
      <c r="B490" t="s">
        <v>22</v>
      </c>
      <c r="C490" t="s">
        <v>72</v>
      </c>
      <c r="D490" t="s">
        <v>94</v>
      </c>
      <c r="E490" t="s">
        <v>33</v>
      </c>
      <c r="F490" s="2">
        <v>30162</v>
      </c>
      <c r="G490" t="s">
        <v>25</v>
      </c>
      <c r="H490" t="s">
        <v>26</v>
      </c>
      <c r="I490" t="s">
        <v>18</v>
      </c>
      <c r="J490" t="s">
        <v>42</v>
      </c>
      <c r="K490" t="s">
        <v>74</v>
      </c>
      <c r="L490">
        <f ca="1">INT((TODAY()-BD[[#This Row],[Fecha Nacimiento]])/365)</f>
        <v>41</v>
      </c>
      <c r="M490" t="s">
        <v>600</v>
      </c>
      <c r="N490" t="s">
        <v>605</v>
      </c>
    </row>
    <row r="491" spans="1:14">
      <c r="A491" t="s">
        <v>585</v>
      </c>
      <c r="B491" t="s">
        <v>12</v>
      </c>
      <c r="C491" t="s">
        <v>13</v>
      </c>
      <c r="D491" t="s">
        <v>200</v>
      </c>
      <c r="E491" t="s">
        <v>41</v>
      </c>
      <c r="F491" s="2">
        <v>29155</v>
      </c>
      <c r="G491" t="s">
        <v>16</v>
      </c>
      <c r="H491" t="s">
        <v>110</v>
      </c>
      <c r="I491" t="s">
        <v>18</v>
      </c>
      <c r="J491" t="s">
        <v>42</v>
      </c>
      <c r="K491" t="s">
        <v>20</v>
      </c>
      <c r="L491">
        <f ca="1">INT((TODAY()-BD[[#This Row],[Fecha Nacimiento]])/365)</f>
        <v>44</v>
      </c>
      <c r="M491" t="s">
        <v>600</v>
      </c>
      <c r="N491" t="s">
        <v>604</v>
      </c>
    </row>
    <row r="492" spans="1:14">
      <c r="A492" t="s">
        <v>586</v>
      </c>
      <c r="B492" t="s">
        <v>12</v>
      </c>
      <c r="C492" t="s">
        <v>81</v>
      </c>
      <c r="D492" t="s">
        <v>116</v>
      </c>
      <c r="E492" t="s">
        <v>46</v>
      </c>
      <c r="F492" s="2">
        <v>26459</v>
      </c>
      <c r="G492" t="s">
        <v>16</v>
      </c>
      <c r="H492" t="s">
        <v>17</v>
      </c>
      <c r="I492" t="s">
        <v>27</v>
      </c>
      <c r="J492" t="s">
        <v>42</v>
      </c>
      <c r="K492" t="s">
        <v>29</v>
      </c>
      <c r="L492">
        <f ca="1">INT((TODAY()-BD[[#This Row],[Fecha Nacimiento]])/365)</f>
        <v>51</v>
      </c>
      <c r="M492" t="s">
        <v>601</v>
      </c>
      <c r="N492" t="s">
        <v>604</v>
      </c>
    </row>
    <row r="493" spans="1:14">
      <c r="A493" t="s">
        <v>587</v>
      </c>
      <c r="B493" t="s">
        <v>12</v>
      </c>
      <c r="C493" t="s">
        <v>81</v>
      </c>
      <c r="D493" t="s">
        <v>116</v>
      </c>
      <c r="E493" t="s">
        <v>37</v>
      </c>
      <c r="F493" s="2">
        <v>33672</v>
      </c>
      <c r="G493" t="s">
        <v>25</v>
      </c>
      <c r="H493" t="s">
        <v>26</v>
      </c>
      <c r="I493" t="s">
        <v>27</v>
      </c>
      <c r="J493" t="s">
        <v>42</v>
      </c>
      <c r="K493" t="s">
        <v>29</v>
      </c>
      <c r="L493">
        <f ca="1">INT((TODAY()-BD[[#This Row],[Fecha Nacimiento]])/365)</f>
        <v>31</v>
      </c>
      <c r="M493" t="s">
        <v>599</v>
      </c>
      <c r="N493" t="s">
        <v>604</v>
      </c>
    </row>
    <row r="494" spans="1:14">
      <c r="A494" t="s">
        <v>588</v>
      </c>
      <c r="B494" t="s">
        <v>12</v>
      </c>
      <c r="C494" t="s">
        <v>35</v>
      </c>
      <c r="D494" t="s">
        <v>551</v>
      </c>
      <c r="E494" t="s">
        <v>97</v>
      </c>
      <c r="F494" s="2">
        <v>32561</v>
      </c>
      <c r="G494" t="s">
        <v>25</v>
      </c>
      <c r="H494" t="s">
        <v>26</v>
      </c>
      <c r="I494" t="s">
        <v>18</v>
      </c>
      <c r="J494" t="s">
        <v>42</v>
      </c>
      <c r="K494" t="s">
        <v>20</v>
      </c>
      <c r="L494">
        <f ca="1">INT((TODAY()-BD[[#This Row],[Fecha Nacimiento]])/365)</f>
        <v>35</v>
      </c>
      <c r="M494" t="s">
        <v>599</v>
      </c>
      <c r="N494" t="s">
        <v>604</v>
      </c>
    </row>
    <row r="495" spans="1:14">
      <c r="A495" t="s">
        <v>589</v>
      </c>
      <c r="B495" t="s">
        <v>12</v>
      </c>
      <c r="C495" t="s">
        <v>35</v>
      </c>
      <c r="D495" t="s">
        <v>216</v>
      </c>
      <c r="E495" t="s">
        <v>41</v>
      </c>
      <c r="F495" s="2">
        <v>26146</v>
      </c>
      <c r="G495" t="s">
        <v>16</v>
      </c>
      <c r="H495" t="s">
        <v>17</v>
      </c>
      <c r="I495" t="s">
        <v>27</v>
      </c>
      <c r="J495" t="s">
        <v>42</v>
      </c>
      <c r="K495" t="s">
        <v>20</v>
      </c>
      <c r="L495">
        <f ca="1">INT((TODAY()-BD[[#This Row],[Fecha Nacimiento]])/365)</f>
        <v>52</v>
      </c>
      <c r="M495" t="s">
        <v>601</v>
      </c>
      <c r="N495" t="s">
        <v>604</v>
      </c>
    </row>
    <row r="496" spans="1:14">
      <c r="A496" t="s">
        <v>590</v>
      </c>
      <c r="B496" t="s">
        <v>22</v>
      </c>
      <c r="C496" t="s">
        <v>13</v>
      </c>
      <c r="D496" t="s">
        <v>51</v>
      </c>
      <c r="E496" t="s">
        <v>97</v>
      </c>
      <c r="F496" s="2">
        <v>31488</v>
      </c>
      <c r="G496" t="s">
        <v>25</v>
      </c>
      <c r="H496" t="s">
        <v>26</v>
      </c>
      <c r="I496" t="s">
        <v>18</v>
      </c>
      <c r="J496" t="s">
        <v>42</v>
      </c>
      <c r="K496" t="s">
        <v>20</v>
      </c>
      <c r="L496">
        <f ca="1">INT((TODAY()-BD[[#This Row],[Fecha Nacimiento]])/365)</f>
        <v>37</v>
      </c>
      <c r="M496" t="s">
        <v>600</v>
      </c>
      <c r="N496" t="s">
        <v>605</v>
      </c>
    </row>
    <row r="497" spans="1:14">
      <c r="A497" t="s">
        <v>591</v>
      </c>
      <c r="B497" t="s">
        <v>12</v>
      </c>
      <c r="C497" t="s">
        <v>39</v>
      </c>
      <c r="D497" t="s">
        <v>63</v>
      </c>
      <c r="E497" t="s">
        <v>41</v>
      </c>
      <c r="F497" s="2">
        <v>30812</v>
      </c>
      <c r="G497" t="s">
        <v>16</v>
      </c>
      <c r="H497" t="s">
        <v>17</v>
      </c>
      <c r="I497" t="s">
        <v>18</v>
      </c>
      <c r="J497" t="s">
        <v>42</v>
      </c>
      <c r="K497" t="s">
        <v>29</v>
      </c>
      <c r="L497">
        <f ca="1">INT((TODAY()-BD[[#This Row],[Fecha Nacimiento]])/365)</f>
        <v>39</v>
      </c>
      <c r="M497" t="s">
        <v>600</v>
      </c>
      <c r="N497" t="s">
        <v>604</v>
      </c>
    </row>
    <row r="498" spans="1:14">
      <c r="A498" t="s">
        <v>592</v>
      </c>
      <c r="B498" t="s">
        <v>22</v>
      </c>
      <c r="C498" t="s">
        <v>31</v>
      </c>
      <c r="D498" t="s">
        <v>32</v>
      </c>
      <c r="E498" t="s">
        <v>46</v>
      </c>
      <c r="F498" s="2">
        <v>24930</v>
      </c>
      <c r="G498" t="s">
        <v>16</v>
      </c>
      <c r="H498" t="s">
        <v>17</v>
      </c>
      <c r="I498" t="s">
        <v>18</v>
      </c>
      <c r="J498" t="s">
        <v>19</v>
      </c>
      <c r="K498" t="s">
        <v>29</v>
      </c>
      <c r="L498">
        <f ca="1">INT((TODAY()-BD[[#This Row],[Fecha Nacimiento]])/365)</f>
        <v>55</v>
      </c>
      <c r="M498" t="s">
        <v>601</v>
      </c>
      <c r="N498" t="s">
        <v>605</v>
      </c>
    </row>
    <row r="499" spans="1:14">
      <c r="A499" t="s">
        <v>593</v>
      </c>
      <c r="B499" t="s">
        <v>22</v>
      </c>
      <c r="C499" t="s">
        <v>57</v>
      </c>
      <c r="D499" t="s">
        <v>179</v>
      </c>
      <c r="E499" t="s">
        <v>52</v>
      </c>
      <c r="F499" s="2">
        <v>31253</v>
      </c>
      <c r="G499" t="s">
        <v>16</v>
      </c>
      <c r="H499" t="s">
        <v>17</v>
      </c>
      <c r="I499" t="s">
        <v>27</v>
      </c>
      <c r="J499" t="s">
        <v>42</v>
      </c>
      <c r="K499" t="s">
        <v>20</v>
      </c>
      <c r="L499">
        <f ca="1">INT((TODAY()-BD[[#This Row],[Fecha Nacimiento]])/365)</f>
        <v>38</v>
      </c>
      <c r="M499" t="s">
        <v>600</v>
      </c>
      <c r="N499" t="s">
        <v>605</v>
      </c>
    </row>
    <row r="500" spans="1:14">
      <c r="A500" t="s">
        <v>594</v>
      </c>
      <c r="B500" t="s">
        <v>22</v>
      </c>
      <c r="C500" t="s">
        <v>81</v>
      </c>
      <c r="D500" t="s">
        <v>116</v>
      </c>
      <c r="E500" t="s">
        <v>46</v>
      </c>
      <c r="F500" s="2">
        <v>29791</v>
      </c>
      <c r="G500" t="s">
        <v>16</v>
      </c>
      <c r="H500" t="s">
        <v>17</v>
      </c>
      <c r="I500" t="s">
        <v>27</v>
      </c>
      <c r="J500" t="s">
        <v>42</v>
      </c>
      <c r="K500" t="s">
        <v>29</v>
      </c>
      <c r="L500">
        <f ca="1">INT((TODAY()-BD[[#This Row],[Fecha Nacimiento]])/365)</f>
        <v>42</v>
      </c>
      <c r="M500" t="s">
        <v>600</v>
      </c>
      <c r="N500" t="s">
        <v>605</v>
      </c>
    </row>
    <row r="501" spans="1:14">
      <c r="A501" t="s">
        <v>595</v>
      </c>
      <c r="B501" t="s">
        <v>22</v>
      </c>
      <c r="C501" t="s">
        <v>35</v>
      </c>
      <c r="D501" t="s">
        <v>551</v>
      </c>
      <c r="E501" t="s">
        <v>97</v>
      </c>
      <c r="F501" s="2">
        <v>27029</v>
      </c>
      <c r="G501" t="s">
        <v>16</v>
      </c>
      <c r="H501" t="s">
        <v>17</v>
      </c>
      <c r="I501" t="s">
        <v>27</v>
      </c>
      <c r="J501" t="s">
        <v>19</v>
      </c>
      <c r="K501" t="s">
        <v>20</v>
      </c>
      <c r="L501">
        <f ca="1">INT((TODAY()-BD[[#This Row],[Fecha Nacimiento]])/365)</f>
        <v>50</v>
      </c>
      <c r="M501" t="s">
        <v>601</v>
      </c>
      <c r="N501" t="s">
        <v>605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002060"/>
  </sheetPr>
  <dimension ref="A1:AD26"/>
  <sheetViews>
    <sheetView topLeftCell="U1" workbookViewId="0">
      <selection activeCell="AC4" sqref="AC4"/>
    </sheetView>
  </sheetViews>
  <sheetFormatPr baseColWidth="10" defaultRowHeight="15"/>
  <cols>
    <col min="1" max="1" width="2.42578125" customWidth="1"/>
    <col min="3" max="3" width="17.5703125" bestFit="1" customWidth="1"/>
    <col min="4" max="4" width="16.42578125" bestFit="1" customWidth="1"/>
    <col min="5" max="5" width="2.7109375" customWidth="1"/>
    <col min="6" max="6" width="17.5703125" bestFit="1" customWidth="1"/>
    <col min="7" max="7" width="22.42578125" bestFit="1" customWidth="1"/>
    <col min="8" max="8" width="10.140625" bestFit="1" customWidth="1"/>
    <col min="9" max="9" width="12.5703125" bestFit="1" customWidth="1"/>
    <col min="10" max="10" width="2.7109375" customWidth="1"/>
    <col min="11" max="11" width="17.5703125" bestFit="1" customWidth="1"/>
    <col min="12" max="12" width="18" bestFit="1" customWidth="1"/>
    <col min="13" max="13" width="2.7109375" customWidth="1"/>
    <col min="14" max="14" width="17.5703125" bestFit="1" customWidth="1"/>
    <col min="15" max="15" width="14.5703125" bestFit="1" customWidth="1"/>
    <col min="16" max="16" width="2.7109375" customWidth="1"/>
    <col min="17" max="17" width="17.5703125" bestFit="1" customWidth="1"/>
    <col min="18" max="18" width="25.7109375" bestFit="1" customWidth="1"/>
    <col min="19" max="19" width="26.85546875" bestFit="1" customWidth="1"/>
    <col min="20" max="20" width="5.7109375" customWidth="1"/>
    <col min="21" max="21" width="20.7109375" bestFit="1" customWidth="1"/>
    <col min="22" max="22" width="15.42578125" bestFit="1" customWidth="1"/>
    <col min="23" max="23" width="2.7109375" customWidth="1"/>
    <col min="24" max="24" width="17.5703125" bestFit="1" customWidth="1"/>
    <col min="25" max="25" width="20.28515625" bestFit="1" customWidth="1"/>
    <col min="26" max="26" width="2.7109375" customWidth="1"/>
    <col min="27" max="27" width="17.28515625" bestFit="1" customWidth="1"/>
    <col min="28" max="28" width="2.7109375" customWidth="1"/>
    <col min="29" max="29" width="17.5703125" bestFit="1" customWidth="1"/>
    <col min="30" max="30" width="17" bestFit="1" customWidth="1"/>
  </cols>
  <sheetData>
    <row r="1" spans="1:30">
      <c r="F1" s="9" t="s">
        <v>6</v>
      </c>
      <c r="G1" t="s">
        <v>16</v>
      </c>
      <c r="K1" s="9" t="s">
        <v>6</v>
      </c>
      <c r="L1" t="s">
        <v>610</v>
      </c>
      <c r="N1" s="9" t="s">
        <v>6</v>
      </c>
      <c r="O1" t="s">
        <v>610</v>
      </c>
      <c r="Q1" s="9" t="s">
        <v>6</v>
      </c>
      <c r="R1" t="s">
        <v>16</v>
      </c>
      <c r="U1" s="9" t="s">
        <v>6</v>
      </c>
      <c r="V1" t="s">
        <v>16</v>
      </c>
      <c r="X1" s="9" t="s">
        <v>6</v>
      </c>
      <c r="Y1" t="s">
        <v>16</v>
      </c>
      <c r="AC1" s="9" t="s">
        <v>6</v>
      </c>
      <c r="AD1" t="s">
        <v>16</v>
      </c>
    </row>
    <row r="2" spans="1:30">
      <c r="A2" s="4"/>
      <c r="C2" s="9" t="s">
        <v>606</v>
      </c>
      <c r="D2" t="s">
        <v>608</v>
      </c>
      <c r="AA2" t="s">
        <v>621</v>
      </c>
    </row>
    <row r="3" spans="1:30">
      <c r="A3" s="5"/>
      <c r="C3" s="10" t="s">
        <v>25</v>
      </c>
      <c r="D3" s="11">
        <v>275</v>
      </c>
      <c r="F3" s="9" t="s">
        <v>608</v>
      </c>
      <c r="G3" s="9" t="s">
        <v>609</v>
      </c>
      <c r="K3" s="9" t="s">
        <v>606</v>
      </c>
      <c r="L3" t="s">
        <v>611</v>
      </c>
      <c r="N3" s="9" t="s">
        <v>606</v>
      </c>
      <c r="O3" t="s">
        <v>612</v>
      </c>
      <c r="Q3" s="9" t="s">
        <v>606</v>
      </c>
      <c r="R3" t="s">
        <v>613</v>
      </c>
      <c r="S3" t="s">
        <v>614</v>
      </c>
      <c r="U3" s="9" t="s">
        <v>606</v>
      </c>
      <c r="V3" t="s">
        <v>618</v>
      </c>
      <c r="X3" s="9" t="s">
        <v>606</v>
      </c>
      <c r="Y3" t="s">
        <v>620</v>
      </c>
      <c r="AA3" s="11">
        <v>41.274000000000001</v>
      </c>
      <c r="AC3" s="9" t="s">
        <v>606</v>
      </c>
      <c r="AD3" t="s">
        <v>622</v>
      </c>
    </row>
    <row r="4" spans="1:30">
      <c r="A4" s="6"/>
      <c r="C4" s="10" t="s">
        <v>16</v>
      </c>
      <c r="D4" s="11">
        <v>225</v>
      </c>
      <c r="F4" s="9" t="s">
        <v>606</v>
      </c>
      <c r="G4" t="s">
        <v>12</v>
      </c>
      <c r="H4" t="s">
        <v>22</v>
      </c>
      <c r="I4" t="s">
        <v>607</v>
      </c>
      <c r="K4" s="10" t="s">
        <v>52</v>
      </c>
      <c r="L4" s="11">
        <v>14</v>
      </c>
      <c r="N4" s="10" t="s">
        <v>29</v>
      </c>
      <c r="O4" s="11">
        <v>224</v>
      </c>
      <c r="Q4" s="10" t="s">
        <v>19</v>
      </c>
      <c r="R4" s="14">
        <v>0.20444444444444446</v>
      </c>
      <c r="S4" s="11">
        <v>46</v>
      </c>
      <c r="U4" s="10" t="s">
        <v>82</v>
      </c>
      <c r="V4" s="11">
        <v>21</v>
      </c>
      <c r="X4" s="10" t="s">
        <v>18</v>
      </c>
      <c r="Y4" s="11">
        <v>129</v>
      </c>
      <c r="AC4" s="10" t="s">
        <v>120</v>
      </c>
      <c r="AD4" s="11">
        <v>21</v>
      </c>
    </row>
    <row r="5" spans="1:30">
      <c r="C5" s="10" t="s">
        <v>607</v>
      </c>
      <c r="D5" s="11">
        <v>500</v>
      </c>
      <c r="F5" s="10" t="s">
        <v>598</v>
      </c>
      <c r="G5" s="11">
        <v>6</v>
      </c>
      <c r="H5" s="11">
        <v>14</v>
      </c>
      <c r="I5" s="11">
        <v>20</v>
      </c>
      <c r="K5" s="10" t="s">
        <v>15</v>
      </c>
      <c r="L5" s="11">
        <v>52</v>
      </c>
      <c r="N5" s="10" t="s">
        <v>74</v>
      </c>
      <c r="O5" s="11">
        <v>51</v>
      </c>
      <c r="Q5" s="10" t="s">
        <v>28</v>
      </c>
      <c r="R5" s="14">
        <v>0.22222222222222221</v>
      </c>
      <c r="S5" s="11">
        <v>50</v>
      </c>
      <c r="U5" s="10" t="s">
        <v>116</v>
      </c>
      <c r="V5" s="11">
        <v>16</v>
      </c>
      <c r="X5" s="10" t="s">
        <v>27</v>
      </c>
      <c r="Y5" s="11">
        <v>96</v>
      </c>
      <c r="AC5" s="10" t="s">
        <v>110</v>
      </c>
      <c r="AD5" s="11">
        <v>27</v>
      </c>
    </row>
    <row r="6" spans="1:30">
      <c r="F6" s="10" t="s">
        <v>599</v>
      </c>
      <c r="G6" s="11">
        <v>20</v>
      </c>
      <c r="H6" s="11">
        <v>33</v>
      </c>
      <c r="I6" s="11">
        <v>53</v>
      </c>
      <c r="K6" s="10" t="s">
        <v>97</v>
      </c>
      <c r="L6" s="11">
        <v>55</v>
      </c>
      <c r="N6" s="10" t="s">
        <v>20</v>
      </c>
      <c r="O6" s="11">
        <v>225</v>
      </c>
      <c r="Q6" s="10" t="s">
        <v>42</v>
      </c>
      <c r="R6" s="14">
        <v>0.57333333333333336</v>
      </c>
      <c r="S6" s="11">
        <v>129</v>
      </c>
      <c r="U6" s="10" t="s">
        <v>137</v>
      </c>
      <c r="V6" s="11">
        <v>12</v>
      </c>
      <c r="X6" s="10" t="s">
        <v>607</v>
      </c>
      <c r="Y6" s="11">
        <v>225</v>
      </c>
      <c r="AC6" s="10" t="s">
        <v>399</v>
      </c>
      <c r="AD6" s="11">
        <v>1</v>
      </c>
    </row>
    <row r="7" spans="1:30">
      <c r="C7" s="12" t="s">
        <v>16</v>
      </c>
      <c r="D7" s="3" t="s">
        <v>25</v>
      </c>
      <c r="F7" s="10" t="s">
        <v>600</v>
      </c>
      <c r="G7" s="11">
        <v>24</v>
      </c>
      <c r="H7" s="11">
        <v>32</v>
      </c>
      <c r="I7" s="11">
        <v>56</v>
      </c>
      <c r="K7" s="10" t="s">
        <v>37</v>
      </c>
      <c r="L7" s="11">
        <v>58</v>
      </c>
      <c r="N7" s="10" t="s">
        <v>607</v>
      </c>
      <c r="O7" s="11">
        <v>500</v>
      </c>
      <c r="Q7" s="10" t="s">
        <v>607</v>
      </c>
      <c r="R7" s="14">
        <v>1</v>
      </c>
      <c r="S7" s="11">
        <v>225</v>
      </c>
      <c r="U7" s="10" t="s">
        <v>63</v>
      </c>
      <c r="V7" s="11">
        <v>11</v>
      </c>
      <c r="AC7" s="10" t="s">
        <v>17</v>
      </c>
      <c r="AD7" s="11">
        <v>176</v>
      </c>
    </row>
    <row r="8" spans="1:30">
      <c r="C8" s="13">
        <f>GETPIVOTDATA("Estado",$C$2,"Estado","Retirado")/GETPIVOTDATA("Estado",$C$2)</f>
        <v>0.45</v>
      </c>
      <c r="D8" s="13">
        <f>GETPIVOTDATA("Estado",$C$2,"Estado","Activo")/GETPIVOTDATA("Estado",$C$2)</f>
        <v>0.55000000000000004</v>
      </c>
      <c r="F8" s="10" t="s">
        <v>601</v>
      </c>
      <c r="G8" s="11">
        <v>27</v>
      </c>
      <c r="H8" s="11">
        <v>33</v>
      </c>
      <c r="I8" s="11">
        <v>60</v>
      </c>
      <c r="K8" s="10" t="s">
        <v>41</v>
      </c>
      <c r="L8" s="11">
        <v>89</v>
      </c>
      <c r="U8" s="10" t="s">
        <v>125</v>
      </c>
      <c r="V8" s="11">
        <v>11</v>
      </c>
      <c r="AC8" s="10" t="s">
        <v>607</v>
      </c>
      <c r="AD8" s="11">
        <v>225</v>
      </c>
    </row>
    <row r="9" spans="1:30">
      <c r="C9" s="14">
        <f>1-C8</f>
        <v>0.55000000000000004</v>
      </c>
      <c r="D9" s="14">
        <f>1-D8</f>
        <v>0.44999999999999996</v>
      </c>
      <c r="F9" s="10" t="s">
        <v>602</v>
      </c>
      <c r="G9" s="11">
        <v>15</v>
      </c>
      <c r="H9" s="11">
        <v>21</v>
      </c>
      <c r="I9" s="11">
        <v>36</v>
      </c>
      <c r="K9" s="10" t="s">
        <v>33</v>
      </c>
      <c r="L9" s="11">
        <v>108</v>
      </c>
      <c r="Q9" s="12" t="s">
        <v>615</v>
      </c>
      <c r="R9" s="3" t="s">
        <v>616</v>
      </c>
      <c r="S9" s="3" t="s">
        <v>617</v>
      </c>
      <c r="U9" s="10" t="s">
        <v>40</v>
      </c>
      <c r="V9" s="11">
        <v>9</v>
      </c>
    </row>
    <row r="10" spans="1:30">
      <c r="F10" s="10" t="s">
        <v>607</v>
      </c>
      <c r="G10" s="11">
        <v>92</v>
      </c>
      <c r="H10" s="11">
        <v>133</v>
      </c>
      <c r="I10" s="11">
        <v>225</v>
      </c>
      <c r="K10" s="10" t="s">
        <v>46</v>
      </c>
      <c r="L10" s="11">
        <v>124</v>
      </c>
      <c r="Q10" t="str">
        <f>Q4</f>
        <v>Muy Lejos</v>
      </c>
      <c r="R10" s="14">
        <f>R4</f>
        <v>0.20444444444444446</v>
      </c>
      <c r="S10" s="14">
        <f>1-R10</f>
        <v>0.79555555555555557</v>
      </c>
      <c r="U10" s="10" t="s">
        <v>32</v>
      </c>
      <c r="V10" s="11">
        <v>8</v>
      </c>
    </row>
    <row r="11" spans="1:30">
      <c r="K11" s="10" t="s">
        <v>607</v>
      </c>
      <c r="L11" s="11">
        <v>500</v>
      </c>
      <c r="Q11" t="str">
        <f t="shared" ref="Q11" si="0">Q5</f>
        <v>Lejos</v>
      </c>
      <c r="R11" s="14">
        <f>R5</f>
        <v>0.22222222222222221</v>
      </c>
      <c r="S11" s="14">
        <f t="shared" ref="S11:S12" si="1">1-R11</f>
        <v>0.77777777777777779</v>
      </c>
      <c r="U11" s="10" t="s">
        <v>65</v>
      </c>
      <c r="V11" s="11">
        <v>8</v>
      </c>
    </row>
    <row r="12" spans="1:30">
      <c r="F12" s="12" t="s">
        <v>12</v>
      </c>
      <c r="G12" s="3" t="s">
        <v>22</v>
      </c>
      <c r="Q12" t="str">
        <f t="shared" ref="Q12" si="2">Q6</f>
        <v>Cerca</v>
      </c>
      <c r="R12" s="14">
        <f>R6</f>
        <v>0.57333333333333336</v>
      </c>
      <c r="S12" s="14">
        <f t="shared" si="1"/>
        <v>0.42666666666666664</v>
      </c>
      <c r="U12" s="10" t="s">
        <v>44</v>
      </c>
      <c r="V12" s="11">
        <v>7</v>
      </c>
    </row>
    <row r="13" spans="1:30">
      <c r="F13" s="13">
        <f>IF(G10="",G9/I9,G10/I10)</f>
        <v>0.40888888888888891</v>
      </c>
      <c r="G13" s="13">
        <f>IF(H10="",H9/I9,H10/I10)</f>
        <v>0.59111111111111114</v>
      </c>
      <c r="U13" s="10" t="s">
        <v>58</v>
      </c>
      <c r="V13" s="11">
        <v>7</v>
      </c>
    </row>
    <row r="14" spans="1:30">
      <c r="F14" s="14">
        <f>1-F13</f>
        <v>0.59111111111111114</v>
      </c>
      <c r="G14" s="14">
        <f>1-G13</f>
        <v>0.40888888888888886</v>
      </c>
      <c r="U14" s="10" t="s">
        <v>151</v>
      </c>
      <c r="V14" s="11">
        <v>7</v>
      </c>
    </row>
    <row r="16" spans="1:30">
      <c r="U16" t="str">
        <f>U4</f>
        <v>Archivador</v>
      </c>
      <c r="V16" t="str">
        <f t="shared" ref="V16:V25" si="3">IF(V4&lt;&gt;"",V4&amp;" Retiros","No Aplica")</f>
        <v>21 Retiros</v>
      </c>
    </row>
    <row r="17" spans="21:22">
      <c r="U17" t="str">
        <f t="shared" ref="U17:U25" si="4">IF(U5&lt;&gt;"",U5,"No Aplica")</f>
        <v>Digitalizador</v>
      </c>
      <c r="V17" t="str">
        <f t="shared" si="3"/>
        <v>16 Retiros</v>
      </c>
    </row>
    <row r="18" spans="21:22">
      <c r="U18" t="str">
        <f t="shared" si="4"/>
        <v>Fisioterapeuta</v>
      </c>
      <c r="V18" t="str">
        <f t="shared" si="3"/>
        <v>12 Retiros</v>
      </c>
    </row>
    <row r="19" spans="21:22">
      <c r="U19" t="str">
        <f t="shared" si="4"/>
        <v>Asistente Sistemas</v>
      </c>
      <c r="V19" t="str">
        <f t="shared" si="3"/>
        <v>11 Retiros</v>
      </c>
    </row>
    <row r="20" spans="21:22">
      <c r="U20" t="str">
        <f t="shared" si="4"/>
        <v>Ejecutivo Financiero</v>
      </c>
      <c r="V20" t="str">
        <f t="shared" si="3"/>
        <v>11 Retiros</v>
      </c>
    </row>
    <row r="21" spans="21:22">
      <c r="U21" t="str">
        <f t="shared" si="4"/>
        <v>Ingeniero de Sistemas</v>
      </c>
      <c r="V21" t="str">
        <f t="shared" si="3"/>
        <v>9 Retiros</v>
      </c>
    </row>
    <row r="22" spans="21:22">
      <c r="U22" t="str">
        <f t="shared" si="4"/>
        <v>Aseador</v>
      </c>
      <c r="V22" t="str">
        <f t="shared" si="3"/>
        <v>8 Retiros</v>
      </c>
    </row>
    <row r="23" spans="21:22">
      <c r="U23" t="str">
        <f t="shared" si="4"/>
        <v>Farmacéutico</v>
      </c>
      <c r="V23" t="str">
        <f t="shared" si="3"/>
        <v>8 Retiros</v>
      </c>
    </row>
    <row r="24" spans="21:22">
      <c r="U24" t="str">
        <f t="shared" si="4"/>
        <v>Lavander@s</v>
      </c>
      <c r="V24" t="str">
        <f t="shared" si="3"/>
        <v>7 Retiros</v>
      </c>
    </row>
    <row r="25" spans="21:22">
      <c r="U25" t="str">
        <f t="shared" si="4"/>
        <v>Tecnólogo RX</v>
      </c>
      <c r="V25" t="str">
        <f t="shared" si="3"/>
        <v>7 Retiros</v>
      </c>
    </row>
    <row r="26" spans="21:22">
      <c r="U26" s="3" t="s">
        <v>619</v>
      </c>
      <c r="V26" s="17">
        <f>AVERAGE(V4:V13)</f>
        <v>11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tabColor theme="9" tint="0.39997558519241921"/>
  </sheetPr>
  <dimension ref="A1:N24"/>
  <sheetViews>
    <sheetView tabSelected="1" zoomScale="150" zoomScaleNormal="150" workbookViewId="0">
      <selection activeCell="G2" sqref="G2"/>
    </sheetView>
  </sheetViews>
  <sheetFormatPr baseColWidth="10" defaultRowHeight="15"/>
  <cols>
    <col min="1" max="1" width="2.7109375" customWidth="1"/>
    <col min="2" max="12" width="10.7109375" customWidth="1"/>
    <col min="13" max="13" width="2.7109375" customWidth="1"/>
  </cols>
  <sheetData>
    <row r="1" spans="1:1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Rojas Moncada</dc:creator>
  <cp:lastModifiedBy>Edward Giraldo</cp:lastModifiedBy>
  <dcterms:created xsi:type="dcterms:W3CDTF">2023-07-10T16:33:03Z</dcterms:created>
  <dcterms:modified xsi:type="dcterms:W3CDTF">2024-02-16T11:12:11Z</dcterms:modified>
</cp:coreProperties>
</file>