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ward/jupyter/graficador/"/>
    </mc:Choice>
  </mc:AlternateContent>
  <xr:revisionPtr revIDLastSave="0" documentId="13_ncr:1_{F93B328C-C1A2-8146-A247-36910AC3D929}" xr6:coauthVersionLast="47" xr6:coauthVersionMax="47" xr10:uidLastSave="{00000000-0000-0000-0000-000000000000}"/>
  <bookViews>
    <workbookView xWindow="480" yWindow="1000" windowWidth="25040" windowHeight="13840" xr2:uid="{E819EA18-C97D-754B-A077-A864CE9FFEF9}"/>
  </bookViews>
  <sheets>
    <sheet name="Barras" sheetId="1" r:id="rId1"/>
    <sheet name="Lineas" sheetId="2" r:id="rId2"/>
  </sheets>
  <definedNames>
    <definedName name="_xlnm._FilterDatabase" localSheetId="0" hidden="1">Barras!$E$1:$E$331</definedName>
    <definedName name="coord">Barras!$J$2:$L$331</definedName>
    <definedName name="lineas">Lineas!$S$2:$AB$544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I1085" i="2"/>
  <c r="H1085" i="2"/>
  <c r="G1085" i="2"/>
  <c r="I1084" i="2"/>
  <c r="H1084" i="2"/>
  <c r="G1084" i="2"/>
  <c r="I1083" i="2"/>
  <c r="H1083" i="2"/>
  <c r="G1083" i="2"/>
  <c r="I1082" i="2"/>
  <c r="H1082" i="2"/>
  <c r="G1082" i="2"/>
  <c r="I1081" i="2"/>
  <c r="H1081" i="2"/>
  <c r="G1081" i="2"/>
  <c r="I1080" i="2"/>
  <c r="H1080" i="2"/>
  <c r="G1080" i="2"/>
  <c r="I1079" i="2"/>
  <c r="H1079" i="2"/>
  <c r="G1079" i="2"/>
  <c r="I1078" i="2"/>
  <c r="H1078" i="2"/>
  <c r="G1078" i="2"/>
  <c r="I1077" i="2"/>
  <c r="H1077" i="2"/>
  <c r="G1077" i="2"/>
  <c r="I1076" i="2"/>
  <c r="H1076" i="2"/>
  <c r="G1076" i="2"/>
  <c r="I1075" i="2"/>
  <c r="H1075" i="2"/>
  <c r="G1075" i="2"/>
  <c r="I1074" i="2"/>
  <c r="H1074" i="2"/>
  <c r="G1074" i="2"/>
  <c r="I1073" i="2"/>
  <c r="H1073" i="2"/>
  <c r="G1073" i="2"/>
  <c r="I1072" i="2"/>
  <c r="H1072" i="2"/>
  <c r="G1072" i="2"/>
  <c r="I1071" i="2"/>
  <c r="H1071" i="2"/>
  <c r="G1071" i="2"/>
  <c r="I1070" i="2"/>
  <c r="H1070" i="2"/>
  <c r="G1070" i="2"/>
  <c r="I1069" i="2"/>
  <c r="H1069" i="2"/>
  <c r="G1069" i="2"/>
  <c r="I1068" i="2"/>
  <c r="H1068" i="2"/>
  <c r="G1068" i="2"/>
  <c r="I1067" i="2"/>
  <c r="H1067" i="2"/>
  <c r="G1067" i="2"/>
  <c r="I1066" i="2"/>
  <c r="H1066" i="2"/>
  <c r="G1066" i="2"/>
  <c r="I1065" i="2"/>
  <c r="H1065" i="2"/>
  <c r="G1065" i="2"/>
  <c r="I1064" i="2"/>
  <c r="H1064" i="2"/>
  <c r="G1064" i="2"/>
  <c r="I1063" i="2"/>
  <c r="H1063" i="2"/>
  <c r="G1063" i="2"/>
  <c r="I1062" i="2"/>
  <c r="H1062" i="2"/>
  <c r="G1062" i="2"/>
  <c r="I1061" i="2"/>
  <c r="H1061" i="2"/>
  <c r="G1061" i="2"/>
  <c r="I1060" i="2"/>
  <c r="H1060" i="2"/>
  <c r="G1060" i="2"/>
  <c r="I1059" i="2"/>
  <c r="H1059" i="2"/>
  <c r="G1059" i="2"/>
  <c r="I1058" i="2"/>
  <c r="H1058" i="2"/>
  <c r="G1058" i="2"/>
  <c r="I1057" i="2"/>
  <c r="H1057" i="2"/>
  <c r="G1057" i="2"/>
  <c r="I1056" i="2"/>
  <c r="H1056" i="2"/>
  <c r="G1056" i="2"/>
  <c r="I1055" i="2"/>
  <c r="H1055" i="2"/>
  <c r="G1055" i="2"/>
  <c r="I1054" i="2"/>
  <c r="H1054" i="2"/>
  <c r="G1054" i="2"/>
  <c r="I1053" i="2"/>
  <c r="H1053" i="2"/>
  <c r="G1053" i="2"/>
  <c r="I1052" i="2"/>
  <c r="H1052" i="2"/>
  <c r="G1052" i="2"/>
  <c r="I1051" i="2"/>
  <c r="H1051" i="2"/>
  <c r="G1051" i="2"/>
  <c r="I1050" i="2"/>
  <c r="H1050" i="2"/>
  <c r="G1050" i="2"/>
  <c r="I1049" i="2"/>
  <c r="H1049" i="2"/>
  <c r="G1049" i="2"/>
  <c r="I1048" i="2"/>
  <c r="H1048" i="2"/>
  <c r="G1048" i="2"/>
  <c r="I1047" i="2"/>
  <c r="H1047" i="2"/>
  <c r="G1047" i="2"/>
  <c r="I1046" i="2"/>
  <c r="H1046" i="2"/>
  <c r="G1046" i="2"/>
  <c r="I1045" i="2"/>
  <c r="H1045" i="2"/>
  <c r="G1045" i="2"/>
  <c r="I1044" i="2"/>
  <c r="H1044" i="2"/>
  <c r="G1044" i="2"/>
  <c r="I1043" i="2"/>
  <c r="H1043" i="2"/>
  <c r="G1043" i="2"/>
  <c r="I1042" i="2"/>
  <c r="H1042" i="2"/>
  <c r="G1042" i="2"/>
  <c r="I1041" i="2"/>
  <c r="H1041" i="2"/>
  <c r="G1041" i="2"/>
  <c r="I1040" i="2"/>
  <c r="H1040" i="2"/>
  <c r="G1040" i="2"/>
  <c r="I1039" i="2"/>
  <c r="H1039" i="2"/>
  <c r="G1039" i="2"/>
  <c r="I1038" i="2"/>
  <c r="H1038" i="2"/>
  <c r="G1038" i="2"/>
  <c r="I1037" i="2"/>
  <c r="H1037" i="2"/>
  <c r="G1037" i="2"/>
  <c r="I1036" i="2"/>
  <c r="H1036" i="2"/>
  <c r="G1036" i="2"/>
  <c r="I1035" i="2"/>
  <c r="H1035" i="2"/>
  <c r="G1035" i="2"/>
  <c r="I1034" i="2"/>
  <c r="H1034" i="2"/>
  <c r="G1034" i="2"/>
  <c r="I1033" i="2"/>
  <c r="H1033" i="2"/>
  <c r="G1033" i="2"/>
  <c r="I1032" i="2"/>
  <c r="H1032" i="2"/>
  <c r="G1032" i="2"/>
  <c r="I1031" i="2"/>
  <c r="H1031" i="2"/>
  <c r="G1031" i="2"/>
  <c r="I1030" i="2"/>
  <c r="H1030" i="2"/>
  <c r="G1030" i="2"/>
  <c r="I1029" i="2"/>
  <c r="H1029" i="2"/>
  <c r="G1029" i="2"/>
  <c r="I1028" i="2"/>
  <c r="H1028" i="2"/>
  <c r="G1028" i="2"/>
  <c r="I1027" i="2"/>
  <c r="H1027" i="2"/>
  <c r="G1027" i="2"/>
  <c r="I1026" i="2"/>
  <c r="H1026" i="2"/>
  <c r="G1026" i="2"/>
  <c r="I1025" i="2"/>
  <c r="H1025" i="2"/>
  <c r="G1025" i="2"/>
  <c r="I1024" i="2"/>
  <c r="H1024" i="2"/>
  <c r="G1024" i="2"/>
  <c r="I1023" i="2"/>
  <c r="H1023" i="2"/>
  <c r="G1023" i="2"/>
  <c r="I1022" i="2"/>
  <c r="H1022" i="2"/>
  <c r="G1022" i="2"/>
  <c r="I1021" i="2"/>
  <c r="H1021" i="2"/>
  <c r="G1021" i="2"/>
  <c r="I1020" i="2"/>
  <c r="H1020" i="2"/>
  <c r="G1020" i="2"/>
  <c r="I1019" i="2"/>
  <c r="H1019" i="2"/>
  <c r="G1019" i="2"/>
  <c r="I1018" i="2"/>
  <c r="H1018" i="2"/>
  <c r="G1018" i="2"/>
  <c r="I1017" i="2"/>
  <c r="H1017" i="2"/>
  <c r="G1017" i="2"/>
  <c r="I1016" i="2"/>
  <c r="H1016" i="2"/>
  <c r="G1016" i="2"/>
  <c r="I1015" i="2"/>
  <c r="H1015" i="2"/>
  <c r="G1015" i="2"/>
  <c r="I1014" i="2"/>
  <c r="H1014" i="2"/>
  <c r="G1014" i="2"/>
  <c r="I1013" i="2"/>
  <c r="H1013" i="2"/>
  <c r="G1013" i="2"/>
  <c r="I1012" i="2"/>
  <c r="H1012" i="2"/>
  <c r="G1012" i="2"/>
  <c r="I1011" i="2"/>
  <c r="H1011" i="2"/>
  <c r="G1011" i="2"/>
  <c r="I1010" i="2"/>
  <c r="H1010" i="2"/>
  <c r="G1010" i="2"/>
  <c r="I1009" i="2"/>
  <c r="H1009" i="2"/>
  <c r="G1009" i="2"/>
  <c r="I1008" i="2"/>
  <c r="H1008" i="2"/>
  <c r="G1008" i="2"/>
  <c r="I1007" i="2"/>
  <c r="H1007" i="2"/>
  <c r="G1007" i="2"/>
  <c r="I1006" i="2"/>
  <c r="H1006" i="2"/>
  <c r="G1006" i="2"/>
  <c r="I1005" i="2"/>
  <c r="H1005" i="2"/>
  <c r="G1005" i="2"/>
  <c r="I1004" i="2"/>
  <c r="H1004" i="2"/>
  <c r="G1004" i="2"/>
  <c r="I1003" i="2"/>
  <c r="H1003" i="2"/>
  <c r="G1003" i="2"/>
  <c r="I1002" i="2"/>
  <c r="H1002" i="2"/>
  <c r="G1002" i="2"/>
  <c r="I1001" i="2"/>
  <c r="H1001" i="2"/>
  <c r="G1001" i="2"/>
  <c r="I1000" i="2"/>
  <c r="H1000" i="2"/>
  <c r="G1000" i="2"/>
  <c r="I999" i="2"/>
  <c r="H999" i="2"/>
  <c r="G999" i="2"/>
  <c r="I998" i="2"/>
  <c r="H998" i="2"/>
  <c r="G998" i="2"/>
  <c r="I997" i="2"/>
  <c r="H997" i="2"/>
  <c r="G997" i="2"/>
  <c r="I996" i="2"/>
  <c r="H996" i="2"/>
  <c r="G996" i="2"/>
  <c r="I995" i="2"/>
  <c r="H995" i="2"/>
  <c r="G995" i="2"/>
  <c r="I994" i="2"/>
  <c r="H994" i="2"/>
  <c r="G994" i="2"/>
  <c r="I993" i="2"/>
  <c r="H993" i="2"/>
  <c r="G993" i="2"/>
  <c r="I992" i="2"/>
  <c r="H992" i="2"/>
  <c r="G992" i="2"/>
  <c r="I991" i="2"/>
  <c r="H991" i="2"/>
  <c r="G991" i="2"/>
  <c r="I990" i="2"/>
  <c r="H990" i="2"/>
  <c r="G990" i="2"/>
  <c r="I989" i="2"/>
  <c r="H989" i="2"/>
  <c r="G989" i="2"/>
  <c r="I988" i="2"/>
  <c r="H988" i="2"/>
  <c r="G988" i="2"/>
  <c r="I987" i="2"/>
  <c r="H987" i="2"/>
  <c r="G987" i="2"/>
  <c r="I986" i="2"/>
  <c r="H986" i="2"/>
  <c r="G986" i="2"/>
  <c r="I985" i="2"/>
  <c r="H985" i="2"/>
  <c r="G985" i="2"/>
  <c r="I984" i="2"/>
  <c r="H984" i="2"/>
  <c r="G984" i="2"/>
  <c r="I983" i="2"/>
  <c r="H983" i="2"/>
  <c r="G983" i="2"/>
  <c r="I982" i="2"/>
  <c r="H982" i="2"/>
  <c r="G982" i="2"/>
  <c r="I981" i="2"/>
  <c r="H981" i="2"/>
  <c r="G981" i="2"/>
  <c r="I980" i="2"/>
  <c r="H980" i="2"/>
  <c r="G980" i="2"/>
  <c r="I979" i="2"/>
  <c r="H979" i="2"/>
  <c r="G979" i="2"/>
  <c r="I978" i="2"/>
  <c r="H978" i="2"/>
  <c r="G978" i="2"/>
  <c r="I977" i="2"/>
  <c r="H977" i="2"/>
  <c r="G977" i="2"/>
  <c r="I976" i="2"/>
  <c r="H976" i="2"/>
  <c r="G976" i="2"/>
  <c r="I975" i="2"/>
  <c r="H975" i="2"/>
  <c r="G975" i="2"/>
  <c r="I974" i="2"/>
  <c r="H974" i="2"/>
  <c r="G974" i="2"/>
  <c r="I973" i="2"/>
  <c r="H973" i="2"/>
  <c r="G973" i="2"/>
  <c r="I972" i="2"/>
  <c r="H972" i="2"/>
  <c r="G972" i="2"/>
  <c r="I971" i="2"/>
  <c r="H971" i="2"/>
  <c r="G971" i="2"/>
  <c r="I970" i="2"/>
  <c r="H970" i="2"/>
  <c r="G970" i="2"/>
  <c r="I969" i="2"/>
  <c r="H969" i="2"/>
  <c r="G969" i="2"/>
  <c r="I968" i="2"/>
  <c r="H968" i="2"/>
  <c r="G968" i="2"/>
  <c r="I967" i="2"/>
  <c r="H967" i="2"/>
  <c r="G967" i="2"/>
  <c r="I966" i="2"/>
  <c r="H966" i="2"/>
  <c r="G966" i="2"/>
  <c r="I965" i="2"/>
  <c r="H965" i="2"/>
  <c r="G965" i="2"/>
  <c r="I964" i="2"/>
  <c r="H964" i="2"/>
  <c r="G964" i="2"/>
  <c r="I963" i="2"/>
  <c r="H963" i="2"/>
  <c r="G963" i="2"/>
  <c r="I962" i="2"/>
  <c r="H962" i="2"/>
  <c r="G962" i="2"/>
  <c r="I961" i="2"/>
  <c r="H961" i="2"/>
  <c r="G961" i="2"/>
  <c r="I960" i="2"/>
  <c r="H960" i="2"/>
  <c r="G960" i="2"/>
  <c r="I959" i="2"/>
  <c r="H959" i="2"/>
  <c r="G959" i="2"/>
  <c r="I958" i="2"/>
  <c r="H958" i="2"/>
  <c r="G958" i="2"/>
  <c r="I957" i="2"/>
  <c r="H957" i="2"/>
  <c r="G957" i="2"/>
  <c r="I956" i="2"/>
  <c r="H956" i="2"/>
  <c r="G956" i="2"/>
  <c r="I955" i="2"/>
  <c r="H955" i="2"/>
  <c r="G955" i="2"/>
  <c r="I954" i="2"/>
  <c r="H954" i="2"/>
  <c r="G954" i="2"/>
  <c r="I953" i="2"/>
  <c r="H953" i="2"/>
  <c r="G953" i="2"/>
  <c r="I952" i="2"/>
  <c r="H952" i="2"/>
  <c r="G952" i="2"/>
  <c r="I951" i="2"/>
  <c r="H951" i="2"/>
  <c r="G951" i="2"/>
  <c r="I950" i="2"/>
  <c r="H950" i="2"/>
  <c r="G950" i="2"/>
  <c r="I949" i="2"/>
  <c r="H949" i="2"/>
  <c r="G949" i="2"/>
  <c r="I948" i="2"/>
  <c r="H948" i="2"/>
  <c r="G948" i="2"/>
  <c r="I947" i="2"/>
  <c r="H947" i="2"/>
  <c r="G947" i="2"/>
  <c r="I946" i="2"/>
  <c r="H946" i="2"/>
  <c r="G946" i="2"/>
  <c r="I945" i="2"/>
  <c r="H945" i="2"/>
  <c r="G945" i="2"/>
  <c r="I944" i="2"/>
  <c r="H944" i="2"/>
  <c r="G944" i="2"/>
  <c r="I943" i="2"/>
  <c r="H943" i="2"/>
  <c r="G943" i="2"/>
  <c r="I942" i="2"/>
  <c r="H942" i="2"/>
  <c r="G942" i="2"/>
  <c r="I941" i="2"/>
  <c r="H941" i="2"/>
  <c r="G941" i="2"/>
  <c r="I940" i="2"/>
  <c r="H940" i="2"/>
  <c r="G940" i="2"/>
  <c r="I939" i="2"/>
  <c r="H939" i="2"/>
  <c r="G939" i="2"/>
  <c r="I938" i="2"/>
  <c r="H938" i="2"/>
  <c r="G938" i="2"/>
  <c r="I937" i="2"/>
  <c r="H937" i="2"/>
  <c r="G937" i="2"/>
  <c r="I936" i="2"/>
  <c r="H936" i="2"/>
  <c r="G936" i="2"/>
  <c r="I935" i="2"/>
  <c r="H935" i="2"/>
  <c r="G935" i="2"/>
  <c r="I934" i="2"/>
  <c r="H934" i="2"/>
  <c r="G934" i="2"/>
  <c r="I933" i="2"/>
  <c r="H933" i="2"/>
  <c r="G933" i="2"/>
  <c r="I932" i="2"/>
  <c r="H932" i="2"/>
  <c r="G932" i="2"/>
  <c r="I931" i="2"/>
  <c r="H931" i="2"/>
  <c r="G931" i="2"/>
  <c r="I930" i="2"/>
  <c r="H930" i="2"/>
  <c r="G930" i="2"/>
  <c r="I929" i="2"/>
  <c r="H929" i="2"/>
  <c r="G929" i="2"/>
  <c r="I928" i="2"/>
  <c r="H928" i="2"/>
  <c r="G928" i="2"/>
  <c r="I927" i="2"/>
  <c r="H927" i="2"/>
  <c r="G927" i="2"/>
  <c r="I926" i="2"/>
  <c r="H926" i="2"/>
  <c r="G926" i="2"/>
  <c r="I925" i="2"/>
  <c r="H925" i="2"/>
  <c r="G925" i="2"/>
  <c r="I924" i="2"/>
  <c r="H924" i="2"/>
  <c r="G924" i="2"/>
  <c r="I923" i="2"/>
  <c r="H923" i="2"/>
  <c r="G923" i="2"/>
  <c r="I922" i="2"/>
  <c r="H922" i="2"/>
  <c r="G922" i="2"/>
  <c r="I921" i="2"/>
  <c r="H921" i="2"/>
  <c r="G921" i="2"/>
  <c r="I920" i="2"/>
  <c r="H920" i="2"/>
  <c r="G920" i="2"/>
  <c r="I919" i="2"/>
  <c r="H919" i="2"/>
  <c r="G919" i="2"/>
  <c r="I918" i="2"/>
  <c r="H918" i="2"/>
  <c r="G918" i="2"/>
  <c r="I917" i="2"/>
  <c r="H917" i="2"/>
  <c r="G917" i="2"/>
  <c r="I916" i="2"/>
  <c r="H916" i="2"/>
  <c r="G916" i="2"/>
  <c r="I915" i="2"/>
  <c r="H915" i="2"/>
  <c r="G915" i="2"/>
  <c r="I914" i="2"/>
  <c r="H914" i="2"/>
  <c r="G914" i="2"/>
  <c r="I913" i="2"/>
  <c r="H913" i="2"/>
  <c r="G913" i="2"/>
  <c r="I912" i="2"/>
  <c r="H912" i="2"/>
  <c r="G912" i="2"/>
  <c r="I911" i="2"/>
  <c r="H911" i="2"/>
  <c r="G911" i="2"/>
  <c r="I910" i="2"/>
  <c r="H910" i="2"/>
  <c r="G910" i="2"/>
  <c r="I909" i="2"/>
  <c r="H909" i="2"/>
  <c r="G909" i="2"/>
  <c r="I908" i="2"/>
  <c r="H908" i="2"/>
  <c r="G908" i="2"/>
  <c r="I907" i="2"/>
  <c r="H907" i="2"/>
  <c r="G907" i="2"/>
  <c r="I906" i="2"/>
  <c r="H906" i="2"/>
  <c r="G906" i="2"/>
  <c r="I905" i="2"/>
  <c r="H905" i="2"/>
  <c r="G905" i="2"/>
  <c r="I904" i="2"/>
  <c r="H904" i="2"/>
  <c r="G904" i="2"/>
  <c r="I903" i="2"/>
  <c r="H903" i="2"/>
  <c r="G903" i="2"/>
  <c r="I902" i="2"/>
  <c r="H902" i="2"/>
  <c r="G902" i="2"/>
  <c r="I901" i="2"/>
  <c r="H901" i="2"/>
  <c r="G901" i="2"/>
  <c r="I900" i="2"/>
  <c r="H900" i="2"/>
  <c r="G900" i="2"/>
  <c r="I899" i="2"/>
  <c r="H899" i="2"/>
  <c r="G899" i="2"/>
  <c r="I898" i="2"/>
  <c r="H898" i="2"/>
  <c r="G898" i="2"/>
  <c r="I897" i="2"/>
  <c r="H897" i="2"/>
  <c r="G897" i="2"/>
  <c r="I896" i="2"/>
  <c r="H896" i="2"/>
  <c r="G896" i="2"/>
  <c r="I895" i="2"/>
  <c r="H895" i="2"/>
  <c r="G895" i="2"/>
  <c r="I894" i="2"/>
  <c r="H894" i="2"/>
  <c r="G894" i="2"/>
  <c r="I893" i="2"/>
  <c r="H893" i="2"/>
  <c r="G893" i="2"/>
  <c r="I892" i="2"/>
  <c r="H892" i="2"/>
  <c r="G892" i="2"/>
  <c r="I891" i="2"/>
  <c r="H891" i="2"/>
  <c r="G891" i="2"/>
  <c r="I890" i="2"/>
  <c r="H890" i="2"/>
  <c r="G890" i="2"/>
  <c r="I889" i="2"/>
  <c r="H889" i="2"/>
  <c r="G889" i="2"/>
  <c r="I888" i="2"/>
  <c r="H888" i="2"/>
  <c r="G888" i="2"/>
  <c r="I887" i="2"/>
  <c r="H887" i="2"/>
  <c r="G887" i="2"/>
  <c r="I886" i="2"/>
  <c r="H886" i="2"/>
  <c r="G886" i="2"/>
  <c r="I885" i="2"/>
  <c r="H885" i="2"/>
  <c r="G885" i="2"/>
  <c r="I884" i="2"/>
  <c r="H884" i="2"/>
  <c r="G884" i="2"/>
  <c r="I883" i="2"/>
  <c r="H883" i="2"/>
  <c r="G883" i="2"/>
  <c r="I882" i="2"/>
  <c r="H882" i="2"/>
  <c r="G882" i="2"/>
  <c r="I881" i="2"/>
  <c r="H881" i="2"/>
  <c r="G881" i="2"/>
  <c r="I880" i="2"/>
  <c r="H880" i="2"/>
  <c r="G880" i="2"/>
  <c r="I879" i="2"/>
  <c r="H879" i="2"/>
  <c r="G879" i="2"/>
  <c r="I878" i="2"/>
  <c r="H878" i="2"/>
  <c r="G878" i="2"/>
  <c r="I877" i="2"/>
  <c r="H877" i="2"/>
  <c r="G877" i="2"/>
  <c r="I876" i="2"/>
  <c r="H876" i="2"/>
  <c r="G876" i="2"/>
  <c r="I875" i="2"/>
  <c r="H875" i="2"/>
  <c r="G875" i="2"/>
  <c r="I874" i="2"/>
  <c r="H874" i="2"/>
  <c r="G874" i="2"/>
  <c r="I873" i="2"/>
  <c r="H873" i="2"/>
  <c r="G873" i="2"/>
  <c r="I872" i="2"/>
  <c r="H872" i="2"/>
  <c r="G872" i="2"/>
  <c r="I871" i="2"/>
  <c r="H871" i="2"/>
  <c r="G871" i="2"/>
  <c r="I870" i="2"/>
  <c r="H870" i="2"/>
  <c r="G870" i="2"/>
  <c r="I869" i="2"/>
  <c r="H869" i="2"/>
  <c r="G869" i="2"/>
  <c r="I868" i="2"/>
  <c r="H868" i="2"/>
  <c r="G868" i="2"/>
  <c r="I867" i="2"/>
  <c r="H867" i="2"/>
  <c r="G867" i="2"/>
  <c r="I866" i="2"/>
  <c r="H866" i="2"/>
  <c r="G866" i="2"/>
  <c r="I865" i="2"/>
  <c r="H865" i="2"/>
  <c r="G865" i="2"/>
  <c r="I864" i="2"/>
  <c r="H864" i="2"/>
  <c r="G864" i="2"/>
  <c r="I863" i="2"/>
  <c r="H863" i="2"/>
  <c r="G863" i="2"/>
  <c r="I862" i="2"/>
  <c r="H862" i="2"/>
  <c r="G862" i="2"/>
  <c r="I861" i="2"/>
  <c r="H861" i="2"/>
  <c r="G861" i="2"/>
  <c r="I860" i="2"/>
  <c r="H860" i="2"/>
  <c r="G860" i="2"/>
  <c r="I859" i="2"/>
  <c r="H859" i="2"/>
  <c r="G859" i="2"/>
  <c r="I858" i="2"/>
  <c r="H858" i="2"/>
  <c r="G858" i="2"/>
  <c r="I857" i="2"/>
  <c r="H857" i="2"/>
  <c r="G857" i="2"/>
  <c r="I856" i="2"/>
  <c r="H856" i="2"/>
  <c r="G856" i="2"/>
  <c r="I855" i="2"/>
  <c r="H855" i="2"/>
  <c r="G855" i="2"/>
  <c r="I854" i="2"/>
  <c r="H854" i="2"/>
  <c r="G854" i="2"/>
  <c r="I853" i="2"/>
  <c r="H853" i="2"/>
  <c r="G853" i="2"/>
  <c r="I852" i="2"/>
  <c r="H852" i="2"/>
  <c r="G852" i="2"/>
  <c r="I851" i="2"/>
  <c r="H851" i="2"/>
  <c r="G851" i="2"/>
  <c r="I850" i="2"/>
  <c r="H850" i="2"/>
  <c r="G850" i="2"/>
  <c r="I849" i="2"/>
  <c r="H849" i="2"/>
  <c r="G849" i="2"/>
  <c r="I848" i="2"/>
  <c r="H848" i="2"/>
  <c r="G848" i="2"/>
  <c r="I847" i="2"/>
  <c r="H847" i="2"/>
  <c r="G847" i="2"/>
  <c r="I846" i="2"/>
  <c r="H846" i="2"/>
  <c r="G846" i="2"/>
  <c r="I845" i="2"/>
  <c r="H845" i="2"/>
  <c r="G845" i="2"/>
  <c r="I844" i="2"/>
  <c r="H844" i="2"/>
  <c r="G844" i="2"/>
  <c r="I843" i="2"/>
  <c r="H843" i="2"/>
  <c r="G843" i="2"/>
  <c r="I842" i="2"/>
  <c r="H842" i="2"/>
  <c r="G842" i="2"/>
  <c r="I841" i="2"/>
  <c r="H841" i="2"/>
  <c r="G841" i="2"/>
  <c r="I840" i="2"/>
  <c r="H840" i="2"/>
  <c r="G840" i="2"/>
  <c r="I839" i="2"/>
  <c r="H839" i="2"/>
  <c r="G839" i="2"/>
  <c r="I838" i="2"/>
  <c r="H838" i="2"/>
  <c r="G838" i="2"/>
  <c r="I837" i="2"/>
  <c r="H837" i="2"/>
  <c r="G837" i="2"/>
  <c r="I836" i="2"/>
  <c r="H836" i="2"/>
  <c r="G836" i="2"/>
  <c r="I835" i="2"/>
  <c r="H835" i="2"/>
  <c r="G835" i="2"/>
  <c r="I834" i="2"/>
  <c r="H834" i="2"/>
  <c r="G834" i="2"/>
  <c r="I833" i="2"/>
  <c r="H833" i="2"/>
  <c r="G833" i="2"/>
  <c r="I832" i="2"/>
  <c r="H832" i="2"/>
  <c r="G832" i="2"/>
  <c r="I831" i="2"/>
  <c r="H831" i="2"/>
  <c r="G831" i="2"/>
  <c r="I830" i="2"/>
  <c r="H830" i="2"/>
  <c r="G830" i="2"/>
  <c r="I829" i="2"/>
  <c r="H829" i="2"/>
  <c r="G829" i="2"/>
  <c r="I828" i="2"/>
  <c r="H828" i="2"/>
  <c r="G828" i="2"/>
  <c r="I827" i="2"/>
  <c r="H827" i="2"/>
  <c r="G827" i="2"/>
  <c r="I826" i="2"/>
  <c r="H826" i="2"/>
  <c r="G826" i="2"/>
  <c r="I825" i="2"/>
  <c r="H825" i="2"/>
  <c r="G825" i="2"/>
  <c r="I824" i="2"/>
  <c r="H824" i="2"/>
  <c r="G824" i="2"/>
  <c r="I823" i="2"/>
  <c r="H823" i="2"/>
  <c r="G823" i="2"/>
  <c r="I822" i="2"/>
  <c r="H822" i="2"/>
  <c r="G822" i="2"/>
  <c r="I821" i="2"/>
  <c r="H821" i="2"/>
  <c r="G821" i="2"/>
  <c r="I820" i="2"/>
  <c r="H820" i="2"/>
  <c r="G820" i="2"/>
  <c r="I819" i="2"/>
  <c r="H819" i="2"/>
  <c r="G819" i="2"/>
  <c r="I818" i="2"/>
  <c r="H818" i="2"/>
  <c r="G818" i="2"/>
  <c r="I817" i="2"/>
  <c r="H817" i="2"/>
  <c r="G817" i="2"/>
  <c r="I816" i="2"/>
  <c r="H816" i="2"/>
  <c r="G816" i="2"/>
  <c r="I815" i="2"/>
  <c r="H815" i="2"/>
  <c r="G815" i="2"/>
  <c r="I814" i="2"/>
  <c r="H814" i="2"/>
  <c r="G814" i="2"/>
  <c r="I813" i="2"/>
  <c r="H813" i="2"/>
  <c r="G813" i="2"/>
  <c r="I812" i="2"/>
  <c r="H812" i="2"/>
  <c r="G812" i="2"/>
  <c r="I811" i="2"/>
  <c r="H811" i="2"/>
  <c r="G811" i="2"/>
  <c r="I810" i="2"/>
  <c r="H810" i="2"/>
  <c r="G810" i="2"/>
  <c r="I809" i="2"/>
  <c r="H809" i="2"/>
  <c r="G809" i="2"/>
  <c r="I808" i="2"/>
  <c r="H808" i="2"/>
  <c r="G808" i="2"/>
  <c r="I807" i="2"/>
  <c r="H807" i="2"/>
  <c r="G807" i="2"/>
  <c r="I806" i="2"/>
  <c r="H806" i="2"/>
  <c r="G806" i="2"/>
  <c r="I805" i="2"/>
  <c r="H805" i="2"/>
  <c r="G805" i="2"/>
  <c r="I804" i="2"/>
  <c r="H804" i="2"/>
  <c r="G804" i="2"/>
  <c r="I803" i="2"/>
  <c r="H803" i="2"/>
  <c r="G803" i="2"/>
  <c r="I802" i="2"/>
  <c r="H802" i="2"/>
  <c r="G802" i="2"/>
  <c r="I801" i="2"/>
  <c r="H801" i="2"/>
  <c r="G801" i="2"/>
  <c r="I800" i="2"/>
  <c r="H800" i="2"/>
  <c r="G800" i="2"/>
  <c r="I799" i="2"/>
  <c r="H799" i="2"/>
  <c r="G799" i="2"/>
  <c r="I798" i="2"/>
  <c r="H798" i="2"/>
  <c r="G798" i="2"/>
  <c r="I797" i="2"/>
  <c r="H797" i="2"/>
  <c r="G797" i="2"/>
  <c r="I796" i="2"/>
  <c r="H796" i="2"/>
  <c r="G796" i="2"/>
  <c r="I795" i="2"/>
  <c r="H795" i="2"/>
  <c r="G795" i="2"/>
  <c r="I794" i="2"/>
  <c r="H794" i="2"/>
  <c r="G794" i="2"/>
  <c r="I793" i="2"/>
  <c r="H793" i="2"/>
  <c r="G793" i="2"/>
  <c r="I792" i="2"/>
  <c r="H792" i="2"/>
  <c r="G792" i="2"/>
  <c r="I791" i="2"/>
  <c r="H791" i="2"/>
  <c r="G791" i="2"/>
  <c r="I790" i="2"/>
  <c r="H790" i="2"/>
  <c r="G790" i="2"/>
  <c r="I789" i="2"/>
  <c r="H789" i="2"/>
  <c r="G789" i="2"/>
  <c r="I788" i="2"/>
  <c r="H788" i="2"/>
  <c r="G788" i="2"/>
  <c r="I787" i="2"/>
  <c r="H787" i="2"/>
  <c r="G787" i="2"/>
  <c r="I786" i="2"/>
  <c r="H786" i="2"/>
  <c r="G786" i="2"/>
  <c r="I785" i="2"/>
  <c r="H785" i="2"/>
  <c r="G785" i="2"/>
  <c r="I784" i="2"/>
  <c r="H784" i="2"/>
  <c r="G784" i="2"/>
  <c r="I783" i="2"/>
  <c r="H783" i="2"/>
  <c r="G783" i="2"/>
  <c r="I782" i="2"/>
  <c r="H782" i="2"/>
  <c r="G782" i="2"/>
  <c r="I781" i="2"/>
  <c r="H781" i="2"/>
  <c r="G781" i="2"/>
  <c r="I780" i="2"/>
  <c r="H780" i="2"/>
  <c r="G780" i="2"/>
  <c r="I779" i="2"/>
  <c r="H779" i="2"/>
  <c r="G779" i="2"/>
  <c r="I778" i="2"/>
  <c r="H778" i="2"/>
  <c r="G778" i="2"/>
  <c r="I777" i="2"/>
  <c r="H777" i="2"/>
  <c r="G777" i="2"/>
  <c r="I776" i="2"/>
  <c r="H776" i="2"/>
  <c r="G776" i="2"/>
  <c r="I775" i="2"/>
  <c r="H775" i="2"/>
  <c r="G775" i="2"/>
  <c r="I774" i="2"/>
  <c r="H774" i="2"/>
  <c r="G774" i="2"/>
  <c r="I773" i="2"/>
  <c r="H773" i="2"/>
  <c r="G773" i="2"/>
  <c r="I772" i="2"/>
  <c r="H772" i="2"/>
  <c r="G772" i="2"/>
  <c r="I771" i="2"/>
  <c r="H771" i="2"/>
  <c r="G771" i="2"/>
  <c r="I770" i="2"/>
  <c r="H770" i="2"/>
  <c r="G770" i="2"/>
  <c r="I769" i="2"/>
  <c r="H769" i="2"/>
  <c r="G769" i="2"/>
  <c r="I768" i="2"/>
  <c r="H768" i="2"/>
  <c r="G768" i="2"/>
  <c r="I767" i="2"/>
  <c r="H767" i="2"/>
  <c r="G767" i="2"/>
  <c r="I766" i="2"/>
  <c r="H766" i="2"/>
  <c r="G766" i="2"/>
  <c r="I765" i="2"/>
  <c r="H765" i="2"/>
  <c r="G765" i="2"/>
  <c r="I764" i="2"/>
  <c r="H764" i="2"/>
  <c r="G764" i="2"/>
  <c r="I763" i="2"/>
  <c r="H763" i="2"/>
  <c r="G763" i="2"/>
  <c r="I762" i="2"/>
  <c r="H762" i="2"/>
  <c r="G762" i="2"/>
  <c r="I761" i="2"/>
  <c r="H761" i="2"/>
  <c r="G761" i="2"/>
  <c r="I760" i="2"/>
  <c r="H760" i="2"/>
  <c r="G760" i="2"/>
  <c r="I759" i="2"/>
  <c r="H759" i="2"/>
  <c r="G759" i="2"/>
  <c r="I758" i="2"/>
  <c r="H758" i="2"/>
  <c r="G758" i="2"/>
  <c r="I757" i="2"/>
  <c r="H757" i="2"/>
  <c r="G757" i="2"/>
  <c r="I756" i="2"/>
  <c r="H756" i="2"/>
  <c r="G756" i="2"/>
  <c r="I755" i="2"/>
  <c r="H755" i="2"/>
  <c r="G755" i="2"/>
  <c r="I754" i="2"/>
  <c r="H754" i="2"/>
  <c r="G754" i="2"/>
  <c r="I753" i="2"/>
  <c r="H753" i="2"/>
  <c r="G753" i="2"/>
  <c r="I752" i="2"/>
  <c r="H752" i="2"/>
  <c r="G752" i="2"/>
  <c r="I751" i="2"/>
  <c r="H751" i="2"/>
  <c r="G751" i="2"/>
  <c r="I750" i="2"/>
  <c r="H750" i="2"/>
  <c r="G750" i="2"/>
  <c r="I749" i="2"/>
  <c r="H749" i="2"/>
  <c r="G749" i="2"/>
  <c r="I748" i="2"/>
  <c r="H748" i="2"/>
  <c r="G748" i="2"/>
  <c r="I747" i="2"/>
  <c r="H747" i="2"/>
  <c r="G747" i="2"/>
  <c r="I746" i="2"/>
  <c r="H746" i="2"/>
  <c r="G746" i="2"/>
  <c r="I745" i="2"/>
  <c r="H745" i="2"/>
  <c r="G745" i="2"/>
  <c r="I744" i="2"/>
  <c r="H744" i="2"/>
  <c r="G744" i="2"/>
  <c r="I743" i="2"/>
  <c r="H743" i="2"/>
  <c r="G743" i="2"/>
  <c r="I742" i="2"/>
  <c r="H742" i="2"/>
  <c r="G742" i="2"/>
  <c r="I741" i="2"/>
  <c r="H741" i="2"/>
  <c r="G741" i="2"/>
  <c r="I740" i="2"/>
  <c r="H740" i="2"/>
  <c r="G740" i="2"/>
  <c r="I739" i="2"/>
  <c r="H739" i="2"/>
  <c r="G739" i="2"/>
  <c r="I738" i="2"/>
  <c r="H738" i="2"/>
  <c r="G738" i="2"/>
  <c r="I737" i="2"/>
  <c r="H737" i="2"/>
  <c r="G737" i="2"/>
  <c r="I736" i="2"/>
  <c r="H736" i="2"/>
  <c r="G736" i="2"/>
  <c r="I735" i="2"/>
  <c r="H735" i="2"/>
  <c r="G735" i="2"/>
  <c r="I734" i="2"/>
  <c r="H734" i="2"/>
  <c r="G734" i="2"/>
  <c r="I733" i="2"/>
  <c r="H733" i="2"/>
  <c r="G733" i="2"/>
  <c r="I732" i="2"/>
  <c r="H732" i="2"/>
  <c r="G732" i="2"/>
  <c r="I731" i="2"/>
  <c r="H731" i="2"/>
  <c r="G731" i="2"/>
  <c r="I730" i="2"/>
  <c r="H730" i="2"/>
  <c r="G730" i="2"/>
  <c r="I729" i="2"/>
  <c r="H729" i="2"/>
  <c r="G729" i="2"/>
  <c r="I728" i="2"/>
  <c r="H728" i="2"/>
  <c r="G728" i="2"/>
  <c r="I727" i="2"/>
  <c r="H727" i="2"/>
  <c r="G727" i="2"/>
  <c r="I726" i="2"/>
  <c r="H726" i="2"/>
  <c r="G726" i="2"/>
  <c r="I725" i="2"/>
  <c r="H725" i="2"/>
  <c r="G725" i="2"/>
  <c r="I724" i="2"/>
  <c r="H724" i="2"/>
  <c r="G724" i="2"/>
  <c r="I723" i="2"/>
  <c r="H723" i="2"/>
  <c r="G723" i="2"/>
  <c r="I722" i="2"/>
  <c r="H722" i="2"/>
  <c r="G722" i="2"/>
  <c r="I721" i="2"/>
  <c r="H721" i="2"/>
  <c r="G721" i="2"/>
  <c r="I720" i="2"/>
  <c r="H720" i="2"/>
  <c r="G720" i="2"/>
  <c r="I719" i="2"/>
  <c r="H719" i="2"/>
  <c r="G719" i="2"/>
  <c r="I718" i="2"/>
  <c r="H718" i="2"/>
  <c r="G718" i="2"/>
  <c r="I717" i="2"/>
  <c r="H717" i="2"/>
  <c r="G717" i="2"/>
  <c r="I716" i="2"/>
  <c r="H716" i="2"/>
  <c r="G716" i="2"/>
  <c r="I715" i="2"/>
  <c r="H715" i="2"/>
  <c r="G715" i="2"/>
  <c r="I714" i="2"/>
  <c r="H714" i="2"/>
  <c r="G714" i="2"/>
  <c r="I713" i="2"/>
  <c r="H713" i="2"/>
  <c r="G713" i="2"/>
  <c r="I712" i="2"/>
  <c r="H712" i="2"/>
  <c r="G712" i="2"/>
  <c r="I711" i="2"/>
  <c r="H711" i="2"/>
  <c r="G711" i="2"/>
  <c r="I710" i="2"/>
  <c r="H710" i="2"/>
  <c r="G710" i="2"/>
  <c r="I709" i="2"/>
  <c r="H709" i="2"/>
  <c r="G709" i="2"/>
  <c r="I708" i="2"/>
  <c r="H708" i="2"/>
  <c r="G708" i="2"/>
  <c r="I707" i="2"/>
  <c r="H707" i="2"/>
  <c r="G707" i="2"/>
  <c r="I706" i="2"/>
  <c r="H706" i="2"/>
  <c r="G706" i="2"/>
  <c r="I705" i="2"/>
  <c r="H705" i="2"/>
  <c r="G705" i="2"/>
  <c r="I704" i="2"/>
  <c r="H704" i="2"/>
  <c r="G704" i="2"/>
  <c r="I703" i="2"/>
  <c r="H703" i="2"/>
  <c r="G703" i="2"/>
  <c r="I702" i="2"/>
  <c r="H702" i="2"/>
  <c r="G702" i="2"/>
  <c r="I701" i="2"/>
  <c r="H701" i="2"/>
  <c r="G701" i="2"/>
  <c r="I700" i="2"/>
  <c r="H700" i="2"/>
  <c r="G700" i="2"/>
  <c r="I699" i="2"/>
  <c r="H699" i="2"/>
  <c r="G699" i="2"/>
  <c r="I698" i="2"/>
  <c r="H698" i="2"/>
  <c r="G698" i="2"/>
  <c r="I697" i="2"/>
  <c r="H697" i="2"/>
  <c r="G697" i="2"/>
  <c r="I696" i="2"/>
  <c r="H696" i="2"/>
  <c r="G696" i="2"/>
  <c r="I695" i="2"/>
  <c r="H695" i="2"/>
  <c r="G695" i="2"/>
  <c r="I694" i="2"/>
  <c r="H694" i="2"/>
  <c r="G694" i="2"/>
  <c r="I693" i="2"/>
  <c r="H693" i="2"/>
  <c r="G693" i="2"/>
  <c r="I692" i="2"/>
  <c r="H692" i="2"/>
  <c r="G692" i="2"/>
  <c r="I691" i="2"/>
  <c r="H691" i="2"/>
  <c r="G691" i="2"/>
  <c r="I690" i="2"/>
  <c r="H690" i="2"/>
  <c r="G690" i="2"/>
  <c r="I689" i="2"/>
  <c r="H689" i="2"/>
  <c r="G689" i="2"/>
  <c r="I688" i="2"/>
  <c r="H688" i="2"/>
  <c r="G688" i="2"/>
  <c r="I687" i="2"/>
  <c r="H687" i="2"/>
  <c r="G687" i="2"/>
  <c r="I686" i="2"/>
  <c r="H686" i="2"/>
  <c r="G686" i="2"/>
  <c r="I685" i="2"/>
  <c r="H685" i="2"/>
  <c r="G685" i="2"/>
  <c r="I684" i="2"/>
  <c r="H684" i="2"/>
  <c r="G684" i="2"/>
  <c r="I683" i="2"/>
  <c r="H683" i="2"/>
  <c r="G683" i="2"/>
  <c r="I682" i="2"/>
  <c r="H682" i="2"/>
  <c r="G682" i="2"/>
  <c r="I681" i="2"/>
  <c r="H681" i="2"/>
  <c r="G681" i="2"/>
  <c r="I680" i="2"/>
  <c r="H680" i="2"/>
  <c r="G680" i="2"/>
  <c r="I679" i="2"/>
  <c r="H679" i="2"/>
  <c r="G679" i="2"/>
  <c r="I678" i="2"/>
  <c r="H678" i="2"/>
  <c r="G678" i="2"/>
  <c r="I677" i="2"/>
  <c r="H677" i="2"/>
  <c r="G677" i="2"/>
  <c r="I676" i="2"/>
  <c r="H676" i="2"/>
  <c r="G676" i="2"/>
  <c r="I675" i="2"/>
  <c r="H675" i="2"/>
  <c r="G675" i="2"/>
  <c r="I674" i="2"/>
  <c r="H674" i="2"/>
  <c r="G674" i="2"/>
  <c r="I673" i="2"/>
  <c r="H673" i="2"/>
  <c r="G673" i="2"/>
  <c r="I672" i="2"/>
  <c r="H672" i="2"/>
  <c r="G672" i="2"/>
  <c r="I671" i="2"/>
  <c r="H671" i="2"/>
  <c r="G671" i="2"/>
  <c r="I670" i="2"/>
  <c r="H670" i="2"/>
  <c r="G670" i="2"/>
  <c r="I669" i="2"/>
  <c r="H669" i="2"/>
  <c r="G669" i="2"/>
  <c r="I668" i="2"/>
  <c r="H668" i="2"/>
  <c r="G668" i="2"/>
  <c r="I667" i="2"/>
  <c r="H667" i="2"/>
  <c r="G667" i="2"/>
  <c r="I666" i="2"/>
  <c r="H666" i="2"/>
  <c r="G666" i="2"/>
  <c r="I665" i="2"/>
  <c r="H665" i="2"/>
  <c r="G665" i="2"/>
  <c r="I664" i="2"/>
  <c r="H664" i="2"/>
  <c r="G664" i="2"/>
  <c r="I663" i="2"/>
  <c r="H663" i="2"/>
  <c r="G663" i="2"/>
  <c r="I662" i="2"/>
  <c r="H662" i="2"/>
  <c r="G662" i="2"/>
  <c r="I661" i="2"/>
  <c r="H661" i="2"/>
  <c r="G661" i="2"/>
  <c r="I660" i="2"/>
  <c r="H660" i="2"/>
  <c r="G660" i="2"/>
  <c r="I659" i="2"/>
  <c r="H659" i="2"/>
  <c r="G659" i="2"/>
  <c r="I658" i="2"/>
  <c r="H658" i="2"/>
  <c r="G658" i="2"/>
  <c r="I657" i="2"/>
  <c r="H657" i="2"/>
  <c r="G657" i="2"/>
  <c r="I656" i="2"/>
  <c r="H656" i="2"/>
  <c r="G656" i="2"/>
  <c r="I655" i="2"/>
  <c r="H655" i="2"/>
  <c r="G655" i="2"/>
  <c r="I654" i="2"/>
  <c r="H654" i="2"/>
  <c r="G654" i="2"/>
  <c r="I653" i="2"/>
  <c r="H653" i="2"/>
  <c r="G653" i="2"/>
  <c r="I652" i="2"/>
  <c r="H652" i="2"/>
  <c r="G652" i="2"/>
  <c r="I651" i="2"/>
  <c r="H651" i="2"/>
  <c r="G651" i="2"/>
  <c r="I650" i="2"/>
  <c r="H650" i="2"/>
  <c r="G650" i="2"/>
  <c r="I649" i="2"/>
  <c r="H649" i="2"/>
  <c r="G649" i="2"/>
  <c r="I648" i="2"/>
  <c r="H648" i="2"/>
  <c r="G648" i="2"/>
  <c r="I647" i="2"/>
  <c r="H647" i="2"/>
  <c r="G647" i="2"/>
  <c r="I646" i="2"/>
  <c r="H646" i="2"/>
  <c r="G646" i="2"/>
  <c r="I645" i="2"/>
  <c r="H645" i="2"/>
  <c r="G645" i="2"/>
  <c r="I644" i="2"/>
  <c r="H644" i="2"/>
  <c r="G644" i="2"/>
  <c r="I643" i="2"/>
  <c r="H643" i="2"/>
  <c r="G643" i="2"/>
  <c r="I642" i="2"/>
  <c r="H642" i="2"/>
  <c r="G642" i="2"/>
  <c r="I641" i="2"/>
  <c r="H641" i="2"/>
  <c r="G641" i="2"/>
  <c r="I640" i="2"/>
  <c r="H640" i="2"/>
  <c r="G640" i="2"/>
  <c r="I639" i="2"/>
  <c r="H639" i="2"/>
  <c r="G639" i="2"/>
  <c r="I638" i="2"/>
  <c r="H638" i="2"/>
  <c r="G638" i="2"/>
  <c r="I637" i="2"/>
  <c r="H637" i="2"/>
  <c r="G637" i="2"/>
  <c r="I636" i="2"/>
  <c r="H636" i="2"/>
  <c r="G636" i="2"/>
  <c r="I635" i="2"/>
  <c r="H635" i="2"/>
  <c r="G635" i="2"/>
  <c r="I634" i="2"/>
  <c r="H634" i="2"/>
  <c r="G634" i="2"/>
  <c r="I633" i="2"/>
  <c r="H633" i="2"/>
  <c r="G633" i="2"/>
  <c r="I632" i="2"/>
  <c r="H632" i="2"/>
  <c r="G632" i="2"/>
  <c r="I631" i="2"/>
  <c r="H631" i="2"/>
  <c r="G631" i="2"/>
  <c r="I630" i="2"/>
  <c r="H630" i="2"/>
  <c r="G630" i="2"/>
  <c r="I629" i="2"/>
  <c r="H629" i="2"/>
  <c r="G629" i="2"/>
  <c r="I628" i="2"/>
  <c r="H628" i="2"/>
  <c r="G628" i="2"/>
  <c r="I627" i="2"/>
  <c r="H627" i="2"/>
  <c r="G627" i="2"/>
  <c r="I626" i="2"/>
  <c r="H626" i="2"/>
  <c r="G626" i="2"/>
  <c r="I625" i="2"/>
  <c r="H625" i="2"/>
  <c r="G625" i="2"/>
  <c r="I624" i="2"/>
  <c r="H624" i="2"/>
  <c r="G624" i="2"/>
  <c r="I623" i="2"/>
  <c r="H623" i="2"/>
  <c r="G623" i="2"/>
  <c r="I622" i="2"/>
  <c r="H622" i="2"/>
  <c r="G622" i="2"/>
  <c r="I621" i="2"/>
  <c r="H621" i="2"/>
  <c r="G621" i="2"/>
  <c r="I620" i="2"/>
  <c r="H620" i="2"/>
  <c r="G620" i="2"/>
  <c r="I619" i="2"/>
  <c r="H619" i="2"/>
  <c r="G619" i="2"/>
  <c r="I618" i="2"/>
  <c r="H618" i="2"/>
  <c r="G618" i="2"/>
  <c r="I617" i="2"/>
  <c r="H617" i="2"/>
  <c r="G617" i="2"/>
  <c r="I616" i="2"/>
  <c r="H616" i="2"/>
  <c r="G616" i="2"/>
  <c r="I615" i="2"/>
  <c r="H615" i="2"/>
  <c r="G615" i="2"/>
  <c r="I614" i="2"/>
  <c r="H614" i="2"/>
  <c r="G614" i="2"/>
  <c r="I613" i="2"/>
  <c r="H613" i="2"/>
  <c r="G613" i="2"/>
  <c r="I612" i="2"/>
  <c r="H612" i="2"/>
  <c r="G612" i="2"/>
  <c r="I611" i="2"/>
  <c r="H611" i="2"/>
  <c r="G611" i="2"/>
  <c r="I610" i="2"/>
  <c r="H610" i="2"/>
  <c r="G610" i="2"/>
  <c r="I609" i="2"/>
  <c r="H609" i="2"/>
  <c r="G609" i="2"/>
  <c r="I608" i="2"/>
  <c r="H608" i="2"/>
  <c r="G608" i="2"/>
  <c r="I607" i="2"/>
  <c r="H607" i="2"/>
  <c r="G607" i="2"/>
  <c r="I606" i="2"/>
  <c r="H606" i="2"/>
  <c r="G606" i="2"/>
  <c r="I605" i="2"/>
  <c r="H605" i="2"/>
  <c r="G605" i="2"/>
  <c r="I604" i="2"/>
  <c r="H604" i="2"/>
  <c r="G604" i="2"/>
  <c r="I603" i="2"/>
  <c r="H603" i="2"/>
  <c r="G603" i="2"/>
  <c r="I602" i="2"/>
  <c r="H602" i="2"/>
  <c r="G602" i="2"/>
  <c r="I601" i="2"/>
  <c r="H601" i="2"/>
  <c r="G601" i="2"/>
  <c r="I600" i="2"/>
  <c r="H600" i="2"/>
  <c r="G600" i="2"/>
  <c r="I599" i="2"/>
  <c r="H599" i="2"/>
  <c r="G599" i="2"/>
  <c r="I598" i="2"/>
  <c r="H598" i="2"/>
  <c r="G598" i="2"/>
  <c r="I597" i="2"/>
  <c r="H597" i="2"/>
  <c r="G597" i="2"/>
  <c r="I596" i="2"/>
  <c r="H596" i="2"/>
  <c r="G596" i="2"/>
  <c r="I595" i="2"/>
  <c r="H595" i="2"/>
  <c r="G595" i="2"/>
  <c r="I594" i="2"/>
  <c r="H594" i="2"/>
  <c r="G594" i="2"/>
  <c r="I593" i="2"/>
  <c r="H593" i="2"/>
  <c r="G593" i="2"/>
  <c r="I592" i="2"/>
  <c r="H592" i="2"/>
  <c r="G592" i="2"/>
  <c r="I591" i="2"/>
  <c r="H591" i="2"/>
  <c r="G591" i="2"/>
  <c r="I590" i="2"/>
  <c r="H590" i="2"/>
  <c r="G590" i="2"/>
  <c r="I589" i="2"/>
  <c r="H589" i="2"/>
  <c r="G589" i="2"/>
  <c r="I588" i="2"/>
  <c r="H588" i="2"/>
  <c r="G588" i="2"/>
  <c r="I587" i="2"/>
  <c r="H587" i="2"/>
  <c r="G587" i="2"/>
  <c r="I586" i="2"/>
  <c r="H586" i="2"/>
  <c r="G586" i="2"/>
  <c r="I585" i="2"/>
  <c r="H585" i="2"/>
  <c r="G585" i="2"/>
  <c r="I584" i="2"/>
  <c r="H584" i="2"/>
  <c r="G584" i="2"/>
  <c r="I583" i="2"/>
  <c r="H583" i="2"/>
  <c r="G583" i="2"/>
  <c r="I582" i="2"/>
  <c r="H582" i="2"/>
  <c r="G582" i="2"/>
  <c r="I581" i="2"/>
  <c r="H581" i="2"/>
  <c r="G581" i="2"/>
  <c r="I580" i="2"/>
  <c r="H580" i="2"/>
  <c r="G580" i="2"/>
  <c r="I579" i="2"/>
  <c r="H579" i="2"/>
  <c r="G579" i="2"/>
  <c r="I578" i="2"/>
  <c r="H578" i="2"/>
  <c r="G578" i="2"/>
  <c r="I577" i="2"/>
  <c r="H577" i="2"/>
  <c r="G577" i="2"/>
  <c r="I576" i="2"/>
  <c r="H576" i="2"/>
  <c r="G576" i="2"/>
  <c r="I575" i="2"/>
  <c r="H575" i="2"/>
  <c r="G575" i="2"/>
  <c r="I574" i="2"/>
  <c r="H574" i="2"/>
  <c r="G574" i="2"/>
  <c r="I573" i="2"/>
  <c r="H573" i="2"/>
  <c r="G573" i="2"/>
  <c r="I572" i="2"/>
  <c r="H572" i="2"/>
  <c r="G572" i="2"/>
  <c r="I571" i="2"/>
  <c r="H571" i="2"/>
  <c r="G571" i="2"/>
  <c r="I570" i="2"/>
  <c r="H570" i="2"/>
  <c r="G570" i="2"/>
  <c r="I569" i="2"/>
  <c r="H569" i="2"/>
  <c r="G569" i="2"/>
  <c r="I568" i="2"/>
  <c r="H568" i="2"/>
  <c r="G568" i="2"/>
  <c r="I567" i="2"/>
  <c r="H567" i="2"/>
  <c r="G567" i="2"/>
  <c r="I566" i="2"/>
  <c r="H566" i="2"/>
  <c r="G566" i="2"/>
  <c r="I565" i="2"/>
  <c r="H565" i="2"/>
  <c r="G565" i="2"/>
  <c r="I564" i="2"/>
  <c r="H564" i="2"/>
  <c r="G564" i="2"/>
  <c r="I563" i="2"/>
  <c r="H563" i="2"/>
  <c r="G563" i="2"/>
  <c r="I562" i="2"/>
  <c r="H562" i="2"/>
  <c r="G562" i="2"/>
  <c r="I561" i="2"/>
  <c r="H561" i="2"/>
  <c r="G561" i="2"/>
  <c r="I560" i="2"/>
  <c r="H560" i="2"/>
  <c r="G560" i="2"/>
  <c r="I559" i="2"/>
  <c r="H559" i="2"/>
  <c r="G559" i="2"/>
  <c r="I558" i="2"/>
  <c r="H558" i="2"/>
  <c r="G558" i="2"/>
  <c r="I557" i="2"/>
  <c r="H557" i="2"/>
  <c r="G557" i="2"/>
  <c r="I556" i="2"/>
  <c r="H556" i="2"/>
  <c r="G556" i="2"/>
  <c r="I555" i="2"/>
  <c r="H555" i="2"/>
  <c r="G555" i="2"/>
  <c r="I554" i="2"/>
  <c r="H554" i="2"/>
  <c r="G554" i="2"/>
  <c r="I553" i="2"/>
  <c r="H553" i="2"/>
  <c r="G553" i="2"/>
  <c r="I552" i="2"/>
  <c r="H552" i="2"/>
  <c r="G552" i="2"/>
  <c r="I551" i="2"/>
  <c r="H551" i="2"/>
  <c r="G551" i="2"/>
  <c r="I550" i="2"/>
  <c r="H550" i="2"/>
  <c r="G550" i="2"/>
  <c r="I549" i="2"/>
  <c r="H549" i="2"/>
  <c r="G549" i="2"/>
  <c r="I548" i="2"/>
  <c r="H548" i="2"/>
  <c r="G548" i="2"/>
  <c r="I547" i="2"/>
  <c r="H547" i="2"/>
  <c r="G547" i="2"/>
  <c r="I546" i="2"/>
  <c r="H546" i="2"/>
  <c r="G546" i="2"/>
  <c r="I545" i="2"/>
  <c r="H545" i="2"/>
  <c r="G545" i="2"/>
  <c r="I544" i="2"/>
  <c r="H544" i="2"/>
  <c r="G544" i="2"/>
  <c r="I543" i="2"/>
  <c r="H543" i="2"/>
  <c r="G543" i="2"/>
  <c r="I542" i="2"/>
  <c r="H542" i="2"/>
  <c r="G542" i="2"/>
  <c r="I541" i="2"/>
  <c r="H541" i="2"/>
  <c r="G541" i="2"/>
  <c r="I540" i="2"/>
  <c r="H540" i="2"/>
  <c r="G540" i="2"/>
  <c r="I539" i="2"/>
  <c r="H539" i="2"/>
  <c r="G539" i="2"/>
  <c r="I538" i="2"/>
  <c r="H538" i="2"/>
  <c r="G538" i="2"/>
  <c r="I537" i="2"/>
  <c r="H537" i="2"/>
  <c r="G537" i="2"/>
  <c r="I536" i="2"/>
  <c r="H536" i="2"/>
  <c r="G536" i="2"/>
  <c r="I535" i="2"/>
  <c r="H535" i="2"/>
  <c r="G535" i="2"/>
  <c r="I534" i="2"/>
  <c r="H534" i="2"/>
  <c r="G534" i="2"/>
  <c r="I533" i="2"/>
  <c r="H533" i="2"/>
  <c r="G533" i="2"/>
  <c r="I532" i="2"/>
  <c r="H532" i="2"/>
  <c r="G532" i="2"/>
  <c r="I531" i="2"/>
  <c r="H531" i="2"/>
  <c r="G531" i="2"/>
  <c r="I530" i="2"/>
  <c r="H530" i="2"/>
  <c r="G530" i="2"/>
  <c r="I529" i="2"/>
  <c r="H529" i="2"/>
  <c r="G529" i="2"/>
  <c r="I528" i="2"/>
  <c r="H528" i="2"/>
  <c r="G528" i="2"/>
  <c r="I527" i="2"/>
  <c r="H527" i="2"/>
  <c r="G527" i="2"/>
  <c r="I526" i="2"/>
  <c r="H526" i="2"/>
  <c r="G526" i="2"/>
  <c r="I525" i="2"/>
  <c r="H525" i="2"/>
  <c r="G525" i="2"/>
  <c r="I524" i="2"/>
  <c r="H524" i="2"/>
  <c r="G524" i="2"/>
  <c r="I523" i="2"/>
  <c r="H523" i="2"/>
  <c r="G523" i="2"/>
  <c r="I522" i="2"/>
  <c r="H522" i="2"/>
  <c r="G522" i="2"/>
  <c r="I521" i="2"/>
  <c r="H521" i="2"/>
  <c r="G521" i="2"/>
  <c r="I520" i="2"/>
  <c r="H520" i="2"/>
  <c r="G520" i="2"/>
  <c r="I519" i="2"/>
  <c r="H519" i="2"/>
  <c r="G519" i="2"/>
  <c r="I518" i="2"/>
  <c r="H518" i="2"/>
  <c r="G518" i="2"/>
  <c r="I517" i="2"/>
  <c r="H517" i="2"/>
  <c r="G517" i="2"/>
  <c r="I516" i="2"/>
  <c r="H516" i="2"/>
  <c r="G516" i="2"/>
  <c r="I515" i="2"/>
  <c r="H515" i="2"/>
  <c r="G515" i="2"/>
  <c r="I514" i="2"/>
  <c r="H514" i="2"/>
  <c r="G514" i="2"/>
  <c r="I513" i="2"/>
  <c r="H513" i="2"/>
  <c r="G513" i="2"/>
  <c r="I512" i="2"/>
  <c r="H512" i="2"/>
  <c r="G512" i="2"/>
  <c r="I511" i="2"/>
  <c r="H511" i="2"/>
  <c r="G511" i="2"/>
  <c r="I510" i="2"/>
  <c r="H510" i="2"/>
  <c r="G510" i="2"/>
  <c r="I509" i="2"/>
  <c r="H509" i="2"/>
  <c r="G509" i="2"/>
  <c r="I508" i="2"/>
  <c r="H508" i="2"/>
  <c r="G508" i="2"/>
  <c r="I507" i="2"/>
  <c r="H507" i="2"/>
  <c r="G507" i="2"/>
  <c r="I506" i="2"/>
  <c r="H506" i="2"/>
  <c r="G506" i="2"/>
  <c r="I505" i="2"/>
  <c r="H505" i="2"/>
  <c r="G505" i="2"/>
  <c r="I504" i="2"/>
  <c r="H504" i="2"/>
  <c r="G504" i="2"/>
  <c r="I503" i="2"/>
  <c r="H503" i="2"/>
  <c r="G503" i="2"/>
  <c r="I502" i="2"/>
  <c r="H502" i="2"/>
  <c r="G502" i="2"/>
  <c r="I501" i="2"/>
  <c r="H501" i="2"/>
  <c r="G501" i="2"/>
  <c r="I500" i="2"/>
  <c r="H500" i="2"/>
  <c r="G500" i="2"/>
  <c r="I499" i="2"/>
  <c r="H499" i="2"/>
  <c r="G499" i="2"/>
  <c r="I498" i="2"/>
  <c r="H498" i="2"/>
  <c r="G498" i="2"/>
  <c r="I497" i="2"/>
  <c r="H497" i="2"/>
  <c r="G497" i="2"/>
  <c r="I496" i="2"/>
  <c r="H496" i="2"/>
  <c r="G496" i="2"/>
  <c r="I495" i="2"/>
  <c r="H495" i="2"/>
  <c r="G495" i="2"/>
  <c r="I494" i="2"/>
  <c r="H494" i="2"/>
  <c r="G494" i="2"/>
  <c r="I493" i="2"/>
  <c r="H493" i="2"/>
  <c r="G493" i="2"/>
  <c r="I492" i="2"/>
  <c r="H492" i="2"/>
  <c r="G492" i="2"/>
  <c r="I491" i="2"/>
  <c r="H491" i="2"/>
  <c r="G491" i="2"/>
  <c r="I490" i="2"/>
  <c r="H490" i="2"/>
  <c r="G490" i="2"/>
  <c r="I489" i="2"/>
  <c r="H489" i="2"/>
  <c r="G489" i="2"/>
  <c r="I488" i="2"/>
  <c r="H488" i="2"/>
  <c r="G488" i="2"/>
  <c r="I487" i="2"/>
  <c r="H487" i="2"/>
  <c r="G487" i="2"/>
  <c r="I486" i="2"/>
  <c r="H486" i="2"/>
  <c r="G486" i="2"/>
  <c r="I485" i="2"/>
  <c r="H485" i="2"/>
  <c r="G485" i="2"/>
  <c r="I484" i="2"/>
  <c r="H484" i="2"/>
  <c r="G484" i="2"/>
  <c r="I483" i="2"/>
  <c r="H483" i="2"/>
  <c r="G483" i="2"/>
  <c r="I482" i="2"/>
  <c r="H482" i="2"/>
  <c r="G482" i="2"/>
  <c r="I481" i="2"/>
  <c r="H481" i="2"/>
  <c r="G481" i="2"/>
  <c r="I480" i="2"/>
  <c r="H480" i="2"/>
  <c r="G480" i="2"/>
  <c r="I479" i="2"/>
  <c r="H479" i="2"/>
  <c r="G479" i="2"/>
  <c r="I478" i="2"/>
  <c r="H478" i="2"/>
  <c r="G478" i="2"/>
  <c r="I477" i="2"/>
  <c r="H477" i="2"/>
  <c r="G477" i="2"/>
  <c r="I476" i="2"/>
  <c r="H476" i="2"/>
  <c r="G476" i="2"/>
  <c r="I475" i="2"/>
  <c r="H475" i="2"/>
  <c r="G475" i="2"/>
  <c r="I474" i="2"/>
  <c r="H474" i="2"/>
  <c r="G474" i="2"/>
  <c r="I473" i="2"/>
  <c r="H473" i="2"/>
  <c r="G473" i="2"/>
  <c r="I472" i="2"/>
  <c r="H472" i="2"/>
  <c r="G472" i="2"/>
  <c r="I471" i="2"/>
  <c r="H471" i="2"/>
  <c r="G471" i="2"/>
  <c r="I470" i="2"/>
  <c r="H470" i="2"/>
  <c r="G470" i="2"/>
  <c r="I469" i="2"/>
  <c r="H469" i="2"/>
  <c r="G469" i="2"/>
  <c r="I468" i="2"/>
  <c r="H468" i="2"/>
  <c r="G468" i="2"/>
  <c r="I467" i="2"/>
  <c r="H467" i="2"/>
  <c r="G467" i="2"/>
  <c r="I466" i="2"/>
  <c r="H466" i="2"/>
  <c r="G466" i="2"/>
  <c r="I465" i="2"/>
  <c r="H465" i="2"/>
  <c r="G465" i="2"/>
  <c r="I464" i="2"/>
  <c r="H464" i="2"/>
  <c r="G464" i="2"/>
  <c r="I463" i="2"/>
  <c r="H463" i="2"/>
  <c r="G463" i="2"/>
  <c r="I462" i="2"/>
  <c r="H462" i="2"/>
  <c r="G462" i="2"/>
  <c r="I461" i="2"/>
  <c r="H461" i="2"/>
  <c r="G461" i="2"/>
  <c r="I460" i="2"/>
  <c r="H460" i="2"/>
  <c r="G460" i="2"/>
  <c r="I459" i="2"/>
  <c r="H459" i="2"/>
  <c r="G459" i="2"/>
  <c r="I458" i="2"/>
  <c r="H458" i="2"/>
  <c r="G458" i="2"/>
  <c r="I457" i="2"/>
  <c r="H457" i="2"/>
  <c r="G457" i="2"/>
  <c r="I456" i="2"/>
  <c r="H456" i="2"/>
  <c r="G456" i="2"/>
  <c r="I455" i="2"/>
  <c r="H455" i="2"/>
  <c r="G455" i="2"/>
  <c r="I454" i="2"/>
  <c r="H454" i="2"/>
  <c r="G454" i="2"/>
  <c r="I453" i="2"/>
  <c r="H453" i="2"/>
  <c r="G453" i="2"/>
  <c r="I452" i="2"/>
  <c r="H452" i="2"/>
  <c r="G452" i="2"/>
  <c r="I451" i="2"/>
  <c r="H451" i="2"/>
  <c r="G451" i="2"/>
  <c r="I450" i="2"/>
  <c r="H450" i="2"/>
  <c r="G450" i="2"/>
  <c r="I449" i="2"/>
  <c r="H449" i="2"/>
  <c r="G449" i="2"/>
  <c r="I448" i="2"/>
  <c r="H448" i="2"/>
  <c r="G448" i="2"/>
  <c r="I447" i="2"/>
  <c r="H447" i="2"/>
  <c r="G447" i="2"/>
  <c r="I446" i="2"/>
  <c r="H446" i="2"/>
  <c r="G446" i="2"/>
  <c r="I445" i="2"/>
  <c r="H445" i="2"/>
  <c r="G445" i="2"/>
  <c r="I444" i="2"/>
  <c r="H444" i="2"/>
  <c r="G444" i="2"/>
  <c r="I443" i="2"/>
  <c r="H443" i="2"/>
  <c r="G443" i="2"/>
  <c r="I442" i="2"/>
  <c r="H442" i="2"/>
  <c r="G442" i="2"/>
  <c r="I441" i="2"/>
  <c r="H441" i="2"/>
  <c r="G441" i="2"/>
  <c r="I440" i="2"/>
  <c r="H440" i="2"/>
  <c r="G440" i="2"/>
  <c r="I439" i="2"/>
  <c r="H439" i="2"/>
  <c r="G439" i="2"/>
  <c r="I438" i="2"/>
  <c r="H438" i="2"/>
  <c r="G438" i="2"/>
  <c r="I437" i="2"/>
  <c r="H437" i="2"/>
  <c r="G437" i="2"/>
  <c r="I436" i="2"/>
  <c r="H436" i="2"/>
  <c r="G436" i="2"/>
  <c r="I435" i="2"/>
  <c r="H435" i="2"/>
  <c r="G435" i="2"/>
  <c r="I434" i="2"/>
  <c r="H434" i="2"/>
  <c r="G434" i="2"/>
  <c r="I433" i="2"/>
  <c r="H433" i="2"/>
  <c r="G433" i="2"/>
  <c r="I432" i="2"/>
  <c r="H432" i="2"/>
  <c r="G432" i="2"/>
  <c r="I431" i="2"/>
  <c r="H431" i="2"/>
  <c r="G431" i="2"/>
  <c r="I430" i="2"/>
  <c r="H430" i="2"/>
  <c r="G430" i="2"/>
  <c r="I429" i="2"/>
  <c r="H429" i="2"/>
  <c r="G429" i="2"/>
  <c r="I428" i="2"/>
  <c r="H428" i="2"/>
  <c r="G428" i="2"/>
  <c r="I427" i="2"/>
  <c r="H427" i="2"/>
  <c r="G427" i="2"/>
  <c r="I426" i="2"/>
  <c r="H426" i="2"/>
  <c r="G426" i="2"/>
  <c r="I425" i="2"/>
  <c r="H425" i="2"/>
  <c r="G425" i="2"/>
  <c r="I424" i="2"/>
  <c r="H424" i="2"/>
  <c r="G424" i="2"/>
  <c r="I423" i="2"/>
  <c r="H423" i="2"/>
  <c r="G423" i="2"/>
  <c r="I422" i="2"/>
  <c r="H422" i="2"/>
  <c r="G422" i="2"/>
  <c r="I421" i="2"/>
  <c r="H421" i="2"/>
  <c r="G421" i="2"/>
  <c r="I420" i="2"/>
  <c r="H420" i="2"/>
  <c r="G420" i="2"/>
  <c r="I419" i="2"/>
  <c r="H419" i="2"/>
  <c r="G419" i="2"/>
  <c r="I418" i="2"/>
  <c r="H418" i="2"/>
  <c r="G418" i="2"/>
  <c r="I417" i="2"/>
  <c r="H417" i="2"/>
  <c r="G417" i="2"/>
  <c r="I416" i="2"/>
  <c r="H416" i="2"/>
  <c r="G416" i="2"/>
  <c r="I415" i="2"/>
  <c r="H415" i="2"/>
  <c r="G415" i="2"/>
  <c r="I414" i="2"/>
  <c r="H414" i="2"/>
  <c r="G414" i="2"/>
  <c r="I413" i="2"/>
  <c r="H413" i="2"/>
  <c r="G413" i="2"/>
  <c r="I412" i="2"/>
  <c r="H412" i="2"/>
  <c r="G412" i="2"/>
  <c r="I411" i="2"/>
  <c r="H411" i="2"/>
  <c r="G411" i="2"/>
  <c r="I410" i="2"/>
  <c r="H410" i="2"/>
  <c r="G410" i="2"/>
  <c r="I409" i="2"/>
  <c r="H409" i="2"/>
  <c r="G409" i="2"/>
  <c r="I408" i="2"/>
  <c r="H408" i="2"/>
  <c r="G408" i="2"/>
  <c r="I407" i="2"/>
  <c r="H407" i="2"/>
  <c r="G407" i="2"/>
  <c r="I406" i="2"/>
  <c r="H406" i="2"/>
  <c r="G406" i="2"/>
  <c r="I405" i="2"/>
  <c r="H405" i="2"/>
  <c r="G405" i="2"/>
  <c r="I404" i="2"/>
  <c r="H404" i="2"/>
  <c r="G404" i="2"/>
  <c r="I403" i="2"/>
  <c r="H403" i="2"/>
  <c r="G403" i="2"/>
  <c r="I402" i="2"/>
  <c r="H402" i="2"/>
  <c r="G402" i="2"/>
  <c r="I401" i="2"/>
  <c r="H401" i="2"/>
  <c r="G401" i="2"/>
  <c r="I400" i="2"/>
  <c r="H400" i="2"/>
  <c r="G400" i="2"/>
  <c r="I399" i="2"/>
  <c r="H399" i="2"/>
  <c r="G399" i="2"/>
  <c r="I398" i="2"/>
  <c r="H398" i="2"/>
  <c r="G398" i="2"/>
  <c r="I397" i="2"/>
  <c r="H397" i="2"/>
  <c r="G397" i="2"/>
  <c r="I396" i="2"/>
  <c r="H396" i="2"/>
  <c r="G396" i="2"/>
  <c r="I395" i="2"/>
  <c r="H395" i="2"/>
  <c r="G395" i="2"/>
  <c r="I394" i="2"/>
  <c r="H394" i="2"/>
  <c r="G394" i="2"/>
  <c r="I393" i="2"/>
  <c r="H393" i="2"/>
  <c r="G393" i="2"/>
  <c r="I392" i="2"/>
  <c r="H392" i="2"/>
  <c r="G392" i="2"/>
  <c r="I391" i="2"/>
  <c r="H391" i="2"/>
  <c r="G391" i="2"/>
  <c r="I390" i="2"/>
  <c r="H390" i="2"/>
  <c r="G390" i="2"/>
  <c r="I389" i="2"/>
  <c r="H389" i="2"/>
  <c r="G389" i="2"/>
  <c r="I388" i="2"/>
  <c r="H388" i="2"/>
  <c r="G388" i="2"/>
  <c r="I387" i="2"/>
  <c r="H387" i="2"/>
  <c r="G387" i="2"/>
  <c r="I386" i="2"/>
  <c r="H386" i="2"/>
  <c r="G386" i="2"/>
  <c r="I385" i="2"/>
  <c r="H385" i="2"/>
  <c r="G385" i="2"/>
  <c r="I384" i="2"/>
  <c r="H384" i="2"/>
  <c r="G384" i="2"/>
  <c r="I383" i="2"/>
  <c r="H383" i="2"/>
  <c r="G383" i="2"/>
  <c r="I382" i="2"/>
  <c r="H382" i="2"/>
  <c r="G382" i="2"/>
  <c r="I381" i="2"/>
  <c r="H381" i="2"/>
  <c r="G381" i="2"/>
  <c r="I380" i="2"/>
  <c r="H380" i="2"/>
  <c r="G380" i="2"/>
  <c r="I379" i="2"/>
  <c r="H379" i="2"/>
  <c r="G379" i="2"/>
  <c r="I378" i="2"/>
  <c r="H378" i="2"/>
  <c r="G378" i="2"/>
  <c r="I377" i="2"/>
  <c r="H377" i="2"/>
  <c r="G377" i="2"/>
  <c r="I376" i="2"/>
  <c r="H376" i="2"/>
  <c r="G376" i="2"/>
  <c r="I375" i="2"/>
  <c r="H375" i="2"/>
  <c r="G375" i="2"/>
  <c r="I374" i="2"/>
  <c r="H374" i="2"/>
  <c r="G374" i="2"/>
  <c r="I373" i="2"/>
  <c r="H373" i="2"/>
  <c r="G373" i="2"/>
  <c r="I372" i="2"/>
  <c r="H372" i="2"/>
  <c r="G372" i="2"/>
  <c r="I371" i="2"/>
  <c r="H371" i="2"/>
  <c r="G371" i="2"/>
  <c r="I370" i="2"/>
  <c r="H370" i="2"/>
  <c r="G370" i="2"/>
  <c r="I369" i="2"/>
  <c r="H369" i="2"/>
  <c r="G369" i="2"/>
  <c r="I368" i="2"/>
  <c r="H368" i="2"/>
  <c r="G368" i="2"/>
  <c r="I367" i="2"/>
  <c r="H367" i="2"/>
  <c r="G367" i="2"/>
  <c r="I366" i="2"/>
  <c r="H366" i="2"/>
  <c r="G366" i="2"/>
  <c r="I365" i="2"/>
  <c r="H365" i="2"/>
  <c r="G365" i="2"/>
  <c r="I364" i="2"/>
  <c r="H364" i="2"/>
  <c r="G364" i="2"/>
  <c r="I363" i="2"/>
  <c r="H363" i="2"/>
  <c r="G363" i="2"/>
  <c r="I362" i="2"/>
  <c r="H362" i="2"/>
  <c r="G362" i="2"/>
  <c r="I361" i="2"/>
  <c r="H361" i="2"/>
  <c r="G361" i="2"/>
  <c r="I360" i="2"/>
  <c r="H360" i="2"/>
  <c r="G360" i="2"/>
  <c r="I359" i="2"/>
  <c r="H359" i="2"/>
  <c r="G359" i="2"/>
  <c r="I358" i="2"/>
  <c r="H358" i="2"/>
  <c r="G358" i="2"/>
  <c r="I357" i="2"/>
  <c r="H357" i="2"/>
  <c r="G357" i="2"/>
  <c r="I356" i="2"/>
  <c r="H356" i="2"/>
  <c r="G356" i="2"/>
  <c r="I355" i="2"/>
  <c r="H355" i="2"/>
  <c r="G355" i="2"/>
  <c r="I354" i="2"/>
  <c r="H354" i="2"/>
  <c r="G354" i="2"/>
  <c r="I353" i="2"/>
  <c r="H353" i="2"/>
  <c r="G353" i="2"/>
  <c r="I352" i="2"/>
  <c r="H352" i="2"/>
  <c r="G352" i="2"/>
  <c r="I351" i="2"/>
  <c r="H351" i="2"/>
  <c r="G351" i="2"/>
  <c r="I350" i="2"/>
  <c r="H350" i="2"/>
  <c r="G350" i="2"/>
  <c r="I349" i="2"/>
  <c r="H349" i="2"/>
  <c r="G349" i="2"/>
  <c r="I348" i="2"/>
  <c r="H348" i="2"/>
  <c r="G348" i="2"/>
  <c r="I347" i="2"/>
  <c r="H347" i="2"/>
  <c r="G347" i="2"/>
  <c r="I346" i="2"/>
  <c r="H346" i="2"/>
  <c r="G346" i="2"/>
  <c r="I345" i="2"/>
  <c r="H345" i="2"/>
  <c r="G345" i="2"/>
  <c r="I344" i="2"/>
  <c r="H344" i="2"/>
  <c r="G344" i="2"/>
  <c r="I343" i="2"/>
  <c r="H343" i="2"/>
  <c r="G343" i="2"/>
  <c r="I342" i="2"/>
  <c r="H342" i="2"/>
  <c r="G342" i="2"/>
  <c r="I341" i="2"/>
  <c r="H341" i="2"/>
  <c r="G341" i="2"/>
  <c r="I340" i="2"/>
  <c r="H340" i="2"/>
  <c r="G340" i="2"/>
  <c r="I339" i="2"/>
  <c r="H339" i="2"/>
  <c r="G339" i="2"/>
  <c r="I338" i="2"/>
  <c r="H338" i="2"/>
  <c r="G338" i="2"/>
  <c r="I337" i="2"/>
  <c r="H337" i="2"/>
  <c r="G337" i="2"/>
  <c r="I336" i="2"/>
  <c r="H336" i="2"/>
  <c r="G336" i="2"/>
  <c r="I335" i="2"/>
  <c r="H335" i="2"/>
  <c r="G335" i="2"/>
  <c r="I334" i="2"/>
  <c r="H334" i="2"/>
  <c r="G334" i="2"/>
  <c r="I333" i="2"/>
  <c r="H333" i="2"/>
  <c r="G333" i="2"/>
  <c r="I332" i="2"/>
  <c r="H332" i="2"/>
  <c r="G332" i="2"/>
  <c r="I331" i="2"/>
  <c r="H331" i="2"/>
  <c r="G331" i="2"/>
  <c r="I330" i="2"/>
  <c r="H330" i="2"/>
  <c r="G330" i="2"/>
  <c r="I329" i="2"/>
  <c r="H329" i="2"/>
  <c r="G329" i="2"/>
  <c r="I328" i="2"/>
  <c r="H328" i="2"/>
  <c r="G328" i="2"/>
  <c r="I327" i="2"/>
  <c r="H327" i="2"/>
  <c r="G327" i="2"/>
  <c r="I326" i="2"/>
  <c r="H326" i="2"/>
  <c r="G326" i="2"/>
  <c r="I325" i="2"/>
  <c r="H325" i="2"/>
  <c r="G325" i="2"/>
  <c r="I324" i="2"/>
  <c r="H324" i="2"/>
  <c r="G324" i="2"/>
  <c r="I323" i="2"/>
  <c r="H323" i="2"/>
  <c r="G323" i="2"/>
  <c r="I322" i="2"/>
  <c r="H322" i="2"/>
  <c r="G322" i="2"/>
  <c r="I321" i="2"/>
  <c r="H321" i="2"/>
  <c r="G321" i="2"/>
  <c r="I320" i="2"/>
  <c r="H320" i="2"/>
  <c r="G320" i="2"/>
  <c r="I319" i="2"/>
  <c r="H319" i="2"/>
  <c r="G319" i="2"/>
  <c r="I318" i="2"/>
  <c r="H318" i="2"/>
  <c r="G318" i="2"/>
  <c r="I317" i="2"/>
  <c r="H317" i="2"/>
  <c r="G317" i="2"/>
  <c r="I316" i="2"/>
  <c r="H316" i="2"/>
  <c r="G316" i="2"/>
  <c r="I315" i="2"/>
  <c r="H315" i="2"/>
  <c r="G315" i="2"/>
  <c r="I314" i="2"/>
  <c r="H314" i="2"/>
  <c r="G314" i="2"/>
  <c r="I313" i="2"/>
  <c r="H313" i="2"/>
  <c r="G313" i="2"/>
  <c r="I312" i="2"/>
  <c r="H312" i="2"/>
  <c r="G312" i="2"/>
  <c r="I311" i="2"/>
  <c r="H311" i="2"/>
  <c r="G311" i="2"/>
  <c r="I310" i="2"/>
  <c r="H310" i="2"/>
  <c r="G310" i="2"/>
  <c r="I309" i="2"/>
  <c r="H309" i="2"/>
  <c r="G309" i="2"/>
  <c r="I308" i="2"/>
  <c r="H308" i="2"/>
  <c r="G308" i="2"/>
  <c r="I307" i="2"/>
  <c r="H307" i="2"/>
  <c r="G307" i="2"/>
  <c r="I306" i="2"/>
  <c r="H306" i="2"/>
  <c r="G306" i="2"/>
  <c r="I305" i="2"/>
  <c r="H305" i="2"/>
  <c r="G305" i="2"/>
  <c r="I304" i="2"/>
  <c r="H304" i="2"/>
  <c r="G304" i="2"/>
  <c r="I303" i="2"/>
  <c r="H303" i="2"/>
  <c r="G303" i="2"/>
  <c r="I302" i="2"/>
  <c r="H302" i="2"/>
  <c r="G302" i="2"/>
  <c r="I301" i="2"/>
  <c r="H301" i="2"/>
  <c r="G301" i="2"/>
  <c r="I300" i="2"/>
  <c r="H300" i="2"/>
  <c r="G300" i="2"/>
  <c r="I299" i="2"/>
  <c r="H299" i="2"/>
  <c r="G299" i="2"/>
  <c r="I298" i="2"/>
  <c r="H298" i="2"/>
  <c r="G298" i="2"/>
  <c r="I297" i="2"/>
  <c r="H297" i="2"/>
  <c r="G297" i="2"/>
  <c r="I296" i="2"/>
  <c r="H296" i="2"/>
  <c r="G296" i="2"/>
  <c r="I295" i="2"/>
  <c r="H295" i="2"/>
  <c r="G295" i="2"/>
  <c r="I294" i="2"/>
  <c r="H294" i="2"/>
  <c r="G294" i="2"/>
  <c r="I293" i="2"/>
  <c r="H293" i="2"/>
  <c r="G293" i="2"/>
  <c r="I292" i="2"/>
  <c r="H292" i="2"/>
  <c r="G292" i="2"/>
  <c r="I291" i="2"/>
  <c r="H291" i="2"/>
  <c r="G291" i="2"/>
  <c r="I290" i="2"/>
  <c r="H290" i="2"/>
  <c r="G290" i="2"/>
  <c r="I289" i="2"/>
  <c r="H289" i="2"/>
  <c r="G289" i="2"/>
  <c r="I288" i="2"/>
  <c r="H288" i="2"/>
  <c r="G288" i="2"/>
  <c r="I287" i="2"/>
  <c r="H287" i="2"/>
  <c r="G287" i="2"/>
  <c r="I286" i="2"/>
  <c r="H286" i="2"/>
  <c r="G286" i="2"/>
  <c r="I285" i="2"/>
  <c r="H285" i="2"/>
  <c r="G285" i="2"/>
  <c r="I284" i="2"/>
  <c r="H284" i="2"/>
  <c r="G284" i="2"/>
  <c r="I283" i="2"/>
  <c r="H283" i="2"/>
  <c r="G283" i="2"/>
  <c r="I282" i="2"/>
  <c r="H282" i="2"/>
  <c r="G282" i="2"/>
  <c r="I281" i="2"/>
  <c r="H281" i="2"/>
  <c r="G281" i="2"/>
  <c r="I280" i="2"/>
  <c r="H280" i="2"/>
  <c r="G280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5" i="2"/>
  <c r="H275" i="2"/>
  <c r="G275" i="2"/>
  <c r="I274" i="2"/>
  <c r="H274" i="2"/>
  <c r="G274" i="2"/>
  <c r="I273" i="2"/>
  <c r="H273" i="2"/>
  <c r="G273" i="2"/>
  <c r="I272" i="2"/>
  <c r="H272" i="2"/>
  <c r="G272" i="2"/>
  <c r="I271" i="2"/>
  <c r="H271" i="2"/>
  <c r="G271" i="2"/>
  <c r="I270" i="2"/>
  <c r="H270" i="2"/>
  <c r="G270" i="2"/>
  <c r="I269" i="2"/>
  <c r="H269" i="2"/>
  <c r="G269" i="2"/>
  <c r="I268" i="2"/>
  <c r="H268" i="2"/>
  <c r="G268" i="2"/>
  <c r="I267" i="2"/>
  <c r="H267" i="2"/>
  <c r="G267" i="2"/>
  <c r="I266" i="2"/>
  <c r="H266" i="2"/>
  <c r="G266" i="2"/>
  <c r="I265" i="2"/>
  <c r="H265" i="2"/>
  <c r="G265" i="2"/>
  <c r="I264" i="2"/>
  <c r="H264" i="2"/>
  <c r="G264" i="2"/>
  <c r="I263" i="2"/>
  <c r="H263" i="2"/>
  <c r="G263" i="2"/>
  <c r="I262" i="2"/>
  <c r="H262" i="2"/>
  <c r="G262" i="2"/>
  <c r="I261" i="2"/>
  <c r="H261" i="2"/>
  <c r="G261" i="2"/>
  <c r="I260" i="2"/>
  <c r="H260" i="2"/>
  <c r="G260" i="2"/>
  <c r="I259" i="2"/>
  <c r="H259" i="2"/>
  <c r="G259" i="2"/>
  <c r="I258" i="2"/>
  <c r="H258" i="2"/>
  <c r="G258" i="2"/>
  <c r="I257" i="2"/>
  <c r="H257" i="2"/>
  <c r="G257" i="2"/>
  <c r="I256" i="2"/>
  <c r="H256" i="2"/>
  <c r="G256" i="2"/>
  <c r="I255" i="2"/>
  <c r="H255" i="2"/>
  <c r="G255" i="2"/>
  <c r="I254" i="2"/>
  <c r="H254" i="2"/>
  <c r="G254" i="2"/>
  <c r="I253" i="2"/>
  <c r="H253" i="2"/>
  <c r="G253" i="2"/>
  <c r="I252" i="2"/>
  <c r="H252" i="2"/>
  <c r="G252" i="2"/>
  <c r="I251" i="2"/>
  <c r="H251" i="2"/>
  <c r="G251" i="2"/>
  <c r="I250" i="2"/>
  <c r="H250" i="2"/>
  <c r="G250" i="2"/>
  <c r="I249" i="2"/>
  <c r="H249" i="2"/>
  <c r="G249" i="2"/>
  <c r="I248" i="2"/>
  <c r="H248" i="2"/>
  <c r="G248" i="2"/>
  <c r="I247" i="2"/>
  <c r="H247" i="2"/>
  <c r="G247" i="2"/>
  <c r="I246" i="2"/>
  <c r="H246" i="2"/>
  <c r="G246" i="2"/>
  <c r="I245" i="2"/>
  <c r="H245" i="2"/>
  <c r="G245" i="2"/>
  <c r="I244" i="2"/>
  <c r="H244" i="2"/>
  <c r="G244" i="2"/>
  <c r="I243" i="2"/>
  <c r="H243" i="2"/>
  <c r="G243" i="2"/>
  <c r="I242" i="2"/>
  <c r="H242" i="2"/>
  <c r="G242" i="2"/>
  <c r="I241" i="2"/>
  <c r="H241" i="2"/>
  <c r="G241" i="2"/>
  <c r="I240" i="2"/>
  <c r="H240" i="2"/>
  <c r="G240" i="2"/>
  <c r="I239" i="2"/>
  <c r="H239" i="2"/>
  <c r="G239" i="2"/>
  <c r="I238" i="2"/>
  <c r="H238" i="2"/>
  <c r="G238" i="2"/>
  <c r="I237" i="2"/>
  <c r="H237" i="2"/>
  <c r="G237" i="2"/>
  <c r="I236" i="2"/>
  <c r="H236" i="2"/>
  <c r="G236" i="2"/>
  <c r="I235" i="2"/>
  <c r="H235" i="2"/>
  <c r="G235" i="2"/>
  <c r="I234" i="2"/>
  <c r="H234" i="2"/>
  <c r="G234" i="2"/>
  <c r="I233" i="2"/>
  <c r="H233" i="2"/>
  <c r="G233" i="2"/>
  <c r="I232" i="2"/>
  <c r="H232" i="2"/>
  <c r="G232" i="2"/>
  <c r="I231" i="2"/>
  <c r="H231" i="2"/>
  <c r="G231" i="2"/>
  <c r="I230" i="2"/>
  <c r="H230" i="2"/>
  <c r="G230" i="2"/>
  <c r="I229" i="2"/>
  <c r="H229" i="2"/>
  <c r="G229" i="2"/>
  <c r="I228" i="2"/>
  <c r="H228" i="2"/>
  <c r="G228" i="2"/>
  <c r="I227" i="2"/>
  <c r="H227" i="2"/>
  <c r="G227" i="2"/>
  <c r="I226" i="2"/>
  <c r="H226" i="2"/>
  <c r="G226" i="2"/>
  <c r="I225" i="2"/>
  <c r="H225" i="2"/>
  <c r="G225" i="2"/>
  <c r="I224" i="2"/>
  <c r="H224" i="2"/>
  <c r="G224" i="2"/>
  <c r="I223" i="2"/>
  <c r="H223" i="2"/>
  <c r="G223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8" i="2"/>
  <c r="H218" i="2"/>
  <c r="G218" i="2"/>
  <c r="I217" i="2"/>
  <c r="H217" i="2"/>
  <c r="G217" i="2"/>
  <c r="I216" i="2"/>
  <c r="H216" i="2"/>
  <c r="G216" i="2"/>
  <c r="I215" i="2"/>
  <c r="H215" i="2"/>
  <c r="G215" i="2"/>
  <c r="I214" i="2"/>
  <c r="H214" i="2"/>
  <c r="G214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I209" i="2"/>
  <c r="H209" i="2"/>
  <c r="G209" i="2"/>
  <c r="I208" i="2"/>
  <c r="H208" i="2"/>
  <c r="G208" i="2"/>
  <c r="I207" i="2"/>
  <c r="H207" i="2"/>
  <c r="G207" i="2"/>
  <c r="I206" i="2"/>
  <c r="H206" i="2"/>
  <c r="G206" i="2"/>
  <c r="I205" i="2"/>
  <c r="H205" i="2"/>
  <c r="G205" i="2"/>
  <c r="I204" i="2"/>
  <c r="H204" i="2"/>
  <c r="G204" i="2"/>
  <c r="I203" i="2"/>
  <c r="H203" i="2"/>
  <c r="G203" i="2"/>
  <c r="I202" i="2"/>
  <c r="H202" i="2"/>
  <c r="G202" i="2"/>
  <c r="I201" i="2"/>
  <c r="H201" i="2"/>
  <c r="G201" i="2"/>
  <c r="I200" i="2"/>
  <c r="H200" i="2"/>
  <c r="G200" i="2"/>
  <c r="I199" i="2"/>
  <c r="H199" i="2"/>
  <c r="G199" i="2"/>
  <c r="I198" i="2"/>
  <c r="H198" i="2"/>
  <c r="G198" i="2"/>
  <c r="I197" i="2"/>
  <c r="H197" i="2"/>
  <c r="G197" i="2"/>
  <c r="I196" i="2"/>
  <c r="H196" i="2"/>
  <c r="G196" i="2"/>
  <c r="I195" i="2"/>
  <c r="H195" i="2"/>
  <c r="G195" i="2"/>
  <c r="I194" i="2"/>
  <c r="H194" i="2"/>
  <c r="G194" i="2"/>
  <c r="I193" i="2"/>
  <c r="H193" i="2"/>
  <c r="G193" i="2"/>
  <c r="I192" i="2"/>
  <c r="H192" i="2"/>
  <c r="G192" i="2"/>
  <c r="I191" i="2"/>
  <c r="H191" i="2"/>
  <c r="G191" i="2"/>
  <c r="I190" i="2"/>
  <c r="H190" i="2"/>
  <c r="G190" i="2"/>
  <c r="I189" i="2"/>
  <c r="H189" i="2"/>
  <c r="G189" i="2"/>
  <c r="I188" i="2"/>
  <c r="H188" i="2"/>
  <c r="G188" i="2"/>
  <c r="I187" i="2"/>
  <c r="H187" i="2"/>
  <c r="G187" i="2"/>
  <c r="I186" i="2"/>
  <c r="H186" i="2"/>
  <c r="G186" i="2"/>
  <c r="I185" i="2"/>
  <c r="H185" i="2"/>
  <c r="G185" i="2"/>
  <c r="I184" i="2"/>
  <c r="H184" i="2"/>
  <c r="G184" i="2"/>
  <c r="I183" i="2"/>
  <c r="H183" i="2"/>
  <c r="G183" i="2"/>
  <c r="I182" i="2"/>
  <c r="H182" i="2"/>
  <c r="G182" i="2"/>
  <c r="I181" i="2"/>
  <c r="H181" i="2"/>
  <c r="G181" i="2"/>
  <c r="I180" i="2"/>
  <c r="H180" i="2"/>
  <c r="G180" i="2"/>
  <c r="I179" i="2"/>
  <c r="H179" i="2"/>
  <c r="G179" i="2"/>
  <c r="I178" i="2"/>
  <c r="H178" i="2"/>
  <c r="G178" i="2"/>
  <c r="I177" i="2"/>
  <c r="H177" i="2"/>
  <c r="G177" i="2"/>
  <c r="I176" i="2"/>
  <c r="H176" i="2"/>
  <c r="G176" i="2"/>
  <c r="I175" i="2"/>
  <c r="H175" i="2"/>
  <c r="G175" i="2"/>
  <c r="I174" i="2"/>
  <c r="H174" i="2"/>
  <c r="G174" i="2"/>
  <c r="I173" i="2"/>
  <c r="H173" i="2"/>
  <c r="G173" i="2"/>
  <c r="I172" i="2"/>
  <c r="H172" i="2"/>
  <c r="G172" i="2"/>
  <c r="I171" i="2"/>
  <c r="H171" i="2"/>
  <c r="G171" i="2"/>
  <c r="I170" i="2"/>
  <c r="H170" i="2"/>
  <c r="G170" i="2"/>
  <c r="I169" i="2"/>
  <c r="H169" i="2"/>
  <c r="G169" i="2"/>
  <c r="I168" i="2"/>
  <c r="H168" i="2"/>
  <c r="G168" i="2"/>
  <c r="I167" i="2"/>
  <c r="H167" i="2"/>
  <c r="G167" i="2"/>
  <c r="I166" i="2"/>
  <c r="H166" i="2"/>
  <c r="G166" i="2"/>
  <c r="I165" i="2"/>
  <c r="H165" i="2"/>
  <c r="G165" i="2"/>
  <c r="I164" i="2"/>
  <c r="H164" i="2"/>
  <c r="G164" i="2"/>
  <c r="I163" i="2"/>
  <c r="H163" i="2"/>
  <c r="G163" i="2"/>
  <c r="I162" i="2"/>
  <c r="H162" i="2"/>
  <c r="G162" i="2"/>
  <c r="I161" i="2"/>
  <c r="H161" i="2"/>
  <c r="G161" i="2"/>
  <c r="I160" i="2"/>
  <c r="H160" i="2"/>
  <c r="G160" i="2"/>
  <c r="I159" i="2"/>
  <c r="H159" i="2"/>
  <c r="G159" i="2"/>
  <c r="I158" i="2"/>
  <c r="H158" i="2"/>
  <c r="G158" i="2"/>
  <c r="I157" i="2"/>
  <c r="H157" i="2"/>
  <c r="G157" i="2"/>
  <c r="I156" i="2"/>
  <c r="H156" i="2"/>
  <c r="G156" i="2"/>
  <c r="I155" i="2"/>
  <c r="H155" i="2"/>
  <c r="G155" i="2"/>
  <c r="I154" i="2"/>
  <c r="H154" i="2"/>
  <c r="G154" i="2"/>
  <c r="I153" i="2"/>
  <c r="H153" i="2"/>
  <c r="G153" i="2"/>
  <c r="I152" i="2"/>
  <c r="H152" i="2"/>
  <c r="G152" i="2"/>
  <c r="I151" i="2"/>
  <c r="H151" i="2"/>
  <c r="G151" i="2"/>
  <c r="I150" i="2"/>
  <c r="H150" i="2"/>
  <c r="G150" i="2"/>
  <c r="I149" i="2"/>
  <c r="H149" i="2"/>
  <c r="G149" i="2"/>
  <c r="I148" i="2"/>
  <c r="H148" i="2"/>
  <c r="G148" i="2"/>
  <c r="I147" i="2"/>
  <c r="H147" i="2"/>
  <c r="G147" i="2"/>
  <c r="I146" i="2"/>
  <c r="H146" i="2"/>
  <c r="G146" i="2"/>
  <c r="I145" i="2"/>
  <c r="H145" i="2"/>
  <c r="G145" i="2"/>
  <c r="I144" i="2"/>
  <c r="H144" i="2"/>
  <c r="G144" i="2"/>
  <c r="I143" i="2"/>
  <c r="H143" i="2"/>
  <c r="G143" i="2"/>
  <c r="I142" i="2"/>
  <c r="H142" i="2"/>
  <c r="G142" i="2"/>
  <c r="I141" i="2"/>
  <c r="H141" i="2"/>
  <c r="G141" i="2"/>
  <c r="I140" i="2"/>
  <c r="H140" i="2"/>
  <c r="G140" i="2"/>
  <c r="I139" i="2"/>
  <c r="H139" i="2"/>
  <c r="G139" i="2"/>
  <c r="I138" i="2"/>
  <c r="H138" i="2"/>
  <c r="G138" i="2"/>
  <c r="I137" i="2"/>
  <c r="H137" i="2"/>
  <c r="G137" i="2"/>
  <c r="I136" i="2"/>
  <c r="H136" i="2"/>
  <c r="G136" i="2"/>
  <c r="I135" i="2"/>
  <c r="H135" i="2"/>
  <c r="G135" i="2"/>
  <c r="I134" i="2"/>
  <c r="H134" i="2"/>
  <c r="G134" i="2"/>
  <c r="I133" i="2"/>
  <c r="H133" i="2"/>
  <c r="G133" i="2"/>
  <c r="I132" i="2"/>
  <c r="H132" i="2"/>
  <c r="G132" i="2"/>
  <c r="I131" i="2"/>
  <c r="H131" i="2"/>
  <c r="G131" i="2"/>
  <c r="I130" i="2"/>
  <c r="H130" i="2"/>
  <c r="G130" i="2"/>
  <c r="I129" i="2"/>
  <c r="H129" i="2"/>
  <c r="G129" i="2"/>
  <c r="I128" i="2"/>
  <c r="H128" i="2"/>
  <c r="G128" i="2"/>
  <c r="I127" i="2"/>
  <c r="H127" i="2"/>
  <c r="G127" i="2"/>
  <c r="I126" i="2"/>
  <c r="H126" i="2"/>
  <c r="G126" i="2"/>
  <c r="I125" i="2"/>
  <c r="H125" i="2"/>
  <c r="G125" i="2"/>
  <c r="I124" i="2"/>
  <c r="H124" i="2"/>
  <c r="G124" i="2"/>
  <c r="I123" i="2"/>
  <c r="H123" i="2"/>
  <c r="G123" i="2"/>
  <c r="I122" i="2"/>
  <c r="H122" i="2"/>
  <c r="G122" i="2"/>
  <c r="I121" i="2"/>
  <c r="H121" i="2"/>
  <c r="G121" i="2"/>
  <c r="I120" i="2"/>
  <c r="H120" i="2"/>
  <c r="G120" i="2"/>
  <c r="I119" i="2"/>
  <c r="H119" i="2"/>
  <c r="G119" i="2"/>
  <c r="I118" i="2"/>
  <c r="H118" i="2"/>
  <c r="G118" i="2"/>
  <c r="I117" i="2"/>
  <c r="H117" i="2"/>
  <c r="G117" i="2"/>
  <c r="I116" i="2"/>
  <c r="H116" i="2"/>
  <c r="G116" i="2"/>
  <c r="I115" i="2"/>
  <c r="H115" i="2"/>
  <c r="G115" i="2"/>
  <c r="I114" i="2"/>
  <c r="H114" i="2"/>
  <c r="G114" i="2"/>
  <c r="I113" i="2"/>
  <c r="H113" i="2"/>
  <c r="G113" i="2"/>
  <c r="I112" i="2"/>
  <c r="H112" i="2"/>
  <c r="G112" i="2"/>
  <c r="I111" i="2"/>
  <c r="H111" i="2"/>
  <c r="G111" i="2"/>
  <c r="I110" i="2"/>
  <c r="H110" i="2"/>
  <c r="G110" i="2"/>
  <c r="I109" i="2"/>
  <c r="H109" i="2"/>
  <c r="G109" i="2"/>
  <c r="I108" i="2"/>
  <c r="H108" i="2"/>
  <c r="G108" i="2"/>
  <c r="I107" i="2"/>
  <c r="H107" i="2"/>
  <c r="G107" i="2"/>
  <c r="I106" i="2"/>
  <c r="H106" i="2"/>
  <c r="G106" i="2"/>
  <c r="I105" i="2"/>
  <c r="H105" i="2"/>
  <c r="G105" i="2"/>
  <c r="I104" i="2"/>
  <c r="H104" i="2"/>
  <c r="G104" i="2"/>
  <c r="I103" i="2"/>
  <c r="H103" i="2"/>
  <c r="G103" i="2"/>
  <c r="I102" i="2"/>
  <c r="H102" i="2"/>
  <c r="G102" i="2"/>
  <c r="I101" i="2"/>
  <c r="H101" i="2"/>
  <c r="G101" i="2"/>
  <c r="I100" i="2"/>
  <c r="H100" i="2"/>
  <c r="G100" i="2"/>
  <c r="I99" i="2"/>
  <c r="H99" i="2"/>
  <c r="G99" i="2"/>
  <c r="I98" i="2"/>
  <c r="H98" i="2"/>
  <c r="G98" i="2"/>
  <c r="I97" i="2"/>
  <c r="H97" i="2"/>
  <c r="G97" i="2"/>
  <c r="I96" i="2"/>
  <c r="H96" i="2"/>
  <c r="G96" i="2"/>
  <c r="I95" i="2"/>
  <c r="H95" i="2"/>
  <c r="G95" i="2"/>
  <c r="I94" i="2"/>
  <c r="H94" i="2"/>
  <c r="G94" i="2"/>
  <c r="I93" i="2"/>
  <c r="H93" i="2"/>
  <c r="G93" i="2"/>
  <c r="I92" i="2"/>
  <c r="H92" i="2"/>
  <c r="G92" i="2"/>
  <c r="I91" i="2"/>
  <c r="H91" i="2"/>
  <c r="G91" i="2"/>
  <c r="I90" i="2"/>
  <c r="H90" i="2"/>
  <c r="G90" i="2"/>
  <c r="I89" i="2"/>
  <c r="H89" i="2"/>
  <c r="G89" i="2"/>
  <c r="I88" i="2"/>
  <c r="H88" i="2"/>
  <c r="G88" i="2"/>
  <c r="I87" i="2"/>
  <c r="H87" i="2"/>
  <c r="G87" i="2"/>
  <c r="I86" i="2"/>
  <c r="H86" i="2"/>
  <c r="G86" i="2"/>
  <c r="I85" i="2"/>
  <c r="H85" i="2"/>
  <c r="G85" i="2"/>
  <c r="I84" i="2"/>
  <c r="H84" i="2"/>
  <c r="G84" i="2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I77" i="2"/>
  <c r="H77" i="2"/>
  <c r="G77" i="2"/>
  <c r="I76" i="2"/>
  <c r="H76" i="2"/>
  <c r="G76" i="2"/>
  <c r="I75" i="2"/>
  <c r="H75" i="2"/>
  <c r="G75" i="2"/>
  <c r="I74" i="2"/>
  <c r="H74" i="2"/>
  <c r="G74" i="2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I67" i="2"/>
  <c r="H67" i="2"/>
  <c r="G67" i="2"/>
  <c r="I66" i="2"/>
  <c r="H66" i="2"/>
  <c r="G66" i="2"/>
  <c r="I65" i="2"/>
  <c r="H65" i="2"/>
  <c r="G65" i="2"/>
  <c r="I64" i="2"/>
  <c r="H64" i="2"/>
  <c r="G64" i="2"/>
  <c r="I63" i="2"/>
  <c r="H63" i="2"/>
  <c r="G63" i="2"/>
  <c r="I62" i="2"/>
  <c r="H62" i="2"/>
  <c r="G62" i="2"/>
  <c r="I61" i="2"/>
  <c r="H61" i="2"/>
  <c r="G61" i="2"/>
  <c r="I60" i="2"/>
  <c r="H60" i="2"/>
  <c r="G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I51" i="2"/>
  <c r="H51" i="2"/>
  <c r="G51" i="2"/>
  <c r="I50" i="2"/>
  <c r="H50" i="2"/>
  <c r="G50" i="2"/>
  <c r="I49" i="2"/>
  <c r="H49" i="2"/>
  <c r="G49" i="2"/>
  <c r="I48" i="2"/>
  <c r="H48" i="2"/>
  <c r="G48" i="2"/>
  <c r="I47" i="2"/>
  <c r="H47" i="2"/>
  <c r="G47" i="2"/>
  <c r="I46" i="2"/>
  <c r="H46" i="2"/>
  <c r="G46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I38" i="2"/>
  <c r="H38" i="2"/>
  <c r="G38" i="2"/>
  <c r="I37" i="2"/>
  <c r="H37" i="2"/>
  <c r="G37" i="2"/>
  <c r="I36" i="2"/>
  <c r="H36" i="2"/>
  <c r="G36" i="2"/>
  <c r="I35" i="2"/>
  <c r="H35" i="2"/>
  <c r="G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I25" i="2"/>
  <c r="H25" i="2"/>
  <c r="G25" i="2"/>
  <c r="I24" i="2"/>
  <c r="H24" i="2"/>
  <c r="G24" i="2"/>
  <c r="I23" i="2"/>
  <c r="H23" i="2"/>
  <c r="G23" i="2"/>
  <c r="I22" i="2"/>
  <c r="H22" i="2"/>
  <c r="G22" i="2"/>
  <c r="I21" i="2"/>
  <c r="H21" i="2"/>
  <c r="G21" i="2"/>
  <c r="I20" i="2"/>
  <c r="H20" i="2"/>
  <c r="G20" i="2"/>
  <c r="I19" i="2"/>
  <c r="H19" i="2"/>
  <c r="G19" i="2"/>
  <c r="I18" i="2"/>
  <c r="H18" i="2"/>
  <c r="G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E141" i="1"/>
  <c r="F25" i="1"/>
  <c r="E25" i="1"/>
  <c r="F237" i="1"/>
  <c r="E237" i="1"/>
  <c r="F56" i="1"/>
  <c r="E56" i="1"/>
  <c r="F111" i="1"/>
  <c r="E111" i="1"/>
  <c r="F102" i="1"/>
  <c r="E102" i="1"/>
  <c r="F152" i="1"/>
  <c r="E152" i="1"/>
  <c r="F153" i="1"/>
  <c r="E153" i="1"/>
  <c r="F17" i="1"/>
  <c r="E17" i="1"/>
  <c r="F124" i="1"/>
  <c r="E124" i="1"/>
  <c r="F99" i="1"/>
  <c r="E99" i="1"/>
  <c r="F19" i="1"/>
  <c r="E19" i="1"/>
  <c r="F98" i="1"/>
  <c r="E98" i="1"/>
  <c r="F110" i="1"/>
  <c r="E110" i="1"/>
  <c r="F40" i="1"/>
  <c r="E40" i="1"/>
  <c r="F60" i="1"/>
  <c r="E60" i="1"/>
  <c r="F26" i="1"/>
  <c r="E26" i="1"/>
  <c r="F39" i="1"/>
  <c r="E39" i="1"/>
  <c r="F5" i="1"/>
  <c r="E5" i="1"/>
  <c r="F38" i="1"/>
  <c r="E38" i="1"/>
  <c r="F179" i="1"/>
  <c r="E179" i="1"/>
  <c r="F21" i="1"/>
  <c r="E21" i="1"/>
  <c r="F166" i="1"/>
  <c r="E166" i="1"/>
  <c r="F137" i="1"/>
  <c r="E137" i="1"/>
  <c r="F196" i="1"/>
  <c r="E196" i="1"/>
  <c r="F108" i="1"/>
  <c r="E108" i="1"/>
  <c r="F107" i="1"/>
  <c r="E107" i="1"/>
  <c r="F164" i="1"/>
  <c r="E164" i="1"/>
  <c r="F270" i="1"/>
  <c r="E270" i="1"/>
  <c r="F168" i="1"/>
  <c r="E168" i="1"/>
  <c r="F27" i="1"/>
  <c r="E27" i="1"/>
  <c r="F140" i="1"/>
  <c r="E140" i="1"/>
  <c r="F202" i="1"/>
  <c r="E202" i="1"/>
  <c r="F122" i="1"/>
  <c r="E122" i="1"/>
  <c r="F209" i="1"/>
  <c r="E209" i="1"/>
  <c r="F150" i="1"/>
  <c r="E150" i="1"/>
  <c r="F151" i="1"/>
  <c r="E151" i="1"/>
  <c r="F208" i="1"/>
  <c r="E208" i="1"/>
  <c r="F222" i="1"/>
  <c r="E222" i="1"/>
  <c r="F223" i="1"/>
  <c r="E223" i="1"/>
  <c r="F66" i="1"/>
  <c r="E66" i="1"/>
  <c r="F191" i="1"/>
  <c r="E191" i="1"/>
  <c r="F218" i="1"/>
  <c r="E218" i="1"/>
  <c r="F94" i="1"/>
  <c r="E94" i="1"/>
  <c r="F125" i="1"/>
  <c r="E125" i="1"/>
  <c r="F68" i="1"/>
  <c r="E68" i="1"/>
  <c r="F228" i="1"/>
  <c r="E228" i="1"/>
  <c r="F273" i="1"/>
  <c r="E273" i="1"/>
  <c r="F70" i="1"/>
  <c r="E70" i="1"/>
  <c r="F15" i="1"/>
  <c r="E15" i="1"/>
  <c r="F126" i="1"/>
  <c r="E126" i="1"/>
  <c r="F136" i="1"/>
  <c r="E136" i="1"/>
  <c r="F192" i="1"/>
  <c r="E192" i="1"/>
  <c r="F35" i="1"/>
  <c r="E35" i="1"/>
  <c r="F211" i="1"/>
  <c r="E211" i="1"/>
  <c r="F198" i="1"/>
  <c r="E198" i="1"/>
  <c r="F133" i="1"/>
  <c r="E133" i="1"/>
  <c r="F189" i="1"/>
  <c r="E189" i="1"/>
  <c r="F194" i="1"/>
  <c r="E194" i="1"/>
  <c r="F265" i="1"/>
  <c r="E265" i="1"/>
  <c r="F269" i="1"/>
  <c r="E269" i="1"/>
  <c r="F173" i="1"/>
  <c r="E173" i="1"/>
  <c r="F243" i="1"/>
  <c r="E243" i="1"/>
  <c r="F13" i="1"/>
  <c r="E13" i="1"/>
  <c r="F86" i="1"/>
  <c r="E86" i="1"/>
  <c r="F114" i="1"/>
  <c r="E114" i="1"/>
  <c r="F219" i="1"/>
  <c r="E219" i="1"/>
  <c r="F10" i="1"/>
  <c r="E10" i="1"/>
  <c r="F90" i="1"/>
  <c r="E90" i="1"/>
  <c r="F29" i="1"/>
  <c r="E29" i="1"/>
  <c r="F30" i="1"/>
  <c r="E30" i="1"/>
  <c r="F2" i="1"/>
  <c r="E2" i="1"/>
  <c r="F162" i="1"/>
  <c r="E162" i="1"/>
  <c r="F169" i="1"/>
  <c r="E169" i="1"/>
  <c r="F200" i="1"/>
  <c r="E200" i="1"/>
  <c r="F28" i="1"/>
  <c r="E28" i="1"/>
  <c r="F51" i="1"/>
  <c r="E51" i="1"/>
  <c r="F263" i="1"/>
  <c r="E263" i="1"/>
  <c r="F103" i="1"/>
  <c r="E103" i="1"/>
  <c r="F158" i="1"/>
  <c r="E158" i="1"/>
  <c r="F229" i="1"/>
  <c r="E229" i="1"/>
  <c r="F71" i="1"/>
  <c r="E71" i="1"/>
  <c r="F97" i="1"/>
  <c r="E97" i="1"/>
  <c r="F257" i="1"/>
  <c r="E257" i="1"/>
  <c r="F100" i="1"/>
  <c r="E100" i="1"/>
  <c r="F154" i="1"/>
  <c r="E154" i="1"/>
  <c r="F256" i="1"/>
  <c r="E256" i="1"/>
  <c r="F116" i="1"/>
  <c r="E116" i="1"/>
  <c r="F23" i="1"/>
  <c r="E23" i="1"/>
  <c r="F138" i="1"/>
  <c r="E138" i="1"/>
  <c r="F14" i="1"/>
  <c r="E14" i="1"/>
  <c r="F248" i="1"/>
  <c r="E248" i="1"/>
  <c r="F84" i="1"/>
  <c r="E84" i="1"/>
  <c r="F44" i="1"/>
  <c r="E44" i="1"/>
  <c r="F170" i="1"/>
  <c r="E170" i="1"/>
  <c r="F127" i="1"/>
  <c r="E127" i="1"/>
  <c r="F175" i="1"/>
  <c r="E175" i="1"/>
  <c r="F16" i="1"/>
  <c r="E16" i="1"/>
  <c r="F128" i="1"/>
  <c r="E128" i="1"/>
  <c r="F252" i="1"/>
  <c r="E252" i="1"/>
  <c r="F89" i="1"/>
  <c r="E89" i="1"/>
  <c r="F212" i="1"/>
  <c r="E212" i="1"/>
  <c r="F224" i="1"/>
  <c r="E224" i="1"/>
  <c r="F58" i="1"/>
  <c r="E58" i="1"/>
  <c r="F178" i="1"/>
  <c r="E178" i="1"/>
  <c r="F52" i="1"/>
  <c r="E52" i="1"/>
  <c r="F193" i="1"/>
  <c r="E193" i="1"/>
  <c r="F96" i="1"/>
  <c r="E96" i="1"/>
  <c r="F247" i="1"/>
  <c r="E247" i="1"/>
  <c r="F85" i="1"/>
  <c r="E85" i="1"/>
  <c r="F185" i="1"/>
  <c r="E185" i="1"/>
  <c r="F120" i="1"/>
  <c r="E120" i="1"/>
  <c r="F220" i="1"/>
  <c r="E220" i="1"/>
  <c r="F91" i="1"/>
  <c r="E91" i="1"/>
  <c r="F59" i="1"/>
  <c r="E59" i="1"/>
  <c r="F203" i="1"/>
  <c r="E203" i="1"/>
  <c r="F24" i="1"/>
  <c r="E24" i="1"/>
  <c r="F69" i="1"/>
  <c r="E69" i="1"/>
  <c r="F132" i="1"/>
  <c r="E132" i="1"/>
  <c r="F238" i="1"/>
  <c r="E238" i="1"/>
  <c r="F55" i="1"/>
  <c r="E55" i="1"/>
  <c r="F143" i="1"/>
  <c r="E143" i="1"/>
  <c r="F47" i="1"/>
  <c r="E47" i="1"/>
  <c r="F3" i="1"/>
  <c r="E3" i="1"/>
  <c r="F32" i="1"/>
  <c r="E32" i="1"/>
  <c r="F48" i="1"/>
  <c r="E48" i="1"/>
  <c r="F149" i="1"/>
  <c r="E149" i="1"/>
  <c r="F134" i="1"/>
  <c r="E134" i="1"/>
  <c r="F188" i="1"/>
  <c r="E188" i="1"/>
  <c r="F146" i="1"/>
  <c r="E146" i="1"/>
  <c r="F45" i="1"/>
  <c r="E45" i="1"/>
  <c r="F83" i="1"/>
  <c r="E83" i="1"/>
  <c r="F67" i="1"/>
  <c r="E67" i="1"/>
  <c r="F245" i="1"/>
  <c r="E245" i="1"/>
  <c r="F12" i="1"/>
  <c r="E12" i="1"/>
  <c r="F80" i="1"/>
  <c r="E80" i="1"/>
  <c r="F130" i="1"/>
  <c r="E130" i="1"/>
  <c r="F181" i="1"/>
  <c r="E181" i="1"/>
  <c r="F129" i="1"/>
  <c r="E129" i="1"/>
  <c r="F182" i="1"/>
  <c r="E182" i="1"/>
  <c r="F82" i="1"/>
  <c r="E82" i="1"/>
  <c r="F65" i="1"/>
  <c r="E65" i="1"/>
  <c r="F253" i="1"/>
  <c r="E253" i="1"/>
  <c r="F117" i="1"/>
  <c r="E117" i="1"/>
  <c r="F50" i="1"/>
  <c r="E50" i="1"/>
  <c r="F115" i="1"/>
  <c r="E115" i="1"/>
  <c r="F160" i="1"/>
  <c r="E160" i="1"/>
  <c r="F20" i="1"/>
  <c r="E20" i="1"/>
  <c r="F105" i="1"/>
  <c r="E105" i="1"/>
  <c r="F159" i="1"/>
  <c r="E159" i="1"/>
  <c r="F87" i="1"/>
  <c r="E87" i="1"/>
  <c r="F148" i="1"/>
  <c r="E148" i="1"/>
  <c r="F53" i="1"/>
  <c r="E53" i="1"/>
  <c r="F213" i="1"/>
  <c r="E213" i="1"/>
  <c r="F36" i="1"/>
  <c r="E36" i="1"/>
  <c r="F104" i="1"/>
  <c r="E104" i="1"/>
  <c r="F33" i="1"/>
  <c r="E33" i="1"/>
  <c r="F201" i="1"/>
  <c r="E201" i="1"/>
  <c r="F78" i="1"/>
  <c r="E78" i="1"/>
  <c r="F145" i="1"/>
  <c r="E145" i="1"/>
  <c r="F121" i="1"/>
  <c r="E121" i="1"/>
  <c r="F142" i="1"/>
  <c r="E142" i="1"/>
  <c r="F113" i="1"/>
  <c r="E113" i="1"/>
  <c r="F156" i="1"/>
  <c r="E156" i="1"/>
  <c r="F197" i="1"/>
  <c r="E197" i="1"/>
  <c r="F18" i="1"/>
  <c r="E18" i="1"/>
  <c r="F118" i="1"/>
  <c r="E118" i="1"/>
  <c r="F249" i="1"/>
  <c r="E249" i="1"/>
  <c r="F79" i="1"/>
  <c r="E79" i="1"/>
  <c r="F7" i="1"/>
  <c r="E7" i="1"/>
  <c r="F49" i="1"/>
  <c r="E49" i="1"/>
  <c r="F147" i="1"/>
  <c r="E147" i="1"/>
  <c r="F234" i="1"/>
  <c r="E234" i="1"/>
  <c r="F61" i="1"/>
  <c r="E61" i="1"/>
  <c r="F74" i="1"/>
  <c r="E74" i="1"/>
  <c r="F75" i="1"/>
  <c r="E75" i="1"/>
  <c r="F241" i="1"/>
  <c r="E241" i="1"/>
  <c r="F11" i="1"/>
  <c r="E11" i="1"/>
  <c r="F34" i="1"/>
  <c r="E34" i="1"/>
  <c r="F231" i="1"/>
  <c r="E231" i="1"/>
  <c r="F62" i="1"/>
  <c r="E62" i="1"/>
  <c r="F106" i="1"/>
  <c r="E106" i="1"/>
  <c r="F123" i="1"/>
  <c r="E123" i="1"/>
  <c r="F210" i="1"/>
  <c r="E210" i="1"/>
  <c r="F46" i="1"/>
  <c r="E46" i="1"/>
  <c r="F6" i="1"/>
  <c r="E6" i="1"/>
  <c r="F42" i="1"/>
  <c r="E42" i="1"/>
  <c r="F155" i="1"/>
  <c r="E155" i="1"/>
  <c r="F37" i="1"/>
  <c r="E37" i="1"/>
  <c r="F144" i="1"/>
  <c r="E144" i="1"/>
  <c r="F261" i="1"/>
  <c r="E261" i="1"/>
  <c r="F101" i="1"/>
  <c r="E101" i="1"/>
  <c r="F157" i="1"/>
  <c r="E157" i="1"/>
  <c r="F9" i="1"/>
  <c r="E9" i="1"/>
  <c r="F93" i="1"/>
  <c r="E93" i="1"/>
  <c r="F8" i="1"/>
  <c r="E8" i="1"/>
  <c r="F57" i="1"/>
  <c r="E57" i="1"/>
  <c r="F77" i="1"/>
  <c r="E77" i="1"/>
  <c r="F174" i="1"/>
  <c r="E174" i="1"/>
  <c r="F207" i="1"/>
  <c r="E207" i="1"/>
  <c r="F214" i="1"/>
  <c r="E214" i="1"/>
  <c r="F95" i="1"/>
  <c r="E95" i="1"/>
  <c r="F92" i="1"/>
  <c r="E92" i="1"/>
  <c r="F41" i="1"/>
  <c r="E41" i="1"/>
  <c r="F119" i="1"/>
  <c r="E119" i="1"/>
  <c r="F43" i="1"/>
  <c r="E43" i="1"/>
  <c r="F204" i="1"/>
  <c r="E204" i="1"/>
  <c r="F177" i="1"/>
  <c r="E177" i="1"/>
  <c r="F167" i="1"/>
  <c r="E167" i="1"/>
  <c r="F240" i="1"/>
  <c r="E240" i="1"/>
  <c r="F64" i="1"/>
  <c r="E64" i="1"/>
  <c r="F227" i="1"/>
  <c r="E227" i="1"/>
  <c r="F72" i="1"/>
  <c r="E72" i="1"/>
  <c r="F135" i="1"/>
  <c r="E135" i="1"/>
  <c r="F184" i="1"/>
  <c r="E184" i="1"/>
  <c r="F195" i="1"/>
  <c r="E195" i="1"/>
  <c r="F165" i="1"/>
  <c r="E165" i="1"/>
  <c r="F76" i="1"/>
  <c r="E76" i="1"/>
  <c r="F268" i="1"/>
  <c r="E268" i="1"/>
  <c r="F180" i="1"/>
  <c r="E180" i="1"/>
  <c r="F112" i="1"/>
  <c r="E112" i="1"/>
  <c r="F187" i="1"/>
  <c r="E187" i="1"/>
  <c r="F161" i="1"/>
  <c r="E161" i="1"/>
  <c r="F176" i="1"/>
  <c r="E176" i="1"/>
  <c r="F73" i="1"/>
  <c r="E73" i="1"/>
  <c r="F109" i="1"/>
  <c r="E109" i="1"/>
  <c r="F264" i="1"/>
  <c r="E264" i="1"/>
  <c r="F172" i="1"/>
  <c r="E172" i="1"/>
  <c r="F171" i="1"/>
  <c r="E171" i="1"/>
  <c r="F81" i="1"/>
  <c r="E81" i="1"/>
  <c r="F22" i="1"/>
  <c r="E22" i="1"/>
  <c r="F141" i="1"/>
  <c r="F205" i="1"/>
  <c r="E205" i="1"/>
</calcChain>
</file>

<file path=xl/sharedStrings.xml><?xml version="1.0" encoding="utf-8"?>
<sst xmlns="http://schemas.openxmlformats.org/spreadsheetml/2006/main" count="7913" uniqueCount="2935">
  <si>
    <t>COD_BAR</t>
  </si>
  <si>
    <t>DES_BAR</t>
  </si>
  <si>
    <t>COD_SIN</t>
  </si>
  <si>
    <t>SICN206</t>
  </si>
  <si>
    <t>Piura 500 kV</t>
  </si>
  <si>
    <t>NORTE</t>
  </si>
  <si>
    <t>SICN105</t>
  </si>
  <si>
    <t>La Niña 500 kV</t>
  </si>
  <si>
    <t>SICN118</t>
  </si>
  <si>
    <t>Veracruz 500 kV</t>
  </si>
  <si>
    <t>SICN100</t>
  </si>
  <si>
    <t>Trujillo 500 kV</t>
  </si>
  <si>
    <t>SICN216</t>
  </si>
  <si>
    <t>Celendin 500 kV</t>
  </si>
  <si>
    <t>SICN-99</t>
  </si>
  <si>
    <t>Chimbote 500 kV</t>
  </si>
  <si>
    <t>SICN-82</t>
  </si>
  <si>
    <t>Carabayllo 500 kV</t>
  </si>
  <si>
    <t>CENTRO</t>
  </si>
  <si>
    <t>SICN201</t>
  </si>
  <si>
    <t>Carapongo 500 kV</t>
  </si>
  <si>
    <t>SICN202</t>
  </si>
  <si>
    <t>Planicie 500 kV</t>
  </si>
  <si>
    <t>SICN-81</t>
  </si>
  <si>
    <t>Chilca 500 kV</t>
  </si>
  <si>
    <t>SICN207</t>
  </si>
  <si>
    <t>Independencia 500 kV</t>
  </si>
  <si>
    <t>SICN101</t>
  </si>
  <si>
    <t>Poroma 500 kV</t>
  </si>
  <si>
    <t>SIS-56</t>
  </si>
  <si>
    <t>Ocoña 500 kV</t>
  </si>
  <si>
    <t>SUR</t>
  </si>
  <si>
    <t>SIS-51</t>
  </si>
  <si>
    <t>San Jose 500 kV</t>
  </si>
  <si>
    <t>SIS-41</t>
  </si>
  <si>
    <t>Montalvo 500 kV</t>
  </si>
  <si>
    <t>SIS-48</t>
  </si>
  <si>
    <t>Yarabamba 500 kV</t>
  </si>
  <si>
    <t>SICN103</t>
  </si>
  <si>
    <t>Colcabamba 500 kV</t>
  </si>
  <si>
    <t>SICN204</t>
  </si>
  <si>
    <t>Yanango 500 kV</t>
  </si>
  <si>
    <t>SICN211</t>
  </si>
  <si>
    <t>Huanuco 500 kV</t>
  </si>
  <si>
    <t>SICN214</t>
  </si>
  <si>
    <t>Tocache 500 kV</t>
  </si>
  <si>
    <t>SICN220</t>
  </si>
  <si>
    <t>Abancay 500 kV</t>
  </si>
  <si>
    <t>SICN221</t>
  </si>
  <si>
    <t>Onocora 500 kV</t>
  </si>
  <si>
    <t>SICN-73</t>
  </si>
  <si>
    <t>Machala 220 kV</t>
  </si>
  <si>
    <t>SICN-65</t>
  </si>
  <si>
    <t>Zorritos 220 kV</t>
  </si>
  <si>
    <t>SICN165</t>
  </si>
  <si>
    <t>Tumbes 220 kV</t>
  </si>
  <si>
    <t>SICN-51</t>
  </si>
  <si>
    <t>Talara 220 kV</t>
  </si>
  <si>
    <t>SICN051</t>
  </si>
  <si>
    <t>Pariñas 220 kV</t>
  </si>
  <si>
    <t>SICN-42</t>
  </si>
  <si>
    <t>Piura Oeste 220 kV</t>
  </si>
  <si>
    <t>SICN306</t>
  </si>
  <si>
    <t>Piura Este 220 kV</t>
  </si>
  <si>
    <t>SICN142</t>
  </si>
  <si>
    <t>Chira 220 kV</t>
  </si>
  <si>
    <t>SICN-98</t>
  </si>
  <si>
    <t>La Niña 220 kV</t>
  </si>
  <si>
    <t>SICN123</t>
  </si>
  <si>
    <t>Felam 220 kV</t>
  </si>
  <si>
    <t>SICN-14</t>
  </si>
  <si>
    <t>Chiclayo 220 kV</t>
  </si>
  <si>
    <t>SICN108</t>
  </si>
  <si>
    <t>Reque 220 kV</t>
  </si>
  <si>
    <t>SICN-17</t>
  </si>
  <si>
    <t>Guadalupe 220 kV</t>
  </si>
  <si>
    <t>SICN-11</t>
  </si>
  <si>
    <t>Carhuaquero 220 kV</t>
  </si>
  <si>
    <t>SICN-54</t>
  </si>
  <si>
    <t>Trujillo 220 kV</t>
  </si>
  <si>
    <t>SICN054</t>
  </si>
  <si>
    <t>Trujillo Nueva 220 kV</t>
  </si>
  <si>
    <t>SICN154</t>
  </si>
  <si>
    <t>Viru 220 kV</t>
  </si>
  <si>
    <t>SICN-78</t>
  </si>
  <si>
    <t>Cajamarca 220 kV</t>
  </si>
  <si>
    <t>SICN217</t>
  </si>
  <si>
    <t>Celendin 220 kV</t>
  </si>
  <si>
    <t>SICN109</t>
  </si>
  <si>
    <t>Caclic 220 kV</t>
  </si>
  <si>
    <t>SICN110</t>
  </si>
  <si>
    <t>Moyobamba 220 kV</t>
  </si>
  <si>
    <t>SICN112</t>
  </si>
  <si>
    <t>Iquitos 220 kV</t>
  </si>
  <si>
    <t>SICN-77</t>
  </si>
  <si>
    <t>Cerro Corona 220 kV</t>
  </si>
  <si>
    <t>SICN113</t>
  </si>
  <si>
    <t>La Ramada 220 kV</t>
  </si>
  <si>
    <t>SICN-79</t>
  </si>
  <si>
    <t>Kiman Ayllu 220 kV</t>
  </si>
  <si>
    <t>SICN-15</t>
  </si>
  <si>
    <t>Chimbote 220 kV</t>
  </si>
  <si>
    <t>SICN041</t>
  </si>
  <si>
    <t>Huarmey 220 kV</t>
  </si>
  <si>
    <t>SICN-41</t>
  </si>
  <si>
    <t>Paramonga 220 kV</t>
  </si>
  <si>
    <t>SICN141</t>
  </si>
  <si>
    <t>Medio Mundo 220 kV</t>
  </si>
  <si>
    <t>SICN-20</t>
  </si>
  <si>
    <t>Huacho 220 kV</t>
  </si>
  <si>
    <t>SICN134</t>
  </si>
  <si>
    <t>TPCH 220 kV</t>
  </si>
  <si>
    <t>SICN114</t>
  </si>
  <si>
    <t>Lomera 220 kV</t>
  </si>
  <si>
    <t>SICN-58</t>
  </si>
  <si>
    <t>Zapallal 220 kV</t>
  </si>
  <si>
    <t>SICN158</t>
  </si>
  <si>
    <t>Carabayllo 220 kV</t>
  </si>
  <si>
    <t>SICN-68</t>
  </si>
  <si>
    <t>Mirador 220 kV</t>
  </si>
  <si>
    <t>SICN068</t>
  </si>
  <si>
    <t>Malvinas 220 kV</t>
  </si>
  <si>
    <t>SICN-55</t>
  </si>
  <si>
    <t>Ventanilla 220 kV</t>
  </si>
  <si>
    <t>SICN055</t>
  </si>
  <si>
    <t>Chillon 220 kV</t>
  </si>
  <si>
    <t>SICN-13</t>
  </si>
  <si>
    <t>Chavarria 220 kV</t>
  </si>
  <si>
    <t>SICN014</t>
  </si>
  <si>
    <t>Aeropuerto 220 kV</t>
  </si>
  <si>
    <t>SICN013</t>
  </si>
  <si>
    <t>Barsi 220 kV</t>
  </si>
  <si>
    <t>SICN124</t>
  </si>
  <si>
    <t>Huinco 220 kV</t>
  </si>
  <si>
    <t>SICN-49</t>
  </si>
  <si>
    <t>Santa Rosa 220 kV</t>
  </si>
  <si>
    <t>SICN-76</t>
  </si>
  <si>
    <t>Industriales 220 kV</t>
  </si>
  <si>
    <t>SICN176</t>
  </si>
  <si>
    <t>San Luis 220 kV</t>
  </si>
  <si>
    <t>SICN177</t>
  </si>
  <si>
    <t>Los Sauces 220 kV</t>
  </si>
  <si>
    <t>SICN-48</t>
  </si>
  <si>
    <t>San Juan 220 kV</t>
  </si>
  <si>
    <t>SICN148</t>
  </si>
  <si>
    <t>Pachacutec 220 kV</t>
  </si>
  <si>
    <t>SICN-02</t>
  </si>
  <si>
    <t>Balnearios 220 kV</t>
  </si>
  <si>
    <t>SICN117</t>
  </si>
  <si>
    <t>Alto Praderas 220 kV</t>
  </si>
  <si>
    <t>SICN-69</t>
  </si>
  <si>
    <t>Chilca REP 220 kV</t>
  </si>
  <si>
    <t>SICN106</t>
  </si>
  <si>
    <t>Chilca CTM 220 kV</t>
  </si>
  <si>
    <t>SICN172</t>
  </si>
  <si>
    <t>Asia 220 kV</t>
  </si>
  <si>
    <t>SICN-72</t>
  </si>
  <si>
    <t>Cantera 220 kV</t>
  </si>
  <si>
    <t>SICN-75</t>
  </si>
  <si>
    <t>Desierto 220 kV</t>
  </si>
  <si>
    <t>SICN115</t>
  </si>
  <si>
    <t>Chincha 220 kV</t>
  </si>
  <si>
    <t>SICN-26</t>
  </si>
  <si>
    <t>Independencia 220 kV</t>
  </si>
  <si>
    <t>SICN-83</t>
  </si>
  <si>
    <t>Aceros 220 kV</t>
  </si>
  <si>
    <t>SICN-25</t>
  </si>
  <si>
    <t>Ica 220 kV</t>
  </si>
  <si>
    <t>SICN129</t>
  </si>
  <si>
    <t>Intermedia 220 kV</t>
  </si>
  <si>
    <t>SICN116</t>
  </si>
  <si>
    <t>Nazca 220 kV</t>
  </si>
  <si>
    <t>SICN-29</t>
  </si>
  <si>
    <t>Marcona 220 kV</t>
  </si>
  <si>
    <t>SICN029</t>
  </si>
  <si>
    <t>Poroma 220 kV</t>
  </si>
  <si>
    <t>SICN-22</t>
  </si>
  <si>
    <t>Huancavelica 220 kV</t>
  </si>
  <si>
    <t>SIEC-10</t>
  </si>
  <si>
    <t>Caudalosa 220 kV</t>
  </si>
  <si>
    <t>SIEC-05</t>
  </si>
  <si>
    <t>Mollepata 220 kV</t>
  </si>
  <si>
    <t>SICN-84</t>
  </si>
  <si>
    <t>Planicie 220 kV</t>
  </si>
  <si>
    <t>SICN184</t>
  </si>
  <si>
    <t>Manchay 220 kV</t>
  </si>
  <si>
    <t>SICN-46</t>
  </si>
  <si>
    <t>Cajamarquilla 220 kV</t>
  </si>
  <si>
    <t>SICN046</t>
  </si>
  <si>
    <t>Carapongo 220 kV</t>
  </si>
  <si>
    <t>SICN146</t>
  </si>
  <si>
    <t>San Miguel 220 kV</t>
  </si>
  <si>
    <t>SICN-06</t>
  </si>
  <si>
    <t>Callahuanca 220 kV</t>
  </si>
  <si>
    <t>SICN-30</t>
  </si>
  <si>
    <t>Matucana 220 kV</t>
  </si>
  <si>
    <t>SICN-37</t>
  </si>
  <si>
    <t>Pachachaca 220 kV</t>
  </si>
  <si>
    <t>SICN-85</t>
  </si>
  <si>
    <t>Yanango 220 kV</t>
  </si>
  <si>
    <t>SICN185</t>
  </si>
  <si>
    <t>Yanango Nueva 220 kV</t>
  </si>
  <si>
    <t>SICN-34</t>
  </si>
  <si>
    <t>Oroya 220 kV</t>
  </si>
  <si>
    <t>SICN-09</t>
  </si>
  <si>
    <t>Carhuamayo 220 kV</t>
  </si>
  <si>
    <t>SICN-61</t>
  </si>
  <si>
    <t>Yuncan 220 kV</t>
  </si>
  <si>
    <t>SICN-39</t>
  </si>
  <si>
    <t>Paragsha 220 kV</t>
  </si>
  <si>
    <t>SICN107</t>
  </si>
  <si>
    <t>Francoise 220 kV</t>
  </si>
  <si>
    <t>SICN212</t>
  </si>
  <si>
    <t>Huanuco 220 kV</t>
  </si>
  <si>
    <t>SICN104</t>
  </si>
  <si>
    <t>Chaglla 220 kV</t>
  </si>
  <si>
    <t>SICN-53</t>
  </si>
  <si>
    <t>Tingo Maria 220 kV</t>
  </si>
  <si>
    <t>SICN153</t>
  </si>
  <si>
    <t>Tingo Maria N 220 kV</t>
  </si>
  <si>
    <t>SICN-01</t>
  </si>
  <si>
    <t>Aguaytia 220 kV</t>
  </si>
  <si>
    <t>SICN-56</t>
  </si>
  <si>
    <t>Vizcarra 220 kV</t>
  </si>
  <si>
    <t>SICN156</t>
  </si>
  <si>
    <t>Yungas 220 kV</t>
  </si>
  <si>
    <t>SICN157</t>
  </si>
  <si>
    <t>Antamina 220 kV</t>
  </si>
  <si>
    <t>SICN-80</t>
  </si>
  <si>
    <t>Conococha 220 kV</t>
  </si>
  <si>
    <t>SICN-43</t>
  </si>
  <si>
    <t>Pomacocha 220 kV</t>
  </si>
  <si>
    <t>SICN102</t>
  </si>
  <si>
    <t>Huanza 220 kV</t>
  </si>
  <si>
    <t>SICN111</t>
  </si>
  <si>
    <t>Orcotuna 220 kV</t>
  </si>
  <si>
    <t>SICN-24</t>
  </si>
  <si>
    <t>Huayucachi 220 kV</t>
  </si>
  <si>
    <t>SICN-04</t>
  </si>
  <si>
    <t>Colcabamba 220 kV</t>
  </si>
  <si>
    <t>SICN128</t>
  </si>
  <si>
    <t>CAguila 220 kV</t>
  </si>
  <si>
    <t>SICN-28</t>
  </si>
  <si>
    <t>Mantaro 220 kV</t>
  </si>
  <si>
    <t>SICN-74</t>
  </si>
  <si>
    <t>Cotaruse 220 kV</t>
  </si>
  <si>
    <t>SIS-24</t>
  </si>
  <si>
    <t>Socabaya 220 kV</t>
  </si>
  <si>
    <t>SIS-13</t>
  </si>
  <si>
    <t>Cerro Verde 220 kV</t>
  </si>
  <si>
    <t>SIS148</t>
  </si>
  <si>
    <t>Yarabamba 220 kV</t>
  </si>
  <si>
    <t>SIS-32</t>
  </si>
  <si>
    <t>San Luis CV 220 kV</t>
  </si>
  <si>
    <t>SIS-52</t>
  </si>
  <si>
    <t>San Jose 220 kV</t>
  </si>
  <si>
    <t>SIS-18</t>
  </si>
  <si>
    <t>Moquegua 220 kV</t>
  </si>
  <si>
    <t>SIS-35</t>
  </si>
  <si>
    <t>Montalvo 220 kV</t>
  </si>
  <si>
    <t>SIS-34</t>
  </si>
  <si>
    <t>Ilo2 220 kV</t>
  </si>
  <si>
    <t>SIS-54</t>
  </si>
  <si>
    <t>Ilo3 220 kV</t>
  </si>
  <si>
    <t>SIS-57</t>
  </si>
  <si>
    <t>Tia Maria 220 kV</t>
  </si>
  <si>
    <t>SIS-26</t>
  </si>
  <si>
    <t>Los Heroes 220 kV</t>
  </si>
  <si>
    <t>SIS-20</t>
  </si>
  <si>
    <t>Puno 220 kV</t>
  </si>
  <si>
    <t>SIS-50</t>
  </si>
  <si>
    <t>Juliaca 220 kV</t>
  </si>
  <si>
    <t>SIS-49</t>
  </si>
  <si>
    <t>Azangaro 220 kV</t>
  </si>
  <si>
    <t>SIS-66</t>
  </si>
  <si>
    <t>San Gaban 220 kV</t>
  </si>
  <si>
    <t>SIS-42</t>
  </si>
  <si>
    <t>Tintaya 220 kV</t>
  </si>
  <si>
    <t>SIS-43</t>
  </si>
  <si>
    <t>Onocora 220 kV</t>
  </si>
  <si>
    <t>SIS-45</t>
  </si>
  <si>
    <t>Kayra 220 kV</t>
  </si>
  <si>
    <t>SIS-44</t>
  </si>
  <si>
    <t>Suriray 220 kV</t>
  </si>
  <si>
    <t>SIS-36</t>
  </si>
  <si>
    <t>Abancay 220 kV</t>
  </si>
  <si>
    <t>SIS-64</t>
  </si>
  <si>
    <t>Constancia 220 kV</t>
  </si>
  <si>
    <t>SIS-65</t>
  </si>
  <si>
    <t>Las Bambas 220 kV</t>
  </si>
  <si>
    <t>SICN-87</t>
  </si>
  <si>
    <t>Carhuaquero 138 kV</t>
  </si>
  <si>
    <t>SICN-88</t>
  </si>
  <si>
    <t>Cutervo 138 kV</t>
  </si>
  <si>
    <t>SICN-89</t>
  </si>
  <si>
    <t>Jaen 138 kV</t>
  </si>
  <si>
    <t>SICN-63</t>
  </si>
  <si>
    <t>Chimbote 138 kV</t>
  </si>
  <si>
    <t>SICN-62</t>
  </si>
  <si>
    <t>Huallanca 138 kV</t>
  </si>
  <si>
    <t>SICN179</t>
  </si>
  <si>
    <t>Kiman Ayllu 138 kV</t>
  </si>
  <si>
    <t>SICN-70</t>
  </si>
  <si>
    <t>SEPANU 138 kV</t>
  </si>
  <si>
    <t>SICN-71</t>
  </si>
  <si>
    <t>SEPAEX 138 kV</t>
  </si>
  <si>
    <t>SICN-57</t>
  </si>
  <si>
    <t>Yuncan 138 kV</t>
  </si>
  <si>
    <t>SICN-96</t>
  </si>
  <si>
    <t>Yaupi 138 kV</t>
  </si>
  <si>
    <t>SICN-33</t>
  </si>
  <si>
    <t>Oroya 138 kV</t>
  </si>
  <si>
    <t>SICN-12</t>
  </si>
  <si>
    <t>Caripa 138 kV</t>
  </si>
  <si>
    <t>SICN-66</t>
  </si>
  <si>
    <t>Condorcocha 138 kV</t>
  </si>
  <si>
    <t>SICN-08</t>
  </si>
  <si>
    <t>Carhuamayo 138 kV</t>
  </si>
  <si>
    <t>SICN-38</t>
  </si>
  <si>
    <t>Paragsha 138 kV</t>
  </si>
  <si>
    <t>SICN-23</t>
  </si>
  <si>
    <t>Huanuco 138 kV</t>
  </si>
  <si>
    <t>SICN121</t>
  </si>
  <si>
    <t>Huanuco Nueva 138 kV</t>
  </si>
  <si>
    <t>SICN125</t>
  </si>
  <si>
    <t>Amarilis 138 kV</t>
  </si>
  <si>
    <t>SICN126</t>
  </si>
  <si>
    <t>Piedra Blanca 138 kV</t>
  </si>
  <si>
    <t>SICN127</t>
  </si>
  <si>
    <t>Santa Lorenza 138 kV</t>
  </si>
  <si>
    <t>SICN-52</t>
  </si>
  <si>
    <t>Tingo Maria 138 kV</t>
  </si>
  <si>
    <t>SICN-91</t>
  </si>
  <si>
    <t>Aucayacu 138 kV</t>
  </si>
  <si>
    <t>SICN-92</t>
  </si>
  <si>
    <t>Tocache 138 kV</t>
  </si>
  <si>
    <t>SICN-93</t>
  </si>
  <si>
    <t>Bellavista 138 kV</t>
  </si>
  <si>
    <t>SICN-94</t>
  </si>
  <si>
    <t>Tarapoto 138 kV</t>
  </si>
  <si>
    <t>SICN194</t>
  </si>
  <si>
    <t>Picota 138 kV</t>
  </si>
  <si>
    <t>SICN-95</t>
  </si>
  <si>
    <t>Moyobamba 138 kV</t>
  </si>
  <si>
    <t>SICN-97</t>
  </si>
  <si>
    <t>Aguaytia (neutro) kV</t>
  </si>
  <si>
    <t>SICN-59</t>
  </si>
  <si>
    <t>Aguaytia 138 kV</t>
  </si>
  <si>
    <t>SICN-60</t>
  </si>
  <si>
    <t>Pucallpa 138 kV</t>
  </si>
  <si>
    <t>SICN160</t>
  </si>
  <si>
    <t>Campo Verde 138 kV</t>
  </si>
  <si>
    <t>SIS-17</t>
  </si>
  <si>
    <t>Moquegua 138 kV</t>
  </si>
  <si>
    <t>SIS-63</t>
  </si>
  <si>
    <t>Alto Zapata 138 kV</t>
  </si>
  <si>
    <t>SIS-06</t>
  </si>
  <si>
    <t>Botiflaca 138 kV</t>
  </si>
  <si>
    <t>SIS-30</t>
  </si>
  <si>
    <t>Mill Site 138 kV</t>
  </si>
  <si>
    <t>SIS-31</t>
  </si>
  <si>
    <t>Toquepala 138 kV</t>
  </si>
  <si>
    <t>SIS-02</t>
  </si>
  <si>
    <t>Aricota 138 kV</t>
  </si>
  <si>
    <t>SIS-55</t>
  </si>
  <si>
    <t>Ilo3 138 kV</t>
  </si>
  <si>
    <t>SIS-07</t>
  </si>
  <si>
    <t>Ilo ELS 138 kV</t>
  </si>
  <si>
    <t>SIS-25</t>
  </si>
  <si>
    <t>SPCC 138 kV</t>
  </si>
  <si>
    <t>SIS-05</t>
  </si>
  <si>
    <t>Azangaro 138 kV</t>
  </si>
  <si>
    <t>SIS-60</t>
  </si>
  <si>
    <t>Maravilla 138 kV</t>
  </si>
  <si>
    <t>SIS-61</t>
  </si>
  <si>
    <t>Putina 138 kV</t>
  </si>
  <si>
    <t>SIS-62</t>
  </si>
  <si>
    <t>Ananea 138 kV</t>
  </si>
  <si>
    <t>SIS-14</t>
  </si>
  <si>
    <t>Juliaca 138 kV</t>
  </si>
  <si>
    <t>SIS-19</t>
  </si>
  <si>
    <t>Puno 138 kV</t>
  </si>
  <si>
    <t>SIS-59</t>
  </si>
  <si>
    <t>Totorani 138 kV</t>
  </si>
  <si>
    <t>SIS-40</t>
  </si>
  <si>
    <t>San Rafael 138 kV</t>
  </si>
  <si>
    <t>SIS-37</t>
  </si>
  <si>
    <t>San Gaban 138 kV</t>
  </si>
  <si>
    <t>SIS-38</t>
  </si>
  <si>
    <t>Mazuco 138 kV</t>
  </si>
  <si>
    <t>SIS-39</t>
  </si>
  <si>
    <t>Puerto Maldonado 138 kV</t>
  </si>
  <si>
    <t>SIS-04</t>
  </si>
  <si>
    <t>Ayaviri 138 kV</t>
  </si>
  <si>
    <t>SIS-28</t>
  </si>
  <si>
    <t>Tintaya 138 kV</t>
  </si>
  <si>
    <t>SIS-11</t>
  </si>
  <si>
    <t>Combapata 138 kV</t>
  </si>
  <si>
    <t>SIS-21</t>
  </si>
  <si>
    <t>Quencoro 138 kV</t>
  </si>
  <si>
    <t>SIS-53</t>
  </si>
  <si>
    <t>Kayra 138 kV</t>
  </si>
  <si>
    <t>SIS-58</t>
  </si>
  <si>
    <t>ParqueInd 138 kV</t>
  </si>
  <si>
    <t>SIS-12</t>
  </si>
  <si>
    <t>Dolorespata 138 kV</t>
  </si>
  <si>
    <t>SIS-47</t>
  </si>
  <si>
    <t>Suriray 138 kV</t>
  </si>
  <si>
    <t>SIS-15</t>
  </si>
  <si>
    <t>Machupicchu 138 kV</t>
  </si>
  <si>
    <t>SIS-08</t>
  </si>
  <si>
    <t>Cachimayo 138 kV</t>
  </si>
  <si>
    <t>SIS-46</t>
  </si>
  <si>
    <t>Abancay 138 kV</t>
  </si>
  <si>
    <t>SIS-01</t>
  </si>
  <si>
    <t>Tamburco 138 kV</t>
  </si>
  <si>
    <t>SIS-09</t>
  </si>
  <si>
    <t>Callalli 138 kV</t>
  </si>
  <si>
    <t>SIS-22</t>
  </si>
  <si>
    <t>Santuario 138 kV</t>
  </si>
  <si>
    <t>SIS-23</t>
  </si>
  <si>
    <t>Socabaya 138 kV</t>
  </si>
  <si>
    <t>SIS-10</t>
  </si>
  <si>
    <t>Cerro Verde 138 kV</t>
  </si>
  <si>
    <t>SIS-33</t>
  </si>
  <si>
    <t>Reparticion 138 kV</t>
  </si>
  <si>
    <t>SIS-16</t>
  </si>
  <si>
    <t>Mollendo 138 kV</t>
  </si>
  <si>
    <t>SICN-18</t>
  </si>
  <si>
    <t>Guadalupe 60 kV</t>
  </si>
  <si>
    <t>SICN-07</t>
  </si>
  <si>
    <t>Callahuanca 60 kV</t>
  </si>
  <si>
    <t>SICN-21</t>
  </si>
  <si>
    <t>Huampani 60 kV</t>
  </si>
  <si>
    <t>SICN-32</t>
  </si>
  <si>
    <t>Ñaña 60 kV</t>
  </si>
  <si>
    <t>SICN-19</t>
  </si>
  <si>
    <t>Huachipa 60 kV</t>
  </si>
  <si>
    <t>SICN246</t>
  </si>
  <si>
    <t>San Miguel 60 kV</t>
  </si>
  <si>
    <t>SICN019</t>
  </si>
  <si>
    <t>Planicie 60 kV</t>
  </si>
  <si>
    <t>SICN284</t>
  </si>
  <si>
    <t>Manchay 60 kV</t>
  </si>
  <si>
    <t>SICN-31</t>
  </si>
  <si>
    <t>Moyopampa 60 kV</t>
  </si>
  <si>
    <t>SICN-50</t>
  </si>
  <si>
    <t>Santa Rosa LDS 60 kV</t>
  </si>
  <si>
    <t>SICN150</t>
  </si>
  <si>
    <t>Santa Rosa EDN 60 kV</t>
  </si>
  <si>
    <t>SICN-05</t>
  </si>
  <si>
    <t>Mirador 60 kV</t>
  </si>
  <si>
    <t>SICN-44</t>
  </si>
  <si>
    <t>Puente 60 kV</t>
  </si>
  <si>
    <t>SICN-47</t>
  </si>
  <si>
    <t>Salamanca 60 kV</t>
  </si>
  <si>
    <t>SICN-03</t>
  </si>
  <si>
    <t>Balnearios 60 kV</t>
  </si>
  <si>
    <t>SILS-09</t>
  </si>
  <si>
    <t>San Juan 60 kV</t>
  </si>
  <si>
    <t>SILS-10</t>
  </si>
  <si>
    <t>Pachacutec 60 kV</t>
  </si>
  <si>
    <t>SIED-11</t>
  </si>
  <si>
    <t>Aeropuerto 60 kV</t>
  </si>
  <si>
    <t>SIED-01</t>
  </si>
  <si>
    <t>Chavarria 60 kV</t>
  </si>
  <si>
    <t>SIED-02</t>
  </si>
  <si>
    <t>Naranjal 60 kV</t>
  </si>
  <si>
    <t>SIED-03</t>
  </si>
  <si>
    <t>Oquendo 60 kV</t>
  </si>
  <si>
    <t>SIED-04</t>
  </si>
  <si>
    <t>Chillon 60 kV</t>
  </si>
  <si>
    <t>SIED-05</t>
  </si>
  <si>
    <t>Puente Piedra 60 kV</t>
  </si>
  <si>
    <t>SIED-06</t>
  </si>
  <si>
    <t>Huarangal 60 kV</t>
  </si>
  <si>
    <t>SIED-07</t>
  </si>
  <si>
    <t>Zapallal 60 kV</t>
  </si>
  <si>
    <t>SIED-08</t>
  </si>
  <si>
    <t>Lomera 60 kV</t>
  </si>
  <si>
    <t>SIED-09</t>
  </si>
  <si>
    <t>Mirones 60 kV</t>
  </si>
  <si>
    <t>SIED-10</t>
  </si>
  <si>
    <t>Barsi 60 kV</t>
  </si>
  <si>
    <t>SILS-01</t>
  </si>
  <si>
    <t>Chilca 60 kV</t>
  </si>
  <si>
    <t>SILS-02</t>
  </si>
  <si>
    <t>San Bartolo 60 kV</t>
  </si>
  <si>
    <t>SILS-03</t>
  </si>
  <si>
    <t>Praderas 60 kV</t>
  </si>
  <si>
    <t>SILS-04</t>
  </si>
  <si>
    <t>Bujama 60 kV</t>
  </si>
  <si>
    <t>SILS-05</t>
  </si>
  <si>
    <t>Independencia 60 kV</t>
  </si>
  <si>
    <t>SILS-06</t>
  </si>
  <si>
    <t>Pueblo Nuevo 60 kV</t>
  </si>
  <si>
    <t>SILS-07</t>
  </si>
  <si>
    <t>Marcona 60 kV</t>
  </si>
  <si>
    <t>SILS-08</t>
  </si>
  <si>
    <t>Nazca 60 kV</t>
  </si>
  <si>
    <t>SIEC-01</t>
  </si>
  <si>
    <t>Cobriza 69 kV</t>
  </si>
  <si>
    <t>SIEC-02</t>
  </si>
  <si>
    <t>Machahuay 69 kV</t>
  </si>
  <si>
    <t>SIEC-03</t>
  </si>
  <si>
    <t>Huanta 69 kV</t>
  </si>
  <si>
    <t>SIEC-04</t>
  </si>
  <si>
    <t>Mollepata 69 kV</t>
  </si>
  <si>
    <t>SIEC-06</t>
  </si>
  <si>
    <t>Huayucachi 60 kV</t>
  </si>
  <si>
    <t>SIEC-07</t>
  </si>
  <si>
    <t>Huancayo 60 kV</t>
  </si>
  <si>
    <t>SIEC-08</t>
  </si>
  <si>
    <t>PIndustrial 60 kV</t>
  </si>
  <si>
    <t>SIEC-09</t>
  </si>
  <si>
    <t>Orcotuna 60 kV</t>
  </si>
  <si>
    <t>SICN-35</t>
  </si>
  <si>
    <t>Oroya 50 kV</t>
  </si>
  <si>
    <t>SICN-45</t>
  </si>
  <si>
    <t>Pzinc 50 kV</t>
  </si>
  <si>
    <t>SICN-36</t>
  </si>
  <si>
    <t>Oroya CH 50 kV</t>
  </si>
  <si>
    <t>SICN-27</t>
  </si>
  <si>
    <t>Malpaso 50 kV</t>
  </si>
  <si>
    <t>SICN-10</t>
  </si>
  <si>
    <t>Carhuamayo 50 kV</t>
  </si>
  <si>
    <t>SICN-16</t>
  </si>
  <si>
    <t>Excelsior 50 kV</t>
  </si>
  <si>
    <t>SICN-40</t>
  </si>
  <si>
    <t>Paragsha 50 kV</t>
  </si>
  <si>
    <t>SICN-90</t>
  </si>
  <si>
    <t>Aguaytia 22.9 kV</t>
  </si>
  <si>
    <t>SICN-64</t>
  </si>
  <si>
    <t>Pucallpa 60 kV</t>
  </si>
  <si>
    <t>SIS-27</t>
  </si>
  <si>
    <t>Tacna 66 kV</t>
  </si>
  <si>
    <t>SIS-29</t>
  </si>
  <si>
    <t>Tomasiri 66 kV</t>
  </si>
  <si>
    <t>SIS-03</t>
  </si>
  <si>
    <t>Aricota 66 kV</t>
  </si>
  <si>
    <t>SICN122</t>
  </si>
  <si>
    <t>Pucallpa 220 kV</t>
  </si>
  <si>
    <t>SICN143</t>
  </si>
  <si>
    <t>Tarapoto 220 kV</t>
  </si>
  <si>
    <t>SICN-100</t>
  </si>
  <si>
    <t>Bagua 138 kV</t>
  </si>
  <si>
    <t>SICN-101</t>
  </si>
  <si>
    <t>Bagua 220 kV</t>
  </si>
  <si>
    <t>SICN224</t>
  </si>
  <si>
    <t>San Juan 500 kV</t>
  </si>
  <si>
    <t>SICN225</t>
  </si>
  <si>
    <t>Lima Norte 500 kV</t>
  </si>
  <si>
    <t>MACHALA</t>
  </si>
  <si>
    <t>ALIPIO ROSALES</t>
  </si>
  <si>
    <t>ZORRITOS</t>
  </si>
  <si>
    <t>PARIÑAS</t>
  </si>
  <si>
    <t>NUEVA PARIÑAS</t>
  </si>
  <si>
    <t>TALARA</t>
  </si>
  <si>
    <t>LA BREA</t>
  </si>
  <si>
    <t>CAMPANA</t>
  </si>
  <si>
    <t>VALLE CHIRA</t>
  </si>
  <si>
    <t>PIURA OESTE</t>
  </si>
  <si>
    <t>CEMENTOS PIURA</t>
  </si>
  <si>
    <t>MIGUEL GRAU</t>
  </si>
  <si>
    <t>COLAN</t>
  </si>
  <si>
    <t>HUANGALÁ</t>
  </si>
  <si>
    <t>CRUZ VERDE</t>
  </si>
  <si>
    <t>LA NIÑA</t>
  </si>
  <si>
    <t>BAYOVAR</t>
  </si>
  <si>
    <t>FELAM</t>
  </si>
  <si>
    <t>NUEVA FELAM</t>
  </si>
  <si>
    <t>SALITRAL</t>
  </si>
  <si>
    <t>SUREÑOS</t>
  </si>
  <si>
    <t>TIERRAS NUEVAS</t>
  </si>
  <si>
    <t>LAMBAYEQUE OESTE</t>
  </si>
  <si>
    <t>LAMBAYEQUE NORTE</t>
  </si>
  <si>
    <t>CHICLAYO OESTE</t>
  </si>
  <si>
    <t>REQUE</t>
  </si>
  <si>
    <t>ETEN</t>
  </si>
  <si>
    <t>RECKA</t>
  </si>
  <si>
    <t>GUADALUPE</t>
  </si>
  <si>
    <t>CUPISNIQUE</t>
  </si>
  <si>
    <t>TRUJILLO</t>
  </si>
  <si>
    <t>TRUJILLO NORTE</t>
  </si>
  <si>
    <t>TRUJILLO SUR</t>
  </si>
  <si>
    <t>PORVENIR</t>
  </si>
  <si>
    <t>TRUJILLO NOROESTE</t>
  </si>
  <si>
    <t>SANTIAGO DE CAO</t>
  </si>
  <si>
    <t>MALABRIGO</t>
  </si>
  <si>
    <t>MOTIL</t>
  </si>
  <si>
    <t>ALTO CHICAMA</t>
  </si>
  <si>
    <t>ALTO CHICAMA NUEVA</t>
  </si>
  <si>
    <t>HUAMACHUCO</t>
  </si>
  <si>
    <t>VIRU</t>
  </si>
  <si>
    <t>MOCHE</t>
  </si>
  <si>
    <t>CHIMBOTE</t>
  </si>
  <si>
    <t>SANTA</t>
  </si>
  <si>
    <t>CHIMBOTE NORTE</t>
  </si>
  <si>
    <t>CHIMBOTE II</t>
  </si>
  <si>
    <t>CHIMBOTE SUR</t>
  </si>
  <si>
    <t>TRAPECIO</t>
  </si>
  <si>
    <t>NEPEÑA</t>
  </si>
  <si>
    <t>SAN JACINTO</t>
  </si>
  <si>
    <t>CASMA</t>
  </si>
  <si>
    <t>JAEN NORTE</t>
  </si>
  <si>
    <t>NUEVA JAEN</t>
  </si>
  <si>
    <t>CUTERVO</t>
  </si>
  <si>
    <t>DUNA</t>
  </si>
  <si>
    <t>ESPINA COLORADA</t>
  </si>
  <si>
    <t>PIZARRAS</t>
  </si>
  <si>
    <t>CARHUAQUERO</t>
  </si>
  <si>
    <t>CH CARHUAQUERO</t>
  </si>
  <si>
    <t>NUEVA CARHUAQUERO</t>
  </si>
  <si>
    <t>CAJAMARCA NORTE</t>
  </si>
  <si>
    <t>CERRO CORONA</t>
  </si>
  <si>
    <t>LA QUINUA</t>
  </si>
  <si>
    <t>CELENDIN</t>
  </si>
  <si>
    <t>CACLIC</t>
  </si>
  <si>
    <t>PAMPA HONDA</t>
  </si>
  <si>
    <t>PAMPA WASI</t>
  </si>
  <si>
    <t>LA RAMADA</t>
  </si>
  <si>
    <t>KIMAN AYLLU</t>
  </si>
  <si>
    <t>QUITARACSA</t>
  </si>
  <si>
    <t>HUALLANCA</t>
  </si>
  <si>
    <t>HUARAZ OESTE</t>
  </si>
  <si>
    <t>HUAYLAS</t>
  </si>
  <si>
    <t>PIERINA</t>
  </si>
  <si>
    <t>SIHUAS</t>
  </si>
  <si>
    <t>TAYABAMBA</t>
  </si>
  <si>
    <t>LLACUABAMBA</t>
  </si>
  <si>
    <t>PIAS</t>
  </si>
  <si>
    <t>IQUITOS</t>
  </si>
  <si>
    <t>MOYOBAMBA</t>
  </si>
  <si>
    <t>BELAUNDE TERRY</t>
  </si>
  <si>
    <t>VALLE GRANDE</t>
  </si>
  <si>
    <t>TARAPOTO</t>
  </si>
  <si>
    <t>TARAPOTO NORTE</t>
  </si>
  <si>
    <t>BELLAVISTA</t>
  </si>
  <si>
    <t>PICOTA</t>
  </si>
  <si>
    <t>JUANJUI</t>
  </si>
  <si>
    <t>TOCACHE</t>
  </si>
  <si>
    <t>TOCACHE NUEVA</t>
  </si>
  <si>
    <t>AUCAYACU</t>
  </si>
  <si>
    <t>PUCALLPA</t>
  </si>
  <si>
    <t>SHIPIBO</t>
  </si>
  <si>
    <t>NUEVA MANANTAY</t>
  </si>
  <si>
    <t>CAMPO VERDE</t>
  </si>
  <si>
    <t>AGUAYTIA</t>
  </si>
  <si>
    <t>TINGO MARIA</t>
  </si>
  <si>
    <t>8.DE.AGOSTO</t>
  </si>
  <si>
    <t>LEONCIO PRADO</t>
  </si>
  <si>
    <t>CHAGLLA</t>
  </si>
  <si>
    <t>YAROS</t>
  </si>
  <si>
    <t>AMARILIS</t>
  </si>
  <si>
    <t>HUANUCO</t>
  </si>
  <si>
    <t>PIEDRA BLANCA</t>
  </si>
  <si>
    <t>ANTAMINA</t>
  </si>
  <si>
    <t>YUNGAS</t>
  </si>
  <si>
    <t>VIZCARRA</t>
  </si>
  <si>
    <t>HUALLANCA NUEVA</t>
  </si>
  <si>
    <t>CONOCOCHA</t>
  </si>
  <si>
    <t>ISHCAYUCRO</t>
  </si>
  <si>
    <t>RAURAPATA</t>
  </si>
  <si>
    <t>PARAGSHA II</t>
  </si>
  <si>
    <t>PARAGSHA I</t>
  </si>
  <si>
    <t>FRANCOISE</t>
  </si>
  <si>
    <t>UCHUCHACUA</t>
  </si>
  <si>
    <t>MILPO</t>
  </si>
  <si>
    <t>OXIDOS</t>
  </si>
  <si>
    <t>CINCO MANATIALES</t>
  </si>
  <si>
    <t>CARHUAMAYO ISA</t>
  </si>
  <si>
    <t>CARHUAMAYO</t>
  </si>
  <si>
    <t>YUNCAN</t>
  </si>
  <si>
    <t>YAUPI</t>
  </si>
  <si>
    <t>OXAPAMPA</t>
  </si>
  <si>
    <t>CARIPA</t>
  </si>
  <si>
    <t>CONDORCOCHA</t>
  </si>
  <si>
    <t>LA VIRGEN</t>
  </si>
  <si>
    <t>OROYA NUEVA</t>
  </si>
  <si>
    <t>COLCABAMBA</t>
  </si>
  <si>
    <t>CERRO DEL AGUILA</t>
  </si>
  <si>
    <t>SAM</t>
  </si>
  <si>
    <t>MANTARO</t>
  </si>
  <si>
    <t>RESTITUCION</t>
  </si>
  <si>
    <t>COBRIZA I</t>
  </si>
  <si>
    <t>MOLLEPATA</t>
  </si>
  <si>
    <t>MUYURINA</t>
  </si>
  <si>
    <t>AYACUCHO OESTE</t>
  </si>
  <si>
    <t>HUANCAVELICA</t>
  </si>
  <si>
    <t>CHIRIBAMBA</t>
  </si>
  <si>
    <t>HUAYUCACHI</t>
  </si>
  <si>
    <t>ORCOTUNA</t>
  </si>
  <si>
    <t>PUCARA</t>
  </si>
  <si>
    <t>PALIAN</t>
  </si>
  <si>
    <t>HUANZA</t>
  </si>
  <si>
    <t>SAN MATEO</t>
  </si>
  <si>
    <t>TOROMOCHO</t>
  </si>
  <si>
    <t>POMACOCHA</t>
  </si>
  <si>
    <t>PACHACHACA</t>
  </si>
  <si>
    <t>YANANGO</t>
  </si>
  <si>
    <t>CHIMAY</t>
  </si>
  <si>
    <t>RUNATULLO</t>
  </si>
  <si>
    <t>SATIPO</t>
  </si>
  <si>
    <t>CAMPAS</t>
  </si>
  <si>
    <t>NUEVA CAMPAS</t>
  </si>
  <si>
    <t>YURINAKI</t>
  </si>
  <si>
    <t>SANTA ANA</t>
  </si>
  <si>
    <t>HUARMEY</t>
  </si>
  <si>
    <t>PARAMONGA</t>
  </si>
  <si>
    <t>PARAMONGA EXISTENTE</t>
  </si>
  <si>
    <t>CAHUA</t>
  </si>
  <si>
    <t>MEDIO MUNDO</t>
  </si>
  <si>
    <t>HUACHO</t>
  </si>
  <si>
    <t>CHEVES</t>
  </si>
  <si>
    <t>LOMERA</t>
  </si>
  <si>
    <t>PUERTO CHANCAY</t>
  </si>
  <si>
    <t>ZAPALLAL</t>
  </si>
  <si>
    <t>CARABAYLLO</t>
  </si>
  <si>
    <t>VENTANILLA</t>
  </si>
  <si>
    <t>CHILLON</t>
  </si>
  <si>
    <t>CHAVARRIA</t>
  </si>
  <si>
    <t>BARSI</t>
  </si>
  <si>
    <t>MALVINAS</t>
  </si>
  <si>
    <t>LA MAR</t>
  </si>
  <si>
    <t>MIRADOR</t>
  </si>
  <si>
    <t>CALLAHUANCA REP</t>
  </si>
  <si>
    <t>CALLAHUANCA</t>
  </si>
  <si>
    <t>MATUCANA</t>
  </si>
  <si>
    <t>CARAPONGO</t>
  </si>
  <si>
    <t>CAJAMARQUILLA</t>
  </si>
  <si>
    <t>HUINCO</t>
  </si>
  <si>
    <t>SAN MIGUEL</t>
  </si>
  <si>
    <t>SAN MARTIN</t>
  </si>
  <si>
    <t>SANTA ROSA</t>
  </si>
  <si>
    <t>LA PLANICIE</t>
  </si>
  <si>
    <t>INDUSTRIALES</t>
  </si>
  <si>
    <t>MANCHAY</t>
  </si>
  <si>
    <t>PACHACUTEC</t>
  </si>
  <si>
    <t>LOS SAUCES</t>
  </si>
  <si>
    <t>SAN LUIS</t>
  </si>
  <si>
    <t>PROGRESO</t>
  </si>
  <si>
    <t>SAN JUAN</t>
  </si>
  <si>
    <t>BALNEARIOS</t>
  </si>
  <si>
    <t>ALTO PRADERAS</t>
  </si>
  <si>
    <t>CHILCA CTM</t>
  </si>
  <si>
    <t>CHILCA REP</t>
  </si>
  <si>
    <t>CHILCA LDS</t>
  </si>
  <si>
    <t>FENIX</t>
  </si>
  <si>
    <t>OLLEROS</t>
  </si>
  <si>
    <t>PLATANAL</t>
  </si>
  <si>
    <t>KALLPA</t>
  </si>
  <si>
    <t>LAS FLORES</t>
  </si>
  <si>
    <t>CHILCA UNO</t>
  </si>
  <si>
    <t>CHILCA DOS</t>
  </si>
  <si>
    <t>DESIERTO</t>
  </si>
  <si>
    <t>CHINCHA</t>
  </si>
  <si>
    <t>EL ANGEL</t>
  </si>
  <si>
    <t>ASIA</t>
  </si>
  <si>
    <t>CANTERA</t>
  </si>
  <si>
    <t>BICENTENARIO</t>
  </si>
  <si>
    <t>INDEPENDENCIA</t>
  </si>
  <si>
    <t>ACEROS AREQUIPA</t>
  </si>
  <si>
    <t>VIÑEDOS</t>
  </si>
  <si>
    <t>ICA</t>
  </si>
  <si>
    <t>MAYORAZGO</t>
  </si>
  <si>
    <t>TOTORAL</t>
  </si>
  <si>
    <t>DERIVACION</t>
  </si>
  <si>
    <t>PUNTA LOMITAS</t>
  </si>
  <si>
    <t>NAZCA</t>
  </si>
  <si>
    <t>MARCONA</t>
  </si>
  <si>
    <t>MARCONA II</t>
  </si>
  <si>
    <t>SAN JUAN DE MARCONA</t>
  </si>
  <si>
    <t>SAN ISIDRO</t>
  </si>
  <si>
    <t>PAMPA</t>
  </si>
  <si>
    <t>CHAPARRA</t>
  </si>
  <si>
    <t>TRES HERMANAS</t>
  </si>
  <si>
    <t>EL HIERRO</t>
  </si>
  <si>
    <t>POROMA</t>
  </si>
  <si>
    <t>HUB POROMA</t>
  </si>
  <si>
    <t>MINA JUSTA</t>
  </si>
  <si>
    <t>FLAMENCO</t>
  </si>
  <si>
    <t>COLECTORA</t>
  </si>
  <si>
    <t>COTARUSE</t>
  </si>
  <si>
    <t>LAS BAMBAS</t>
  </si>
  <si>
    <t>ABANCAY NUEVA</t>
  </si>
  <si>
    <t>SURIRAY</t>
  </si>
  <si>
    <t>SANTA TERESA</t>
  </si>
  <si>
    <t>CHOQUEPATA</t>
  </si>
  <si>
    <t>ONOCORA</t>
  </si>
  <si>
    <t>TINTAYA NUEVA</t>
  </si>
  <si>
    <t>CONSTANCIA</t>
  </si>
  <si>
    <t>ANTAPACAY</t>
  </si>
  <si>
    <t>MACHUPICCHU</t>
  </si>
  <si>
    <t>MACHUPICCHU II</t>
  </si>
  <si>
    <t>ABANCAY</t>
  </si>
  <si>
    <t>ANDAHUAYLAS</t>
  </si>
  <si>
    <t>CACHIMAYO</t>
  </si>
  <si>
    <t>DOLORESPATA</t>
  </si>
  <si>
    <t>QUENCORO</t>
  </si>
  <si>
    <t>PARQUE INDUSTRIAL</t>
  </si>
  <si>
    <t>COMBAPATA</t>
  </si>
  <si>
    <t>TINTAYA</t>
  </si>
  <si>
    <t>CALLALLI</t>
  </si>
  <si>
    <t>TALTA</t>
  </si>
  <si>
    <t>TAMBOMAYO</t>
  </si>
  <si>
    <t>ARES</t>
  </si>
  <si>
    <t>OCOÑA</t>
  </si>
  <si>
    <t>SAN JOSE</t>
  </si>
  <si>
    <t>HUB SAN JOSE</t>
  </si>
  <si>
    <t>PUERTO BRAVO</t>
  </si>
  <si>
    <t>SAN_LUIS</t>
  </si>
  <si>
    <t>SAN_CARLOS</t>
  </si>
  <si>
    <t>MONTALVO</t>
  </si>
  <si>
    <t>RUBI</t>
  </si>
  <si>
    <t>YARABAMBA</t>
  </si>
  <si>
    <t>SOCABAYA</t>
  </si>
  <si>
    <t>CERRO VERDE</t>
  </si>
  <si>
    <t>SULFUROS</t>
  </si>
  <si>
    <t>CERRO_VERDE</t>
  </si>
  <si>
    <t>HIDROMETALURGIA</t>
  </si>
  <si>
    <t>LA JOYA</t>
  </si>
  <si>
    <t>SAN CAMILO</t>
  </si>
  <si>
    <t>REPARTICION</t>
  </si>
  <si>
    <t>MAJES</t>
  </si>
  <si>
    <t>PEDREGAL</t>
  </si>
  <si>
    <t>CAMANA</t>
  </si>
  <si>
    <t>LA HUERTA</t>
  </si>
  <si>
    <t>SECOCHA</t>
  </si>
  <si>
    <t>MOLLENDO</t>
  </si>
  <si>
    <t>MATARANI</t>
  </si>
  <si>
    <t>PARQUE_INDUSTRIAL</t>
  </si>
  <si>
    <t>JESUS</t>
  </si>
  <si>
    <t>SANTUARIO</t>
  </si>
  <si>
    <t>YURA</t>
  </si>
  <si>
    <t>CONVERTIDOR</t>
  </si>
  <si>
    <t>INTERMEDIA NORTE</t>
  </si>
  <si>
    <t>PALCA</t>
  </si>
  <si>
    <t>LA PASCANA</t>
  </si>
  <si>
    <t>MOQUEGUA</t>
  </si>
  <si>
    <t>ALTO ZAPATA</t>
  </si>
  <si>
    <t>QUELLAVECO</t>
  </si>
  <si>
    <t>BOTIFLACA</t>
  </si>
  <si>
    <t>SATELITE</t>
  </si>
  <si>
    <t>INTIPAMPA</t>
  </si>
  <si>
    <t>PUSH BACK</t>
  </si>
  <si>
    <t>MILL SITE</t>
  </si>
  <si>
    <t>TOQUEPALA</t>
  </si>
  <si>
    <t>PLAZA TOQUEPALA</t>
  </si>
  <si>
    <t>LIXIVIACION</t>
  </si>
  <si>
    <t>QUEBRADA HONDA</t>
  </si>
  <si>
    <t>PANAMERICANA SOLAR</t>
  </si>
  <si>
    <t>REFINERIA</t>
  </si>
  <si>
    <t>ILO ELS</t>
  </si>
  <si>
    <t>ILO 1</t>
  </si>
  <si>
    <t>ILO 2</t>
  </si>
  <si>
    <t>ILO 3</t>
  </si>
  <si>
    <t>ILO 4</t>
  </si>
  <si>
    <t>LOS HEROES</t>
  </si>
  <si>
    <t>GARITA</t>
  </si>
  <si>
    <t>ARICOTA</t>
  </si>
  <si>
    <t>CHILOTA</t>
  </si>
  <si>
    <t>SAN GABRIEL</t>
  </si>
  <si>
    <t>PUNO</t>
  </si>
  <si>
    <t>PUNO SUR</t>
  </si>
  <si>
    <t>SAN ROMAN</t>
  </si>
  <si>
    <t>JULIACA</t>
  </si>
  <si>
    <t>YOCARA</t>
  </si>
  <si>
    <t>PUMIRI</t>
  </si>
  <si>
    <t>AZANGARO</t>
  </si>
  <si>
    <t>AYAVIRI</t>
  </si>
  <si>
    <t>MARAVILLA</t>
  </si>
  <si>
    <t>ANANEA</t>
  </si>
  <si>
    <t>SAN RAFAEL</t>
  </si>
  <si>
    <t>NUEVA SAN RAFAEL</t>
  </si>
  <si>
    <t>ANGEL</t>
  </si>
  <si>
    <t>SAN GABAN II</t>
  </si>
  <si>
    <t>PAQUILLUSI</t>
  </si>
  <si>
    <t>NUEVA SAN GABAN</t>
  </si>
  <si>
    <t>MAZUCO</t>
  </si>
  <si>
    <t>PUERTO MALDONADO</t>
  </si>
  <si>
    <t>NUEVO PUERTO MALDONADO</t>
  </si>
  <si>
    <t>IBERIA</t>
  </si>
  <si>
    <t>Equi</t>
  </si>
  <si>
    <t>Lat</t>
  </si>
  <si>
    <t>Long</t>
  </si>
  <si>
    <t>Nro</t>
  </si>
  <si>
    <t>COD_CIR</t>
  </si>
  <si>
    <t>LNX-112P</t>
  </si>
  <si>
    <t>LNX-044P</t>
  </si>
  <si>
    <t>LNX-041P</t>
  </si>
  <si>
    <t>LNX-040P</t>
  </si>
  <si>
    <t>LNX-079P</t>
  </si>
  <si>
    <t>LNX-077P</t>
  </si>
  <si>
    <t>LNX-107P</t>
  </si>
  <si>
    <t>LNXA107P</t>
  </si>
  <si>
    <t>LNXB107P</t>
  </si>
  <si>
    <t>LNX-106P</t>
  </si>
  <si>
    <t>LNX-42AP</t>
  </si>
  <si>
    <t>LNX-42BP</t>
  </si>
  <si>
    <t>LNX-43AP</t>
  </si>
  <si>
    <t>LNX-43CP</t>
  </si>
  <si>
    <t>LNX-43BP</t>
  </si>
  <si>
    <t>LNX-081P</t>
  </si>
  <si>
    <t>LNX-069P</t>
  </si>
  <si>
    <t>LNX-047P</t>
  </si>
  <si>
    <t>LNX-088P</t>
  </si>
  <si>
    <t>LNX-089P</t>
  </si>
  <si>
    <t>LNX-115P</t>
  </si>
  <si>
    <t>TNE-043P</t>
  </si>
  <si>
    <t>TNE-033P</t>
  </si>
  <si>
    <t>TNE-030P</t>
  </si>
  <si>
    <t>TNE-029P</t>
  </si>
  <si>
    <t>TNE-023P</t>
  </si>
  <si>
    <t>TNE-b23P</t>
  </si>
  <si>
    <t>TNE-038P</t>
  </si>
  <si>
    <t>TNE-040P</t>
  </si>
  <si>
    <t>TNE-022P</t>
  </si>
  <si>
    <t>TNE-025P</t>
  </si>
  <si>
    <t>TNE-031P</t>
  </si>
  <si>
    <t>TNE-036P</t>
  </si>
  <si>
    <t>TNE-B36P</t>
  </si>
  <si>
    <t>TNE-032P</t>
  </si>
  <si>
    <t>TNE-037P</t>
  </si>
  <si>
    <t>TNE-024P</t>
  </si>
  <si>
    <t>TNE-087P</t>
  </si>
  <si>
    <t>TNE-045P</t>
  </si>
  <si>
    <t>LNE-a93P</t>
  </si>
  <si>
    <t>LNE-b93P</t>
  </si>
  <si>
    <t>LNE-a91P</t>
  </si>
  <si>
    <t>LNE-b91P</t>
  </si>
  <si>
    <t>LNE-142P</t>
  </si>
  <si>
    <t>LNE-128P</t>
  </si>
  <si>
    <t>LNE-129P</t>
  </si>
  <si>
    <t>LNE-130P</t>
  </si>
  <si>
    <t>LNEb131P</t>
  </si>
  <si>
    <t>LNEa131P</t>
  </si>
  <si>
    <t>LNEa106P</t>
  </si>
  <si>
    <t>LNEb106P</t>
  </si>
  <si>
    <t>LNE-107P</t>
  </si>
  <si>
    <t>LNEe110P</t>
  </si>
  <si>
    <t>LNEf110P</t>
  </si>
  <si>
    <t>LNEd110P</t>
  </si>
  <si>
    <t>LNEb110P</t>
  </si>
  <si>
    <t>LN-004AP</t>
  </si>
  <si>
    <t>LN-111AP</t>
  </si>
  <si>
    <t>LN-004BP</t>
  </si>
  <si>
    <t>LN-111BP</t>
  </si>
  <si>
    <t>LNX-144P</t>
  </si>
  <si>
    <t>LNE-003P</t>
  </si>
  <si>
    <t>LNE-005P</t>
  </si>
  <si>
    <t>LNE-112P</t>
  </si>
  <si>
    <t>LNE-121P</t>
  </si>
  <si>
    <t>LNE-122P</t>
  </si>
  <si>
    <t>LNX-022P</t>
  </si>
  <si>
    <t>LNE-120P</t>
  </si>
  <si>
    <t>LNEa115P</t>
  </si>
  <si>
    <t>LNEb115P</t>
  </si>
  <si>
    <t>LNE-116P</t>
  </si>
  <si>
    <t>LNEa147P</t>
  </si>
  <si>
    <t>LNEb147P</t>
  </si>
  <si>
    <t>LNE-148P</t>
  </si>
  <si>
    <t>LNE-124P</t>
  </si>
  <si>
    <t>LNX-021P</t>
  </si>
  <si>
    <t>LNE-006P</t>
  </si>
  <si>
    <t>LNEa007P</t>
  </si>
  <si>
    <t>LNEb007P</t>
  </si>
  <si>
    <t>LNE-008P</t>
  </si>
  <si>
    <t>LNXa002P</t>
  </si>
  <si>
    <t>LNXb002P</t>
  </si>
  <si>
    <t>LNX-033P</t>
  </si>
  <si>
    <t>LNX-a23P</t>
  </si>
  <si>
    <t>LNX-a24P</t>
  </si>
  <si>
    <t>LNX-b23P</t>
  </si>
  <si>
    <t>LNX-b24P</t>
  </si>
  <si>
    <t>LNX-025P</t>
  </si>
  <si>
    <t>LNX-026P</t>
  </si>
  <si>
    <t>LNEa009P</t>
  </si>
  <si>
    <t>LNEb009P</t>
  </si>
  <si>
    <t>LNXa01AP</t>
  </si>
  <si>
    <t>LNXb01AP</t>
  </si>
  <si>
    <t>LNX-074P</t>
  </si>
  <si>
    <t>LNX-073P</t>
  </si>
  <si>
    <t>LNX-083P</t>
  </si>
  <si>
    <t>LNX-082P</t>
  </si>
  <si>
    <t>LNX-186P</t>
  </si>
  <si>
    <t>LNX-187P</t>
  </si>
  <si>
    <t>LNX-086P</t>
  </si>
  <si>
    <t>LNX-087P</t>
  </si>
  <si>
    <t>LNX-184P</t>
  </si>
  <si>
    <t>LNX-185P</t>
  </si>
  <si>
    <t>LNE-046P</t>
  </si>
  <si>
    <t>LNE-047P</t>
  </si>
  <si>
    <t>LNE-021P</t>
  </si>
  <si>
    <t>LNE-022P</t>
  </si>
  <si>
    <t>LNE-012P</t>
  </si>
  <si>
    <t>LNE-013P</t>
  </si>
  <si>
    <t>LNE-014P</t>
  </si>
  <si>
    <t>LNE-14BP</t>
  </si>
  <si>
    <t>LNE-A14P</t>
  </si>
  <si>
    <t>LNE-A15P</t>
  </si>
  <si>
    <t>LNE-B14P</t>
  </si>
  <si>
    <t>LNE-B15P</t>
  </si>
  <si>
    <t>LNE-135P</t>
  </si>
  <si>
    <t>LNE-136P</t>
  </si>
  <si>
    <t>LNE-015P</t>
  </si>
  <si>
    <t>LNE-016P</t>
  </si>
  <si>
    <t>LNX-a17P</t>
  </si>
  <si>
    <t>LNX-a18P</t>
  </si>
  <si>
    <t>LNX-b18P</t>
  </si>
  <si>
    <t>LNX-030P</t>
  </si>
  <si>
    <t>LNX-031P</t>
  </si>
  <si>
    <t>LNE-157P</t>
  </si>
  <si>
    <t>LNE-158P</t>
  </si>
  <si>
    <t>LNE-163P</t>
  </si>
  <si>
    <t>LNE-164P</t>
  </si>
  <si>
    <t>LNX-011P</t>
  </si>
  <si>
    <t>LNX-012P</t>
  </si>
  <si>
    <t>LNX-016P</t>
  </si>
  <si>
    <t>LNX-017P</t>
  </si>
  <si>
    <t>LNE-019P</t>
  </si>
  <si>
    <t>LNE-020P</t>
  </si>
  <si>
    <t>LNX-003P</t>
  </si>
  <si>
    <t>LNX-008P</t>
  </si>
  <si>
    <t>LNX-009P</t>
  </si>
  <si>
    <t>LNX-101P</t>
  </si>
  <si>
    <t>LNX-102P</t>
  </si>
  <si>
    <t>LNX-A03P</t>
  </si>
  <si>
    <t>LNX-B03P</t>
  </si>
  <si>
    <t>LNX-A08P</t>
  </si>
  <si>
    <t>LNX-B08P</t>
  </si>
  <si>
    <t>LNX-A62P</t>
  </si>
  <si>
    <t>LNX-B62P</t>
  </si>
  <si>
    <t>LNE-118P</t>
  </si>
  <si>
    <t>LNX-001P</t>
  </si>
  <si>
    <t>LNX-004P</t>
  </si>
  <si>
    <t>LNX-007P</t>
  </si>
  <si>
    <t>LNX-013P</t>
  </si>
  <si>
    <t>LNX-084P</t>
  </si>
  <si>
    <t>LNX-098P</t>
  </si>
  <si>
    <t>LNX-143P</t>
  </si>
  <si>
    <t>LNX-103P</t>
  </si>
  <si>
    <t>LNE-23AP</t>
  </si>
  <si>
    <t>LNE-23BP</t>
  </si>
  <si>
    <t>LNX-099P</t>
  </si>
  <si>
    <t>LNX-A99P</t>
  </si>
  <si>
    <t>LNX-B99P</t>
  </si>
  <si>
    <t>LNX-100P</t>
  </si>
  <si>
    <t>LNXA100P</t>
  </si>
  <si>
    <t>LNXB100P</t>
  </si>
  <si>
    <t>LNE-126P</t>
  </si>
  <si>
    <t>LNE-127P</t>
  </si>
  <si>
    <t>LNE-037P</t>
  </si>
  <si>
    <t>LNE-038P</t>
  </si>
  <si>
    <t>LNE-36AP</t>
  </si>
  <si>
    <t>LNE-36CP</t>
  </si>
  <si>
    <t>LNE-36DP</t>
  </si>
  <si>
    <t>LEC-004P</t>
  </si>
  <si>
    <t>LNE-041P</t>
  </si>
  <si>
    <t>LNE-132P</t>
  </si>
  <si>
    <t>LNE-133P</t>
  </si>
  <si>
    <t>LNE-114P</t>
  </si>
  <si>
    <t>LNE-034P</t>
  </si>
  <si>
    <t>LNE-035P</t>
  </si>
  <si>
    <t>LNEa034P</t>
  </si>
  <si>
    <t>LNEa035P</t>
  </si>
  <si>
    <t>LNEb034P</t>
  </si>
  <si>
    <t>LNEb035P</t>
  </si>
  <si>
    <t>LNE-039P</t>
  </si>
  <si>
    <t>LNE-040P</t>
  </si>
  <si>
    <t>LNEa039P</t>
  </si>
  <si>
    <t>LNEa040P</t>
  </si>
  <si>
    <t>LNEb039P</t>
  </si>
  <si>
    <t>LNEb040P</t>
  </si>
  <si>
    <t>LNE-025P</t>
  </si>
  <si>
    <t>LNE-026P</t>
  </si>
  <si>
    <t>LNE-027P</t>
  </si>
  <si>
    <t>LNE-028P</t>
  </si>
  <si>
    <t>LNE-029P</t>
  </si>
  <si>
    <t>LNE-030P</t>
  </si>
  <si>
    <t>LNE-a31P</t>
  </si>
  <si>
    <t>LNE-b31P</t>
  </si>
  <si>
    <t>LNE-a33P</t>
  </si>
  <si>
    <t>LNE-b33P</t>
  </si>
  <si>
    <t>LNE-032P</t>
  </si>
  <si>
    <t>LNE-023P</t>
  </si>
  <si>
    <t>LNX-175P</t>
  </si>
  <si>
    <t>LNX-176P</t>
  </si>
  <si>
    <t>LNX-075P</t>
  </si>
  <si>
    <t>LNX-076P</t>
  </si>
  <si>
    <t>LNE-149P</t>
  </si>
  <si>
    <t>LNE-150P</t>
  </si>
  <si>
    <t>LNX-085P</t>
  </si>
  <si>
    <t>LNX-080P</t>
  </si>
  <si>
    <t>LNE-109P</t>
  </si>
  <si>
    <t>LNE-043P</t>
  </si>
  <si>
    <t>LNE-088P</t>
  </si>
  <si>
    <t>LNE-070P</t>
  </si>
  <si>
    <t>LNE-071P</t>
  </si>
  <si>
    <t>LNE-089P</t>
  </si>
  <si>
    <t>LNX-028P</t>
  </si>
  <si>
    <t>LNX-029P</t>
  </si>
  <si>
    <t>LNX-104P</t>
  </si>
  <si>
    <t>LNE-090P</t>
  </si>
  <si>
    <t>LNX-032P</t>
  </si>
  <si>
    <t>LNX-027P</t>
  </si>
  <si>
    <t>LNX-018P</t>
  </si>
  <si>
    <t>LNX-a19P</t>
  </si>
  <si>
    <t>LNX-b19P</t>
  </si>
  <si>
    <t>LNX-119P</t>
  </si>
  <si>
    <t>LNX-120P</t>
  </si>
  <si>
    <t>LNX-219P</t>
  </si>
  <si>
    <t>LNX-220P</t>
  </si>
  <si>
    <t>LNE-a45P</t>
  </si>
  <si>
    <t>LNE-b45P</t>
  </si>
  <si>
    <t>LNX-134P</t>
  </si>
  <si>
    <t>LNXa121P</t>
  </si>
  <si>
    <t>LNXb121P</t>
  </si>
  <si>
    <t>LNE-044P</t>
  </si>
  <si>
    <t>LNE-144P</t>
  </si>
  <si>
    <t>LNE-220P</t>
  </si>
  <si>
    <t>LNE-145P</t>
  </si>
  <si>
    <t>LNE-146P</t>
  </si>
  <si>
    <t>LNE-085P</t>
  </si>
  <si>
    <t>LNE-086P</t>
  </si>
  <si>
    <t>LNE-096P</t>
  </si>
  <si>
    <t>LNE-097P</t>
  </si>
  <si>
    <t>LNX-070P</t>
  </si>
  <si>
    <t>LNX-071P</t>
  </si>
  <si>
    <t>LNX-072P</t>
  </si>
  <si>
    <t>LNX-065P</t>
  </si>
  <si>
    <t>LNX-066P</t>
  </si>
  <si>
    <t>LNX-068P</t>
  </si>
  <si>
    <t>LNX-067P</t>
  </si>
  <si>
    <t>LSE-025P</t>
  </si>
  <si>
    <t>LSE-026P</t>
  </si>
  <si>
    <t>LSE-028P</t>
  </si>
  <si>
    <t>LSE-061P</t>
  </si>
  <si>
    <t>LSE-062P</t>
  </si>
  <si>
    <t>LSE-a62P</t>
  </si>
  <si>
    <t>LSE-b62P</t>
  </si>
  <si>
    <t>LSE-063P</t>
  </si>
  <si>
    <t>LSE-064P</t>
  </si>
  <si>
    <t>LSE-a64P</t>
  </si>
  <si>
    <t>LSE-b64P</t>
  </si>
  <si>
    <t>LSE-038P</t>
  </si>
  <si>
    <t>LSEa038P</t>
  </si>
  <si>
    <t>LSEb038P</t>
  </si>
  <si>
    <t>LSE-058P</t>
  </si>
  <si>
    <t>LSE-037P</t>
  </si>
  <si>
    <t>PPT-098P</t>
  </si>
  <si>
    <t>PPT-096P</t>
  </si>
  <si>
    <t>PPT-097P</t>
  </si>
  <si>
    <t>LSE-044P</t>
  </si>
  <si>
    <t>LSE-b44P</t>
  </si>
  <si>
    <t>LSE-055P</t>
  </si>
  <si>
    <t>LSE-065P</t>
  </si>
  <si>
    <t>LSE-066P</t>
  </si>
  <si>
    <t>LSE-051P</t>
  </si>
  <si>
    <t>LSE-052P</t>
  </si>
  <si>
    <t>LSE-050P</t>
  </si>
  <si>
    <t>LSE-049P</t>
  </si>
  <si>
    <t>LSE-046P</t>
  </si>
  <si>
    <t>LSE-047P</t>
  </si>
  <si>
    <t>LSE-048P</t>
  </si>
  <si>
    <t>TNE-026P</t>
  </si>
  <si>
    <t>TNE-048P</t>
  </si>
  <si>
    <t>TNE-014P</t>
  </si>
  <si>
    <t>TNE-013P</t>
  </si>
  <si>
    <t>TNE-019P</t>
  </si>
  <si>
    <t>TNC-001P</t>
  </si>
  <si>
    <t>TNE-051P</t>
  </si>
  <si>
    <t>TNE-052P</t>
  </si>
  <si>
    <t>TNE-053P</t>
  </si>
  <si>
    <t>TNE-054P</t>
  </si>
  <si>
    <t>TNE-001P</t>
  </si>
  <si>
    <t>TNE-055P</t>
  </si>
  <si>
    <t>TNE-050P</t>
  </si>
  <si>
    <t>TNE-010P</t>
  </si>
  <si>
    <t>TNE-011P</t>
  </si>
  <si>
    <t>TNE-066P</t>
  </si>
  <si>
    <t>TNE-003P</t>
  </si>
  <si>
    <t>TNE-035P</t>
  </si>
  <si>
    <t>TNE-004P</t>
  </si>
  <si>
    <t>TNE-067P</t>
  </si>
  <si>
    <t>TNE-068P</t>
  </si>
  <si>
    <t>TNX-003P</t>
  </si>
  <si>
    <t>TNX-002P</t>
  </si>
  <si>
    <t>TNX-001P</t>
  </si>
  <si>
    <t>TNE-056P</t>
  </si>
  <si>
    <t>TNE-057P</t>
  </si>
  <si>
    <t>TNE-058P</t>
  </si>
  <si>
    <t>TNE-059P</t>
  </si>
  <si>
    <t>TNE-060P</t>
  </si>
  <si>
    <t>TNE-061P</t>
  </si>
  <si>
    <t>TNE-062P</t>
  </si>
  <si>
    <t>TNE-002P</t>
  </si>
  <si>
    <t>TEC-001P</t>
  </si>
  <si>
    <t>TEC-002P</t>
  </si>
  <si>
    <t>TEC-003P</t>
  </si>
  <si>
    <t>TEC-004P</t>
  </si>
  <si>
    <t>TNE-006P</t>
  </si>
  <si>
    <t>TNE-020P</t>
  </si>
  <si>
    <t>TNE-012P</t>
  </si>
  <si>
    <t>TNE-017P</t>
  </si>
  <si>
    <t>TNE-046P</t>
  </si>
  <si>
    <t>TNE-005P</t>
  </si>
  <si>
    <t>TNE-016P</t>
  </si>
  <si>
    <t>TNE-027P</t>
  </si>
  <si>
    <t>TNE-028P</t>
  </si>
  <si>
    <t>TNE-034P</t>
  </si>
  <si>
    <t>TSE-003P</t>
  </si>
  <si>
    <t>TSE-002P</t>
  </si>
  <si>
    <t>TSE-005P</t>
  </si>
  <si>
    <t>TSE-006P</t>
  </si>
  <si>
    <t>TSE-035P</t>
  </si>
  <si>
    <t>TSE-004P</t>
  </si>
  <si>
    <t>TSE-034P</t>
  </si>
  <si>
    <t>TSE-033P</t>
  </si>
  <si>
    <t>TSE-030P</t>
  </si>
  <si>
    <t>TSE-032P</t>
  </si>
  <si>
    <t>TNE-021P</t>
  </si>
  <si>
    <t>TSE-031P</t>
  </si>
  <si>
    <t>LNE-098P</t>
  </si>
  <si>
    <t>LNE-099P</t>
  </si>
  <si>
    <t>LNE-082P</t>
  </si>
  <si>
    <t>LNE-083P</t>
  </si>
  <si>
    <t>LNE-084P</t>
  </si>
  <si>
    <t>LNE-134P</t>
  </si>
  <si>
    <t>LNC-001P</t>
  </si>
  <si>
    <t>LNE-100P</t>
  </si>
  <si>
    <t>LNE-067P</t>
  </si>
  <si>
    <t>LNE-068P</t>
  </si>
  <si>
    <t>LNE-092P</t>
  </si>
  <si>
    <t>LNE-066P</t>
  </si>
  <si>
    <t>LNE-a69P</t>
  </si>
  <si>
    <t>LNE-b69P</t>
  </si>
  <si>
    <t>LNE-a64P</t>
  </si>
  <si>
    <t>LNE-c64P</t>
  </si>
  <si>
    <t>LNE-d64P</t>
  </si>
  <si>
    <t>LNE-087P</t>
  </si>
  <si>
    <t>LNE-101P</t>
  </si>
  <si>
    <t>LNE-102P</t>
  </si>
  <si>
    <t>LNE-103P</t>
  </si>
  <si>
    <t>LNE-119P</t>
  </si>
  <si>
    <t>LNE-105P</t>
  </si>
  <si>
    <t>LNE-a94P</t>
  </si>
  <si>
    <t>LNE-b94P</t>
  </si>
  <si>
    <t>LNE-138P</t>
  </si>
  <si>
    <t>LSE-28AP</t>
  </si>
  <si>
    <t>LSE-28BP</t>
  </si>
  <si>
    <t>LSE-029P</t>
  </si>
  <si>
    <t>LSE-027P</t>
  </si>
  <si>
    <t>LSE-023P</t>
  </si>
  <si>
    <t>LSE-054P</t>
  </si>
  <si>
    <t>LSE-030P</t>
  </si>
  <si>
    <t>LSE-024P</t>
  </si>
  <si>
    <t>LSE-A18P</t>
  </si>
  <si>
    <t>LSE-B18P</t>
  </si>
  <si>
    <t>LSE-019P</t>
  </si>
  <si>
    <t>LSE-020P</t>
  </si>
  <si>
    <t>LSE-057P</t>
  </si>
  <si>
    <t>LSE-017P</t>
  </si>
  <si>
    <t>LSE-a16P</t>
  </si>
  <si>
    <t>LSE-b16P</t>
  </si>
  <si>
    <t>LSE-059P</t>
  </si>
  <si>
    <t>LSE-060P</t>
  </si>
  <si>
    <t>LSE-039P</t>
  </si>
  <si>
    <t>LSE-040P</t>
  </si>
  <si>
    <t>LSE-041P</t>
  </si>
  <si>
    <t>LSE-042P</t>
  </si>
  <si>
    <t>LSE-043P</t>
  </si>
  <si>
    <t>LSE-015P</t>
  </si>
  <si>
    <t>LSE-014P</t>
  </si>
  <si>
    <t>LSE-009P</t>
  </si>
  <si>
    <t>LSE-010P</t>
  </si>
  <si>
    <t>LSE-011P</t>
  </si>
  <si>
    <t>LSE-012P</t>
  </si>
  <si>
    <t>LSE-053P</t>
  </si>
  <si>
    <t>LSE-033P</t>
  </si>
  <si>
    <t>LSE-034P</t>
  </si>
  <si>
    <t>LSEa034P</t>
  </si>
  <si>
    <t>LSEb034P</t>
  </si>
  <si>
    <t>LSE-035P</t>
  </si>
  <si>
    <t>LSE-045P</t>
  </si>
  <si>
    <t>LSE-13aP</t>
  </si>
  <si>
    <t>LSE-13bP</t>
  </si>
  <si>
    <t>LSE-008P</t>
  </si>
  <si>
    <t>LSE-007P</t>
  </si>
  <si>
    <t>LSE-004P</t>
  </si>
  <si>
    <t>LSE-005P</t>
  </si>
  <si>
    <t>LSE-036P</t>
  </si>
  <si>
    <t>LSE-001P</t>
  </si>
  <si>
    <t>LSE-002P</t>
  </si>
  <si>
    <t>LSE-031P</t>
  </si>
  <si>
    <t>LSE-032P</t>
  </si>
  <si>
    <t>TNE-007P</t>
  </si>
  <si>
    <t>TNE-008P</t>
  </si>
  <si>
    <t>TNE-009P</t>
  </si>
  <si>
    <t>TNE-018P</t>
  </si>
  <si>
    <t>TSE-001P</t>
  </si>
  <si>
    <t>LNE-072P</t>
  </si>
  <si>
    <t>LNE-073P</t>
  </si>
  <si>
    <t>LNE-074P</t>
  </si>
  <si>
    <t>LNE-075P</t>
  </si>
  <si>
    <t>LNE-076P</t>
  </si>
  <si>
    <t>LNE-077P</t>
  </si>
  <si>
    <t>LNE-078P</t>
  </si>
  <si>
    <t>LNE-079P</t>
  </si>
  <si>
    <t>LNE-080P</t>
  </si>
  <si>
    <t>LNE-081P</t>
  </si>
  <si>
    <t>LEC-001P</t>
  </si>
  <si>
    <t>LEC-002P</t>
  </si>
  <si>
    <t>LEC-003P</t>
  </si>
  <si>
    <t>LEC-005P</t>
  </si>
  <si>
    <t>LEC-006P</t>
  </si>
  <si>
    <t>LEC-007P</t>
  </si>
  <si>
    <t>LEC-008P</t>
  </si>
  <si>
    <t>LEC-009P</t>
  </si>
  <si>
    <t>LNE-048P</t>
  </si>
  <si>
    <t>LNE-049P</t>
  </si>
  <si>
    <t>LNE-050P</t>
  </si>
  <si>
    <t>LNE-051P</t>
  </si>
  <si>
    <t>LNE-061P</t>
  </si>
  <si>
    <t>LNE-052P</t>
  </si>
  <si>
    <t>LNE-053P</t>
  </si>
  <si>
    <t>LNE-151P</t>
  </si>
  <si>
    <t>LNE-152P</t>
  </si>
  <si>
    <t>LNE-153P</t>
  </si>
  <si>
    <t>LNE-155P</t>
  </si>
  <si>
    <t>LNE-156P</t>
  </si>
  <si>
    <t>LNE-062P</t>
  </si>
  <si>
    <t>LNE-063P</t>
  </si>
  <si>
    <t>LNE-054P</t>
  </si>
  <si>
    <t>LNE-055P</t>
  </si>
  <si>
    <t>LNE-117P</t>
  </si>
  <si>
    <t>LNE-056P</t>
  </si>
  <si>
    <t>LNE-057P</t>
  </si>
  <si>
    <t>LNE-058P</t>
  </si>
  <si>
    <t>LNE-095P</t>
  </si>
  <si>
    <t>LNE-059P</t>
  </si>
  <si>
    <t>LNE-159P</t>
  </si>
  <si>
    <t>LNE-160P</t>
  </si>
  <si>
    <t>LNE-161P</t>
  </si>
  <si>
    <t>LNE-162P</t>
  </si>
  <si>
    <t>LNE-060P</t>
  </si>
  <si>
    <t>LNE-b60P</t>
  </si>
  <si>
    <t>LED-018P</t>
  </si>
  <si>
    <t>LED-019P</t>
  </si>
  <si>
    <t>LED-020P</t>
  </si>
  <si>
    <t>LED-021P</t>
  </si>
  <si>
    <t>LED-022P</t>
  </si>
  <si>
    <t>LED-023P</t>
  </si>
  <si>
    <t>LED-024P</t>
  </si>
  <si>
    <t>LED-001P</t>
  </si>
  <si>
    <t>LED-002P</t>
  </si>
  <si>
    <t>LED-003P</t>
  </si>
  <si>
    <t>LED-004P</t>
  </si>
  <si>
    <t>LED-005P</t>
  </si>
  <si>
    <t>LED-006P</t>
  </si>
  <si>
    <t>LED-007P</t>
  </si>
  <si>
    <t>LED-008P</t>
  </si>
  <si>
    <t>LED-009P</t>
  </si>
  <si>
    <t>LED-010P</t>
  </si>
  <si>
    <t>LED-011P</t>
  </si>
  <si>
    <t>LED-012P</t>
  </si>
  <si>
    <t>LED-013P</t>
  </si>
  <si>
    <t>LED-014P</t>
  </si>
  <si>
    <t>LED-015P</t>
  </si>
  <si>
    <t>LED-016P</t>
  </si>
  <si>
    <t>LED-017P</t>
  </si>
  <si>
    <t>LLS-001P</t>
  </si>
  <si>
    <t>LLS-002P</t>
  </si>
  <si>
    <t>LLS-003P</t>
  </si>
  <si>
    <t>LLS-004P</t>
  </si>
  <si>
    <t>LLS-005P</t>
  </si>
  <si>
    <t>LLS-006P</t>
  </si>
  <si>
    <t>LLS-007P</t>
  </si>
  <si>
    <t>LLS-008P</t>
  </si>
  <si>
    <t>LSE-021P</t>
  </si>
  <si>
    <t>LSE-022P</t>
  </si>
  <si>
    <t>LNX-125P</t>
  </si>
  <si>
    <t>LNX-130P</t>
  </si>
  <si>
    <t>LNX-122P</t>
  </si>
  <si>
    <t>LNX-123P</t>
  </si>
  <si>
    <t>TNE-041P</t>
  </si>
  <si>
    <t>TNE-047P</t>
  </si>
  <si>
    <t>TNE-039P</t>
  </si>
  <si>
    <t>TSE-037P</t>
  </si>
  <si>
    <t>TNE-132P</t>
  </si>
  <si>
    <t>LNX-117P</t>
  </si>
  <si>
    <t>LNX-42CP</t>
  </si>
  <si>
    <t>LNE-125P</t>
  </si>
  <si>
    <t>LNX-133P</t>
  </si>
  <si>
    <t>PPT-035P</t>
  </si>
  <si>
    <t>PPT-b35P</t>
  </si>
  <si>
    <t>PPT-036P</t>
  </si>
  <si>
    <t>PPT-b36P</t>
  </si>
  <si>
    <t>LNE-041RP</t>
  </si>
  <si>
    <t>LNX-147P</t>
  </si>
  <si>
    <t>LNX-149P</t>
  </si>
  <si>
    <t>LNX-153P</t>
  </si>
  <si>
    <t>LNX-154P</t>
  </si>
  <si>
    <t>TNE-069P</t>
  </si>
  <si>
    <t>TNE-070P</t>
  </si>
  <si>
    <t>TSE-042P</t>
  </si>
  <si>
    <t>TSE-044P</t>
  </si>
  <si>
    <t>TSE-043P</t>
  </si>
  <si>
    <t>LNE-154P</t>
  </si>
  <si>
    <t>LNEA154P</t>
  </si>
  <si>
    <t>LNEB154P</t>
  </si>
  <si>
    <t>LNE-165P</t>
  </si>
  <si>
    <t>LNE-166P</t>
  </si>
  <si>
    <t>LNX-078P</t>
  </si>
  <si>
    <t>LNX-108P</t>
  </si>
  <si>
    <t>LNX-155P</t>
  </si>
  <si>
    <t>TNE-071P</t>
  </si>
  <si>
    <t>LNX-156P</t>
  </si>
  <si>
    <t>TNE-072P</t>
  </si>
  <si>
    <t>LNX-157P</t>
  </si>
  <si>
    <t>LNX-043P</t>
  </si>
  <si>
    <t>LNX-045P</t>
  </si>
  <si>
    <t>LNX-046P</t>
  </si>
  <si>
    <t>LNX-139P</t>
  </si>
  <si>
    <t>LNX-140P</t>
  </si>
  <si>
    <t>LNX-141P</t>
  </si>
  <si>
    <t>TSE-039P</t>
  </si>
  <si>
    <t>TSE-040P</t>
  </si>
  <si>
    <t>LNX-142P</t>
  </si>
  <si>
    <t>TNE-044P</t>
  </si>
  <si>
    <t>LNX-112N</t>
  </si>
  <si>
    <t>LNX-044N</t>
  </si>
  <si>
    <t>LNX-041N</t>
  </si>
  <si>
    <t>LNX-040N</t>
  </si>
  <si>
    <t>LNX-079N</t>
  </si>
  <si>
    <t>LNX-077N</t>
  </si>
  <si>
    <t>LNX-107N</t>
  </si>
  <si>
    <t>LNXA107N</t>
  </si>
  <si>
    <t>LNXB107N</t>
  </si>
  <si>
    <t>LNX-106N</t>
  </si>
  <si>
    <t>LNX-42AN</t>
  </si>
  <si>
    <t>LNX-42BN</t>
  </si>
  <si>
    <t>LNX-43AN</t>
  </si>
  <si>
    <t>LNX-43CN</t>
  </si>
  <si>
    <t>LNX-43BN</t>
  </si>
  <si>
    <t>LNX-081N</t>
  </si>
  <si>
    <t>LNX-069N</t>
  </si>
  <si>
    <t>LNX-047N</t>
  </si>
  <si>
    <t>LNX-088N</t>
  </si>
  <si>
    <t>LNX-089N</t>
  </si>
  <si>
    <t>LNX-115N</t>
  </si>
  <si>
    <t>TNE-043N</t>
  </si>
  <si>
    <t>TNE-033N</t>
  </si>
  <si>
    <t>TNE-030N</t>
  </si>
  <si>
    <t>TNE-029N</t>
  </si>
  <si>
    <t>TNE-023N</t>
  </si>
  <si>
    <t>TNE-b23N</t>
  </si>
  <si>
    <t>TNE-038N</t>
  </si>
  <si>
    <t>TNE-040N</t>
  </si>
  <si>
    <t>TNE-022N</t>
  </si>
  <si>
    <t>TNE-025N</t>
  </si>
  <si>
    <t>TNE-031N</t>
  </si>
  <si>
    <t>TNE-036N</t>
  </si>
  <si>
    <t>TNE-B36N</t>
  </si>
  <si>
    <t>TNE-032N</t>
  </si>
  <si>
    <t>TNE-037N</t>
  </si>
  <si>
    <t>TNE-024N</t>
  </si>
  <si>
    <t>TNE-087N</t>
  </si>
  <si>
    <t>TNE-045N</t>
  </si>
  <si>
    <t>LNE-a93N</t>
  </si>
  <si>
    <t>LNE-b93N</t>
  </si>
  <si>
    <t>LNE-a91N</t>
  </si>
  <si>
    <t>LNE-b91N</t>
  </si>
  <si>
    <t>LNE-142N</t>
  </si>
  <si>
    <t>LNE-128N</t>
  </si>
  <si>
    <t>LNE-129N</t>
  </si>
  <si>
    <t>LNE-130N</t>
  </si>
  <si>
    <t>LNEb131N</t>
  </si>
  <si>
    <t>LNEa131N</t>
  </si>
  <si>
    <t>LNEa106N</t>
  </si>
  <si>
    <t>LNEb106N</t>
  </si>
  <si>
    <t>LNE-107N</t>
  </si>
  <si>
    <t>LNEe110N</t>
  </si>
  <si>
    <t>LNEf110N</t>
  </si>
  <si>
    <t>LNEd110N</t>
  </si>
  <si>
    <t>LNEb110N</t>
  </si>
  <si>
    <t>LN-004AN</t>
  </si>
  <si>
    <t>LN-111AN</t>
  </si>
  <si>
    <t>LN-004BN</t>
  </si>
  <si>
    <t>LN-111BN</t>
  </si>
  <si>
    <t>LNX-144N</t>
  </si>
  <si>
    <t>LNE-003N</t>
  </si>
  <si>
    <t>LNE-005N</t>
  </si>
  <si>
    <t>LNE-112N</t>
  </si>
  <si>
    <t>LNE-121N</t>
  </si>
  <si>
    <t>LNE-122N</t>
  </si>
  <si>
    <t>LNX-022N</t>
  </si>
  <si>
    <t>LNE-120N</t>
  </si>
  <si>
    <t>LNEa115N</t>
  </si>
  <si>
    <t>LNEb115N</t>
  </si>
  <si>
    <t>LNE-116N</t>
  </si>
  <si>
    <t>LNEa147N</t>
  </si>
  <si>
    <t>LNEb147N</t>
  </si>
  <si>
    <t>LNE-148N</t>
  </si>
  <si>
    <t>LNE-124N</t>
  </si>
  <si>
    <t>LNX-021N</t>
  </si>
  <si>
    <t>LNE-006N</t>
  </si>
  <si>
    <t>LNEa007N</t>
  </si>
  <si>
    <t>LNEb007N</t>
  </si>
  <si>
    <t>LNE-008N</t>
  </si>
  <si>
    <t>LNXa002N</t>
  </si>
  <si>
    <t>LNXb002N</t>
  </si>
  <si>
    <t>LNX-033N</t>
  </si>
  <si>
    <t>LNX-a23N</t>
  </si>
  <si>
    <t>LNX-a24N</t>
  </si>
  <si>
    <t>LNX-b23N</t>
  </si>
  <si>
    <t>LNX-b24N</t>
  </si>
  <si>
    <t>LNX-025N</t>
  </si>
  <si>
    <t>LNX-026N</t>
  </si>
  <si>
    <t>LNEa009N</t>
  </si>
  <si>
    <t>LNEb009N</t>
  </si>
  <si>
    <t>LNXa01AN</t>
  </si>
  <si>
    <t>LNXb01AN</t>
  </si>
  <si>
    <t>LNX-074N</t>
  </si>
  <si>
    <t>LNX-073N</t>
  </si>
  <si>
    <t>LNX-083N</t>
  </si>
  <si>
    <t>LNX-082N</t>
  </si>
  <si>
    <t>LNX-186N</t>
  </si>
  <si>
    <t>LNX-187N</t>
  </si>
  <si>
    <t>LNX-086N</t>
  </si>
  <si>
    <t>LNX-087N</t>
  </si>
  <si>
    <t>LNX-184N</t>
  </si>
  <si>
    <t>LNX-185N</t>
  </si>
  <si>
    <t>LNE-046N</t>
  </si>
  <si>
    <t>LNE-047N</t>
  </si>
  <si>
    <t>LNE-021N</t>
  </si>
  <si>
    <t>LNE-022N</t>
  </si>
  <si>
    <t>LNE-012N</t>
  </si>
  <si>
    <t>LNE-013N</t>
  </si>
  <si>
    <t>LNE-014N</t>
  </si>
  <si>
    <t>LNE-14BN</t>
  </si>
  <si>
    <t>LNE-A14N</t>
  </si>
  <si>
    <t>LNE-A15N</t>
  </si>
  <si>
    <t>LNE-B14N</t>
  </si>
  <si>
    <t>LNE-B15N</t>
  </si>
  <si>
    <t>LNE-135N</t>
  </si>
  <si>
    <t>LNE-136N</t>
  </si>
  <si>
    <t>LNE-015N</t>
  </si>
  <si>
    <t>LNE-016N</t>
  </si>
  <si>
    <t>LNX-a17N</t>
  </si>
  <si>
    <t>LNX-a18N</t>
  </si>
  <si>
    <t>LNX-b18N</t>
  </si>
  <si>
    <t>LNX-030N</t>
  </si>
  <si>
    <t>LNX-031N</t>
  </si>
  <si>
    <t>LNE-157N</t>
  </si>
  <si>
    <t>LNE-158N</t>
  </si>
  <si>
    <t>LNE-163N</t>
  </si>
  <si>
    <t>LNE-164N</t>
  </si>
  <si>
    <t>LNX-011N</t>
  </si>
  <si>
    <t>LNX-012N</t>
  </si>
  <si>
    <t>LNX-016N</t>
  </si>
  <si>
    <t>LNX-017N</t>
  </si>
  <si>
    <t>LNE-019N</t>
  </si>
  <si>
    <t>LNE-020N</t>
  </si>
  <si>
    <t>LNX-003N</t>
  </si>
  <si>
    <t>LNX-008N</t>
  </si>
  <si>
    <t>LNX-009N</t>
  </si>
  <si>
    <t>LNX-101N</t>
  </si>
  <si>
    <t>LNX-102N</t>
  </si>
  <si>
    <t>LNX-A03N</t>
  </si>
  <si>
    <t>LNX-B03N</t>
  </si>
  <si>
    <t>LNX-A08N</t>
  </si>
  <si>
    <t>LNX-B08N</t>
  </si>
  <si>
    <t>LNX-A62N</t>
  </si>
  <si>
    <t>LNX-B62N</t>
  </si>
  <si>
    <t>LNE-118N</t>
  </si>
  <si>
    <t>LNX-001N</t>
  </si>
  <si>
    <t>LNX-004N</t>
  </si>
  <si>
    <t>LNX-007N</t>
  </si>
  <si>
    <t>LNX-013N</t>
  </si>
  <si>
    <t>LNX-084N</t>
  </si>
  <si>
    <t>LNX-098N</t>
  </si>
  <si>
    <t>LNX-143N</t>
  </si>
  <si>
    <t>LNX-103N</t>
  </si>
  <si>
    <t>LNE-23AN</t>
  </si>
  <si>
    <t>LNE-23BN</t>
  </si>
  <si>
    <t>LNX-099N</t>
  </si>
  <si>
    <t>LNX-A99N</t>
  </si>
  <si>
    <t>LNX-B99N</t>
  </si>
  <si>
    <t>LNX-100N</t>
  </si>
  <si>
    <t>LNXA100N</t>
  </si>
  <si>
    <t>LNXB100N</t>
  </si>
  <si>
    <t>LNE-126N</t>
  </si>
  <si>
    <t>LNE-127N</t>
  </si>
  <si>
    <t>LNE-037N</t>
  </si>
  <si>
    <t>LNE-038N</t>
  </si>
  <si>
    <t>LNE-36AN</t>
  </si>
  <si>
    <t>LNE-36CN</t>
  </si>
  <si>
    <t>LNE-36DN</t>
  </si>
  <si>
    <t>LEC-004N</t>
  </si>
  <si>
    <t>LNE-041N</t>
  </si>
  <si>
    <t>LNE-132N</t>
  </si>
  <si>
    <t>LNE-133N</t>
  </si>
  <si>
    <t>LNE-114N</t>
  </si>
  <si>
    <t>LNE-034N</t>
  </si>
  <si>
    <t>LNE-035N</t>
  </si>
  <si>
    <t>LNEa034N</t>
  </si>
  <si>
    <t>LNEa035N</t>
  </si>
  <si>
    <t>LNEb034N</t>
  </si>
  <si>
    <t>LNEb035N</t>
  </si>
  <si>
    <t>LNE-039N</t>
  </si>
  <si>
    <t>LNE-040N</t>
  </si>
  <si>
    <t>LNEa039N</t>
  </si>
  <si>
    <t>LNEa040N</t>
  </si>
  <si>
    <t>LNEb039N</t>
  </si>
  <si>
    <t>LNEb040N</t>
  </si>
  <si>
    <t>LNE-025N</t>
  </si>
  <si>
    <t>LNE-026N</t>
  </si>
  <si>
    <t>LNE-027N</t>
  </si>
  <si>
    <t>LNE-028N</t>
  </si>
  <si>
    <t>LNE-029N</t>
  </si>
  <si>
    <t>LNE-030N</t>
  </si>
  <si>
    <t>LNE-a31N</t>
  </si>
  <si>
    <t>LNE-b31N</t>
  </si>
  <si>
    <t>LNE-a33N</t>
  </si>
  <si>
    <t>LNE-b33N</t>
  </si>
  <si>
    <t>LNE-032N</t>
  </si>
  <si>
    <t>LNE-023N</t>
  </si>
  <si>
    <t>LNX-175N</t>
  </si>
  <si>
    <t>LNX-176N</t>
  </si>
  <si>
    <t>LNX-075N</t>
  </si>
  <si>
    <t>LNX-076N</t>
  </si>
  <si>
    <t>LNE-149N</t>
  </si>
  <si>
    <t>LNE-150N</t>
  </si>
  <si>
    <t>LNX-085N</t>
  </si>
  <si>
    <t>LNX-080N</t>
  </si>
  <si>
    <t>LNE-109N</t>
  </si>
  <si>
    <t>LNE-043N</t>
  </si>
  <si>
    <t>LNE-088N</t>
  </si>
  <si>
    <t>LNE-070N</t>
  </si>
  <si>
    <t>LNE-071N</t>
  </si>
  <si>
    <t>LNE-089N</t>
  </si>
  <si>
    <t>LNX-028N</t>
  </si>
  <si>
    <t>LNX-029N</t>
  </si>
  <si>
    <t>LNX-104N</t>
  </si>
  <si>
    <t>LNE-090N</t>
  </si>
  <si>
    <t>LNX-032N</t>
  </si>
  <si>
    <t>LNX-027N</t>
  </si>
  <si>
    <t>LNX-018N</t>
  </si>
  <si>
    <t>LNX-a19N</t>
  </si>
  <si>
    <t>LNX-b19N</t>
  </si>
  <si>
    <t>LNX-119N</t>
  </si>
  <si>
    <t>LNX-120N</t>
  </si>
  <si>
    <t>LNX-219N</t>
  </si>
  <si>
    <t>LNX-220N</t>
  </si>
  <si>
    <t>LNE-a45N</t>
  </si>
  <si>
    <t>LNE-b45N</t>
  </si>
  <si>
    <t>LNX-134N</t>
  </si>
  <si>
    <t>LNXa121N</t>
  </si>
  <si>
    <t>LNXb121N</t>
  </si>
  <si>
    <t>LNE-044N</t>
  </si>
  <si>
    <t>LNE-144N</t>
  </si>
  <si>
    <t>LNE-220N</t>
  </si>
  <si>
    <t>LNE-145N</t>
  </si>
  <si>
    <t>LNE-146N</t>
  </si>
  <si>
    <t>LNE-085N</t>
  </si>
  <si>
    <t>LNE-086N</t>
  </si>
  <si>
    <t>LNE-096N</t>
  </si>
  <si>
    <t>LNE-097N</t>
  </si>
  <si>
    <t>LNX-070N</t>
  </si>
  <si>
    <t>LNX-071N</t>
  </si>
  <si>
    <t>LNX-072N</t>
  </si>
  <si>
    <t>LNX-065N</t>
  </si>
  <si>
    <t>LNX-066N</t>
  </si>
  <si>
    <t>LNX-068N</t>
  </si>
  <si>
    <t>LNX-067N</t>
  </si>
  <si>
    <t>LSE-025N</t>
  </si>
  <si>
    <t>LSE-026N</t>
  </si>
  <si>
    <t>LSE-028N</t>
  </si>
  <si>
    <t>LSE-061N</t>
  </si>
  <si>
    <t>LSE-062N</t>
  </si>
  <si>
    <t>LSE-a62N</t>
  </si>
  <si>
    <t>LSE-b62N</t>
  </si>
  <si>
    <t>LSE-063N</t>
  </si>
  <si>
    <t>LSE-064N</t>
  </si>
  <si>
    <t>LSE-a64N</t>
  </si>
  <si>
    <t>LSE-b64N</t>
  </si>
  <si>
    <t>LSE-038N</t>
  </si>
  <si>
    <t>LSEa038N</t>
  </si>
  <si>
    <t>LSEb038N</t>
  </si>
  <si>
    <t>LSE-058N</t>
  </si>
  <si>
    <t>LSE-037N</t>
  </si>
  <si>
    <t>PPT-098N</t>
  </si>
  <si>
    <t>PPT-096N</t>
  </si>
  <si>
    <t>PPT-097N</t>
  </si>
  <si>
    <t>LSE-044N</t>
  </si>
  <si>
    <t>LSE-b44N</t>
  </si>
  <si>
    <t>LSE-055N</t>
  </si>
  <si>
    <t>LSE-065N</t>
  </si>
  <si>
    <t>LSE-066N</t>
  </si>
  <si>
    <t>LSE-051N</t>
  </si>
  <si>
    <t>LSE-052N</t>
  </si>
  <si>
    <t>LSE-050N</t>
  </si>
  <si>
    <t>LSE-049N</t>
  </si>
  <si>
    <t>LSE-046N</t>
  </si>
  <si>
    <t>LSE-047N</t>
  </si>
  <si>
    <t>LSE-048N</t>
  </si>
  <si>
    <t>TNE-026N</t>
  </si>
  <si>
    <t>TNE-048N</t>
  </si>
  <si>
    <t>TNE-014N</t>
  </si>
  <si>
    <t>TNE-013N</t>
  </si>
  <si>
    <t>TNE-019N</t>
  </si>
  <si>
    <t>TNC-001N</t>
  </si>
  <si>
    <t>TNE-051N</t>
  </si>
  <si>
    <t>TNE-052N</t>
  </si>
  <si>
    <t>TNE-053N</t>
  </si>
  <si>
    <t>TNE-054N</t>
  </si>
  <si>
    <t>TNE-001N</t>
  </si>
  <si>
    <t>TNE-055N</t>
  </si>
  <si>
    <t>TNE-050N</t>
  </si>
  <si>
    <t>TNE-010N</t>
  </si>
  <si>
    <t>TNE-011N</t>
  </si>
  <si>
    <t>TNE-066N</t>
  </si>
  <si>
    <t>TNE-003N</t>
  </si>
  <si>
    <t>TNE-035N</t>
  </si>
  <si>
    <t>TNE-004N</t>
  </si>
  <si>
    <t>TNE-067N</t>
  </si>
  <si>
    <t>TNE-068N</t>
  </si>
  <si>
    <t>TNX-003N</t>
  </si>
  <si>
    <t>TNX-002N</t>
  </si>
  <si>
    <t>TNX-001N</t>
  </si>
  <si>
    <t>TNE-056N</t>
  </si>
  <si>
    <t>TNE-057N</t>
  </si>
  <si>
    <t>TNE-058N</t>
  </si>
  <si>
    <t>TNE-059N</t>
  </si>
  <si>
    <t>TNE-060N</t>
  </si>
  <si>
    <t>TNE-061N</t>
  </si>
  <si>
    <t>TNE-062N</t>
  </si>
  <si>
    <t>TNE-002N</t>
  </si>
  <si>
    <t>TEC-001N</t>
  </si>
  <si>
    <t>TEC-002N</t>
  </si>
  <si>
    <t>TEC-003N</t>
  </si>
  <si>
    <t>TEC-004N</t>
  </si>
  <si>
    <t>TNE-006N</t>
  </si>
  <si>
    <t>TNE-020N</t>
  </si>
  <si>
    <t>TNE-012N</t>
  </si>
  <si>
    <t>TNE-017N</t>
  </si>
  <si>
    <t>TNE-046N</t>
  </si>
  <si>
    <t>TNE-005N</t>
  </si>
  <si>
    <t>TNE-016N</t>
  </si>
  <si>
    <t>TNE-027N</t>
  </si>
  <si>
    <t>TNE-028N</t>
  </si>
  <si>
    <t>TNE-034N</t>
  </si>
  <si>
    <t>TSE-003N</t>
  </si>
  <si>
    <t>TSE-002N</t>
  </si>
  <si>
    <t>TSE-005N</t>
  </si>
  <si>
    <t>TSE-006N</t>
  </si>
  <si>
    <t>TSE-035N</t>
  </si>
  <si>
    <t>TSE-004N</t>
  </si>
  <si>
    <t>TSE-034N</t>
  </si>
  <si>
    <t>TSE-033N</t>
  </si>
  <si>
    <t>TSE-030N</t>
  </si>
  <si>
    <t>TSE-032N</t>
  </si>
  <si>
    <t>TNE-021N</t>
  </si>
  <si>
    <t>TSE-031N</t>
  </si>
  <si>
    <t>LNE-098N</t>
  </si>
  <si>
    <t>LNE-099N</t>
  </si>
  <si>
    <t>LNE-082N</t>
  </si>
  <si>
    <t>LNE-083N</t>
  </si>
  <si>
    <t>LNE-084N</t>
  </si>
  <si>
    <t>LNE-134N</t>
  </si>
  <si>
    <t>LNC-001N</t>
  </si>
  <si>
    <t>LNE-100N</t>
  </si>
  <si>
    <t>LNE-067N</t>
  </si>
  <si>
    <t>LNE-068N</t>
  </si>
  <si>
    <t>LNE-092N</t>
  </si>
  <si>
    <t>LNE-066N</t>
  </si>
  <si>
    <t>LNE-a69N</t>
  </si>
  <si>
    <t>LNE-b69N</t>
  </si>
  <si>
    <t>LNE-a64N</t>
  </si>
  <si>
    <t>LNE-c64N</t>
  </si>
  <si>
    <t>LNE-d64N</t>
  </si>
  <si>
    <t>LNE-087N</t>
  </si>
  <si>
    <t>LNE-101N</t>
  </si>
  <si>
    <t>LNE-102N</t>
  </si>
  <si>
    <t>LNE-103N</t>
  </si>
  <si>
    <t>LNE-119N</t>
  </si>
  <si>
    <t>LNE-105N</t>
  </si>
  <si>
    <t>LNE-a94N</t>
  </si>
  <si>
    <t>LNE-b94N</t>
  </si>
  <si>
    <t>LNE-138N</t>
  </si>
  <si>
    <t>LSE-28AN</t>
  </si>
  <si>
    <t>LSE-28BN</t>
  </si>
  <si>
    <t>LSE-029N</t>
  </si>
  <si>
    <t>LSE-027N</t>
  </si>
  <si>
    <t>LSE-023N</t>
  </si>
  <si>
    <t>LSE-054N</t>
  </si>
  <si>
    <t>LSE-030N</t>
  </si>
  <si>
    <t>LSE-024N</t>
  </si>
  <si>
    <t>LSE-A18N</t>
  </si>
  <si>
    <t>LSE-B18N</t>
  </si>
  <si>
    <t>LSE-019N</t>
  </si>
  <si>
    <t>LSE-020N</t>
  </si>
  <si>
    <t>LSE-057N</t>
  </si>
  <si>
    <t>LSE-017N</t>
  </si>
  <si>
    <t>LSE-a16N</t>
  </si>
  <si>
    <t>LSE-b16N</t>
  </si>
  <si>
    <t>LSE-059N</t>
  </si>
  <si>
    <t>LSE-060N</t>
  </si>
  <si>
    <t>LSE-039N</t>
  </si>
  <si>
    <t>LSE-040N</t>
  </si>
  <si>
    <t>LSE-041N</t>
  </si>
  <si>
    <t>LSE-042N</t>
  </si>
  <si>
    <t>LSE-043N</t>
  </si>
  <si>
    <t>LSE-015N</t>
  </si>
  <si>
    <t>LSE-014N</t>
  </si>
  <si>
    <t>LSE-009N</t>
  </si>
  <si>
    <t>LSE-010N</t>
  </si>
  <si>
    <t>LSE-011N</t>
  </si>
  <si>
    <t>LSE-012N</t>
  </si>
  <si>
    <t>LSE-053N</t>
  </si>
  <si>
    <t>LSE-033N</t>
  </si>
  <si>
    <t>LSE-034N</t>
  </si>
  <si>
    <t>LSEa034N</t>
  </si>
  <si>
    <t>LSEb034N</t>
  </si>
  <si>
    <t>LSE-035N</t>
  </si>
  <si>
    <t>LSE-045N</t>
  </si>
  <si>
    <t>LSE-13aN</t>
  </si>
  <si>
    <t>LSE-13bN</t>
  </si>
  <si>
    <t>LSE-008N</t>
  </si>
  <si>
    <t>LSE-007N</t>
  </si>
  <si>
    <t>LSE-004N</t>
  </si>
  <si>
    <t>LSE-005N</t>
  </si>
  <si>
    <t>LSE-036N</t>
  </si>
  <si>
    <t>LSE-001N</t>
  </si>
  <si>
    <t>LSE-002N</t>
  </si>
  <si>
    <t>LSE-031N</t>
  </si>
  <si>
    <t>LSE-032N</t>
  </si>
  <si>
    <t>TNE-007N</t>
  </si>
  <si>
    <t>TNE-008N</t>
  </si>
  <si>
    <t>TNE-009N</t>
  </si>
  <si>
    <t>TNE-018N</t>
  </si>
  <si>
    <t>TSE-001N</t>
  </si>
  <si>
    <t>LNE-072N</t>
  </si>
  <si>
    <t>LNE-073N</t>
  </si>
  <si>
    <t>LNE-074N</t>
  </si>
  <si>
    <t>LNE-075N</t>
  </si>
  <si>
    <t>LNE-076N</t>
  </si>
  <si>
    <t>LNE-077N</t>
  </si>
  <si>
    <t>LNE-078N</t>
  </si>
  <si>
    <t>LNE-079N</t>
  </si>
  <si>
    <t>LNE-080N</t>
  </si>
  <si>
    <t>LNE-081N</t>
  </si>
  <si>
    <t>LEC-001N</t>
  </si>
  <si>
    <t>LEC-002N</t>
  </si>
  <si>
    <t>LEC-003N</t>
  </si>
  <si>
    <t>LEC-005N</t>
  </si>
  <si>
    <t>LEC-006N</t>
  </si>
  <si>
    <t>LEC-007N</t>
  </si>
  <si>
    <t>LEC-008N</t>
  </si>
  <si>
    <t>LEC-009N</t>
  </si>
  <si>
    <t>LNE-048N</t>
  </si>
  <si>
    <t>LNE-049N</t>
  </si>
  <si>
    <t>LNE-050N</t>
  </si>
  <si>
    <t>LNE-051N</t>
  </si>
  <si>
    <t>LNE-061N</t>
  </si>
  <si>
    <t>LNE-052N</t>
  </si>
  <si>
    <t>LNE-053N</t>
  </si>
  <si>
    <t>LNE-151N</t>
  </si>
  <si>
    <t>LNE-152N</t>
  </si>
  <si>
    <t>LNE-153N</t>
  </si>
  <si>
    <t>LNE-155N</t>
  </si>
  <si>
    <t>LNE-156N</t>
  </si>
  <si>
    <t>LNE-062N</t>
  </si>
  <si>
    <t>LNE-063N</t>
  </si>
  <si>
    <t>LNE-054N</t>
  </si>
  <si>
    <t>LNE-055N</t>
  </si>
  <si>
    <t>LNE-117N</t>
  </si>
  <si>
    <t>LNE-056N</t>
  </si>
  <si>
    <t>LNE-057N</t>
  </si>
  <si>
    <t>LNE-058N</t>
  </si>
  <si>
    <t>LNE-095N</t>
  </si>
  <si>
    <t>LNE-059N</t>
  </si>
  <si>
    <t>LNE-159N</t>
  </si>
  <si>
    <t>LNE-160N</t>
  </si>
  <si>
    <t>LNE-161N</t>
  </si>
  <si>
    <t>LNE-162N</t>
  </si>
  <si>
    <t>LNE-060N</t>
  </si>
  <si>
    <t>LNE-b60N</t>
  </si>
  <si>
    <t>LED-018N</t>
  </si>
  <si>
    <t>LED-019N</t>
  </si>
  <si>
    <t>LED-020N</t>
  </si>
  <si>
    <t>LED-021N</t>
  </si>
  <si>
    <t>LED-022N</t>
  </si>
  <si>
    <t>LED-023N</t>
  </si>
  <si>
    <t>LED-024N</t>
  </si>
  <si>
    <t>LED-001N</t>
  </si>
  <si>
    <t>LED-002N</t>
  </si>
  <si>
    <t>LED-003N</t>
  </si>
  <si>
    <t>LED-004N</t>
  </si>
  <si>
    <t>LED-005N</t>
  </si>
  <si>
    <t>LED-006N</t>
  </si>
  <si>
    <t>LED-007N</t>
  </si>
  <si>
    <t>LED-008N</t>
  </si>
  <si>
    <t>LED-009N</t>
  </si>
  <si>
    <t>LED-010N</t>
  </si>
  <si>
    <t>LED-011N</t>
  </si>
  <si>
    <t>LED-012N</t>
  </si>
  <si>
    <t>LED-013N</t>
  </si>
  <si>
    <t>LED-014N</t>
  </si>
  <si>
    <t>LED-015N</t>
  </si>
  <si>
    <t>LED-016N</t>
  </si>
  <si>
    <t>LED-017N</t>
  </si>
  <si>
    <t>LLS-001N</t>
  </si>
  <si>
    <t>LLS-002N</t>
  </si>
  <si>
    <t>LLS-003N</t>
  </si>
  <si>
    <t>LLS-004N</t>
  </si>
  <si>
    <t>LLS-005N</t>
  </si>
  <si>
    <t>LLS-006N</t>
  </si>
  <si>
    <t>LLS-007N</t>
  </si>
  <si>
    <t>LLS-008N</t>
  </si>
  <si>
    <t>LSE-021N</t>
  </si>
  <si>
    <t>LSE-022N</t>
  </si>
  <si>
    <t>LNX-125N</t>
  </si>
  <si>
    <t>LNX-130N</t>
  </si>
  <si>
    <t>LNX-122N</t>
  </si>
  <si>
    <t>LNX-123N</t>
  </si>
  <si>
    <t>TNE-041N</t>
  </si>
  <si>
    <t>TNE-047N</t>
  </si>
  <si>
    <t>TNE-039N</t>
  </si>
  <si>
    <t>TSE-037N</t>
  </si>
  <si>
    <t>TNE-132N</t>
  </si>
  <si>
    <t>LNX-117N</t>
  </si>
  <si>
    <t>LNX-42CN</t>
  </si>
  <si>
    <t>LNE-125N</t>
  </si>
  <si>
    <t>LNX-133N</t>
  </si>
  <si>
    <t>PPT-035N</t>
  </si>
  <si>
    <t>PPT-b35N</t>
  </si>
  <si>
    <t>PPT-036N</t>
  </si>
  <si>
    <t>PPT-b36N</t>
  </si>
  <si>
    <t>LNE-041RN</t>
  </si>
  <si>
    <t>LNX-147N</t>
  </si>
  <si>
    <t>LNX-149N</t>
  </si>
  <si>
    <t>LNX-153N</t>
  </si>
  <si>
    <t>LNX-154N</t>
  </si>
  <si>
    <t>TNE-069N</t>
  </si>
  <si>
    <t>TNE-070N</t>
  </si>
  <si>
    <t>TSE-042N</t>
  </si>
  <si>
    <t>TSE-044N</t>
  </si>
  <si>
    <t>TSE-043N</t>
  </si>
  <si>
    <t>LNE-154N</t>
  </si>
  <si>
    <t>LNEA154N</t>
  </si>
  <si>
    <t>LNEB154N</t>
  </si>
  <si>
    <t>LNE-165N</t>
  </si>
  <si>
    <t>LNE-166N</t>
  </si>
  <si>
    <t>LNX-078N</t>
  </si>
  <si>
    <t>LNX-108N</t>
  </si>
  <si>
    <t>LNX-155N</t>
  </si>
  <si>
    <t>TNE-071N</t>
  </si>
  <si>
    <t>LNX-156N</t>
  </si>
  <si>
    <t>TNE-072N</t>
  </si>
  <si>
    <t>LNX-157N</t>
  </si>
  <si>
    <t>LNX-043N</t>
  </si>
  <si>
    <t>LNX-045N</t>
  </si>
  <si>
    <t>LNX-046N</t>
  </si>
  <si>
    <t>LNX-139N</t>
  </si>
  <si>
    <t>LNX-140N</t>
  </si>
  <si>
    <t>LNX-141N</t>
  </si>
  <si>
    <t>TSE-039N</t>
  </si>
  <si>
    <t>TSE-040N</t>
  </si>
  <si>
    <t>LNX-142N</t>
  </si>
  <si>
    <t>TNE-044N</t>
  </si>
  <si>
    <t>Origen</t>
  </si>
  <si>
    <t>Destino</t>
  </si>
  <si>
    <t>Nom_Des</t>
  </si>
  <si>
    <t>Nom_orig</t>
  </si>
  <si>
    <t>COD_CRE</t>
  </si>
  <si>
    <t>DES_CRE</t>
  </si>
  <si>
    <t>TIPO</t>
  </si>
  <si>
    <t>FECHA</t>
  </si>
  <si>
    <t>TENSION</t>
  </si>
  <si>
    <t>KMTS</t>
  </si>
  <si>
    <t>RESIST</t>
  </si>
  <si>
    <t>REACTAN</t>
  </si>
  <si>
    <t>OK_PRY</t>
  </si>
  <si>
    <t>CAPC</t>
  </si>
  <si>
    <t>LNX-112</t>
  </si>
  <si>
    <t>LT 500 kV La Niña - Piura</t>
  </si>
  <si>
    <t>LINEA</t>
  </si>
  <si>
    <t>NO</t>
  </si>
  <si>
    <t>LNX-044</t>
  </si>
  <si>
    <t>LT 500 kV Trujillo - La Niña</t>
  </si>
  <si>
    <t>LNX-041</t>
  </si>
  <si>
    <t>LT 500 kV Chimbote - Trujillo</t>
  </si>
  <si>
    <t>LNX-040</t>
  </si>
  <si>
    <t>LT 500 kV Carabayllo - Chimbote</t>
  </si>
  <si>
    <t>LNX-079</t>
  </si>
  <si>
    <t>LT 500 kV Carapongo - Carabayllo</t>
  </si>
  <si>
    <t>LNX-077</t>
  </si>
  <si>
    <t>LT 500 kV Chilca - Carapongo</t>
  </si>
  <si>
    <t>LNX-107</t>
  </si>
  <si>
    <t>LT 500 kV Planicie - Carabayllo</t>
  </si>
  <si>
    <t>SI</t>
  </si>
  <si>
    <t>LNXA107</t>
  </si>
  <si>
    <t>LT 500 kV Planicie - Carapongo</t>
  </si>
  <si>
    <t>LNXB107</t>
  </si>
  <si>
    <t>LNX-106</t>
  </si>
  <si>
    <t>LT 500 kV Chilca - Planicie</t>
  </si>
  <si>
    <t>LNX-42A</t>
  </si>
  <si>
    <t>LT 500 kV Chilca - Independencia</t>
  </si>
  <si>
    <t>LNX-42B</t>
  </si>
  <si>
    <t>LT 500 kV Independencia - Poroma</t>
  </si>
  <si>
    <t>LNX-43A</t>
  </si>
  <si>
    <t>LT 500 kV Poroma - Ocoña</t>
  </si>
  <si>
    <t>LNX-43C</t>
  </si>
  <si>
    <t>LT 500 kV Ocoña - San Jose</t>
  </si>
  <si>
    <t>LNX-43B</t>
  </si>
  <si>
    <t>LT 500 kV San Jose - Montalvo</t>
  </si>
  <si>
    <t>LNX-081</t>
  </si>
  <si>
    <t>LT 500 kV Yarabamba - Montalvo</t>
  </si>
  <si>
    <t>LNX-069</t>
  </si>
  <si>
    <t>LT 500 kV Poroma - Yarabamba</t>
  </si>
  <si>
    <t>LNX-047</t>
  </si>
  <si>
    <t>LT 500 kV Colcabamba - Poroma</t>
  </si>
  <si>
    <t>LNX-088</t>
  </si>
  <si>
    <t>LT 500 kV Colcabamba - Yanango</t>
  </si>
  <si>
    <t>LNX-089</t>
  </si>
  <si>
    <t>LT 500 kV Yanango - Carapongo</t>
  </si>
  <si>
    <t>LNX-115</t>
  </si>
  <si>
    <t>LT 500 kV Huanuco - Yanango</t>
  </si>
  <si>
    <t>TNE-043</t>
  </si>
  <si>
    <t>TP 500/220 kV Piura</t>
  </si>
  <si>
    <t>TRAFO</t>
  </si>
  <si>
    <t>TNE-033</t>
  </si>
  <si>
    <t>TP 500/220 kV La Niña</t>
  </si>
  <si>
    <t>TNE-030</t>
  </si>
  <si>
    <t>TP 500/220 kV Trujillo</t>
  </si>
  <si>
    <t>TNE-029</t>
  </si>
  <si>
    <t>TP 500/220 kV Chimbote</t>
  </si>
  <si>
    <t>TNE-023</t>
  </si>
  <si>
    <t>TP 500/220 kV Carabayllo</t>
  </si>
  <si>
    <t>TNE-b23</t>
  </si>
  <si>
    <t>TNE-038</t>
  </si>
  <si>
    <t>TP 500/220 kV Carapongo</t>
  </si>
  <si>
    <t>TNE-040</t>
  </si>
  <si>
    <t>TP 500/220 kV Planicie</t>
  </si>
  <si>
    <t>TNE-022</t>
  </si>
  <si>
    <t>TP 500/220 kV Chilca</t>
  </si>
  <si>
    <t>TNE-025</t>
  </si>
  <si>
    <t>TNE-031</t>
  </si>
  <si>
    <t>TP 500/220 kV Poroma</t>
  </si>
  <si>
    <t>TNE-036</t>
  </si>
  <si>
    <t>TP 500/220 kV San Jose</t>
  </si>
  <si>
    <t>TNE-B36</t>
  </si>
  <si>
    <t>TNE-032</t>
  </si>
  <si>
    <t>TP 500/220 kV Montalvo</t>
  </si>
  <si>
    <t>TNE-037</t>
  </si>
  <si>
    <t>TP 500/220 kV Yarabamba</t>
  </si>
  <si>
    <t>TNE-024</t>
  </si>
  <si>
    <t>TP 500/220 kV Colcabamba</t>
  </si>
  <si>
    <t>TNE-087</t>
  </si>
  <si>
    <t>TP 500/220 kV Yanango</t>
  </si>
  <si>
    <t>TNE-045</t>
  </si>
  <si>
    <t>TP 500/220 kV Huanuco</t>
  </si>
  <si>
    <t>LNE-a93</t>
  </si>
  <si>
    <t>LT 220 kV Zorritos - Tumbes</t>
  </si>
  <si>
    <t>LNE-b93</t>
  </si>
  <si>
    <t>LT 220 kV Tumbes - Machala</t>
  </si>
  <si>
    <t>LNE-a91</t>
  </si>
  <si>
    <t>LT 220 kV Talara - Pariñas</t>
  </si>
  <si>
    <t>LNE-b91</t>
  </si>
  <si>
    <t>LT 220 kV Pariñas - Zorritos</t>
  </si>
  <si>
    <t>LNE-142</t>
  </si>
  <si>
    <t>LT 220 kV Pariñas - Tumbes</t>
  </si>
  <si>
    <t>LNE-128</t>
  </si>
  <si>
    <t>LNE-129</t>
  </si>
  <si>
    <t>LT 220 kV Pariñas - Piura Oeste</t>
  </si>
  <si>
    <t>LNE-130</t>
  </si>
  <si>
    <t>LNEb131</t>
  </si>
  <si>
    <t>LT 220 kV Pariñas - Chira</t>
  </si>
  <si>
    <t>LNEa131</t>
  </si>
  <si>
    <t>LT 220 kV Chira - Piura Oeste</t>
  </si>
  <si>
    <t>LNEa106</t>
  </si>
  <si>
    <t>LT 220 kV Piura Oeste - Piura Este</t>
  </si>
  <si>
    <t>LNEb106</t>
  </si>
  <si>
    <t>LT 220 kV Piura Este - La Niña</t>
  </si>
  <si>
    <t>LNE-107</t>
  </si>
  <si>
    <t>LT 220 kV La Niña - Chiclayo</t>
  </si>
  <si>
    <t>LNEe110</t>
  </si>
  <si>
    <t>LNEf110</t>
  </si>
  <si>
    <t>LNEd110</t>
  </si>
  <si>
    <t>LT 220 kV La Niña - Felam</t>
  </si>
  <si>
    <t>LNEb110</t>
  </si>
  <si>
    <t>LT 220 kV Felam - Chiclayo</t>
  </si>
  <si>
    <t>LN-004A</t>
  </si>
  <si>
    <t>LT 220 kV Chiclayo - Reque</t>
  </si>
  <si>
    <t>LN-111A</t>
  </si>
  <si>
    <t>LN-004B</t>
  </si>
  <si>
    <t>LT 220 kV Reque - Guadalupe</t>
  </si>
  <si>
    <t>LN-111B</t>
  </si>
  <si>
    <t>LNX-144</t>
  </si>
  <si>
    <t>LT 220 kV Reque - Carhuaquero</t>
  </si>
  <si>
    <t>LNE-003</t>
  </si>
  <si>
    <t>LT 220 kV Chiclayo - Carhuaquero</t>
  </si>
  <si>
    <t>LNE-005</t>
  </si>
  <si>
    <t>LT 220 kV Trujillo - Guadalupe</t>
  </si>
  <si>
    <t>LNE-112</t>
  </si>
  <si>
    <t>LNE-121</t>
  </si>
  <si>
    <t>LT 220 kV Trujillo - Trujillo Nueva</t>
  </si>
  <si>
    <t>LNE-122</t>
  </si>
  <si>
    <t>LNX-022</t>
  </si>
  <si>
    <t>LT 220 kV Trujillo - Cajamarca</t>
  </si>
  <si>
    <t>LNE-120</t>
  </si>
  <si>
    <t>LT 220 kV Carhuaquero - Cajamarca</t>
  </si>
  <si>
    <t>LNEa115</t>
  </si>
  <si>
    <t>LT 220 kV Cajamarca - Celendin</t>
  </si>
  <si>
    <t>LNEb115</t>
  </si>
  <si>
    <t>LT 220 kV Celendin - Caclic</t>
  </si>
  <si>
    <t>LNE-116</t>
  </si>
  <si>
    <t>LT 220 kV Caclic - Moyobamba</t>
  </si>
  <si>
    <t>LNEa147</t>
  </si>
  <si>
    <t>LNEb147</t>
  </si>
  <si>
    <t>LNE-148</t>
  </si>
  <si>
    <t>LNE-124</t>
  </si>
  <si>
    <t>LT 220 kV Moyobamba - Iquitos</t>
  </si>
  <si>
    <t>LNX-021</t>
  </si>
  <si>
    <t>LT 220 kV Cerro Corona - Cajamarca</t>
  </si>
  <si>
    <t>LNE-006</t>
  </si>
  <si>
    <t>LT 220 kV Chimbote - Trujillo</t>
  </si>
  <si>
    <t>LNEa007</t>
  </si>
  <si>
    <t>LT 220 kV Chimbote - Viru</t>
  </si>
  <si>
    <t>LNEb007</t>
  </si>
  <si>
    <t>LT 220 kV Viru - Trujillo</t>
  </si>
  <si>
    <t>LNE-008</t>
  </si>
  <si>
    <t>LT 220 kV Paramonga - Chimbote</t>
  </si>
  <si>
    <t>LNXa002</t>
  </si>
  <si>
    <t>LT 220 kV Paramonga - Huarmey</t>
  </si>
  <si>
    <t>LNXb002</t>
  </si>
  <si>
    <t>LT 220 kV Huarmey - Chimbote</t>
  </si>
  <si>
    <t>LNX-033</t>
  </si>
  <si>
    <t>LT 220 kV Conococha - Paramonga</t>
  </si>
  <si>
    <t>LNX-a23</t>
  </si>
  <si>
    <t>LT 220 kV Cajamarca - La Ramada</t>
  </si>
  <si>
    <t>LNX-a24</t>
  </si>
  <si>
    <t>LNX-b23</t>
  </si>
  <si>
    <t>LT 220 kV La Ramada - Kiman Ayllu</t>
  </si>
  <si>
    <t>LNX-b24</t>
  </si>
  <si>
    <t>LNX-025</t>
  </si>
  <si>
    <t>LT 220 kV Conococha - Kiman Ayllu</t>
  </si>
  <si>
    <t>LNX-026</t>
  </si>
  <si>
    <t>LNEa009</t>
  </si>
  <si>
    <t>LT 220 kV Huacho - Medio Mundo</t>
  </si>
  <si>
    <t>LNEb009</t>
  </si>
  <si>
    <t>LT 220 kV Medio Mundo - Paramonga</t>
  </si>
  <si>
    <t>LNXa01A</t>
  </si>
  <si>
    <t>LNXb01A</t>
  </si>
  <si>
    <t>LNX-074</t>
  </si>
  <si>
    <t>LT 220 kV TPCH - Huacho</t>
  </si>
  <si>
    <t>LNX-073</t>
  </si>
  <si>
    <t>LT 220 kV Zapallal - TPCH</t>
  </si>
  <si>
    <t>LNX-083</t>
  </si>
  <si>
    <t>LT 220 kV Lomera - Huacho</t>
  </si>
  <si>
    <t>LNX-082</t>
  </si>
  <si>
    <t>LT 220 kV Zapallal - Lomera</t>
  </si>
  <si>
    <t>LNX-186</t>
  </si>
  <si>
    <t>LT 220 kV Carabayllo - Zapallal</t>
  </si>
  <si>
    <t>LNX-187</t>
  </si>
  <si>
    <t>LNX-086</t>
  </si>
  <si>
    <t>LT 220 kV Carabayllo - Mirador</t>
  </si>
  <si>
    <t>LNX-087</t>
  </si>
  <si>
    <t>LNX-184</t>
  </si>
  <si>
    <t>LT 220 kV Mirador - Malvinas</t>
  </si>
  <si>
    <t>LNX-185</t>
  </si>
  <si>
    <t>LNE-046</t>
  </si>
  <si>
    <t>LT 220 kV Zapallal - Ventanilla</t>
  </si>
  <si>
    <t>LNE-047</t>
  </si>
  <si>
    <t>LNE-021</t>
  </si>
  <si>
    <t>LT 220 kV Ventanilla - Chillon</t>
  </si>
  <si>
    <t>LNE-022</t>
  </si>
  <si>
    <t>LNE-012</t>
  </si>
  <si>
    <t>LT 220 kV Ventanilla - Chavarria</t>
  </si>
  <si>
    <t>LNE-013</t>
  </si>
  <si>
    <t>LNE-014</t>
  </si>
  <si>
    <t>LNE-14B</t>
  </si>
  <si>
    <t>LNE-A14</t>
  </si>
  <si>
    <t>LT 220 kV Ventanilla - Aeropuerto</t>
  </si>
  <si>
    <t>LNE-A15</t>
  </si>
  <si>
    <t>LNE-B14</t>
  </si>
  <si>
    <t>LT 220 kV Aeropuerto - Chavarria</t>
  </si>
  <si>
    <t>LNE-B15</t>
  </si>
  <si>
    <t>LNE-135</t>
  </si>
  <si>
    <t>LT 220 kV Chavarria - Barsi</t>
  </si>
  <si>
    <t>LNE-136</t>
  </si>
  <si>
    <t>LNE-015</t>
  </si>
  <si>
    <t>LT 220 kV Chavarria - Santa Rosa</t>
  </si>
  <si>
    <t>LNE-016</t>
  </si>
  <si>
    <t>LNX-a17</t>
  </si>
  <si>
    <t>LT 220 kV Santa Rosa - Industriales</t>
  </si>
  <si>
    <t>LNX-a18</t>
  </si>
  <si>
    <t>LNX-b18</t>
  </si>
  <si>
    <t>LT 220 kV Industriales - San Juan</t>
  </si>
  <si>
    <t>LNX-030</t>
  </si>
  <si>
    <t>LT 220 kV Planicie - Industriales</t>
  </si>
  <si>
    <t>LNX-031</t>
  </si>
  <si>
    <t>LNE-157</t>
  </si>
  <si>
    <t>LT 220 kV Planicie - Manchay</t>
  </si>
  <si>
    <t>LNE-158</t>
  </si>
  <si>
    <t>LNE-163</t>
  </si>
  <si>
    <t>LT 220 kV Manchay - Pachacutec</t>
  </si>
  <si>
    <t>LNE-164</t>
  </si>
  <si>
    <t>LNX-011</t>
  </si>
  <si>
    <t>LT 220 kV Industriales - San Luis</t>
  </si>
  <si>
    <t>LNX-012</t>
  </si>
  <si>
    <t>LNX-016</t>
  </si>
  <si>
    <t>LT 220 kV Industriales - Los Sauces</t>
  </si>
  <si>
    <t>LNX-017</t>
  </si>
  <si>
    <t>LNE-019</t>
  </si>
  <si>
    <t>LT 220 kV San Juan - Balnearios</t>
  </si>
  <si>
    <t>LNE-020</t>
  </si>
  <si>
    <t>LNX-003</t>
  </si>
  <si>
    <t>LT 220 kV San Juan - Chilca REP</t>
  </si>
  <si>
    <t>LNX-008</t>
  </si>
  <si>
    <t>LNX-009</t>
  </si>
  <si>
    <t>LNX-101</t>
  </si>
  <si>
    <t>LT 220 kV San Juan - Alto Praderas</t>
  </si>
  <si>
    <t>LNX-102</t>
  </si>
  <si>
    <t>LT 220 kV Alto Praderas - Chilca REP</t>
  </si>
  <si>
    <t>LNX-A03</t>
  </si>
  <si>
    <t>LNX-B03</t>
  </si>
  <si>
    <t>LNX-A08</t>
  </si>
  <si>
    <t>LNX-B08</t>
  </si>
  <si>
    <t>LNX-A62</t>
  </si>
  <si>
    <t>LNX-B62</t>
  </si>
  <si>
    <t>LNE-118</t>
  </si>
  <si>
    <t>LT 220 kV Chilca CTM - Chilca REP</t>
  </si>
  <si>
    <t>LNX-001</t>
  </si>
  <si>
    <t>LT 220 kV Chilca REP - Asia</t>
  </si>
  <si>
    <t>LNX-004</t>
  </si>
  <si>
    <t>LT 220 kV Asia - Cantera</t>
  </si>
  <si>
    <t>LNX-007</t>
  </si>
  <si>
    <t>LT 220 kV Cantera - Independencia</t>
  </si>
  <si>
    <t>LNX-013</t>
  </si>
  <si>
    <t>LT 220 kV Chilca REP - Desierto</t>
  </si>
  <si>
    <t>LNX-084</t>
  </si>
  <si>
    <t>LT 220 kV Desierto - Chincha</t>
  </si>
  <si>
    <t>LNX-098</t>
  </si>
  <si>
    <t>LT 220 kV Chincha - Independencia</t>
  </si>
  <si>
    <t>LNX-143</t>
  </si>
  <si>
    <t>LT 220 kV Chilca REP - Independencia</t>
  </si>
  <si>
    <t>LNX-103</t>
  </si>
  <si>
    <t>LT 220 kV Independencia - Aceros</t>
  </si>
  <si>
    <t>LNE-23A</t>
  </si>
  <si>
    <t>LT 220 kV Independencia - Ica</t>
  </si>
  <si>
    <t>LNE-23B</t>
  </si>
  <si>
    <t>LNX-099</t>
  </si>
  <si>
    <t>LT 220 kV Ica - Nazca</t>
  </si>
  <si>
    <t>LNX-A99</t>
  </si>
  <si>
    <t>LT 220 kV Ica - Intermedia</t>
  </si>
  <si>
    <t>LNX-B99</t>
  </si>
  <si>
    <t>LT 220 kV Intermedia - Nazca</t>
  </si>
  <si>
    <t>LNX-100</t>
  </si>
  <si>
    <t>LT 220 kV Nazca - Marcona</t>
  </si>
  <si>
    <t>LNXA100</t>
  </si>
  <si>
    <t>LT 220 kV Nazca - Poroma</t>
  </si>
  <si>
    <t>LNXB100</t>
  </si>
  <si>
    <t>LT 220 kV Marcona - Poroma</t>
  </si>
  <si>
    <t>LNE-126</t>
  </si>
  <si>
    <t>LNE-127</t>
  </si>
  <si>
    <t>LNE-037</t>
  </si>
  <si>
    <t>LT 220 kV Mantaro - Huancavelica</t>
  </si>
  <si>
    <t>LNE-038</t>
  </si>
  <si>
    <t>LT 220 kV Huancavelica - Independencia</t>
  </si>
  <si>
    <t>LNE-36A</t>
  </si>
  <si>
    <t>LNE-36C</t>
  </si>
  <si>
    <t>LT 220 kV Huancavelica - Caudalosa</t>
  </si>
  <si>
    <t>LNE-36D</t>
  </si>
  <si>
    <t>LT 220 kV Caudalosa - Independencia</t>
  </si>
  <si>
    <t>LEC-004</t>
  </si>
  <si>
    <t>LT 220 kV Huancavelica - Mollepata</t>
  </si>
  <si>
    <t>LNE-041</t>
  </si>
  <si>
    <t>LT 220 kV Mantaro - Huayucachi</t>
  </si>
  <si>
    <t>LNE-132</t>
  </si>
  <si>
    <t>LT 220 kV Huayucachi - Orcotuna</t>
  </si>
  <si>
    <t>LNE-133</t>
  </si>
  <si>
    <t>LT 220 kV Orcotuna - Huanza</t>
  </si>
  <si>
    <t>LNE-114</t>
  </si>
  <si>
    <t>LT 220 kV Huanza - Carabayllo</t>
  </si>
  <si>
    <t>LNE-034</t>
  </si>
  <si>
    <t>LT 220 kV Mantaro - Pomacocha</t>
  </si>
  <si>
    <t>LNE-035</t>
  </si>
  <si>
    <t>LNEa034</t>
  </si>
  <si>
    <t>LNEa035</t>
  </si>
  <si>
    <t>LNEb034</t>
  </si>
  <si>
    <t>LT 220 kV Huayucachi - Pomacocha</t>
  </si>
  <si>
    <t>LNEb035</t>
  </si>
  <si>
    <t>LNE-039</t>
  </si>
  <si>
    <t>LT 220 kV Mantaro - Pachachaca</t>
  </si>
  <si>
    <t>LNE-040</t>
  </si>
  <si>
    <t>LNEa039</t>
  </si>
  <si>
    <t>LNEa040</t>
  </si>
  <si>
    <t>LNEb039</t>
  </si>
  <si>
    <t>LT 220 kV Huayucachi - Pachachaca</t>
  </si>
  <si>
    <t>LNEb040</t>
  </si>
  <si>
    <t>LNE-025</t>
  </si>
  <si>
    <t>LT 220 kV Pomacocha - San Juan</t>
  </si>
  <si>
    <t>LNE-026</t>
  </si>
  <si>
    <t>LNE-027</t>
  </si>
  <si>
    <t>LT 220 kV Pachachaca - Pomacocha</t>
  </si>
  <si>
    <t>LNE-028</t>
  </si>
  <si>
    <t>LT 220 kV Pachachaca - Callahuanca</t>
  </si>
  <si>
    <t>LNE-029</t>
  </si>
  <si>
    <t>LNE-030</t>
  </si>
  <si>
    <t>LT 220 kV Matucana - Callahuanca</t>
  </si>
  <si>
    <t>LNE-a31</t>
  </si>
  <si>
    <t>LT 220 kV Callahuanca - Carapongo</t>
  </si>
  <si>
    <t>LNE-b31</t>
  </si>
  <si>
    <t>LT 220 kV Carapongo - Cajamarquilla</t>
  </si>
  <si>
    <t>LNE-a33</t>
  </si>
  <si>
    <t>LNE-b33</t>
  </si>
  <si>
    <t>LNE-032</t>
  </si>
  <si>
    <t>LT 220 kV Cajamarquilla - Chavarria</t>
  </si>
  <si>
    <t>LNE-023</t>
  </si>
  <si>
    <t>LNX-175</t>
  </si>
  <si>
    <t>LT 220 kV Huinco - Carapongo</t>
  </si>
  <si>
    <t>LNX-176</t>
  </si>
  <si>
    <t>LNX-075</t>
  </si>
  <si>
    <t>LT 220 kV Carapongo - Santa Rosa</t>
  </si>
  <si>
    <t>LNX-076</t>
  </si>
  <si>
    <t>LNE-149</t>
  </si>
  <si>
    <t>LT 220 kV Carapongo - San Miguel</t>
  </si>
  <si>
    <t>LNE-150</t>
  </si>
  <si>
    <t>LNX-085</t>
  </si>
  <si>
    <t>LT 220 kV Yanango - Pachachaca</t>
  </si>
  <si>
    <t>LNX-080</t>
  </si>
  <si>
    <t>LT 220 kV Yanango - Yanango Nueva</t>
  </si>
  <si>
    <t>LNE-109</t>
  </si>
  <si>
    <t>LT 220 kV Pomacocha - Carhuamayo</t>
  </si>
  <si>
    <t>LNE-043</t>
  </si>
  <si>
    <t>LT 220 kV Oroya - Pachachaca</t>
  </si>
  <si>
    <t>LNE-088</t>
  </si>
  <si>
    <t>LT 220 kV Oroya - Carhuamayo</t>
  </si>
  <si>
    <t>LNE-070</t>
  </si>
  <si>
    <t>LT 220 kV Yuncan - Carhuamayo</t>
  </si>
  <si>
    <t>LNE-071</t>
  </si>
  <si>
    <t>LNE-089</t>
  </si>
  <si>
    <t>LT 220 kV Paragsha - Carhuamayo</t>
  </si>
  <si>
    <t>LNX-028</t>
  </si>
  <si>
    <t>LNX-029</t>
  </si>
  <si>
    <t>LNX-104</t>
  </si>
  <si>
    <t>LT 220 kV Paragsha - Francoise</t>
  </si>
  <si>
    <t>LNE-090</t>
  </si>
  <si>
    <t>LT 220 kV Paragsha - Vizcarra</t>
  </si>
  <si>
    <t>LNX-032</t>
  </si>
  <si>
    <t>LT 220 kV Vizcarra - Conococha</t>
  </si>
  <si>
    <t>LNX-027</t>
  </si>
  <si>
    <t>LT 220 kV Paragsha - Conococha</t>
  </si>
  <si>
    <t>LNX-018</t>
  </si>
  <si>
    <t>LT 220 kV Vizcarra - Antamina</t>
  </si>
  <si>
    <t>LNX-a19</t>
  </si>
  <si>
    <t>LT 220 kV Vizcarra - Yungas</t>
  </si>
  <si>
    <t>LNX-b19</t>
  </si>
  <si>
    <t>LT 220 kV Yungas - Antamina</t>
  </si>
  <si>
    <t>LNX-119</t>
  </si>
  <si>
    <t>LT 220 kV Chaglla - Huanuco</t>
  </si>
  <si>
    <t>LNX-120</t>
  </si>
  <si>
    <t>LT 220 kV Huanuco - Paragsha</t>
  </si>
  <si>
    <t>LNX-219</t>
  </si>
  <si>
    <t>LNX-220</t>
  </si>
  <si>
    <t>LNE-a45</t>
  </si>
  <si>
    <t>LT 220 kV Tingo Maria - Huanuco</t>
  </si>
  <si>
    <t>LNE-b45</t>
  </si>
  <si>
    <t>LT 220 kV Huanuco - Vizcarra</t>
  </si>
  <si>
    <t>LNX-134</t>
  </si>
  <si>
    <t>LT 220 kV Huanuco - Yungas</t>
  </si>
  <si>
    <t>LNXa121</t>
  </si>
  <si>
    <t>LT 220 kV Tingo Maria - Tingo Maria N</t>
  </si>
  <si>
    <t>LNXb121</t>
  </si>
  <si>
    <t>LT 220 kV Tingo Maria N - Chaglla</t>
  </si>
  <si>
    <t>LNE-044</t>
  </si>
  <si>
    <t>LT 220 kV Aguaytia - Tingo Maria</t>
  </si>
  <si>
    <t>LNE-144</t>
  </si>
  <si>
    <t>LT 220 kV Aguaytia - Tingo Maria N</t>
  </si>
  <si>
    <t>LNE-220</t>
  </si>
  <si>
    <t>LT 220 kV Mantaro - Colcabamba</t>
  </si>
  <si>
    <t>LNE-145</t>
  </si>
  <si>
    <t>LT 220 kV Colcabamba - CAguila</t>
  </si>
  <si>
    <t>LNE-146</t>
  </si>
  <si>
    <t>LNE-085</t>
  </si>
  <si>
    <t>LT 220 kV Mantaro - Cotaruse</t>
  </si>
  <si>
    <t>LNE-086</t>
  </si>
  <si>
    <t>LNE-096</t>
  </si>
  <si>
    <t>LT 220 kV Cotaruse - Socabaya</t>
  </si>
  <si>
    <t>LNE-097</t>
  </si>
  <si>
    <t>LNX-070</t>
  </si>
  <si>
    <t>LT 220 kV Cerro Verde - Socabaya</t>
  </si>
  <si>
    <t>LNX-071</t>
  </si>
  <si>
    <t>LNX-072</t>
  </si>
  <si>
    <t>LT 220 kV Cerro Verde - San Luis CV</t>
  </si>
  <si>
    <t>LNX-065</t>
  </si>
  <si>
    <t>LT 220 kV Socabaya - Yarabamba</t>
  </si>
  <si>
    <t>LNX-066</t>
  </si>
  <si>
    <t>LNX-068</t>
  </si>
  <si>
    <t>LT 220 kV San Jose - San Luis CV</t>
  </si>
  <si>
    <t>LNX-067</t>
  </si>
  <si>
    <t>LSE-025</t>
  </si>
  <si>
    <t>LT 220 kV Socabaya - Moquegua</t>
  </si>
  <si>
    <t>LSE-026</t>
  </si>
  <si>
    <t>LSE-028</t>
  </si>
  <si>
    <t>LT 220 kV Moquegua - Montalvo</t>
  </si>
  <si>
    <t>LSE-061</t>
  </si>
  <si>
    <t>LT 220 kV Moquegua - Ilo2</t>
  </si>
  <si>
    <t>LSE-062</t>
  </si>
  <si>
    <t>LSE-a62</t>
  </si>
  <si>
    <t>LT 220 kV Ilo3 - Ilo2</t>
  </si>
  <si>
    <t>LSE-b62</t>
  </si>
  <si>
    <t>LT 220 kV Moquegua - Ilo3</t>
  </si>
  <si>
    <t>LSE-063</t>
  </si>
  <si>
    <t>LT 220 kV Moquegua - Tia Maria</t>
  </si>
  <si>
    <t>LSE-064</t>
  </si>
  <si>
    <t>LSE-a64</t>
  </si>
  <si>
    <t>LSE-b64</t>
  </si>
  <si>
    <t>LT 220 kV Ilo3 - Tia Maria</t>
  </si>
  <si>
    <t>LSE-038</t>
  </si>
  <si>
    <t>LT 220 kV Moquegua - Los Heroes</t>
  </si>
  <si>
    <t>LSEa038</t>
  </si>
  <si>
    <t>LSEb038</t>
  </si>
  <si>
    <t>LT 220 kV Montalvo - Los Heroes</t>
  </si>
  <si>
    <t>LSE-058</t>
  </si>
  <si>
    <t>LSE-037</t>
  </si>
  <si>
    <t>LT 220 kV Puno - Moquegua</t>
  </si>
  <si>
    <t>PPT-098</t>
  </si>
  <si>
    <t>LT 220 kV Juliaca - Puno</t>
  </si>
  <si>
    <t>PPT-096</t>
  </si>
  <si>
    <t>LT 220 kV Azangaro - Juliaca</t>
  </si>
  <si>
    <t>PPT-097</t>
  </si>
  <si>
    <t>LT 220 kV Tintaya - Azangaro</t>
  </si>
  <si>
    <t>LSE-044</t>
  </si>
  <si>
    <t>LT 220 kV Tintaya - Socabaya</t>
  </si>
  <si>
    <t>LSE-b44</t>
  </si>
  <si>
    <t>LSE-055</t>
  </si>
  <si>
    <t>LT 220 kV Tintaya - Constancia</t>
  </si>
  <si>
    <t>LSE-065</t>
  </si>
  <si>
    <t>LT 220 kV Cotaruse - Las Bambas</t>
  </si>
  <si>
    <t>LSE-066</t>
  </si>
  <si>
    <t>LSE-051</t>
  </si>
  <si>
    <t>LT 220 kV Onocora - Tintaya</t>
  </si>
  <si>
    <t>LSE-052</t>
  </si>
  <si>
    <t>LSE-050</t>
  </si>
  <si>
    <t>LT 220 kV Kayra - Onocora</t>
  </si>
  <si>
    <t>LSE-049</t>
  </si>
  <si>
    <t>LT 220 kV Suriray - Kayra</t>
  </si>
  <si>
    <t>LSE-046</t>
  </si>
  <si>
    <t>LT 220 kV Suriray - Abancay</t>
  </si>
  <si>
    <t>LSE-047</t>
  </si>
  <si>
    <t>LT 220 kV Abancay - Cotaruse</t>
  </si>
  <si>
    <t>LSE-048</t>
  </si>
  <si>
    <t>LT 220 kV Suriray - Cotaruse</t>
  </si>
  <si>
    <t>TNE-026</t>
  </si>
  <si>
    <t>TP 220/138 kV Carhuaquero</t>
  </si>
  <si>
    <t>TNE-048</t>
  </si>
  <si>
    <t>TNE-014</t>
  </si>
  <si>
    <t>TP 220/60 kV Guadalupe</t>
  </si>
  <si>
    <t>TNE-013</t>
  </si>
  <si>
    <t>TP 220/138 kV Chimbote</t>
  </si>
  <si>
    <t>TNE-019</t>
  </si>
  <si>
    <t>TP 220/138 kV Kiman Ayllu</t>
  </si>
  <si>
    <t>TNC-001</t>
  </si>
  <si>
    <t>TP 220/138 kV Paramonga</t>
  </si>
  <si>
    <t>TNE-051</t>
  </si>
  <si>
    <t>TP 220/60 kV Lomera</t>
  </si>
  <si>
    <t>TNE-052</t>
  </si>
  <si>
    <t>TP 220/60 kV Zapallal</t>
  </si>
  <si>
    <t>TNE-053</t>
  </si>
  <si>
    <t>TP 220/60 kV Chillon</t>
  </si>
  <si>
    <t>TNE-054</t>
  </si>
  <si>
    <t>TP 220/60 kV Chavarria</t>
  </si>
  <si>
    <t>TNE-001</t>
  </si>
  <si>
    <t>TP 220/60 kV Barsi</t>
  </si>
  <si>
    <t>TNE-055</t>
  </si>
  <si>
    <t>TP 220/60 kV Mirador</t>
  </si>
  <si>
    <t>TNE-050</t>
  </si>
  <si>
    <t>TNE-010</t>
  </si>
  <si>
    <t>TP 220/60 kV Malvinas</t>
  </si>
  <si>
    <t>TNE-011</t>
  </si>
  <si>
    <t>TNE-066</t>
  </si>
  <si>
    <t>TP 220/60 kV Aeropuerto</t>
  </si>
  <si>
    <t>TNE-003</t>
  </si>
  <si>
    <t>TP 220/60 kV Santa Rosa</t>
  </si>
  <si>
    <t>TNE-035</t>
  </si>
  <si>
    <t>TNE-004</t>
  </si>
  <si>
    <t>TP 220/60 kV Balnearios</t>
  </si>
  <si>
    <t>TNE-067</t>
  </si>
  <si>
    <t>TP 220/60 kV San Juan</t>
  </si>
  <si>
    <t>TNE-068</t>
  </si>
  <si>
    <t>TP 220/60 kV Pachacutec</t>
  </si>
  <si>
    <t>TNX-003</t>
  </si>
  <si>
    <t>TP 220/60 kV Industriales</t>
  </si>
  <si>
    <t>TNX-002</t>
  </si>
  <si>
    <t>TP 220/60 kV Manchay</t>
  </si>
  <si>
    <t>TNX-001</t>
  </si>
  <si>
    <t>TP 220/60 kV San Miguel</t>
  </si>
  <si>
    <t>TNE-056</t>
  </si>
  <si>
    <t>TP 220/60 kV Chilca REP</t>
  </si>
  <si>
    <t>TNE-057</t>
  </si>
  <si>
    <t>TP 220/60 kV Alto Praderas</t>
  </si>
  <si>
    <t>TNE-058</t>
  </si>
  <si>
    <t>TP 220/60 kV Asia</t>
  </si>
  <si>
    <t>TNE-059</t>
  </si>
  <si>
    <t>TP 220/60 kV Independencia</t>
  </si>
  <si>
    <t>TNE-060</t>
  </si>
  <si>
    <t>TP 220/60 kV Chincha</t>
  </si>
  <si>
    <t>TNE-061</t>
  </si>
  <si>
    <t>TP 220/60 kV Marcona</t>
  </si>
  <si>
    <t>TNE-062</t>
  </si>
  <si>
    <t>TP 220/60 kV Nazca</t>
  </si>
  <si>
    <t>TNE-002</t>
  </si>
  <si>
    <t>TP 220/60 kV Callahuanca</t>
  </si>
  <si>
    <t>TEC-001</t>
  </si>
  <si>
    <t>TP 220/69 kV Mantaro</t>
  </si>
  <si>
    <t>TEC-002</t>
  </si>
  <si>
    <t>TP 220/69 kV Mollepata</t>
  </si>
  <si>
    <t>TEC-003</t>
  </si>
  <si>
    <t>TP 220/60 kV Huayucachi</t>
  </si>
  <si>
    <t>TEC-004</t>
  </si>
  <si>
    <t>TP 220/60 kV Orcotuna</t>
  </si>
  <si>
    <t>TNE-006</t>
  </si>
  <si>
    <t>TP 220/50 kV Oroya</t>
  </si>
  <si>
    <t>TNE-020</t>
  </si>
  <si>
    <t>TP 220/138 kV Carhuamayo</t>
  </si>
  <si>
    <t>TNE-012</t>
  </si>
  <si>
    <t>TP 220/138 kV Yuncan</t>
  </si>
  <si>
    <t>TNE-017</t>
  </si>
  <si>
    <t>TP 220/138 kV Paragsha</t>
  </si>
  <si>
    <t>TNE-046</t>
  </si>
  <si>
    <t>TP 220/138 kV Huanuco</t>
  </si>
  <si>
    <t>TNE-005</t>
  </si>
  <si>
    <t>TP 220/138 kV Tingo Maria</t>
  </si>
  <si>
    <t>TNE-016</t>
  </si>
  <si>
    <t>TP 220/1 kV Aguaytia</t>
  </si>
  <si>
    <t>TNE-027</t>
  </si>
  <si>
    <t>TP 138/1 kV Aguaytia</t>
  </si>
  <si>
    <t>TNE-028</t>
  </si>
  <si>
    <t>TP 22.9/1 kV Aguaytia</t>
  </si>
  <si>
    <t>TNE-034</t>
  </si>
  <si>
    <t>TP 220/138 kV Moyobamba</t>
  </si>
  <si>
    <t>TSE-003</t>
  </si>
  <si>
    <t>TP 220/138 kV Socabaya</t>
  </si>
  <si>
    <t>TSE-002</t>
  </si>
  <si>
    <t>TP 220/138 kV Moquegua</t>
  </si>
  <si>
    <t>TSE-005</t>
  </si>
  <si>
    <t>TP 220/66 kV Los Heroes</t>
  </si>
  <si>
    <t>TSE-006</t>
  </si>
  <si>
    <t>TSE-035</t>
  </si>
  <si>
    <t>TP 220/138 kV Ilo3</t>
  </si>
  <si>
    <t>TSE-004</t>
  </si>
  <si>
    <t>TP 220/138 kV Puno</t>
  </si>
  <si>
    <t>TSE-034</t>
  </si>
  <si>
    <t>TP 220/138 kV Juliaca</t>
  </si>
  <si>
    <t>TSE-033</t>
  </si>
  <si>
    <t>TP 220/138 kV Azangaro</t>
  </si>
  <si>
    <t>TSE-030</t>
  </si>
  <si>
    <t>TP 220/138 kV Tintaya</t>
  </si>
  <si>
    <t>TSE-032</t>
  </si>
  <si>
    <t>TP 220/138 kV Kayra</t>
  </si>
  <si>
    <t>TNE-021</t>
  </si>
  <si>
    <t>TP 220/138 kV Suriray</t>
  </si>
  <si>
    <t>TSE-031</t>
  </si>
  <si>
    <t>TP 220/138 kV Abancay</t>
  </si>
  <si>
    <t>LNE-098</t>
  </si>
  <si>
    <t>LT 138 kV Carhuaquero - Cutervo</t>
  </si>
  <si>
    <t>LNE-099</t>
  </si>
  <si>
    <t>LT 138 kV Cutervo - Jaen</t>
  </si>
  <si>
    <t>LNE-082</t>
  </si>
  <si>
    <t>LT 138 kV Chimbote - Huallanca</t>
  </si>
  <si>
    <t>LNE-083</t>
  </si>
  <si>
    <t>LNE-084</t>
  </si>
  <si>
    <t>LNE-134</t>
  </si>
  <si>
    <t>LT 138 kV Huallanca - Kiman Ayllu</t>
  </si>
  <si>
    <t>LNC-001</t>
  </si>
  <si>
    <t>LT 138 kV SEPANU - SEPAEX</t>
  </si>
  <si>
    <t>LNE-100</t>
  </si>
  <si>
    <t>LT 138 kV Yuncan - Yaupi</t>
  </si>
  <si>
    <t>LNE-067</t>
  </si>
  <si>
    <t>LT 138 kV Carhuamayo - Caripa</t>
  </si>
  <si>
    <t>LNE-068</t>
  </si>
  <si>
    <t>LT 138 kV Caripa - Oroya</t>
  </si>
  <si>
    <t>LNE-092</t>
  </si>
  <si>
    <t>LT 138 kV Caripa - Condorcocha</t>
  </si>
  <si>
    <t>LNE-066</t>
  </si>
  <si>
    <t>LT 138 kV Carhuamayo - Paragsha</t>
  </si>
  <si>
    <t>LNE-a69</t>
  </si>
  <si>
    <t>LT 138 kV Paragsha - Santa Lorenza</t>
  </si>
  <si>
    <t>LNE-b69</t>
  </si>
  <si>
    <t>LT 138 kV Santa Lorenza - Amarilis</t>
  </si>
  <si>
    <t>LNE-a64</t>
  </si>
  <si>
    <t>LT 138 kV Piedra Blanca - Tingo Maria</t>
  </si>
  <si>
    <t>LNE-c64</t>
  </si>
  <si>
    <t>LT 138 kV Amarilis - Piedra Blanca</t>
  </si>
  <si>
    <t>LNE-d64</t>
  </si>
  <si>
    <t>LT 138 kV Huanuco - Amarilis</t>
  </si>
  <si>
    <t>LNE-087</t>
  </si>
  <si>
    <t>LT 138 kV Amarilis - Huanuco Nueva</t>
  </si>
  <si>
    <t>LNE-101</t>
  </si>
  <si>
    <t>LT 138 kV Tingo Maria - Aucayacu</t>
  </si>
  <si>
    <t>LNE-102</t>
  </si>
  <si>
    <t>LT 138 kV Aucayacu - Tocache</t>
  </si>
  <si>
    <t>LNE-103</t>
  </si>
  <si>
    <t>LT 138 kV Tocache - Bellavista</t>
  </si>
  <si>
    <t>LNE-119</t>
  </si>
  <si>
    <t>LT 138 kV Bellavista - Picota</t>
  </si>
  <si>
    <t>LNE-105</t>
  </si>
  <si>
    <t>LT 138 kV Tarapoto - Moyobamba</t>
  </si>
  <si>
    <t>LNE-a94</t>
  </si>
  <si>
    <t>LT 138 kV Aguaytia - Campo Verde</t>
  </si>
  <si>
    <t>LNE-b94</t>
  </si>
  <si>
    <t>LT 138 kV Campo Verde - Pucallpa</t>
  </si>
  <si>
    <t>LNE-138</t>
  </si>
  <si>
    <t>LT 138 kV Aguaytia - Pucallpa</t>
  </si>
  <si>
    <t>LSE-28A</t>
  </si>
  <si>
    <t>LT 138 kV Moquegua - Botiflaca</t>
  </si>
  <si>
    <t>LSE-28B</t>
  </si>
  <si>
    <t>LSE-029</t>
  </si>
  <si>
    <t>LT 138 kV Moquegua - Mill Site</t>
  </si>
  <si>
    <t>LSE-027</t>
  </si>
  <si>
    <t>LT 138 kV Moquegua - Toquepala</t>
  </si>
  <si>
    <t>LSE-023</t>
  </si>
  <si>
    <t>LT 138 kV Moquegua - SPCC</t>
  </si>
  <si>
    <t>LSE-054</t>
  </si>
  <si>
    <t>LT 138 kV Moquegua - Alto Zapata</t>
  </si>
  <si>
    <t>LSE-030</t>
  </si>
  <si>
    <t>LT 138 kV Mill Site - Botiflaca</t>
  </si>
  <si>
    <t>LSE-024</t>
  </si>
  <si>
    <t>LT 138 kV Toquepala - Mill Site</t>
  </si>
  <si>
    <t>LSE-A18</t>
  </si>
  <si>
    <t>LT 138 kV Mill Site - Ilo3</t>
  </si>
  <si>
    <t>LSE-B18</t>
  </si>
  <si>
    <t>LT 138 kV Ilo3 - Ilo ELS</t>
  </si>
  <si>
    <t>LSE-019</t>
  </si>
  <si>
    <t>LT 138 kV Ilo ELS - SPCC</t>
  </si>
  <si>
    <t>LSE-020</t>
  </si>
  <si>
    <t>LT 138 kV Toquepala - Aricota</t>
  </si>
  <si>
    <t>LSE-057</t>
  </si>
  <si>
    <t>LT 138 kV Puno - Totorani</t>
  </si>
  <si>
    <t>LSE-017</t>
  </si>
  <si>
    <t>LT 138 kV Juliaca - Puno</t>
  </si>
  <si>
    <t>LSE-a16</t>
  </si>
  <si>
    <t>LT 138 kV Azangaro - Maravilla</t>
  </si>
  <si>
    <t>LSE-b16</t>
  </si>
  <si>
    <t>LT 138 kV Maravilla - Juliaca</t>
  </si>
  <si>
    <t>LSE-059</t>
  </si>
  <si>
    <t>LT 138 kV Azangaro - Putina</t>
  </si>
  <si>
    <t>LSE-060</t>
  </si>
  <si>
    <t>LT 138 kV Putina - Ananea</t>
  </si>
  <si>
    <t>LSE-039</t>
  </si>
  <si>
    <t>LT 138 kV Azangaro - San Gaban</t>
  </si>
  <si>
    <t>LSE-040</t>
  </si>
  <si>
    <t>LT 138 kV Azangaro - San Rafael</t>
  </si>
  <si>
    <t>LSE-041</t>
  </si>
  <si>
    <t>LT 138 kV San Rafael - San Gaban</t>
  </si>
  <si>
    <t>LSE-042</t>
  </si>
  <si>
    <t>LT 138 kV San Gaban - Mazuco</t>
  </si>
  <si>
    <t>LSE-043</t>
  </si>
  <si>
    <t>LT 138 kV Mazuco - Puerto Maldonado</t>
  </si>
  <si>
    <t>LSE-015</t>
  </si>
  <si>
    <t>LT 138 kV Ayaviri - Azangaro</t>
  </si>
  <si>
    <t>LSE-014</t>
  </si>
  <si>
    <t>LT 138 kV Tintaya - Ayaviri</t>
  </si>
  <si>
    <t>LSE-009</t>
  </si>
  <si>
    <t>LT 138 kV Tintaya - Combapata</t>
  </si>
  <si>
    <t>LSE-010</t>
  </si>
  <si>
    <t>LT 138 kV Combapata - Quencoro</t>
  </si>
  <si>
    <t>LSE-011</t>
  </si>
  <si>
    <t>LT 138 kV Quencoro - Dolorespata</t>
  </si>
  <si>
    <t>LSE-012</t>
  </si>
  <si>
    <t>LT 138 kV Dolorespata - Cachimayo</t>
  </si>
  <si>
    <t>LSE-053</t>
  </si>
  <si>
    <t>LT 138 kV Quencoro - ParqueInd</t>
  </si>
  <si>
    <t>LSE-033</t>
  </si>
  <si>
    <t>LT 138 kV Quencoro - Kayra</t>
  </si>
  <si>
    <t>LSE-034</t>
  </si>
  <si>
    <t>LT 138 kV Machupicchu - Quencoro</t>
  </si>
  <si>
    <t>LSEa034</t>
  </si>
  <si>
    <t>LT 138 kV Machupicchu - Cachimayo</t>
  </si>
  <si>
    <t>LSEb034</t>
  </si>
  <si>
    <t>LT 138 kV Cachimayo - Quencoro</t>
  </si>
  <si>
    <t>LSE-035</t>
  </si>
  <si>
    <t>LSE-045</t>
  </si>
  <si>
    <t>LT 138 kV Machupicchu - Suriray</t>
  </si>
  <si>
    <t>LSE-13a</t>
  </si>
  <si>
    <t>LT 138 kV Cachimayo - Abancay</t>
  </si>
  <si>
    <t>LSE-13b</t>
  </si>
  <si>
    <t>LT 138 kV Abancay - Tamburco</t>
  </si>
  <si>
    <t>LSE-008</t>
  </si>
  <si>
    <t>LT 138 kV Callalli - Tintaya</t>
  </si>
  <si>
    <t>LSE-007</t>
  </si>
  <si>
    <t>LT 138 kV Santuario - Callalli</t>
  </si>
  <si>
    <t>LSE-004</t>
  </si>
  <si>
    <t>LT 138 kV Socabaya - Santuario</t>
  </si>
  <si>
    <t>LSE-005</t>
  </si>
  <si>
    <t>LSE-036</t>
  </si>
  <si>
    <t>LT 138 kV Santuario - Socabaya</t>
  </si>
  <si>
    <t>LSE-001</t>
  </si>
  <si>
    <t>LT 138 kV Socabaya - Cerro Verde</t>
  </si>
  <si>
    <t>LSE-002</t>
  </si>
  <si>
    <t>LSE-031</t>
  </si>
  <si>
    <t>LT 138 kV Cerro Verde - Reparticion</t>
  </si>
  <si>
    <t>LSE-032</t>
  </si>
  <si>
    <t>LT 138 kV Reparticion - Mollendo</t>
  </si>
  <si>
    <t>TNE-007</t>
  </si>
  <si>
    <t>TP 138/50 kV Oroya</t>
  </si>
  <si>
    <t>TNE-008</t>
  </si>
  <si>
    <t>TP 138/50 kV Carhuamayo</t>
  </si>
  <si>
    <t>TNE-009</t>
  </si>
  <si>
    <t>TP 138/50 kV Paragsha</t>
  </si>
  <si>
    <t>TNE-018</t>
  </si>
  <si>
    <t>TP 138/60 kV Pucallpa</t>
  </si>
  <si>
    <t>TSE-001</t>
  </si>
  <si>
    <t>TP 138/66 kV Aricota</t>
  </si>
  <si>
    <t>LNE-072</t>
  </si>
  <si>
    <t>LT 50 kV Paragsha - Excelsior</t>
  </si>
  <si>
    <t>LNE-073</t>
  </si>
  <si>
    <t>LT 50 kV Excelsior - Carhuamayo</t>
  </si>
  <si>
    <t>LNE-074</t>
  </si>
  <si>
    <t>LNE-075</t>
  </si>
  <si>
    <t>LT 50 kV Carhuamayo - Malpaso</t>
  </si>
  <si>
    <t>LNE-076</t>
  </si>
  <si>
    <t>LNE-077</t>
  </si>
  <si>
    <t>LT 50 kV Malpaso - Oroya</t>
  </si>
  <si>
    <t>LNE-078</t>
  </si>
  <si>
    <t>LT 50 kV Oroya CH - Malpaso</t>
  </si>
  <si>
    <t>LNE-079</t>
  </si>
  <si>
    <t>LT 50 kV Oroya CH - Pzinc</t>
  </si>
  <si>
    <t>LNE-080</t>
  </si>
  <si>
    <t>LT 50 kV Oroya - Pzinc</t>
  </si>
  <si>
    <t>LNE-081</t>
  </si>
  <si>
    <t>LEC-001</t>
  </si>
  <si>
    <t>LT 69 kV Cobriza - Machahuay</t>
  </si>
  <si>
    <t>LEC-002</t>
  </si>
  <si>
    <t>LT 69 kV Machahuay - Huanta</t>
  </si>
  <si>
    <t>LEC-003</t>
  </si>
  <si>
    <t>LT 69 kV Huanta - Mollepata</t>
  </si>
  <si>
    <t>LEC-005</t>
  </si>
  <si>
    <t>LT 60 kV Huayucachi - Huancayo</t>
  </si>
  <si>
    <t>LEC-006</t>
  </si>
  <si>
    <t>LT 60 kV Huancayo - PIndustrial</t>
  </si>
  <si>
    <t>LEC-007</t>
  </si>
  <si>
    <t>LT 60 kV Huayucachi - PIndustrial</t>
  </si>
  <si>
    <t>LEC-008</t>
  </si>
  <si>
    <t>LEC-009</t>
  </si>
  <si>
    <t>LT 60 kV PIndustrial - Orcotuna</t>
  </si>
  <si>
    <t>LNE-048</t>
  </si>
  <si>
    <t>LT 60 kV Callahuanca - Huampani</t>
  </si>
  <si>
    <t>LNE-049</t>
  </si>
  <si>
    <t>LT 60 kV Huampani - Ñaña</t>
  </si>
  <si>
    <t>LNE-050</t>
  </si>
  <si>
    <t>LT 60 kV Ñaña - Huachipa</t>
  </si>
  <si>
    <t>LNE-051</t>
  </si>
  <si>
    <t>LT 60 kV Callahuanca - Huachipa</t>
  </si>
  <si>
    <t>LNE-061</t>
  </si>
  <si>
    <t>LT 60 kV Callahuanca - Moyopampa</t>
  </si>
  <si>
    <t>LNE-052</t>
  </si>
  <si>
    <t>LT 60 kV Huachipa - Santa Rosa LDS</t>
  </si>
  <si>
    <t>LNE-053</t>
  </si>
  <si>
    <t>LNE-151</t>
  </si>
  <si>
    <t>LT 60 kV Huachipa - Planicie</t>
  </si>
  <si>
    <t>LNE-152</t>
  </si>
  <si>
    <t>LNE-153</t>
  </si>
  <si>
    <t>LT 60 kV Manchay - Planicie</t>
  </si>
  <si>
    <t>LNE-155</t>
  </si>
  <si>
    <t>LT 60 kV Huachipa - San Miguel</t>
  </si>
  <si>
    <t>LNE-156</t>
  </si>
  <si>
    <t>LNE-062</t>
  </si>
  <si>
    <t>LT 60 kV Moyopampa - Santa Rosa EDN</t>
  </si>
  <si>
    <t>LNE-063</t>
  </si>
  <si>
    <t>LNE-054</t>
  </si>
  <si>
    <t>LT 60 kV Santa Rosa LDS - Puente</t>
  </si>
  <si>
    <t>LNE-055</t>
  </si>
  <si>
    <t>LNE-117</t>
  </si>
  <si>
    <t>LT 60 kV Puente - Huachipa</t>
  </si>
  <si>
    <t>LNE-056</t>
  </si>
  <si>
    <t>LT 60 kV Puente - Balnearios</t>
  </si>
  <si>
    <t>LNE-057</t>
  </si>
  <si>
    <t>LNE-058</t>
  </si>
  <si>
    <t>LT 60 kV Balnearios - Salamanca</t>
  </si>
  <si>
    <t>LNE-095</t>
  </si>
  <si>
    <t>LNE-059</t>
  </si>
  <si>
    <t>LT 60 kV Balnearios - Moyopampa</t>
  </si>
  <si>
    <t>LNE-159</t>
  </si>
  <si>
    <t>LT 60 kV San Juan - Pachacutec</t>
  </si>
  <si>
    <t>LNE-160</t>
  </si>
  <si>
    <t>LNE-161</t>
  </si>
  <si>
    <t>LT 60 kV San Juan - Praderas</t>
  </si>
  <si>
    <t>LNE-162</t>
  </si>
  <si>
    <t>LNE-060</t>
  </si>
  <si>
    <t>LT 60 kV Salamanca - Moyopampa</t>
  </si>
  <si>
    <t>LNE-b60</t>
  </si>
  <si>
    <t>LED-018</t>
  </si>
  <si>
    <t>LT 60 kV Mirador - Santa Rosa EDN</t>
  </si>
  <si>
    <t>LED-019</t>
  </si>
  <si>
    <t>LED-020</t>
  </si>
  <si>
    <t>LT 60 kV Chavarria - Mirones</t>
  </si>
  <si>
    <t>LED-021</t>
  </si>
  <si>
    <t>LED-022</t>
  </si>
  <si>
    <t>LT 60 kV Mirones - Barsi</t>
  </si>
  <si>
    <t>LED-023</t>
  </si>
  <si>
    <t>LED-024</t>
  </si>
  <si>
    <t>LED-001</t>
  </si>
  <si>
    <t>LT 60 kV Chavarria - Naranjal</t>
  </si>
  <si>
    <t>LED-002</t>
  </si>
  <si>
    <t>LED-003</t>
  </si>
  <si>
    <t>LT 60 kV Naranjal - Chillon</t>
  </si>
  <si>
    <t>LED-004</t>
  </si>
  <si>
    <t>LED-005</t>
  </si>
  <si>
    <t>LT 60 kV Chavarria - Oquendo</t>
  </si>
  <si>
    <t>LED-006</t>
  </si>
  <si>
    <t>LED-007</t>
  </si>
  <si>
    <t>LT 60 kV Oquendo - Chillon</t>
  </si>
  <si>
    <t>LED-008</t>
  </si>
  <si>
    <t>LED-009</t>
  </si>
  <si>
    <t>LT 60 kV Chavarria - Puente Piedra</t>
  </si>
  <si>
    <t>LED-010</t>
  </si>
  <si>
    <t>LT 60 kV Chavarria - Zapallal</t>
  </si>
  <si>
    <t>LED-011</t>
  </si>
  <si>
    <t>LT 60 kV Chillon - Zapallal</t>
  </si>
  <si>
    <t>LED-012</t>
  </si>
  <si>
    <t>LED-013</t>
  </si>
  <si>
    <t>LT 60 kV Huarangal - Puente Piedra</t>
  </si>
  <si>
    <t>LED-014</t>
  </si>
  <si>
    <t>LED-015</t>
  </si>
  <si>
    <t>LT 60 kV Puente Piedra - Zapallal</t>
  </si>
  <si>
    <t>LED-016</t>
  </si>
  <si>
    <t>LT 60 kV Zapallal - Lomera</t>
  </si>
  <si>
    <t>LED-017</t>
  </si>
  <si>
    <t>LLS-001</t>
  </si>
  <si>
    <t>LT 60 kV Chilca - San Bartolo</t>
  </si>
  <si>
    <t>LLS-002</t>
  </si>
  <si>
    <t>LLS-003</t>
  </si>
  <si>
    <t>LT 60 kV San Bartolo - Praderas</t>
  </si>
  <si>
    <t>LLS-004</t>
  </si>
  <si>
    <t>LLS-005</t>
  </si>
  <si>
    <t>LT 60 kV Chilca - Bujama</t>
  </si>
  <si>
    <t>LLS-006</t>
  </si>
  <si>
    <t>LT 60 kV Independencia - Pueblo Nuevo</t>
  </si>
  <si>
    <t>LLS-007</t>
  </si>
  <si>
    <t>LLS-008</t>
  </si>
  <si>
    <t>LT 60 kV Marcona - Nazca</t>
  </si>
  <si>
    <t>LSE-021</t>
  </si>
  <si>
    <t>LT 66 kV Aricota - Tomasiri</t>
  </si>
  <si>
    <t>LSE-022</t>
  </si>
  <si>
    <t>LT 66 kV Tomasiri - Tacna</t>
  </si>
  <si>
    <t>LNX-125</t>
  </si>
  <si>
    <t>LT 500 kV Celendin - Trujillo</t>
  </si>
  <si>
    <t>LNX-130</t>
  </si>
  <si>
    <t>LT 500 kV Celendin - Piura</t>
  </si>
  <si>
    <t>LNX-122</t>
  </si>
  <si>
    <t>LT 500 kV Huanuco - Tocache</t>
  </si>
  <si>
    <t>LNX-123</t>
  </si>
  <si>
    <t>LT 500 kV Tocache - Celendin</t>
  </si>
  <si>
    <t>TNE-041</t>
  </si>
  <si>
    <t>TNE-047</t>
  </si>
  <si>
    <t>TP 500/220 kV Celendin</t>
  </si>
  <si>
    <t>TNE-039</t>
  </si>
  <si>
    <t>TSE-037</t>
  </si>
  <si>
    <t>TP 500/220 kV Independencia</t>
  </si>
  <si>
    <t>TNE-132</t>
  </si>
  <si>
    <t>LNX-117</t>
  </si>
  <si>
    <t>LT 220 kV Tingo Maria N - Huanuco</t>
  </si>
  <si>
    <t>LNX-42C</t>
  </si>
  <si>
    <t>LNE-125</t>
  </si>
  <si>
    <t>LNX-133</t>
  </si>
  <si>
    <t>LT 500 kV Colcabamba - Independencia</t>
  </si>
  <si>
    <t>PPT-035</t>
  </si>
  <si>
    <t>LT 500 kV La Niña - Veracruz</t>
  </si>
  <si>
    <t>PPT-b35</t>
  </si>
  <si>
    <t>LT 500 kV Celendin - Veracruz</t>
  </si>
  <si>
    <t>PPT-036</t>
  </si>
  <si>
    <t>LT 220 kV San Gaban - Onocora</t>
  </si>
  <si>
    <t>PPT-b36</t>
  </si>
  <si>
    <t>LT 220 kV San Gaban - Azangaro</t>
  </si>
  <si>
    <t>LNE-041R</t>
  </si>
  <si>
    <t>LNX-147</t>
  </si>
  <si>
    <t>LT 500 kV San Jose - Yarabamba</t>
  </si>
  <si>
    <t>LNX-149</t>
  </si>
  <si>
    <t>LT 220 kV Moyobamba - Tarapoto</t>
  </si>
  <si>
    <t>LNX-153</t>
  </si>
  <si>
    <t>LT 220 kV Caclic - Bagua</t>
  </si>
  <si>
    <t>LNX-154</t>
  </si>
  <si>
    <t>LT 138 kV Bagua - Jaen</t>
  </si>
  <si>
    <t>TNE-069</t>
  </si>
  <si>
    <t>TP 220/138 kV Tarapoto</t>
  </si>
  <si>
    <t>TNE-070</t>
  </si>
  <si>
    <t>TP 220/138 kV Bagua</t>
  </si>
  <si>
    <t>TSE-042</t>
  </si>
  <si>
    <t>TSE-044</t>
  </si>
  <si>
    <t>TSE-043</t>
  </si>
  <si>
    <t>LNE-154</t>
  </si>
  <si>
    <t>LT 220 kV Ica - Poroma</t>
  </si>
  <si>
    <t>LNEA154</t>
  </si>
  <si>
    <t>LNEB154</t>
  </si>
  <si>
    <t>LT 220 kV Intermedia - Poroma</t>
  </si>
  <si>
    <t>LNE-165</t>
  </si>
  <si>
    <t>LT 220 kV Huanza - Matucana</t>
  </si>
  <si>
    <t>LNE-166</t>
  </si>
  <si>
    <t>LT 220 kV Huanza - Huinco</t>
  </si>
  <si>
    <t>LNX-078</t>
  </si>
  <si>
    <t>LNX-108</t>
  </si>
  <si>
    <t>LNX-155</t>
  </si>
  <si>
    <t>LT 500 kV Chilca - San Juan</t>
  </si>
  <si>
    <t>TNE-071</t>
  </si>
  <si>
    <t>TP 500/220 kV San Juan</t>
  </si>
  <si>
    <t>LNX-156</t>
  </si>
  <si>
    <t>LT 500 kV Carapongo - Lima Norte</t>
  </si>
  <si>
    <t>TNE-072</t>
  </si>
  <si>
    <t>TP 500/220 kV Lima Norte</t>
  </si>
  <si>
    <t>LNX-157</t>
  </si>
  <si>
    <t>LT 500 kV San Juan - Lima Norte</t>
  </si>
  <si>
    <t>LNX-043</t>
  </si>
  <si>
    <t>LNX-045</t>
  </si>
  <si>
    <t>LNX-046</t>
  </si>
  <si>
    <t>LNX-139</t>
  </si>
  <si>
    <t>LT 500 kV Colcabamba - Abancay</t>
  </si>
  <si>
    <t>LNX-140</t>
  </si>
  <si>
    <t>LT 500 kV Abancay - Onocora</t>
  </si>
  <si>
    <t>LNX-141</t>
  </si>
  <si>
    <t>LT 500 kV Onocora - Yarabamba</t>
  </si>
  <si>
    <t>TSE-039</t>
  </si>
  <si>
    <t>TP 500/220 kV Abancay</t>
  </si>
  <si>
    <t>TSE-040</t>
  </si>
  <si>
    <t>TP 500/220 kV Onocora</t>
  </si>
  <si>
    <t>LNX-142</t>
  </si>
  <si>
    <t>LT 220 kV Aguaytia - Pucallpa</t>
  </si>
  <si>
    <t>TNE-044</t>
  </si>
  <si>
    <t>TP 220/138 kV Pucallpa</t>
  </si>
  <si>
    <t>Km</t>
  </si>
  <si>
    <t>Res</t>
  </si>
  <si>
    <t>Reac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</si>
</sst>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 tint="-0.14999847407452621"/>
      <name val="Aptos Narrow"/>
      <family val="2"/>
      <scheme val="minor"/>
    </font>
    <font>
      <sz val="12"/>
      <color theme="0" tint="-0.14999847407452621"/>
      <name val="Aptos Narrow"/>
      <scheme val="minor"/>
    </font>
    <font>
      <b/>
      <sz val="12"/>
      <color theme="0" tint="-0.14999847407452621"/>
      <name val="Aptos Narrow"/>
      <scheme val="minor"/>
    </font>
    <font>
      <sz val="10"/>
      <color rgb="FF000000"/>
      <name val="Helvetica Neue"/>
      <family val="2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7" fillId="2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C4A2F-A540-F94E-94C2-9E280EE0C76F}">
  <dimension ref="A1:M331"/>
  <sheetViews>
    <sheetView tabSelected="1" topLeftCell="A241" workbookViewId="0">
      <selection activeCell="E255" sqref="E255:F255"/>
    </sheetView>
  </sheetViews>
  <sheetFormatPr baseColWidth="10" defaultRowHeight="16" x14ac:dyDescent="0.2"/>
  <cols>
    <col min="1" max="1" width="5.83203125" customWidth="1"/>
    <col min="2" max="2" width="9.33203125" bestFit="1" customWidth="1"/>
    <col min="3" max="3" width="21.6640625" bestFit="1" customWidth="1"/>
    <col min="4" max="4" width="8.83203125" bestFit="1" customWidth="1"/>
    <col min="5" max="6" width="12.83203125" bestFit="1" customWidth="1"/>
    <col min="9" max="13" width="10.83203125" style="5"/>
  </cols>
  <sheetData>
    <row r="1" spans="1:12" x14ac:dyDescent="0.2">
      <c r="A1" s="1" t="s">
        <v>885</v>
      </c>
      <c r="B1" s="1" t="s">
        <v>0</v>
      </c>
      <c r="C1" s="1" t="s">
        <v>1</v>
      </c>
      <c r="D1" s="1" t="s">
        <v>2</v>
      </c>
      <c r="E1" s="1" t="s">
        <v>883</v>
      </c>
      <c r="F1" s="1" t="s">
        <v>884</v>
      </c>
      <c r="I1" s="7" t="s">
        <v>882</v>
      </c>
    </row>
    <row r="2" spans="1:12" x14ac:dyDescent="0.2">
      <c r="A2">
        <v>1</v>
      </c>
      <c r="B2" t="s">
        <v>3</v>
      </c>
      <c r="C2" t="s">
        <v>4</v>
      </c>
      <c r="D2" t="s">
        <v>5</v>
      </c>
      <c r="E2">
        <f>+VLOOKUP(I2,coord,2,0)</f>
        <v>-5.2264889999999999</v>
      </c>
      <c r="F2">
        <f>+VLOOKUP(I2,coord,3,0)</f>
        <v>-80.546041000000002</v>
      </c>
      <c r="I2" s="5" t="s">
        <v>563</v>
      </c>
      <c r="J2" s="5" t="s">
        <v>552</v>
      </c>
      <c r="K2" s="5">
        <v>-3.2699889999999998</v>
      </c>
      <c r="L2" s="5">
        <v>-79.932839999999999</v>
      </c>
    </row>
    <row r="3" spans="1:12" x14ac:dyDescent="0.2">
      <c r="A3">
        <v>2</v>
      </c>
      <c r="B3" t="s">
        <v>6</v>
      </c>
      <c r="C3" t="s">
        <v>7</v>
      </c>
      <c r="D3" t="s">
        <v>5</v>
      </c>
      <c r="E3">
        <f>+VLOOKUP(I3,coord,2,0)</f>
        <v>-5.9277059999999997</v>
      </c>
      <c r="F3">
        <f>+VLOOKUP(I3,coord,3,0)</f>
        <v>-80.531436999999997</v>
      </c>
      <c r="I3" s="5" t="s">
        <v>567</v>
      </c>
      <c r="J3" s="5" t="s">
        <v>553</v>
      </c>
      <c r="K3" s="5">
        <v>-3.5452022740000002</v>
      </c>
      <c r="L3" s="5">
        <v>-80.3463067</v>
      </c>
    </row>
    <row r="4" spans="1:12" x14ac:dyDescent="0.2">
      <c r="A4">
        <v>3</v>
      </c>
      <c r="B4" t="s">
        <v>8</v>
      </c>
      <c r="C4" t="s">
        <v>9</v>
      </c>
      <c r="D4" t="s">
        <v>5</v>
      </c>
      <c r="E4" s="6">
        <v>-6.087332</v>
      </c>
      <c r="F4" s="6">
        <v>-78.510230000000007</v>
      </c>
      <c r="J4" s="5" t="s">
        <v>554</v>
      </c>
      <c r="K4" s="5">
        <v>-3.645867</v>
      </c>
      <c r="L4" s="5">
        <v>-80.603742999999994</v>
      </c>
    </row>
    <row r="5" spans="1:12" x14ac:dyDescent="0.2">
      <c r="A5">
        <v>4</v>
      </c>
      <c r="B5" t="s">
        <v>10</v>
      </c>
      <c r="C5" t="s">
        <v>11</v>
      </c>
      <c r="D5" t="s">
        <v>5</v>
      </c>
      <c r="E5">
        <f t="shared" ref="E5:E30" si="0">+VLOOKUP(I5,coord,2,0)</f>
        <v>-8.0497619999999994</v>
      </c>
      <c r="F5">
        <f t="shared" ref="F5:F30" si="1">+VLOOKUP(I5,coord,3,0)</f>
        <v>-79.022374999999997</v>
      </c>
      <c r="I5" s="5" t="s">
        <v>582</v>
      </c>
      <c r="J5" s="5" t="s">
        <v>555</v>
      </c>
      <c r="K5" s="5">
        <v>-4.5565870000000004</v>
      </c>
      <c r="L5" s="5">
        <v>-81.181563999999995</v>
      </c>
    </row>
    <row r="6" spans="1:12" x14ac:dyDescent="0.2">
      <c r="A6">
        <v>5</v>
      </c>
      <c r="B6" t="s">
        <v>12</v>
      </c>
      <c r="C6" t="s">
        <v>13</v>
      </c>
      <c r="D6" t="s">
        <v>5</v>
      </c>
      <c r="E6">
        <f t="shared" si="0"/>
        <v>-7.0009119999999996</v>
      </c>
      <c r="F6">
        <f t="shared" si="1"/>
        <v>-78.168339000000003</v>
      </c>
      <c r="I6" s="5" t="s">
        <v>616</v>
      </c>
      <c r="J6" s="5" t="s">
        <v>556</v>
      </c>
      <c r="K6" s="5">
        <v>-4.5840955900000004</v>
      </c>
      <c r="L6" s="5">
        <v>-81.155181799999994</v>
      </c>
    </row>
    <row r="7" spans="1:12" x14ac:dyDescent="0.2">
      <c r="A7">
        <v>6</v>
      </c>
      <c r="B7" t="s">
        <v>14</v>
      </c>
      <c r="C7" t="s">
        <v>15</v>
      </c>
      <c r="D7" t="s">
        <v>5</v>
      </c>
      <c r="E7">
        <f t="shared" si="0"/>
        <v>-9.0633169999999996</v>
      </c>
      <c r="F7">
        <f t="shared" si="1"/>
        <v>-78.600627000000003</v>
      </c>
      <c r="I7" s="5" t="s">
        <v>598</v>
      </c>
      <c r="J7" s="5" t="s">
        <v>557</v>
      </c>
      <c r="K7" s="5">
        <v>-4.5364050000000002</v>
      </c>
      <c r="L7" s="5">
        <v>-81.264483999999996</v>
      </c>
    </row>
    <row r="8" spans="1:12" x14ac:dyDescent="0.2">
      <c r="A8">
        <v>7</v>
      </c>
      <c r="B8" t="s">
        <v>16</v>
      </c>
      <c r="C8" t="s">
        <v>17</v>
      </c>
      <c r="D8" t="s">
        <v>18</v>
      </c>
      <c r="E8">
        <f t="shared" si="0"/>
        <v>-11.796594000000001</v>
      </c>
      <c r="F8">
        <f t="shared" si="1"/>
        <v>-76.962661999999995</v>
      </c>
      <c r="I8" s="5" t="s">
        <v>717</v>
      </c>
      <c r="J8" s="5" t="s">
        <v>558</v>
      </c>
      <c r="K8" s="5">
        <v>-4.59</v>
      </c>
      <c r="L8" s="5">
        <v>-81.275870999999995</v>
      </c>
    </row>
    <row r="9" spans="1:12" x14ac:dyDescent="0.2">
      <c r="A9">
        <v>8</v>
      </c>
      <c r="B9" t="s">
        <v>19</v>
      </c>
      <c r="C9" t="s">
        <v>20</v>
      </c>
      <c r="D9" t="s">
        <v>18</v>
      </c>
      <c r="E9">
        <f t="shared" si="0"/>
        <v>-11.974657000000001</v>
      </c>
      <c r="F9">
        <f t="shared" si="1"/>
        <v>-76.861770000000007</v>
      </c>
      <c r="I9" s="5" t="s">
        <v>728</v>
      </c>
      <c r="J9" s="5" t="s">
        <v>559</v>
      </c>
      <c r="K9" s="5">
        <v>-4.557817</v>
      </c>
      <c r="L9" s="5">
        <v>-81.191421000000005</v>
      </c>
    </row>
    <row r="10" spans="1:12" x14ac:dyDescent="0.2">
      <c r="A10">
        <v>9</v>
      </c>
      <c r="B10" t="s">
        <v>21</v>
      </c>
      <c r="C10" t="s">
        <v>22</v>
      </c>
      <c r="D10" t="s">
        <v>18</v>
      </c>
      <c r="E10">
        <f t="shared" si="0"/>
        <v>-12.088403</v>
      </c>
      <c r="F10">
        <f t="shared" si="1"/>
        <v>-76.842821999999998</v>
      </c>
      <c r="I10" s="5" t="s">
        <v>734</v>
      </c>
      <c r="J10" s="5" t="s">
        <v>560</v>
      </c>
      <c r="K10" s="5">
        <v>-4.9131359999999997</v>
      </c>
      <c r="L10" s="5">
        <v>-80.814563000000007</v>
      </c>
    </row>
    <row r="11" spans="1:12" x14ac:dyDescent="0.2">
      <c r="A11">
        <v>10</v>
      </c>
      <c r="B11" t="s">
        <v>23</v>
      </c>
      <c r="C11" t="s">
        <v>24</v>
      </c>
      <c r="D11" t="s">
        <v>18</v>
      </c>
      <c r="E11">
        <f t="shared" si="0"/>
        <v>-12.503439999999999</v>
      </c>
      <c r="F11">
        <f t="shared" si="1"/>
        <v>-76.727734999999996</v>
      </c>
      <c r="I11" s="5" t="s">
        <v>752</v>
      </c>
      <c r="J11" s="5" t="s">
        <v>561</v>
      </c>
      <c r="K11" s="5">
        <v>-5.1687060000000002</v>
      </c>
      <c r="L11" s="5">
        <v>-80.699155000000005</v>
      </c>
    </row>
    <row r="12" spans="1:12" x14ac:dyDescent="0.2">
      <c r="A12">
        <v>11</v>
      </c>
      <c r="B12" t="s">
        <v>25</v>
      </c>
      <c r="C12" t="s">
        <v>26</v>
      </c>
      <c r="D12" t="s">
        <v>18</v>
      </c>
      <c r="E12">
        <f t="shared" si="0"/>
        <v>-13.716707</v>
      </c>
      <c r="F12">
        <f t="shared" si="1"/>
        <v>-75.968143999999995</v>
      </c>
      <c r="I12" s="5" t="s">
        <v>760</v>
      </c>
      <c r="J12" s="5" t="s">
        <v>562</v>
      </c>
      <c r="K12" s="5">
        <v>-5.1671379999999996</v>
      </c>
      <c r="L12" s="5">
        <v>-80.713403</v>
      </c>
    </row>
    <row r="13" spans="1:12" x14ac:dyDescent="0.2">
      <c r="A13">
        <v>12</v>
      </c>
      <c r="B13" t="s">
        <v>27</v>
      </c>
      <c r="C13" t="s">
        <v>28</v>
      </c>
      <c r="D13" t="s">
        <v>18</v>
      </c>
      <c r="E13">
        <f t="shared" si="0"/>
        <v>-15.046984</v>
      </c>
      <c r="F13">
        <f t="shared" si="1"/>
        <v>-75.052856000000006</v>
      </c>
      <c r="I13" s="5" t="s">
        <v>777</v>
      </c>
      <c r="J13" s="5" t="s">
        <v>563</v>
      </c>
      <c r="K13" s="5">
        <v>-5.2264889999999999</v>
      </c>
      <c r="L13" s="5">
        <v>-80.546041000000002</v>
      </c>
    </row>
    <row r="14" spans="1:12" x14ac:dyDescent="0.2">
      <c r="A14">
        <v>13</v>
      </c>
      <c r="B14" t="s">
        <v>29</v>
      </c>
      <c r="C14" t="s">
        <v>30</v>
      </c>
      <c r="D14" t="s">
        <v>31</v>
      </c>
      <c r="E14">
        <f t="shared" si="0"/>
        <v>-16.443567999999999</v>
      </c>
      <c r="F14">
        <f t="shared" si="1"/>
        <v>-73.033775000000006</v>
      </c>
      <c r="I14" s="5" t="s">
        <v>806</v>
      </c>
      <c r="J14" s="5" t="s">
        <v>564</v>
      </c>
      <c r="K14" s="5">
        <v>-5.0683049999999996</v>
      </c>
      <c r="L14" s="5">
        <v>-81.032554000000005</v>
      </c>
    </row>
    <row r="15" spans="1:12" x14ac:dyDescent="0.2">
      <c r="A15">
        <v>14</v>
      </c>
      <c r="B15" t="s">
        <v>32</v>
      </c>
      <c r="C15" t="s">
        <v>33</v>
      </c>
      <c r="D15" t="s">
        <v>31</v>
      </c>
      <c r="E15">
        <f t="shared" si="0"/>
        <v>-16.67661</v>
      </c>
      <c r="F15">
        <f t="shared" si="1"/>
        <v>-71.807989000000006</v>
      </c>
      <c r="I15" s="5" t="s">
        <v>807</v>
      </c>
      <c r="J15" s="5" t="s">
        <v>565</v>
      </c>
      <c r="K15" s="5">
        <v>-4.9318759999999999</v>
      </c>
      <c r="L15" s="5">
        <v>-80.595179000000002</v>
      </c>
    </row>
    <row r="16" spans="1:12" x14ac:dyDescent="0.2">
      <c r="A16">
        <v>15</v>
      </c>
      <c r="B16" t="s">
        <v>34</v>
      </c>
      <c r="C16" t="s">
        <v>35</v>
      </c>
      <c r="D16" t="s">
        <v>31</v>
      </c>
      <c r="E16">
        <f t="shared" si="0"/>
        <v>-17.190488999999999</v>
      </c>
      <c r="F16">
        <f t="shared" si="1"/>
        <v>-71.000204999999994</v>
      </c>
      <c r="I16" s="5" t="s">
        <v>812</v>
      </c>
      <c r="J16" s="5" t="s">
        <v>566</v>
      </c>
      <c r="K16" s="5">
        <v>-5.203627</v>
      </c>
      <c r="L16" s="5">
        <v>-80.119192999999996</v>
      </c>
    </row>
    <row r="17" spans="1:12" x14ac:dyDescent="0.2">
      <c r="A17">
        <v>16</v>
      </c>
      <c r="B17" t="s">
        <v>36</v>
      </c>
      <c r="C17" t="s">
        <v>37</v>
      </c>
      <c r="D17" t="s">
        <v>31</v>
      </c>
      <c r="E17">
        <f t="shared" si="0"/>
        <v>-16.504621</v>
      </c>
      <c r="F17">
        <f t="shared" si="1"/>
        <v>-71.518880999999993</v>
      </c>
      <c r="I17" s="5" t="s">
        <v>814</v>
      </c>
      <c r="J17" s="5" t="s">
        <v>567</v>
      </c>
      <c r="K17" s="5">
        <v>-5.9277059999999997</v>
      </c>
      <c r="L17" s="5">
        <v>-80.531436999999997</v>
      </c>
    </row>
    <row r="18" spans="1:12" x14ac:dyDescent="0.2">
      <c r="A18">
        <v>17</v>
      </c>
      <c r="B18" t="s">
        <v>38</v>
      </c>
      <c r="C18" t="s">
        <v>39</v>
      </c>
      <c r="D18" t="s">
        <v>18</v>
      </c>
      <c r="E18">
        <f t="shared" si="0"/>
        <v>-12.381988</v>
      </c>
      <c r="F18">
        <f t="shared" si="1"/>
        <v>-74.647289000000001</v>
      </c>
      <c r="I18" s="5" t="s">
        <v>679</v>
      </c>
      <c r="J18" s="5" t="s">
        <v>568</v>
      </c>
      <c r="K18" s="5">
        <v>-6.0211629999999996</v>
      </c>
      <c r="L18" s="5">
        <v>-80.831732000000002</v>
      </c>
    </row>
    <row r="19" spans="1:12" x14ac:dyDescent="0.2">
      <c r="A19">
        <v>18</v>
      </c>
      <c r="B19" t="s">
        <v>40</v>
      </c>
      <c r="C19" t="s">
        <v>41</v>
      </c>
      <c r="D19" t="s">
        <v>18</v>
      </c>
      <c r="E19">
        <f t="shared" si="0"/>
        <v>-11.187628999999999</v>
      </c>
      <c r="F19">
        <f t="shared" si="1"/>
        <v>-75.465763999999993</v>
      </c>
      <c r="I19" s="5" t="s">
        <v>699</v>
      </c>
      <c r="J19" s="5" t="s">
        <v>569</v>
      </c>
      <c r="K19" s="5">
        <v>-6.3142329999999998</v>
      </c>
      <c r="L19" s="5">
        <v>-80.241161000000005</v>
      </c>
    </row>
    <row r="20" spans="1:12" x14ac:dyDescent="0.2">
      <c r="A20">
        <v>19</v>
      </c>
      <c r="B20" t="s">
        <v>42</v>
      </c>
      <c r="C20" t="s">
        <v>43</v>
      </c>
      <c r="D20" t="s">
        <v>18</v>
      </c>
      <c r="E20">
        <f t="shared" si="0"/>
        <v>-9.9377669999999991</v>
      </c>
      <c r="F20">
        <f t="shared" si="1"/>
        <v>-76.238648999999995</v>
      </c>
      <c r="I20" s="5" t="s">
        <v>654</v>
      </c>
      <c r="J20" s="5" t="s">
        <v>570</v>
      </c>
      <c r="K20" s="5">
        <v>-6.3130449999999998</v>
      </c>
      <c r="L20" s="5">
        <v>-80.242221999999998</v>
      </c>
    </row>
    <row r="21" spans="1:12" x14ac:dyDescent="0.2">
      <c r="A21">
        <v>20</v>
      </c>
      <c r="B21" t="s">
        <v>44</v>
      </c>
      <c r="C21" t="s">
        <v>45</v>
      </c>
      <c r="D21" t="s">
        <v>5</v>
      </c>
      <c r="E21">
        <f t="shared" si="0"/>
        <v>-8.5135290000000001</v>
      </c>
      <c r="F21">
        <f t="shared" si="1"/>
        <v>-76.384420000000006</v>
      </c>
      <c r="I21" s="5" t="s">
        <v>641</v>
      </c>
      <c r="J21" s="5" t="s">
        <v>571</v>
      </c>
      <c r="K21" s="5">
        <v>-6.1414939999999998</v>
      </c>
      <c r="L21" s="5">
        <v>-79.760282000000004</v>
      </c>
    </row>
    <row r="22" spans="1:12" x14ac:dyDescent="0.2">
      <c r="A22">
        <v>21</v>
      </c>
      <c r="B22" t="s">
        <v>46</v>
      </c>
      <c r="C22" t="s">
        <v>47</v>
      </c>
      <c r="D22" t="s">
        <v>31</v>
      </c>
      <c r="E22">
        <f t="shared" si="0"/>
        <v>-13.53867</v>
      </c>
      <c r="F22">
        <f t="shared" si="1"/>
        <v>-72.800888</v>
      </c>
      <c r="I22" s="5" t="s">
        <v>784</v>
      </c>
      <c r="J22" s="5" t="s">
        <v>572</v>
      </c>
      <c r="K22" s="5">
        <v>-6.2666700000000004</v>
      </c>
      <c r="L22" s="5">
        <v>-80.059550000000002</v>
      </c>
    </row>
    <row r="23" spans="1:12" x14ac:dyDescent="0.2">
      <c r="A23">
        <v>22</v>
      </c>
      <c r="B23" t="s">
        <v>48</v>
      </c>
      <c r="C23" t="s">
        <v>49</v>
      </c>
      <c r="D23" t="s">
        <v>31</v>
      </c>
      <c r="E23">
        <f t="shared" si="0"/>
        <v>-14.25666161</v>
      </c>
      <c r="F23">
        <f t="shared" si="1"/>
        <v>-71.237439530000003</v>
      </c>
      <c r="I23" s="5" t="s">
        <v>788</v>
      </c>
      <c r="J23" s="5" t="s">
        <v>573</v>
      </c>
      <c r="K23" s="5">
        <v>-6.1070289999999998</v>
      </c>
      <c r="L23" s="5">
        <v>-80.141309000000007</v>
      </c>
    </row>
    <row r="24" spans="1:12" x14ac:dyDescent="0.2">
      <c r="A24">
        <v>23</v>
      </c>
      <c r="B24" t="s">
        <v>50</v>
      </c>
      <c r="C24" t="s">
        <v>51</v>
      </c>
      <c r="D24" t="s">
        <v>5</v>
      </c>
      <c r="E24">
        <f t="shared" si="0"/>
        <v>-3.2699889999999998</v>
      </c>
      <c r="F24">
        <f t="shared" si="1"/>
        <v>-79.932839999999999</v>
      </c>
      <c r="I24" s="5" t="s">
        <v>552</v>
      </c>
      <c r="J24" s="5" t="s">
        <v>574</v>
      </c>
      <c r="K24" s="5">
        <v>-6.6521410000000003</v>
      </c>
      <c r="L24" s="5">
        <v>-79.958680000000001</v>
      </c>
    </row>
    <row r="25" spans="1:12" x14ac:dyDescent="0.2">
      <c r="A25">
        <v>24</v>
      </c>
      <c r="B25" t="s">
        <v>52</v>
      </c>
      <c r="C25" t="s">
        <v>53</v>
      </c>
      <c r="D25" t="s">
        <v>5</v>
      </c>
      <c r="E25">
        <f t="shared" si="0"/>
        <v>-3.645867</v>
      </c>
      <c r="F25">
        <f t="shared" si="1"/>
        <v>-80.603742999999994</v>
      </c>
      <c r="I25" s="5" t="s">
        <v>554</v>
      </c>
      <c r="J25" s="5" t="s">
        <v>575</v>
      </c>
      <c r="K25" s="5">
        <v>-6.6347670000000001</v>
      </c>
      <c r="L25" s="5">
        <v>-79.888580000000005</v>
      </c>
    </row>
    <row r="26" spans="1:12" x14ac:dyDescent="0.2">
      <c r="A26">
        <v>25</v>
      </c>
      <c r="B26" t="s">
        <v>54</v>
      </c>
      <c r="C26" t="s">
        <v>55</v>
      </c>
      <c r="D26" t="s">
        <v>5</v>
      </c>
      <c r="E26">
        <f t="shared" si="0"/>
        <v>-3.5452022740000002</v>
      </c>
      <c r="F26">
        <f t="shared" si="1"/>
        <v>-80.3463067</v>
      </c>
      <c r="I26" s="5" t="s">
        <v>553</v>
      </c>
      <c r="J26" s="5" t="s">
        <v>576</v>
      </c>
      <c r="K26" s="5">
        <v>-6.781682</v>
      </c>
      <c r="L26" s="5">
        <v>-79.869765000000001</v>
      </c>
    </row>
    <row r="27" spans="1:12" x14ac:dyDescent="0.2">
      <c r="A27">
        <v>26</v>
      </c>
      <c r="B27" t="s">
        <v>56</v>
      </c>
      <c r="C27" t="s">
        <v>57</v>
      </c>
      <c r="D27" t="s">
        <v>5</v>
      </c>
      <c r="E27">
        <f t="shared" si="0"/>
        <v>-4.5364050000000002</v>
      </c>
      <c r="F27">
        <f t="shared" si="1"/>
        <v>-81.264483999999996</v>
      </c>
      <c r="I27" s="5" t="s">
        <v>557</v>
      </c>
      <c r="J27" s="5" t="s">
        <v>577</v>
      </c>
      <c r="K27" s="5">
        <v>-6.8628809999999998</v>
      </c>
      <c r="L27" s="5">
        <v>-79.792931999999993</v>
      </c>
    </row>
    <row r="28" spans="1:12" x14ac:dyDescent="0.2">
      <c r="A28">
        <v>27</v>
      </c>
      <c r="B28" t="s">
        <v>58</v>
      </c>
      <c r="C28" t="s">
        <v>59</v>
      </c>
      <c r="D28" t="s">
        <v>5</v>
      </c>
      <c r="E28">
        <f t="shared" si="0"/>
        <v>-4.5565870000000004</v>
      </c>
      <c r="F28">
        <f t="shared" si="1"/>
        <v>-81.181563999999995</v>
      </c>
      <c r="I28" s="5" t="s">
        <v>555</v>
      </c>
      <c r="J28" s="5" t="s">
        <v>578</v>
      </c>
      <c r="K28" s="5">
        <v>-6.8840779999999997</v>
      </c>
      <c r="L28" s="5">
        <v>-79.790144999999995</v>
      </c>
    </row>
    <row r="29" spans="1:12" x14ac:dyDescent="0.2">
      <c r="A29">
        <v>28</v>
      </c>
      <c r="B29" t="s">
        <v>60</v>
      </c>
      <c r="C29" t="s">
        <v>61</v>
      </c>
      <c r="D29" t="s">
        <v>5</v>
      </c>
      <c r="E29">
        <f t="shared" si="0"/>
        <v>-5.1687060000000002</v>
      </c>
      <c r="F29">
        <f t="shared" si="1"/>
        <v>-80.699155000000005</v>
      </c>
      <c r="I29" s="5" t="s">
        <v>561</v>
      </c>
      <c r="J29" s="5" t="s">
        <v>579</v>
      </c>
      <c r="K29" s="5">
        <v>-6.8775259999999996</v>
      </c>
      <c r="L29" s="5">
        <v>-79.792542999999995</v>
      </c>
    </row>
    <row r="30" spans="1:12" x14ac:dyDescent="0.2">
      <c r="A30">
        <v>29</v>
      </c>
      <c r="B30" t="s">
        <v>62</v>
      </c>
      <c r="C30" t="s">
        <v>63</v>
      </c>
      <c r="D30" t="s">
        <v>5</v>
      </c>
      <c r="E30">
        <f t="shared" si="0"/>
        <v>-5.1687060000000002</v>
      </c>
      <c r="F30">
        <f t="shared" si="1"/>
        <v>-80.699155000000005</v>
      </c>
      <c r="I30" s="5" t="s">
        <v>561</v>
      </c>
      <c r="J30" s="5" t="s">
        <v>580</v>
      </c>
      <c r="K30" s="5">
        <v>-7.3059820000000002</v>
      </c>
      <c r="L30" s="5">
        <v>-79.458095999999998</v>
      </c>
    </row>
    <row r="31" spans="1:12" x14ac:dyDescent="0.2">
      <c r="A31">
        <v>30</v>
      </c>
      <c r="B31" t="s">
        <v>64</v>
      </c>
      <c r="C31" t="s">
        <v>65</v>
      </c>
      <c r="D31" t="s">
        <v>5</v>
      </c>
      <c r="E31" s="6">
        <v>-5.1877180000000003</v>
      </c>
      <c r="F31" s="6">
        <v>-80.694569999999999</v>
      </c>
      <c r="J31" s="5" t="s">
        <v>581</v>
      </c>
      <c r="K31" s="5">
        <v>-7.5545629999999999</v>
      </c>
      <c r="L31" s="5">
        <v>-79.482929999999996</v>
      </c>
    </row>
    <row r="32" spans="1:12" x14ac:dyDescent="0.2">
      <c r="A32">
        <v>31</v>
      </c>
      <c r="B32" t="s">
        <v>66</v>
      </c>
      <c r="C32" t="s">
        <v>67</v>
      </c>
      <c r="D32" t="s">
        <v>5</v>
      </c>
      <c r="E32">
        <f t="shared" ref="E32:E53" si="2">+VLOOKUP(I32,coord,2,0)</f>
        <v>-5.9277059999999997</v>
      </c>
      <c r="F32">
        <f t="shared" ref="F32:F53" si="3">+VLOOKUP(I32,coord,3,0)</f>
        <v>-80.531436999999997</v>
      </c>
      <c r="I32" s="5" t="s">
        <v>567</v>
      </c>
      <c r="J32" s="5" t="s">
        <v>582</v>
      </c>
      <c r="K32" s="5">
        <v>-8.0497619999999994</v>
      </c>
      <c r="L32" s="5">
        <v>-79.022374999999997</v>
      </c>
    </row>
    <row r="33" spans="1:12" x14ac:dyDescent="0.2">
      <c r="A33">
        <v>32</v>
      </c>
      <c r="B33" t="s">
        <v>68</v>
      </c>
      <c r="C33" t="s">
        <v>69</v>
      </c>
      <c r="D33" t="s">
        <v>5</v>
      </c>
      <c r="E33">
        <f t="shared" si="2"/>
        <v>-6.3142329999999998</v>
      </c>
      <c r="F33">
        <f t="shared" si="3"/>
        <v>-80.241161000000005</v>
      </c>
      <c r="I33" s="5" t="s">
        <v>569</v>
      </c>
      <c r="J33" s="5" t="s">
        <v>583</v>
      </c>
      <c r="K33" s="5">
        <v>-8.0458200000000009</v>
      </c>
      <c r="L33" s="5">
        <v>-79.055982999999998</v>
      </c>
    </row>
    <row r="34" spans="1:12" x14ac:dyDescent="0.2">
      <c r="A34">
        <v>33</v>
      </c>
      <c r="B34" t="s">
        <v>70</v>
      </c>
      <c r="C34" t="s">
        <v>71</v>
      </c>
      <c r="D34" t="s">
        <v>5</v>
      </c>
      <c r="E34">
        <f t="shared" si="2"/>
        <v>-6.781682</v>
      </c>
      <c r="F34">
        <f t="shared" si="3"/>
        <v>-79.869765000000001</v>
      </c>
      <c r="I34" s="5" t="s">
        <v>576</v>
      </c>
      <c r="J34" s="5" t="s">
        <v>584</v>
      </c>
      <c r="K34" s="5">
        <v>-8.1245039999999999</v>
      </c>
      <c r="L34" s="5">
        <v>-79.017021999999997</v>
      </c>
    </row>
    <row r="35" spans="1:12" x14ac:dyDescent="0.2">
      <c r="A35">
        <v>34</v>
      </c>
      <c r="B35" t="s">
        <v>72</v>
      </c>
      <c r="C35" t="s">
        <v>73</v>
      </c>
      <c r="D35" t="s">
        <v>5</v>
      </c>
      <c r="E35">
        <f t="shared" si="2"/>
        <v>-6.8628809999999998</v>
      </c>
      <c r="F35">
        <f t="shared" si="3"/>
        <v>-79.792931999999993</v>
      </c>
      <c r="I35" s="5" t="s">
        <v>577</v>
      </c>
      <c r="J35" s="5" t="s">
        <v>585</v>
      </c>
      <c r="K35" s="5">
        <v>-8.0873469999999994</v>
      </c>
      <c r="L35" s="5">
        <v>-78.981629999999996</v>
      </c>
    </row>
    <row r="36" spans="1:12" x14ac:dyDescent="0.2">
      <c r="A36">
        <v>35</v>
      </c>
      <c r="B36" t="s">
        <v>74</v>
      </c>
      <c r="C36" t="s">
        <v>75</v>
      </c>
      <c r="D36" t="s">
        <v>5</v>
      </c>
      <c r="E36">
        <f t="shared" si="2"/>
        <v>-7.3059820000000002</v>
      </c>
      <c r="F36">
        <f t="shared" si="3"/>
        <v>-79.458095999999998</v>
      </c>
      <c r="I36" s="5" t="s">
        <v>580</v>
      </c>
      <c r="J36" s="5" t="s">
        <v>586</v>
      </c>
      <c r="K36" s="5">
        <v>-8.0911220000000004</v>
      </c>
      <c r="L36" s="5">
        <v>-79.054467000000002</v>
      </c>
    </row>
    <row r="37" spans="1:12" x14ac:dyDescent="0.2">
      <c r="A37">
        <v>36</v>
      </c>
      <c r="B37" t="s">
        <v>76</v>
      </c>
      <c r="C37" t="s">
        <v>77</v>
      </c>
      <c r="D37" t="s">
        <v>5</v>
      </c>
      <c r="E37">
        <f t="shared" si="2"/>
        <v>-6.6066649999999996</v>
      </c>
      <c r="F37">
        <f t="shared" si="3"/>
        <v>-79.246285</v>
      </c>
      <c r="I37" s="5" t="s">
        <v>610</v>
      </c>
      <c r="J37" s="5" t="s">
        <v>587</v>
      </c>
      <c r="K37" s="5">
        <v>-7.9550219999999996</v>
      </c>
      <c r="L37" s="5">
        <v>-79.249362000000005</v>
      </c>
    </row>
    <row r="38" spans="1:12" x14ac:dyDescent="0.2">
      <c r="A38">
        <v>37</v>
      </c>
      <c r="B38" t="s">
        <v>78</v>
      </c>
      <c r="C38" t="s">
        <v>79</v>
      </c>
      <c r="D38" t="s">
        <v>5</v>
      </c>
      <c r="E38">
        <f t="shared" si="2"/>
        <v>-8.0497619999999994</v>
      </c>
      <c r="F38">
        <f t="shared" si="3"/>
        <v>-79.022374999999997</v>
      </c>
      <c r="I38" s="5" t="s">
        <v>582</v>
      </c>
      <c r="J38" s="5" t="s">
        <v>588</v>
      </c>
      <c r="K38" s="5">
        <v>-7.7058869999999997</v>
      </c>
      <c r="L38" s="5">
        <v>-79.437753000000001</v>
      </c>
    </row>
    <row r="39" spans="1:12" x14ac:dyDescent="0.2">
      <c r="A39">
        <v>38</v>
      </c>
      <c r="B39" t="s">
        <v>80</v>
      </c>
      <c r="C39" t="s">
        <v>81</v>
      </c>
      <c r="D39" t="s">
        <v>5</v>
      </c>
      <c r="E39">
        <f t="shared" si="2"/>
        <v>-8.0497619999999994</v>
      </c>
      <c r="F39">
        <f t="shared" si="3"/>
        <v>-79.022374999999997</v>
      </c>
      <c r="I39" s="5" t="s">
        <v>582</v>
      </c>
      <c r="J39" s="5" t="s">
        <v>589</v>
      </c>
      <c r="K39" s="5">
        <v>-7.9990600000000001</v>
      </c>
      <c r="L39" s="5">
        <v>-78.501334</v>
      </c>
    </row>
    <row r="40" spans="1:12" x14ac:dyDescent="0.2">
      <c r="A40">
        <v>39</v>
      </c>
      <c r="B40" t="s">
        <v>82</v>
      </c>
      <c r="C40" t="s">
        <v>83</v>
      </c>
      <c r="D40" t="s">
        <v>5</v>
      </c>
      <c r="E40">
        <f t="shared" si="2"/>
        <v>-8.4066609999999997</v>
      </c>
      <c r="F40">
        <f t="shared" si="3"/>
        <v>-78.792955000000006</v>
      </c>
      <c r="I40" s="5" t="s">
        <v>593</v>
      </c>
      <c r="J40" s="5" t="s">
        <v>590</v>
      </c>
      <c r="K40" s="5">
        <v>-7.9581189999999999</v>
      </c>
      <c r="L40" s="5">
        <v>-78.240429000000006</v>
      </c>
    </row>
    <row r="41" spans="1:12" x14ac:dyDescent="0.2">
      <c r="A41">
        <v>40</v>
      </c>
      <c r="B41" t="s">
        <v>84</v>
      </c>
      <c r="C41" t="s">
        <v>85</v>
      </c>
      <c r="D41" t="s">
        <v>5</v>
      </c>
      <c r="E41">
        <f t="shared" si="2"/>
        <v>-7.057785</v>
      </c>
      <c r="F41">
        <f t="shared" si="3"/>
        <v>-78.602603999999999</v>
      </c>
      <c r="I41" s="5" t="s">
        <v>613</v>
      </c>
      <c r="J41" s="5" t="s">
        <v>591</v>
      </c>
      <c r="K41" s="5">
        <v>-7.9718450000000001</v>
      </c>
      <c r="L41" s="5">
        <v>-78.226834999999994</v>
      </c>
    </row>
    <row r="42" spans="1:12" x14ac:dyDescent="0.2">
      <c r="A42">
        <v>41</v>
      </c>
      <c r="B42" t="s">
        <v>86</v>
      </c>
      <c r="C42" t="s">
        <v>87</v>
      </c>
      <c r="D42" t="s">
        <v>5</v>
      </c>
      <c r="E42">
        <f t="shared" si="2"/>
        <v>-7.0009119999999996</v>
      </c>
      <c r="F42">
        <f t="shared" si="3"/>
        <v>-78.168339000000003</v>
      </c>
      <c r="I42" s="5" t="s">
        <v>616</v>
      </c>
      <c r="J42" s="5" t="s">
        <v>592</v>
      </c>
      <c r="K42" s="5">
        <v>-7.8478779999999997</v>
      </c>
      <c r="L42" s="5">
        <v>-78.005438999999996</v>
      </c>
    </row>
    <row r="43" spans="1:12" x14ac:dyDescent="0.2">
      <c r="A43">
        <v>42</v>
      </c>
      <c r="B43" t="s">
        <v>88</v>
      </c>
      <c r="C43" t="s">
        <v>89</v>
      </c>
      <c r="D43" t="s">
        <v>5</v>
      </c>
      <c r="E43">
        <f t="shared" si="2"/>
        <v>-6.2422360000000001</v>
      </c>
      <c r="F43">
        <f t="shared" si="3"/>
        <v>-77.854298999999997</v>
      </c>
      <c r="I43" s="5" t="s">
        <v>617</v>
      </c>
      <c r="J43" s="5" t="s">
        <v>593</v>
      </c>
      <c r="K43" s="5">
        <v>-8.4066609999999997</v>
      </c>
      <c r="L43" s="5">
        <v>-78.792955000000006</v>
      </c>
    </row>
    <row r="44" spans="1:12" x14ac:dyDescent="0.2">
      <c r="A44">
        <v>43</v>
      </c>
      <c r="B44" t="s">
        <v>90</v>
      </c>
      <c r="C44" t="s">
        <v>91</v>
      </c>
      <c r="D44" t="s">
        <v>5</v>
      </c>
      <c r="E44">
        <f t="shared" si="2"/>
        <v>-6.0468739999999999</v>
      </c>
      <c r="F44">
        <f t="shared" si="3"/>
        <v>-76.973573999999999</v>
      </c>
      <c r="I44" s="5" t="s">
        <v>632</v>
      </c>
      <c r="J44" s="5" t="s">
        <v>594</v>
      </c>
      <c r="K44" s="5">
        <v>-8.2027070000000002</v>
      </c>
      <c r="L44" s="5">
        <v>-78.951374999999999</v>
      </c>
    </row>
    <row r="45" spans="1:12" x14ac:dyDescent="0.2">
      <c r="A45">
        <v>44</v>
      </c>
      <c r="B45" t="s">
        <v>92</v>
      </c>
      <c r="C45" t="s">
        <v>93</v>
      </c>
      <c r="D45" t="s">
        <v>5</v>
      </c>
      <c r="E45">
        <f t="shared" si="2"/>
        <v>-3.641006</v>
      </c>
      <c r="F45">
        <f t="shared" si="3"/>
        <v>-73.220089000000002</v>
      </c>
      <c r="I45" s="5" t="s">
        <v>631</v>
      </c>
      <c r="J45" s="5" t="s">
        <v>595</v>
      </c>
      <c r="K45" s="5">
        <v>-9.0098610000000008</v>
      </c>
      <c r="L45" s="5">
        <v>-78.557924</v>
      </c>
    </row>
    <row r="46" spans="1:12" x14ac:dyDescent="0.2">
      <c r="A46">
        <v>45</v>
      </c>
      <c r="B46" t="s">
        <v>94</v>
      </c>
      <c r="C46" t="s">
        <v>95</v>
      </c>
      <c r="D46" t="s">
        <v>5</v>
      </c>
      <c r="E46">
        <f t="shared" si="2"/>
        <v>-6.7698809999999998</v>
      </c>
      <c r="F46">
        <f t="shared" si="3"/>
        <v>-78.629819999999995</v>
      </c>
      <c r="I46" s="5" t="s">
        <v>614</v>
      </c>
      <c r="J46" s="5" t="s">
        <v>596</v>
      </c>
      <c r="K46" s="5">
        <v>-9.0064469999999996</v>
      </c>
      <c r="L46" s="5">
        <v>-78.619073</v>
      </c>
    </row>
    <row r="47" spans="1:12" x14ac:dyDescent="0.2">
      <c r="A47">
        <v>46</v>
      </c>
      <c r="B47" t="s">
        <v>96</v>
      </c>
      <c r="C47" t="s">
        <v>97</v>
      </c>
      <c r="D47" t="s">
        <v>5</v>
      </c>
      <c r="E47">
        <f t="shared" si="2"/>
        <v>-7.9131629999999999</v>
      </c>
      <c r="F47">
        <f t="shared" si="3"/>
        <v>-78.153501000000006</v>
      </c>
      <c r="I47" s="5" t="s">
        <v>620</v>
      </c>
      <c r="J47" s="5" t="s">
        <v>597</v>
      </c>
      <c r="K47" s="5">
        <v>-9.0589600000000008</v>
      </c>
      <c r="L47" s="5">
        <v>-78.583954000000006</v>
      </c>
    </row>
    <row r="48" spans="1:12" x14ac:dyDescent="0.2">
      <c r="A48">
        <v>47</v>
      </c>
      <c r="B48" t="s">
        <v>98</v>
      </c>
      <c r="C48" t="s">
        <v>99</v>
      </c>
      <c r="D48" t="s">
        <v>5</v>
      </c>
      <c r="E48">
        <f t="shared" si="2"/>
        <v>-8.7755150000000004</v>
      </c>
      <c r="F48">
        <f t="shared" si="3"/>
        <v>-77.872572000000005</v>
      </c>
      <c r="I48" s="5" t="s">
        <v>621</v>
      </c>
      <c r="J48" s="5" t="s">
        <v>598</v>
      </c>
      <c r="K48" s="5">
        <v>-9.0633169999999996</v>
      </c>
      <c r="L48" s="5">
        <v>-78.600627000000003</v>
      </c>
    </row>
    <row r="49" spans="1:12" x14ac:dyDescent="0.2">
      <c r="A49">
        <v>48</v>
      </c>
      <c r="B49" t="s">
        <v>100</v>
      </c>
      <c r="C49" t="s">
        <v>101</v>
      </c>
      <c r="D49" t="s">
        <v>5</v>
      </c>
      <c r="E49">
        <f t="shared" si="2"/>
        <v>-9.0098610000000008</v>
      </c>
      <c r="F49">
        <f t="shared" si="3"/>
        <v>-78.557924</v>
      </c>
      <c r="I49" s="5" t="s">
        <v>595</v>
      </c>
      <c r="J49" s="5" t="s">
        <v>599</v>
      </c>
      <c r="K49" s="5">
        <v>-9.1051070000000003</v>
      </c>
      <c r="L49" s="5">
        <v>-78.513918000000004</v>
      </c>
    </row>
    <row r="50" spans="1:12" x14ac:dyDescent="0.2">
      <c r="A50">
        <v>49</v>
      </c>
      <c r="B50" t="s">
        <v>102</v>
      </c>
      <c r="C50" t="s">
        <v>103</v>
      </c>
      <c r="D50" t="s">
        <v>18</v>
      </c>
      <c r="E50">
        <f t="shared" si="2"/>
        <v>-10.065453</v>
      </c>
      <c r="F50">
        <f t="shared" si="3"/>
        <v>-78.126092999999997</v>
      </c>
      <c r="I50" s="5" t="s">
        <v>707</v>
      </c>
      <c r="J50" s="5" t="s">
        <v>600</v>
      </c>
      <c r="K50" s="5">
        <v>-9.1025410000000004</v>
      </c>
      <c r="L50" s="5">
        <v>-78.560097999999996</v>
      </c>
    </row>
    <row r="51" spans="1:12" x14ac:dyDescent="0.2">
      <c r="A51">
        <v>50</v>
      </c>
      <c r="B51" t="s">
        <v>104</v>
      </c>
      <c r="C51" t="s">
        <v>105</v>
      </c>
      <c r="D51" t="s">
        <v>18</v>
      </c>
      <c r="E51">
        <f t="shared" si="2"/>
        <v>-10.679921999999999</v>
      </c>
      <c r="F51">
        <f t="shared" si="3"/>
        <v>-77.741764000000003</v>
      </c>
      <c r="I51" s="5" t="s">
        <v>708</v>
      </c>
      <c r="J51" s="5" t="s">
        <v>601</v>
      </c>
      <c r="K51" s="5">
        <v>-9.2350630000000002</v>
      </c>
      <c r="L51" s="5">
        <v>-78.443431000000004</v>
      </c>
    </row>
    <row r="52" spans="1:12" x14ac:dyDescent="0.2">
      <c r="A52">
        <v>51</v>
      </c>
      <c r="B52" t="s">
        <v>106</v>
      </c>
      <c r="C52" t="s">
        <v>107</v>
      </c>
      <c r="D52" t="s">
        <v>18</v>
      </c>
      <c r="E52">
        <f t="shared" si="2"/>
        <v>-10.895156</v>
      </c>
      <c r="F52">
        <f t="shared" si="3"/>
        <v>-77.632441999999998</v>
      </c>
      <c r="I52" s="5" t="s">
        <v>711</v>
      </c>
      <c r="J52" s="5" t="s">
        <v>602</v>
      </c>
      <c r="K52" s="5">
        <v>-9.1438790000000001</v>
      </c>
      <c r="L52" s="5">
        <v>-78.281357999999997</v>
      </c>
    </row>
    <row r="53" spans="1:12" x14ac:dyDescent="0.2">
      <c r="A53">
        <v>52</v>
      </c>
      <c r="B53" t="s">
        <v>108</v>
      </c>
      <c r="C53" t="s">
        <v>109</v>
      </c>
      <c r="D53" t="s">
        <v>18</v>
      </c>
      <c r="E53">
        <f t="shared" si="2"/>
        <v>-11.114392</v>
      </c>
      <c r="F53">
        <f t="shared" si="3"/>
        <v>-77.516236000000006</v>
      </c>
      <c r="I53" s="5" t="s">
        <v>712</v>
      </c>
      <c r="J53" s="5" t="s">
        <v>603</v>
      </c>
      <c r="K53" s="5">
        <v>-9.4629089999999998</v>
      </c>
      <c r="L53" s="5">
        <v>-78.320648000000006</v>
      </c>
    </row>
    <row r="54" spans="1:12" x14ac:dyDescent="0.2">
      <c r="A54">
        <v>53</v>
      </c>
      <c r="B54" t="s">
        <v>110</v>
      </c>
      <c r="C54" t="s">
        <v>111</v>
      </c>
      <c r="D54" t="s">
        <v>18</v>
      </c>
      <c r="E54" s="6">
        <f>-11.58504</f>
        <v>-11.585039999999999</v>
      </c>
      <c r="F54" s="6">
        <v>-77.271608000000001</v>
      </c>
      <c r="J54" s="5" t="s">
        <v>604</v>
      </c>
      <c r="K54" s="5">
        <v>-5.6519539999999999</v>
      </c>
      <c r="L54" s="5">
        <v>-78.761636999999993</v>
      </c>
    </row>
    <row r="55" spans="1:12" x14ac:dyDescent="0.2">
      <c r="A55">
        <v>54</v>
      </c>
      <c r="B55" t="s">
        <v>112</v>
      </c>
      <c r="C55" t="s">
        <v>113</v>
      </c>
      <c r="D55" t="s">
        <v>18</v>
      </c>
      <c r="E55">
        <f t="shared" ref="E55:E62" si="4">+VLOOKUP(I55,coord,2,0)</f>
        <v>-11.433192999999999</v>
      </c>
      <c r="F55">
        <f t="shared" ref="F55:F62" si="5">+VLOOKUP(I55,coord,3,0)</f>
        <v>-77.274957000000001</v>
      </c>
      <c r="I55" s="5" t="s">
        <v>714</v>
      </c>
      <c r="J55" s="5" t="s">
        <v>605</v>
      </c>
      <c r="K55" s="5">
        <v>-5.6879590000000002</v>
      </c>
      <c r="L55" s="5">
        <v>-78.809501999999995</v>
      </c>
    </row>
    <row r="56" spans="1:12" x14ac:dyDescent="0.2">
      <c r="A56">
        <v>55</v>
      </c>
      <c r="B56" t="s">
        <v>114</v>
      </c>
      <c r="C56" t="s">
        <v>115</v>
      </c>
      <c r="D56" t="s">
        <v>18</v>
      </c>
      <c r="E56">
        <f t="shared" si="4"/>
        <v>-11.827598999999999</v>
      </c>
      <c r="F56">
        <f t="shared" si="5"/>
        <v>-77.047768000000005</v>
      </c>
      <c r="I56" s="5" t="s">
        <v>716</v>
      </c>
      <c r="J56" s="5" t="s">
        <v>606</v>
      </c>
      <c r="K56" s="5">
        <v>-6.4012120000000001</v>
      </c>
      <c r="L56" s="5">
        <v>-78.812029999999993</v>
      </c>
    </row>
    <row r="57" spans="1:12" x14ac:dyDescent="0.2">
      <c r="A57">
        <v>56</v>
      </c>
      <c r="B57" t="s">
        <v>116</v>
      </c>
      <c r="C57" t="s">
        <v>117</v>
      </c>
      <c r="D57" t="s">
        <v>18</v>
      </c>
      <c r="E57">
        <f t="shared" si="4"/>
        <v>-11.796594000000001</v>
      </c>
      <c r="F57">
        <f t="shared" si="5"/>
        <v>-76.962661999999995</v>
      </c>
      <c r="I57" s="5" t="s">
        <v>717</v>
      </c>
      <c r="J57" s="5" t="s">
        <v>607</v>
      </c>
      <c r="K57" s="5">
        <v>-6.4539759999999999</v>
      </c>
      <c r="L57" s="5">
        <v>-78.985286000000002</v>
      </c>
    </row>
    <row r="58" spans="1:12" x14ac:dyDescent="0.2">
      <c r="A58">
        <v>57</v>
      </c>
      <c r="B58" t="s">
        <v>118</v>
      </c>
      <c r="C58" t="s">
        <v>119</v>
      </c>
      <c r="D58" t="s">
        <v>18</v>
      </c>
      <c r="E58">
        <f t="shared" si="4"/>
        <v>-11.905434</v>
      </c>
      <c r="F58">
        <f t="shared" si="5"/>
        <v>-76.985883999999999</v>
      </c>
      <c r="I58" s="5" t="s">
        <v>724</v>
      </c>
      <c r="J58" s="5" t="s">
        <v>608</v>
      </c>
      <c r="K58" s="5">
        <v>-6.529223</v>
      </c>
      <c r="L58" s="5">
        <v>-79.072659000000002</v>
      </c>
    </row>
    <row r="59" spans="1:12" x14ac:dyDescent="0.2">
      <c r="A59">
        <v>58</v>
      </c>
      <c r="B59" t="s">
        <v>120</v>
      </c>
      <c r="C59" t="s">
        <v>121</v>
      </c>
      <c r="D59" t="s">
        <v>18</v>
      </c>
      <c r="E59">
        <f t="shared" si="4"/>
        <v>-12.041115</v>
      </c>
      <c r="F59">
        <f t="shared" si="5"/>
        <v>-77.054456000000002</v>
      </c>
      <c r="I59" s="5" t="s">
        <v>722</v>
      </c>
      <c r="J59" s="5" t="s">
        <v>609</v>
      </c>
      <c r="K59" s="5">
        <v>-6.644304</v>
      </c>
      <c r="L59" s="5">
        <v>-79.014241999999996</v>
      </c>
    </row>
    <row r="60" spans="1:12" x14ac:dyDescent="0.2">
      <c r="A60">
        <v>59</v>
      </c>
      <c r="B60" t="s">
        <v>122</v>
      </c>
      <c r="C60" t="s">
        <v>123</v>
      </c>
      <c r="D60" t="s">
        <v>18</v>
      </c>
      <c r="E60">
        <f t="shared" si="4"/>
        <v>-11.937112000000001</v>
      </c>
      <c r="F60">
        <f t="shared" si="5"/>
        <v>-77.118239000000003</v>
      </c>
      <c r="I60" s="5" t="s">
        <v>718</v>
      </c>
      <c r="J60" s="5" t="s">
        <v>610</v>
      </c>
      <c r="K60" s="5">
        <v>-6.6066649999999996</v>
      </c>
      <c r="L60" s="5">
        <v>-79.246285</v>
      </c>
    </row>
    <row r="61" spans="1:12" x14ac:dyDescent="0.2">
      <c r="A61">
        <v>60</v>
      </c>
      <c r="B61" t="s">
        <v>124</v>
      </c>
      <c r="C61" t="s">
        <v>125</v>
      </c>
      <c r="D61" t="s">
        <v>18</v>
      </c>
      <c r="E61">
        <f t="shared" si="4"/>
        <v>-11.931490999999999</v>
      </c>
      <c r="F61">
        <f t="shared" si="5"/>
        <v>-77.116864000000007</v>
      </c>
      <c r="I61" s="5" t="s">
        <v>719</v>
      </c>
      <c r="J61" s="5" t="s">
        <v>611</v>
      </c>
      <c r="K61" s="5">
        <v>-6.6115595520000001</v>
      </c>
      <c r="L61" s="5">
        <v>-79.239087729999994</v>
      </c>
    </row>
    <row r="62" spans="1:12" x14ac:dyDescent="0.2">
      <c r="A62">
        <v>61</v>
      </c>
      <c r="B62" t="s">
        <v>126</v>
      </c>
      <c r="C62" t="s">
        <v>127</v>
      </c>
      <c r="D62" t="s">
        <v>18</v>
      </c>
      <c r="E62">
        <f t="shared" si="4"/>
        <v>-11.997458</v>
      </c>
      <c r="F62">
        <f t="shared" si="5"/>
        <v>-77.065894</v>
      </c>
      <c r="I62" s="5" t="s">
        <v>720</v>
      </c>
      <c r="J62" s="5" t="s">
        <v>612</v>
      </c>
      <c r="K62" s="5">
        <v>-6.6163403150000004</v>
      </c>
      <c r="L62" s="5">
        <v>-79.256359970000005</v>
      </c>
    </row>
    <row r="63" spans="1:12" x14ac:dyDescent="0.2">
      <c r="A63">
        <v>62</v>
      </c>
      <c r="B63" t="s">
        <v>128</v>
      </c>
      <c r="C63" t="s">
        <v>129</v>
      </c>
      <c r="D63" t="s">
        <v>18</v>
      </c>
      <c r="E63" s="6">
        <v>-11.974600000000001</v>
      </c>
      <c r="F63" s="6">
        <v>-77.087689999999995</v>
      </c>
      <c r="J63" s="5" t="s">
        <v>613</v>
      </c>
      <c r="K63" s="5">
        <v>-7.057785</v>
      </c>
      <c r="L63" s="5">
        <v>-78.602603999999999</v>
      </c>
    </row>
    <row r="64" spans="1:12" x14ac:dyDescent="0.2">
      <c r="A64">
        <v>63</v>
      </c>
      <c r="B64" t="s">
        <v>130</v>
      </c>
      <c r="C64" t="s">
        <v>131</v>
      </c>
      <c r="D64" t="s">
        <v>18</v>
      </c>
      <c r="E64">
        <f t="shared" ref="E64:E87" si="6">+VLOOKUP(I64,coord,2,0)</f>
        <v>-12.047965</v>
      </c>
      <c r="F64">
        <f t="shared" ref="F64:F87" si="7">+VLOOKUP(I64,coord,3,0)</f>
        <v>-77.104491999999993</v>
      </c>
      <c r="I64" s="5" t="s">
        <v>721</v>
      </c>
      <c r="J64" s="5" t="s">
        <v>614</v>
      </c>
      <c r="K64" s="5">
        <v>-6.7698809999999998</v>
      </c>
      <c r="L64" s="5">
        <v>-78.629819999999995</v>
      </c>
    </row>
    <row r="65" spans="1:12" x14ac:dyDescent="0.2">
      <c r="A65">
        <v>64</v>
      </c>
      <c r="B65" t="s">
        <v>132</v>
      </c>
      <c r="C65" t="s">
        <v>133</v>
      </c>
      <c r="D65" t="s">
        <v>18</v>
      </c>
      <c r="E65">
        <f t="shared" si="6"/>
        <v>-11.759684999999999</v>
      </c>
      <c r="F65">
        <f t="shared" si="7"/>
        <v>-76.614241000000007</v>
      </c>
      <c r="I65" s="5" t="s">
        <v>730</v>
      </c>
      <c r="J65" s="5" t="s">
        <v>615</v>
      </c>
      <c r="K65" s="5">
        <v>-6.9920390000000001</v>
      </c>
      <c r="L65" s="5">
        <v>-78.547296000000003</v>
      </c>
    </row>
    <row r="66" spans="1:12" x14ac:dyDescent="0.2">
      <c r="A66">
        <v>65</v>
      </c>
      <c r="B66" t="s">
        <v>134</v>
      </c>
      <c r="C66" t="s">
        <v>135</v>
      </c>
      <c r="D66" t="s">
        <v>18</v>
      </c>
      <c r="E66">
        <f t="shared" si="6"/>
        <v>-12.039035</v>
      </c>
      <c r="F66">
        <f t="shared" si="7"/>
        <v>-77.011377999999993</v>
      </c>
      <c r="I66" s="5" t="s">
        <v>733</v>
      </c>
      <c r="J66" s="5" t="s">
        <v>616</v>
      </c>
      <c r="K66" s="5">
        <v>-7.0009119999999996</v>
      </c>
      <c r="L66" s="5">
        <v>-78.168339000000003</v>
      </c>
    </row>
    <row r="67" spans="1:12" x14ac:dyDescent="0.2">
      <c r="A67">
        <v>66</v>
      </c>
      <c r="B67" t="s">
        <v>136</v>
      </c>
      <c r="C67" t="s">
        <v>137</v>
      </c>
      <c r="D67" t="s">
        <v>18</v>
      </c>
      <c r="E67">
        <f t="shared" si="6"/>
        <v>-12.055768</v>
      </c>
      <c r="F67">
        <f t="shared" si="7"/>
        <v>-76.968412000000001</v>
      </c>
      <c r="I67" s="5" t="s">
        <v>735</v>
      </c>
      <c r="J67" s="5" t="s">
        <v>617</v>
      </c>
      <c r="K67" s="5">
        <v>-6.2422360000000001</v>
      </c>
      <c r="L67" s="5">
        <v>-77.854298999999997</v>
      </c>
    </row>
    <row r="68" spans="1:12" x14ac:dyDescent="0.2">
      <c r="A68">
        <v>67</v>
      </c>
      <c r="B68" t="s">
        <v>138</v>
      </c>
      <c r="C68" t="s">
        <v>139</v>
      </c>
      <c r="D68" t="s">
        <v>18</v>
      </c>
      <c r="E68">
        <f t="shared" si="6"/>
        <v>-12.063858</v>
      </c>
      <c r="F68">
        <f t="shared" si="7"/>
        <v>-76.999296999999999</v>
      </c>
      <c r="I68" s="5" t="s">
        <v>739</v>
      </c>
      <c r="J68" s="5" t="s">
        <v>618</v>
      </c>
      <c r="K68" s="5">
        <v>-7.6579499999999996</v>
      </c>
      <c r="L68" s="5">
        <v>-78.222742999999994</v>
      </c>
    </row>
    <row r="69" spans="1:12" x14ac:dyDescent="0.2">
      <c r="A69">
        <v>68</v>
      </c>
      <c r="B69" t="s">
        <v>140</v>
      </c>
      <c r="C69" t="s">
        <v>141</v>
      </c>
      <c r="D69" t="s">
        <v>18</v>
      </c>
      <c r="E69">
        <f t="shared" si="6"/>
        <v>-12.066522000000001</v>
      </c>
      <c r="F69">
        <f t="shared" si="7"/>
        <v>-76.978995999999995</v>
      </c>
      <c r="I69" s="5" t="s">
        <v>738</v>
      </c>
      <c r="J69" s="5" t="s">
        <v>619</v>
      </c>
      <c r="K69" s="5">
        <v>-7.6586550000000004</v>
      </c>
      <c r="L69" s="5">
        <v>-78.057351999999995</v>
      </c>
    </row>
    <row r="70" spans="1:12" x14ac:dyDescent="0.2">
      <c r="A70">
        <v>69</v>
      </c>
      <c r="B70" t="s">
        <v>142</v>
      </c>
      <c r="C70" t="s">
        <v>143</v>
      </c>
      <c r="D70" t="s">
        <v>18</v>
      </c>
      <c r="E70">
        <f t="shared" si="6"/>
        <v>-12.177529</v>
      </c>
      <c r="F70">
        <f t="shared" si="7"/>
        <v>-76.973304999999996</v>
      </c>
      <c r="I70" s="5" t="s">
        <v>741</v>
      </c>
      <c r="J70" s="5" t="s">
        <v>620</v>
      </c>
      <c r="K70" s="5">
        <v>-7.9131629999999999</v>
      </c>
      <c r="L70" s="5">
        <v>-78.153501000000006</v>
      </c>
    </row>
    <row r="71" spans="1:12" x14ac:dyDescent="0.2">
      <c r="A71">
        <v>70</v>
      </c>
      <c r="B71" t="s">
        <v>144</v>
      </c>
      <c r="C71" t="s">
        <v>145</v>
      </c>
      <c r="D71" t="s">
        <v>18</v>
      </c>
      <c r="E71">
        <f t="shared" si="6"/>
        <v>-12.186076999999999</v>
      </c>
      <c r="F71">
        <f t="shared" si="7"/>
        <v>-76.942396000000002</v>
      </c>
      <c r="I71" s="5" t="s">
        <v>737</v>
      </c>
      <c r="J71" s="5" t="s">
        <v>621</v>
      </c>
      <c r="K71" s="5">
        <v>-8.7755150000000004</v>
      </c>
      <c r="L71" s="5">
        <v>-77.872572000000005</v>
      </c>
    </row>
    <row r="72" spans="1:12" x14ac:dyDescent="0.2">
      <c r="A72">
        <v>71</v>
      </c>
      <c r="B72" t="s">
        <v>146</v>
      </c>
      <c r="C72" t="s">
        <v>147</v>
      </c>
      <c r="D72" t="s">
        <v>18</v>
      </c>
      <c r="E72">
        <f t="shared" si="6"/>
        <v>-12.11233</v>
      </c>
      <c r="F72">
        <f t="shared" si="7"/>
        <v>-76.994834999999995</v>
      </c>
      <c r="I72" s="5" t="s">
        <v>742</v>
      </c>
      <c r="J72" s="5" t="s">
        <v>622</v>
      </c>
      <c r="K72" s="5">
        <v>-8.8020420000000001</v>
      </c>
      <c r="L72" s="5">
        <v>-77.850418000000005</v>
      </c>
    </row>
    <row r="73" spans="1:12" x14ac:dyDescent="0.2">
      <c r="A73">
        <v>72</v>
      </c>
      <c r="B73" t="s">
        <v>148</v>
      </c>
      <c r="C73" t="s">
        <v>149</v>
      </c>
      <c r="D73" t="s">
        <v>18</v>
      </c>
      <c r="E73">
        <f t="shared" si="6"/>
        <v>-12.28889</v>
      </c>
      <c r="F73">
        <f t="shared" si="7"/>
        <v>-76.825681000000003</v>
      </c>
      <c r="I73" s="5" t="s">
        <v>743</v>
      </c>
      <c r="J73" s="5" t="s">
        <v>623</v>
      </c>
      <c r="K73" s="5">
        <v>-8.8130690000000005</v>
      </c>
      <c r="L73" s="5">
        <v>-77.852643</v>
      </c>
    </row>
    <row r="74" spans="1:12" x14ac:dyDescent="0.2">
      <c r="A74">
        <v>73</v>
      </c>
      <c r="B74" t="s">
        <v>150</v>
      </c>
      <c r="C74" t="s">
        <v>151</v>
      </c>
      <c r="D74" t="s">
        <v>18</v>
      </c>
      <c r="E74">
        <f t="shared" si="6"/>
        <v>-12.497261999999999</v>
      </c>
      <c r="F74">
        <f t="shared" si="7"/>
        <v>-76.726175999999995</v>
      </c>
      <c r="I74" s="5" t="s">
        <v>745</v>
      </c>
      <c r="J74" s="5" t="s">
        <v>624</v>
      </c>
      <c r="K74" s="5">
        <v>-9.4716229999999992</v>
      </c>
      <c r="L74" s="5">
        <v>-77.571645000000004</v>
      </c>
    </row>
    <row r="75" spans="1:12" x14ac:dyDescent="0.2">
      <c r="A75">
        <v>74</v>
      </c>
      <c r="B75" t="s">
        <v>152</v>
      </c>
      <c r="C75" t="s">
        <v>153</v>
      </c>
      <c r="D75" t="s">
        <v>18</v>
      </c>
      <c r="E75">
        <f t="shared" si="6"/>
        <v>-12.495395</v>
      </c>
      <c r="F75">
        <f t="shared" si="7"/>
        <v>-76.724726000000004</v>
      </c>
      <c r="I75" s="5" t="s">
        <v>744</v>
      </c>
      <c r="J75" s="5" t="s">
        <v>625</v>
      </c>
      <c r="K75" s="5">
        <v>-9.5938669999999995</v>
      </c>
      <c r="L75" s="5">
        <v>-77.538032999999999</v>
      </c>
    </row>
    <row r="76" spans="1:12" x14ac:dyDescent="0.2">
      <c r="A76">
        <v>75</v>
      </c>
      <c r="B76" t="s">
        <v>154</v>
      </c>
      <c r="C76" t="s">
        <v>155</v>
      </c>
      <c r="D76" t="s">
        <v>18</v>
      </c>
      <c r="E76">
        <f t="shared" si="6"/>
        <v>-12.714244000000001</v>
      </c>
      <c r="F76">
        <f t="shared" si="7"/>
        <v>-76.608084000000005</v>
      </c>
      <c r="I76" s="5" t="s">
        <v>757</v>
      </c>
      <c r="J76" s="5" t="s">
        <v>626</v>
      </c>
      <c r="K76" s="5">
        <v>-9.4728879999999993</v>
      </c>
      <c r="L76" s="5">
        <v>-77.582522999999995</v>
      </c>
    </row>
    <row r="77" spans="1:12" x14ac:dyDescent="0.2">
      <c r="A77">
        <v>76</v>
      </c>
      <c r="B77" t="s">
        <v>156</v>
      </c>
      <c r="C77" t="s">
        <v>157</v>
      </c>
      <c r="D77" t="s">
        <v>18</v>
      </c>
      <c r="E77">
        <f t="shared" si="6"/>
        <v>-13.061381000000001</v>
      </c>
      <c r="F77">
        <f t="shared" si="7"/>
        <v>-76.302565999999999</v>
      </c>
      <c r="I77" s="5" t="s">
        <v>758</v>
      </c>
      <c r="J77" s="5" t="s">
        <v>627</v>
      </c>
      <c r="K77" s="5">
        <v>-8.5599419999999995</v>
      </c>
      <c r="L77" s="5">
        <v>-77.633054999999999</v>
      </c>
    </row>
    <row r="78" spans="1:12" x14ac:dyDescent="0.2">
      <c r="A78">
        <v>77</v>
      </c>
      <c r="B78" t="s">
        <v>158</v>
      </c>
      <c r="C78" t="s">
        <v>159</v>
      </c>
      <c r="D78" t="s">
        <v>18</v>
      </c>
      <c r="E78">
        <f t="shared" si="6"/>
        <v>-13.26563</v>
      </c>
      <c r="F78">
        <f t="shared" si="7"/>
        <v>-76.176908999999995</v>
      </c>
      <c r="I78" s="5" t="s">
        <v>754</v>
      </c>
      <c r="J78" s="5" t="s">
        <v>628</v>
      </c>
      <c r="K78" s="5">
        <v>-8.2701429999999991</v>
      </c>
      <c r="L78" s="5">
        <v>-77.301332000000002</v>
      </c>
    </row>
    <row r="79" spans="1:12" x14ac:dyDescent="0.2">
      <c r="A79">
        <v>78</v>
      </c>
      <c r="B79" t="s">
        <v>160</v>
      </c>
      <c r="C79" t="s">
        <v>161</v>
      </c>
      <c r="D79" t="s">
        <v>18</v>
      </c>
      <c r="E79">
        <f t="shared" si="6"/>
        <v>-13.453747</v>
      </c>
      <c r="F79">
        <f t="shared" si="7"/>
        <v>-76.074190000000002</v>
      </c>
      <c r="I79" s="5" t="s">
        <v>755</v>
      </c>
      <c r="J79" s="5" t="s">
        <v>629</v>
      </c>
      <c r="K79" s="5">
        <v>-8.0375650000000007</v>
      </c>
      <c r="L79" s="5">
        <v>-77.451142000000004</v>
      </c>
    </row>
    <row r="80" spans="1:12" x14ac:dyDescent="0.2">
      <c r="A80">
        <v>79</v>
      </c>
      <c r="B80" t="s">
        <v>162</v>
      </c>
      <c r="C80" t="s">
        <v>163</v>
      </c>
      <c r="D80" t="s">
        <v>18</v>
      </c>
      <c r="E80">
        <f t="shared" si="6"/>
        <v>-13.716707</v>
      </c>
      <c r="F80">
        <f t="shared" si="7"/>
        <v>-75.968143999999995</v>
      </c>
      <c r="I80" s="5" t="s">
        <v>760</v>
      </c>
      <c r="J80" s="5" t="s">
        <v>630</v>
      </c>
      <c r="K80" s="5">
        <v>-7.899743</v>
      </c>
      <c r="L80" s="5">
        <v>-77.577354999999997</v>
      </c>
    </row>
    <row r="81" spans="1:12" x14ac:dyDescent="0.2">
      <c r="A81">
        <v>80</v>
      </c>
      <c r="B81" t="s">
        <v>164</v>
      </c>
      <c r="C81" t="s">
        <v>165</v>
      </c>
      <c r="D81" t="s">
        <v>18</v>
      </c>
      <c r="E81">
        <f t="shared" si="6"/>
        <v>-13.784895000000001</v>
      </c>
      <c r="F81">
        <f t="shared" si="7"/>
        <v>-76.167068</v>
      </c>
      <c r="I81" s="5" t="s">
        <v>761</v>
      </c>
      <c r="J81" s="5" t="s">
        <v>631</v>
      </c>
      <c r="K81" s="5">
        <v>-3.641006</v>
      </c>
      <c r="L81" s="5">
        <v>-73.220089000000002</v>
      </c>
    </row>
    <row r="82" spans="1:12" x14ac:dyDescent="0.2">
      <c r="A82">
        <v>81</v>
      </c>
      <c r="B82" t="s">
        <v>166</v>
      </c>
      <c r="C82" t="s">
        <v>167</v>
      </c>
      <c r="D82" t="s">
        <v>18</v>
      </c>
      <c r="E82">
        <f t="shared" si="6"/>
        <v>-14.055654000000001</v>
      </c>
      <c r="F82">
        <f t="shared" si="7"/>
        <v>-75.692302999999995</v>
      </c>
      <c r="I82" s="5" t="s">
        <v>763</v>
      </c>
      <c r="J82" s="5" t="s">
        <v>632</v>
      </c>
      <c r="K82" s="5">
        <v>-6.0468739999999999</v>
      </c>
      <c r="L82" s="5">
        <v>-76.973573999999999</v>
      </c>
    </row>
    <row r="83" spans="1:12" x14ac:dyDescent="0.2">
      <c r="A83">
        <v>82</v>
      </c>
      <c r="B83" t="s">
        <v>168</v>
      </c>
      <c r="C83" t="s">
        <v>169</v>
      </c>
      <c r="D83" t="s">
        <v>18</v>
      </c>
      <c r="E83">
        <f t="shared" si="6"/>
        <v>-16.352646</v>
      </c>
      <c r="F83">
        <f t="shared" si="7"/>
        <v>-71.576364999999996</v>
      </c>
      <c r="I83" s="5" t="s">
        <v>835</v>
      </c>
      <c r="J83" s="5" t="s">
        <v>633</v>
      </c>
      <c r="K83" s="5">
        <v>-6.058611</v>
      </c>
      <c r="L83" s="5">
        <v>-76.988941999999994</v>
      </c>
    </row>
    <row r="84" spans="1:12" x14ac:dyDescent="0.2">
      <c r="A84">
        <v>83</v>
      </c>
      <c r="B84" t="s">
        <v>170</v>
      </c>
      <c r="C84" t="s">
        <v>171</v>
      </c>
      <c r="D84" t="s">
        <v>18</v>
      </c>
      <c r="E84">
        <f t="shared" si="6"/>
        <v>-14.927917000000001</v>
      </c>
      <c r="F84">
        <f t="shared" si="7"/>
        <v>-75.103448999999998</v>
      </c>
      <c r="I84" s="5" t="s">
        <v>768</v>
      </c>
      <c r="J84" s="5" t="s">
        <v>634</v>
      </c>
      <c r="K84" s="5">
        <v>-5.9724089999999999</v>
      </c>
      <c r="L84" s="5">
        <v>-77.239717999999996</v>
      </c>
    </row>
    <row r="85" spans="1:12" x14ac:dyDescent="0.2">
      <c r="A85">
        <v>84</v>
      </c>
      <c r="B85" t="s">
        <v>172</v>
      </c>
      <c r="C85" t="s">
        <v>173</v>
      </c>
      <c r="D85" t="s">
        <v>18</v>
      </c>
      <c r="E85">
        <f t="shared" si="6"/>
        <v>-15.203727000000001</v>
      </c>
      <c r="F85">
        <f t="shared" si="7"/>
        <v>-75.179277999999996</v>
      </c>
      <c r="I85" s="5" t="s">
        <v>770</v>
      </c>
      <c r="J85" s="5" t="s">
        <v>635</v>
      </c>
      <c r="K85" s="5">
        <v>-6.4914160000000001</v>
      </c>
      <c r="L85" s="5">
        <v>-76.357361999999995</v>
      </c>
    </row>
    <row r="86" spans="1:12" x14ac:dyDescent="0.2">
      <c r="A86">
        <v>85</v>
      </c>
      <c r="B86" t="s">
        <v>174</v>
      </c>
      <c r="C86" t="s">
        <v>175</v>
      </c>
      <c r="D86" t="s">
        <v>18</v>
      </c>
      <c r="E86">
        <f t="shared" si="6"/>
        <v>-15.046984</v>
      </c>
      <c r="F86">
        <f t="shared" si="7"/>
        <v>-75.052856000000006</v>
      </c>
      <c r="I86" s="5" t="s">
        <v>777</v>
      </c>
      <c r="J86" s="5" t="s">
        <v>636</v>
      </c>
      <c r="K86" s="5">
        <v>-6.4730749999999997</v>
      </c>
      <c r="L86" s="5">
        <v>-76.445364999999995</v>
      </c>
    </row>
    <row r="87" spans="1:12" x14ac:dyDescent="0.2">
      <c r="A87">
        <v>86</v>
      </c>
      <c r="B87" t="s">
        <v>176</v>
      </c>
      <c r="C87" t="s">
        <v>177</v>
      </c>
      <c r="D87" t="s">
        <v>18</v>
      </c>
      <c r="E87">
        <f t="shared" si="6"/>
        <v>-12.784687999999999</v>
      </c>
      <c r="F87">
        <f t="shared" si="7"/>
        <v>-74.952528999999998</v>
      </c>
      <c r="I87" s="5" t="s">
        <v>688</v>
      </c>
      <c r="J87" s="5" t="s">
        <v>637</v>
      </c>
      <c r="K87" s="5">
        <v>-7.0556700000000001</v>
      </c>
      <c r="L87" s="5">
        <v>-76.582538999999997</v>
      </c>
    </row>
    <row r="88" spans="1:12" x14ac:dyDescent="0.2">
      <c r="A88">
        <v>87</v>
      </c>
      <c r="B88" t="s">
        <v>178</v>
      </c>
      <c r="C88" t="s">
        <v>179</v>
      </c>
      <c r="D88" t="s">
        <v>18</v>
      </c>
      <c r="E88" s="6">
        <v>-13.201314999999999</v>
      </c>
      <c r="F88" s="6">
        <v>-75.196200000000005</v>
      </c>
      <c r="J88" s="5" t="s">
        <v>638</v>
      </c>
      <c r="K88" s="5">
        <v>-6.92117</v>
      </c>
      <c r="L88" s="5">
        <v>-76.382227999999998</v>
      </c>
    </row>
    <row r="89" spans="1:12" x14ac:dyDescent="0.2">
      <c r="A89">
        <v>88</v>
      </c>
      <c r="B89" t="s">
        <v>180</v>
      </c>
      <c r="C89" t="s">
        <v>181</v>
      </c>
      <c r="D89" t="s">
        <v>18</v>
      </c>
      <c r="E89">
        <f t="shared" ref="E89:E130" si="8">+VLOOKUP(I89,coord,2,0)</f>
        <v>-13.117651</v>
      </c>
      <c r="F89">
        <f t="shared" ref="F89:F130" si="9">+VLOOKUP(I89,coord,3,0)</f>
        <v>-74.220465000000004</v>
      </c>
      <c r="I89" s="5" t="s">
        <v>685</v>
      </c>
      <c r="J89" s="5" t="s">
        <v>639</v>
      </c>
      <c r="K89" s="5">
        <v>-7.1836840000000004</v>
      </c>
      <c r="L89" s="5">
        <v>-76.740481000000003</v>
      </c>
    </row>
    <row r="90" spans="1:12" x14ac:dyDescent="0.2">
      <c r="A90">
        <v>89</v>
      </c>
      <c r="B90" t="s">
        <v>182</v>
      </c>
      <c r="C90" t="s">
        <v>183</v>
      </c>
      <c r="D90" t="s">
        <v>18</v>
      </c>
      <c r="E90">
        <f t="shared" si="8"/>
        <v>-12.088403</v>
      </c>
      <c r="F90">
        <f t="shared" si="9"/>
        <v>-76.842821999999998</v>
      </c>
      <c r="I90" s="5" t="s">
        <v>734</v>
      </c>
      <c r="J90" s="5" t="s">
        <v>640</v>
      </c>
      <c r="K90" s="5">
        <v>-8.1846359999999994</v>
      </c>
      <c r="L90" s="5">
        <v>-76.509664999999998</v>
      </c>
    </row>
    <row r="91" spans="1:12" x14ac:dyDescent="0.2">
      <c r="A91">
        <v>90</v>
      </c>
      <c r="B91" t="s">
        <v>184</v>
      </c>
      <c r="C91" t="s">
        <v>185</v>
      </c>
      <c r="D91" t="s">
        <v>18</v>
      </c>
      <c r="E91">
        <f t="shared" si="8"/>
        <v>-12.10107</v>
      </c>
      <c r="F91">
        <f t="shared" si="9"/>
        <v>-76.868359999999996</v>
      </c>
      <c r="I91" s="5" t="s">
        <v>736</v>
      </c>
      <c r="J91" s="5" t="s">
        <v>641</v>
      </c>
      <c r="K91" s="5">
        <v>-8.5135290000000001</v>
      </c>
      <c r="L91" s="5">
        <v>-76.384420000000006</v>
      </c>
    </row>
    <row r="92" spans="1:12" x14ac:dyDescent="0.2">
      <c r="A92">
        <v>91</v>
      </c>
      <c r="B92" t="s">
        <v>186</v>
      </c>
      <c r="C92" t="s">
        <v>187</v>
      </c>
      <c r="D92" t="s">
        <v>18</v>
      </c>
      <c r="E92">
        <f t="shared" si="8"/>
        <v>-11.970041</v>
      </c>
      <c r="F92">
        <f t="shared" si="9"/>
        <v>-76.883024000000006</v>
      </c>
      <c r="I92" s="5" t="s">
        <v>729</v>
      </c>
      <c r="J92" s="5" t="s">
        <v>642</v>
      </c>
      <c r="K92" s="5">
        <v>-8.9361859999999993</v>
      </c>
      <c r="L92" s="5">
        <v>-76.113420000000005</v>
      </c>
    </row>
    <row r="93" spans="1:12" x14ac:dyDescent="0.2">
      <c r="A93">
        <v>92</v>
      </c>
      <c r="B93" t="s">
        <v>188</v>
      </c>
      <c r="C93" t="s">
        <v>189</v>
      </c>
      <c r="D93" t="s">
        <v>18</v>
      </c>
      <c r="E93">
        <f t="shared" si="8"/>
        <v>-11.974657000000001</v>
      </c>
      <c r="F93">
        <f t="shared" si="9"/>
        <v>-76.861770000000007</v>
      </c>
      <c r="I93" s="5" t="s">
        <v>728</v>
      </c>
      <c r="J93" s="5" t="s">
        <v>643</v>
      </c>
      <c r="K93" s="5">
        <v>-8.4000939999999993</v>
      </c>
      <c r="L93" s="5">
        <v>-74.615617999999998</v>
      </c>
    </row>
    <row r="94" spans="1:12" x14ac:dyDescent="0.2">
      <c r="A94">
        <v>93</v>
      </c>
      <c r="B94" t="s">
        <v>190</v>
      </c>
      <c r="C94" t="s">
        <v>191</v>
      </c>
      <c r="D94" t="s">
        <v>18</v>
      </c>
      <c r="E94">
        <f t="shared" si="8"/>
        <v>-11.933540000000001</v>
      </c>
      <c r="F94">
        <f t="shared" si="9"/>
        <v>-76.866906999999998</v>
      </c>
      <c r="I94" s="5" t="s">
        <v>731</v>
      </c>
      <c r="J94" s="5" t="s">
        <v>644</v>
      </c>
      <c r="K94" s="5">
        <v>-8.4138389999999994</v>
      </c>
      <c r="L94" s="5">
        <v>-74.636142000000007</v>
      </c>
    </row>
    <row r="95" spans="1:12" x14ac:dyDescent="0.2">
      <c r="A95">
        <v>94</v>
      </c>
      <c r="B95" t="s">
        <v>192</v>
      </c>
      <c r="C95" t="s">
        <v>193</v>
      </c>
      <c r="D95" t="s">
        <v>18</v>
      </c>
      <c r="E95">
        <f t="shared" si="8"/>
        <v>-11.840451</v>
      </c>
      <c r="F95">
        <f t="shared" si="9"/>
        <v>-76.624105999999998</v>
      </c>
      <c r="I95" s="5" t="s">
        <v>725</v>
      </c>
      <c r="J95" s="5" t="s">
        <v>645</v>
      </c>
      <c r="K95" s="5">
        <v>-8.4293359999999993</v>
      </c>
      <c r="L95" s="5">
        <v>-74.580385000000007</v>
      </c>
    </row>
    <row r="96" spans="1:12" x14ac:dyDescent="0.2">
      <c r="A96">
        <v>95</v>
      </c>
      <c r="B96" t="s">
        <v>194</v>
      </c>
      <c r="C96" t="s">
        <v>195</v>
      </c>
      <c r="D96" t="s">
        <v>18</v>
      </c>
      <c r="E96">
        <f t="shared" si="8"/>
        <v>-11.885954999999999</v>
      </c>
      <c r="F96">
        <f t="shared" si="9"/>
        <v>-76.456072000000006</v>
      </c>
      <c r="I96" s="5" t="s">
        <v>727</v>
      </c>
      <c r="J96" s="5" t="s">
        <v>646</v>
      </c>
      <c r="K96" s="5">
        <v>-8.4990679999999994</v>
      </c>
      <c r="L96" s="5">
        <v>-74.836799999999997</v>
      </c>
    </row>
    <row r="97" spans="1:12" x14ac:dyDescent="0.2">
      <c r="A97">
        <v>96</v>
      </c>
      <c r="B97" t="s">
        <v>196</v>
      </c>
      <c r="C97" t="s">
        <v>197</v>
      </c>
      <c r="D97" t="s">
        <v>18</v>
      </c>
      <c r="E97">
        <f t="shared" si="8"/>
        <v>-11.632971</v>
      </c>
      <c r="F97">
        <f t="shared" si="9"/>
        <v>-76.064498</v>
      </c>
      <c r="I97" s="5" t="s">
        <v>698</v>
      </c>
      <c r="J97" s="5" t="s">
        <v>647</v>
      </c>
      <c r="K97" s="5">
        <v>-9.0308980000000005</v>
      </c>
      <c r="L97" s="5">
        <v>-75.493196999999995</v>
      </c>
    </row>
    <row r="98" spans="1:12" x14ac:dyDescent="0.2">
      <c r="A98">
        <v>97</v>
      </c>
      <c r="B98" t="s">
        <v>198</v>
      </c>
      <c r="C98" t="s">
        <v>199</v>
      </c>
      <c r="D98" t="s">
        <v>18</v>
      </c>
      <c r="E98">
        <f t="shared" si="8"/>
        <v>-11.187628999999999</v>
      </c>
      <c r="F98">
        <f t="shared" si="9"/>
        <v>-75.465763999999993</v>
      </c>
      <c r="I98" s="5" t="s">
        <v>699</v>
      </c>
      <c r="J98" s="5" t="s">
        <v>648</v>
      </c>
      <c r="K98" s="5">
        <v>-9.2898130000000005</v>
      </c>
      <c r="L98" s="5">
        <v>-75.992089000000007</v>
      </c>
    </row>
    <row r="99" spans="1:12" x14ac:dyDescent="0.2">
      <c r="A99">
        <v>98</v>
      </c>
      <c r="B99" t="s">
        <v>200</v>
      </c>
      <c r="C99" t="s">
        <v>201</v>
      </c>
      <c r="D99" t="s">
        <v>18</v>
      </c>
      <c r="E99">
        <f t="shared" si="8"/>
        <v>-11.187628999999999</v>
      </c>
      <c r="F99">
        <f t="shared" si="9"/>
        <v>-75.465763999999993</v>
      </c>
      <c r="I99" s="5" t="s">
        <v>699</v>
      </c>
      <c r="J99" s="5" t="s">
        <v>649</v>
      </c>
      <c r="K99" s="5">
        <v>-9.2955140000000007</v>
      </c>
      <c r="L99" s="5">
        <v>-76.455368000000007</v>
      </c>
    </row>
    <row r="100" spans="1:12" x14ac:dyDescent="0.2">
      <c r="A100">
        <v>99</v>
      </c>
      <c r="B100" t="s">
        <v>202</v>
      </c>
      <c r="C100" t="s">
        <v>203</v>
      </c>
      <c r="D100" t="s">
        <v>18</v>
      </c>
      <c r="E100">
        <f t="shared" si="8"/>
        <v>-11.532308</v>
      </c>
      <c r="F100">
        <f t="shared" si="9"/>
        <v>-75.917901999999998</v>
      </c>
      <c r="I100" s="5" t="s">
        <v>678</v>
      </c>
      <c r="J100" s="5" t="s">
        <v>650</v>
      </c>
      <c r="K100" s="5">
        <v>-9.2993749999999995</v>
      </c>
      <c r="L100" s="5">
        <v>-75.975915000000001</v>
      </c>
    </row>
    <row r="101" spans="1:12" x14ac:dyDescent="0.2">
      <c r="A101">
        <v>100</v>
      </c>
      <c r="B101" t="s">
        <v>204</v>
      </c>
      <c r="C101" t="s">
        <v>205</v>
      </c>
      <c r="D101" t="s">
        <v>18</v>
      </c>
      <c r="E101">
        <f t="shared" si="8"/>
        <v>-10.920223999999999</v>
      </c>
      <c r="F101">
        <f t="shared" si="9"/>
        <v>-76.032381999999998</v>
      </c>
      <c r="I101" s="5" t="s">
        <v>670</v>
      </c>
      <c r="J101" s="5" t="s">
        <v>651</v>
      </c>
      <c r="K101" s="5">
        <v>-9.6018290000000004</v>
      </c>
      <c r="L101" s="5">
        <v>-75.885661999999996</v>
      </c>
    </row>
    <row r="102" spans="1:12" x14ac:dyDescent="0.2">
      <c r="A102">
        <v>101</v>
      </c>
      <c r="B102" t="s">
        <v>206</v>
      </c>
      <c r="C102" t="s">
        <v>207</v>
      </c>
      <c r="D102" t="s">
        <v>18</v>
      </c>
      <c r="E102">
        <f t="shared" si="8"/>
        <v>-10.722052</v>
      </c>
      <c r="F102">
        <f t="shared" si="9"/>
        <v>-75.643940000000001</v>
      </c>
      <c r="I102" s="5" t="s">
        <v>672</v>
      </c>
      <c r="J102" s="5" t="s">
        <v>652</v>
      </c>
      <c r="K102" s="5">
        <v>-9.9102589999999999</v>
      </c>
      <c r="L102" s="5">
        <v>-76.188931999999994</v>
      </c>
    </row>
    <row r="103" spans="1:12" x14ac:dyDescent="0.2">
      <c r="A103">
        <v>102</v>
      </c>
      <c r="B103" t="s">
        <v>208</v>
      </c>
      <c r="C103" t="s">
        <v>209</v>
      </c>
      <c r="D103" t="s">
        <v>18</v>
      </c>
      <c r="E103">
        <f t="shared" si="8"/>
        <v>-10.672833000000001</v>
      </c>
      <c r="F103">
        <f t="shared" si="9"/>
        <v>-76.277457999999996</v>
      </c>
      <c r="I103" s="5" t="s">
        <v>663</v>
      </c>
      <c r="J103" s="5" t="s">
        <v>653</v>
      </c>
      <c r="K103" s="5">
        <v>-9.9067550000000004</v>
      </c>
      <c r="L103" s="5">
        <v>-76.201631000000006</v>
      </c>
    </row>
    <row r="104" spans="1:12" x14ac:dyDescent="0.2">
      <c r="A104">
        <v>103</v>
      </c>
      <c r="B104" t="s">
        <v>210</v>
      </c>
      <c r="C104" t="s">
        <v>211</v>
      </c>
      <c r="D104" t="s">
        <v>18</v>
      </c>
      <c r="E104">
        <f t="shared" si="8"/>
        <v>-10.995965</v>
      </c>
      <c r="F104">
        <f t="shared" si="9"/>
        <v>-76.408331000000004</v>
      </c>
      <c r="I104" s="5" t="s">
        <v>665</v>
      </c>
      <c r="J104" s="5" t="s">
        <v>654</v>
      </c>
      <c r="K104" s="5">
        <v>-9.9377669999999991</v>
      </c>
      <c r="L104" s="5">
        <v>-76.238648999999995</v>
      </c>
    </row>
    <row r="105" spans="1:12" x14ac:dyDescent="0.2">
      <c r="A105">
        <v>104</v>
      </c>
      <c r="B105" t="s">
        <v>212</v>
      </c>
      <c r="C105" t="s">
        <v>213</v>
      </c>
      <c r="D105" t="s">
        <v>18</v>
      </c>
      <c r="E105">
        <f t="shared" si="8"/>
        <v>-9.9377669999999991</v>
      </c>
      <c r="F105">
        <f t="shared" si="9"/>
        <v>-76.238648999999995</v>
      </c>
      <c r="I105" s="5" t="s">
        <v>654</v>
      </c>
      <c r="J105" s="5" t="s">
        <v>655</v>
      </c>
      <c r="K105" s="5">
        <v>-9.5302989999999994</v>
      </c>
      <c r="L105" s="5">
        <v>-75.954841999999999</v>
      </c>
    </row>
    <row r="106" spans="1:12" x14ac:dyDescent="0.2">
      <c r="A106">
        <v>105</v>
      </c>
      <c r="B106" t="s">
        <v>214</v>
      </c>
      <c r="C106" t="s">
        <v>215</v>
      </c>
      <c r="D106" t="s">
        <v>18</v>
      </c>
      <c r="E106">
        <f t="shared" si="8"/>
        <v>-9.6018290000000004</v>
      </c>
      <c r="F106">
        <f t="shared" si="9"/>
        <v>-75.885661999999996</v>
      </c>
      <c r="I106" s="5" t="s">
        <v>651</v>
      </c>
      <c r="J106" s="5" t="s">
        <v>656</v>
      </c>
      <c r="K106" s="5">
        <v>-9.5617819999999991</v>
      </c>
      <c r="L106" s="5">
        <v>-77.043966999999995</v>
      </c>
    </row>
    <row r="107" spans="1:12" x14ac:dyDescent="0.2">
      <c r="A107">
        <v>106</v>
      </c>
      <c r="B107" t="s">
        <v>216</v>
      </c>
      <c r="C107" t="s">
        <v>217</v>
      </c>
      <c r="D107" t="s">
        <v>18</v>
      </c>
      <c r="E107">
        <f t="shared" si="8"/>
        <v>-9.2898130000000005</v>
      </c>
      <c r="F107">
        <f t="shared" si="9"/>
        <v>-75.992089000000007</v>
      </c>
      <c r="I107" s="5" t="s">
        <v>648</v>
      </c>
      <c r="J107" s="5" t="s">
        <v>657</v>
      </c>
      <c r="K107" s="5">
        <v>-9.8482210000000006</v>
      </c>
      <c r="L107" s="5">
        <v>-76.897846999999999</v>
      </c>
    </row>
    <row r="108" spans="1:12" x14ac:dyDescent="0.2">
      <c r="A108">
        <v>107</v>
      </c>
      <c r="B108" t="s">
        <v>218</v>
      </c>
      <c r="C108" t="s">
        <v>219</v>
      </c>
      <c r="D108" t="s">
        <v>18</v>
      </c>
      <c r="E108">
        <f t="shared" si="8"/>
        <v>-9.2898130000000005</v>
      </c>
      <c r="F108">
        <f t="shared" si="9"/>
        <v>-75.992089000000007</v>
      </c>
      <c r="I108" s="5" t="s">
        <v>648</v>
      </c>
      <c r="J108" s="5" t="s">
        <v>658</v>
      </c>
      <c r="K108" s="5">
        <v>-9.8944240000000008</v>
      </c>
      <c r="L108" s="5">
        <v>-76.933018000000004</v>
      </c>
    </row>
    <row r="109" spans="1:12" x14ac:dyDescent="0.2">
      <c r="A109">
        <v>108</v>
      </c>
      <c r="B109" t="s">
        <v>220</v>
      </c>
      <c r="C109" t="s">
        <v>221</v>
      </c>
      <c r="D109" t="s">
        <v>18</v>
      </c>
      <c r="E109">
        <f t="shared" si="8"/>
        <v>-9.0308980000000005</v>
      </c>
      <c r="F109">
        <f t="shared" si="9"/>
        <v>-75.493196999999995</v>
      </c>
      <c r="I109" s="5" t="s">
        <v>647</v>
      </c>
      <c r="J109" s="5" t="s">
        <v>659</v>
      </c>
      <c r="K109" s="5">
        <v>-9.9020039999999998</v>
      </c>
      <c r="L109" s="5">
        <v>-76.941854000000006</v>
      </c>
    </row>
    <row r="110" spans="1:12" x14ac:dyDescent="0.2">
      <c r="A110">
        <v>109</v>
      </c>
      <c r="B110" t="s">
        <v>222</v>
      </c>
      <c r="C110" t="s">
        <v>223</v>
      </c>
      <c r="D110" t="s">
        <v>18</v>
      </c>
      <c r="E110">
        <f t="shared" si="8"/>
        <v>-9.8944240000000008</v>
      </c>
      <c r="F110">
        <f t="shared" si="9"/>
        <v>-76.933018000000004</v>
      </c>
      <c r="I110" s="5" t="s">
        <v>658</v>
      </c>
      <c r="J110" s="5" t="s">
        <v>660</v>
      </c>
      <c r="K110" s="5">
        <v>-10.102992</v>
      </c>
      <c r="L110" s="5">
        <v>-77.252290000000002</v>
      </c>
    </row>
    <row r="111" spans="1:12" x14ac:dyDescent="0.2">
      <c r="A111">
        <v>110</v>
      </c>
      <c r="B111" t="s">
        <v>224</v>
      </c>
      <c r="C111" t="s">
        <v>225</v>
      </c>
      <c r="D111" t="s">
        <v>18</v>
      </c>
      <c r="E111">
        <f t="shared" si="8"/>
        <v>-9.8482210000000006</v>
      </c>
      <c r="F111">
        <f t="shared" si="9"/>
        <v>-76.897846999999999</v>
      </c>
      <c r="I111" s="5" t="s">
        <v>657</v>
      </c>
      <c r="J111" s="5" t="s">
        <v>661</v>
      </c>
      <c r="K111" s="5">
        <v>-10.453894</v>
      </c>
      <c r="L111" s="5">
        <v>-76.565569999999994</v>
      </c>
    </row>
    <row r="112" spans="1:12" x14ac:dyDescent="0.2">
      <c r="A112">
        <v>111</v>
      </c>
      <c r="B112" t="s">
        <v>226</v>
      </c>
      <c r="C112" t="s">
        <v>227</v>
      </c>
      <c r="D112" t="s">
        <v>18</v>
      </c>
      <c r="E112">
        <f t="shared" si="8"/>
        <v>-9.5617819999999991</v>
      </c>
      <c r="F112">
        <f t="shared" si="9"/>
        <v>-77.043966999999995</v>
      </c>
      <c r="I112" s="5" t="s">
        <v>656</v>
      </c>
      <c r="J112" s="5" t="s">
        <v>662</v>
      </c>
      <c r="K112" s="5">
        <v>-10.453765000000001</v>
      </c>
      <c r="L112" s="5">
        <v>-76.746392999999998</v>
      </c>
    </row>
    <row r="113" spans="1:12" x14ac:dyDescent="0.2">
      <c r="A113">
        <v>112</v>
      </c>
      <c r="B113" t="s">
        <v>228</v>
      </c>
      <c r="C113" t="s">
        <v>229</v>
      </c>
      <c r="D113" t="s">
        <v>18</v>
      </c>
      <c r="E113">
        <f t="shared" si="8"/>
        <v>-10.102992</v>
      </c>
      <c r="F113">
        <f t="shared" si="9"/>
        <v>-77.252290000000002</v>
      </c>
      <c r="I113" s="5" t="s">
        <v>660</v>
      </c>
      <c r="J113" s="5" t="s">
        <v>663</v>
      </c>
      <c r="K113" s="5">
        <v>-10.672833000000001</v>
      </c>
      <c r="L113" s="5">
        <v>-76.277457999999996</v>
      </c>
    </row>
    <row r="114" spans="1:12" x14ac:dyDescent="0.2">
      <c r="A114">
        <v>113</v>
      </c>
      <c r="B114" t="s">
        <v>230</v>
      </c>
      <c r="C114" t="s">
        <v>231</v>
      </c>
      <c r="D114" t="s">
        <v>18</v>
      </c>
      <c r="E114">
        <f t="shared" si="8"/>
        <v>-11.73363</v>
      </c>
      <c r="F114">
        <f t="shared" si="9"/>
        <v>-76.132120999999998</v>
      </c>
      <c r="I114" s="5" t="s">
        <v>697</v>
      </c>
      <c r="J114" s="5" t="s">
        <v>664</v>
      </c>
      <c r="K114" s="5">
        <v>-10.674066</v>
      </c>
      <c r="L114" s="5">
        <v>-76.263895000000005</v>
      </c>
    </row>
    <row r="115" spans="1:12" x14ac:dyDescent="0.2">
      <c r="A115">
        <v>114</v>
      </c>
      <c r="B115" t="s">
        <v>232</v>
      </c>
      <c r="C115" t="s">
        <v>233</v>
      </c>
      <c r="D115" t="s">
        <v>18</v>
      </c>
      <c r="E115">
        <f t="shared" si="8"/>
        <v>-11.65663</v>
      </c>
      <c r="F115">
        <f t="shared" si="9"/>
        <v>-76.481583999999998</v>
      </c>
      <c r="I115" s="5" t="s">
        <v>694</v>
      </c>
      <c r="J115" s="5" t="s">
        <v>665</v>
      </c>
      <c r="K115" s="5">
        <v>-10.995965</v>
      </c>
      <c r="L115" s="5">
        <v>-76.408331000000004</v>
      </c>
    </row>
    <row r="116" spans="1:12" x14ac:dyDescent="0.2">
      <c r="A116">
        <v>115</v>
      </c>
      <c r="B116" t="s">
        <v>234</v>
      </c>
      <c r="C116" t="s">
        <v>235</v>
      </c>
      <c r="D116" t="s">
        <v>18</v>
      </c>
      <c r="E116">
        <f t="shared" si="8"/>
        <v>-11.972956999999999</v>
      </c>
      <c r="F116">
        <f t="shared" si="9"/>
        <v>-75.318185999999997</v>
      </c>
      <c r="I116" s="5" t="s">
        <v>691</v>
      </c>
      <c r="J116" s="5" t="s">
        <v>666</v>
      </c>
      <c r="K116" s="5">
        <v>-10.618014000000001</v>
      </c>
      <c r="L116" s="5">
        <v>-76.688215999999997</v>
      </c>
    </row>
    <row r="117" spans="1:12" x14ac:dyDescent="0.2">
      <c r="A117">
        <v>116</v>
      </c>
      <c r="B117" t="s">
        <v>236</v>
      </c>
      <c r="C117" t="s">
        <v>237</v>
      </c>
      <c r="D117" t="s">
        <v>18</v>
      </c>
      <c r="E117">
        <f t="shared" si="8"/>
        <v>-12.132056</v>
      </c>
      <c r="F117">
        <f t="shared" si="9"/>
        <v>-75.224659000000003</v>
      </c>
      <c r="I117" s="5" t="s">
        <v>690</v>
      </c>
      <c r="J117" s="5" t="s">
        <v>667</v>
      </c>
      <c r="K117" s="5">
        <v>-10.60497</v>
      </c>
      <c r="L117" s="5">
        <v>-76.207320999999993</v>
      </c>
    </row>
    <row r="118" spans="1:12" x14ac:dyDescent="0.2">
      <c r="A118">
        <v>117</v>
      </c>
      <c r="B118" t="s">
        <v>238</v>
      </c>
      <c r="C118" t="s">
        <v>239</v>
      </c>
      <c r="D118" t="s">
        <v>18</v>
      </c>
      <c r="E118">
        <f t="shared" si="8"/>
        <v>-12.381988</v>
      </c>
      <c r="F118">
        <f t="shared" si="9"/>
        <v>-74.647289000000001</v>
      </c>
      <c r="I118" s="5" t="s">
        <v>679</v>
      </c>
      <c r="J118" s="5" t="s">
        <v>668</v>
      </c>
      <c r="K118" s="5">
        <v>-10.684032</v>
      </c>
      <c r="L118" s="5">
        <v>-76.280034000000001</v>
      </c>
    </row>
    <row r="119" spans="1:12" x14ac:dyDescent="0.2">
      <c r="A119">
        <v>118</v>
      </c>
      <c r="B119" t="s">
        <v>240</v>
      </c>
      <c r="C119" t="s">
        <v>241</v>
      </c>
      <c r="D119" t="s">
        <v>18</v>
      </c>
      <c r="E119">
        <f t="shared" si="8"/>
        <v>-12.240919</v>
      </c>
      <c r="F119">
        <f t="shared" si="9"/>
        <v>-74.701289000000003</v>
      </c>
      <c r="I119" s="5" t="s">
        <v>680</v>
      </c>
      <c r="J119" s="5" t="s">
        <v>669</v>
      </c>
      <c r="K119" s="5">
        <v>-10.79369</v>
      </c>
      <c r="L119" s="5">
        <v>-76.299430999999998</v>
      </c>
    </row>
    <row r="120" spans="1:12" x14ac:dyDescent="0.2">
      <c r="A120">
        <v>119</v>
      </c>
      <c r="B120" t="s">
        <v>242</v>
      </c>
      <c r="C120" t="s">
        <v>243</v>
      </c>
      <c r="D120" t="s">
        <v>18</v>
      </c>
      <c r="E120">
        <f t="shared" si="8"/>
        <v>-12.357889</v>
      </c>
      <c r="F120">
        <f t="shared" si="9"/>
        <v>-74.650548999999998</v>
      </c>
      <c r="I120" s="5" t="s">
        <v>682</v>
      </c>
      <c r="J120" s="5" t="s">
        <v>670</v>
      </c>
      <c r="K120" s="5">
        <v>-10.920223999999999</v>
      </c>
      <c r="L120" s="5">
        <v>-76.032381999999998</v>
      </c>
    </row>
    <row r="121" spans="1:12" x14ac:dyDescent="0.2">
      <c r="A121">
        <v>120</v>
      </c>
      <c r="B121" t="s">
        <v>244</v>
      </c>
      <c r="C121" t="s">
        <v>245</v>
      </c>
      <c r="D121" t="s">
        <v>31</v>
      </c>
      <c r="E121">
        <f t="shared" si="8"/>
        <v>-14.533004</v>
      </c>
      <c r="F121">
        <f t="shared" si="9"/>
        <v>-73.300726999999995</v>
      </c>
      <c r="I121" s="5" t="s">
        <v>782</v>
      </c>
      <c r="J121" s="5" t="s">
        <v>671</v>
      </c>
      <c r="K121" s="5">
        <v>-10.929973</v>
      </c>
      <c r="L121" s="5">
        <v>-76.057132999999993</v>
      </c>
    </row>
    <row r="122" spans="1:12" x14ac:dyDescent="0.2">
      <c r="A122">
        <v>121</v>
      </c>
      <c r="B122" t="s">
        <v>246</v>
      </c>
      <c r="C122" t="s">
        <v>247</v>
      </c>
      <c r="D122" t="s">
        <v>31</v>
      </c>
      <c r="E122">
        <f t="shared" si="8"/>
        <v>-16.474340000000002</v>
      </c>
      <c r="F122">
        <f t="shared" si="9"/>
        <v>-71.516587000000001</v>
      </c>
      <c r="I122" s="5" t="s">
        <v>815</v>
      </c>
      <c r="J122" s="5" t="s">
        <v>672</v>
      </c>
      <c r="K122" s="5">
        <v>-10.722052</v>
      </c>
      <c r="L122" s="5">
        <v>-75.643940000000001</v>
      </c>
    </row>
    <row r="123" spans="1:12" x14ac:dyDescent="0.2">
      <c r="A123">
        <v>122</v>
      </c>
      <c r="B123" t="s">
        <v>248</v>
      </c>
      <c r="C123" t="s">
        <v>249</v>
      </c>
      <c r="D123" t="s">
        <v>31</v>
      </c>
      <c r="E123">
        <f t="shared" si="8"/>
        <v>-16.518729</v>
      </c>
      <c r="F123">
        <f t="shared" si="9"/>
        <v>-71.590733</v>
      </c>
      <c r="I123" s="5" t="s">
        <v>818</v>
      </c>
      <c r="J123" s="5" t="s">
        <v>673</v>
      </c>
      <c r="K123" s="5">
        <v>-10.742815999999999</v>
      </c>
      <c r="L123" s="5">
        <v>-75.536750999999995</v>
      </c>
    </row>
    <row r="124" spans="1:12" x14ac:dyDescent="0.2">
      <c r="A124">
        <v>123</v>
      </c>
      <c r="B124" t="s">
        <v>250</v>
      </c>
      <c r="C124" t="s">
        <v>251</v>
      </c>
      <c r="D124" t="s">
        <v>31</v>
      </c>
      <c r="E124">
        <f t="shared" si="8"/>
        <v>-16.504621</v>
      </c>
      <c r="F124">
        <f t="shared" si="9"/>
        <v>-71.518880999999993</v>
      </c>
      <c r="I124" s="5" t="s">
        <v>814</v>
      </c>
      <c r="J124" s="5" t="s">
        <v>674</v>
      </c>
      <c r="K124" s="5">
        <v>-10.584766</v>
      </c>
      <c r="L124" s="5">
        <v>-75.405917000000002</v>
      </c>
    </row>
    <row r="125" spans="1:12" x14ac:dyDescent="0.2">
      <c r="A125">
        <v>124</v>
      </c>
      <c r="B125" t="s">
        <v>252</v>
      </c>
      <c r="C125" t="s">
        <v>253</v>
      </c>
      <c r="D125" t="s">
        <v>31</v>
      </c>
      <c r="E125">
        <f t="shared" si="8"/>
        <v>-16.518729</v>
      </c>
      <c r="F125">
        <f t="shared" si="9"/>
        <v>-71.590733</v>
      </c>
      <c r="I125" s="5" t="s">
        <v>818</v>
      </c>
      <c r="J125" s="5" t="s">
        <v>675</v>
      </c>
      <c r="K125" s="5">
        <v>-11.371525</v>
      </c>
      <c r="L125" s="5">
        <v>-75.889508000000006</v>
      </c>
    </row>
    <row r="126" spans="1:12" x14ac:dyDescent="0.2">
      <c r="A126">
        <v>125</v>
      </c>
      <c r="B126" t="s">
        <v>254</v>
      </c>
      <c r="C126" t="s">
        <v>255</v>
      </c>
      <c r="D126" t="s">
        <v>31</v>
      </c>
      <c r="E126">
        <f t="shared" si="8"/>
        <v>-16.67661</v>
      </c>
      <c r="F126">
        <f t="shared" si="9"/>
        <v>-71.807989000000006</v>
      </c>
      <c r="I126" s="5" t="s">
        <v>807</v>
      </c>
      <c r="J126" s="5" t="s">
        <v>676</v>
      </c>
      <c r="K126" s="5">
        <v>-11.378577</v>
      </c>
      <c r="L126" s="5">
        <v>-75.778137999999998</v>
      </c>
    </row>
    <row r="127" spans="1:12" x14ac:dyDescent="0.2">
      <c r="A127">
        <v>126</v>
      </c>
      <c r="B127" t="s">
        <v>256</v>
      </c>
      <c r="C127" t="s">
        <v>257</v>
      </c>
      <c r="D127" t="s">
        <v>31</v>
      </c>
      <c r="E127">
        <f t="shared" si="8"/>
        <v>-17.215593999999999</v>
      </c>
      <c r="F127">
        <f t="shared" si="9"/>
        <v>-70.966353999999995</v>
      </c>
      <c r="I127" s="5" t="s">
        <v>838</v>
      </c>
      <c r="J127" s="5" t="s">
        <v>677</v>
      </c>
      <c r="K127" s="5">
        <v>-11.164232999999999</v>
      </c>
      <c r="L127" s="5">
        <v>-75.428692999999996</v>
      </c>
    </row>
    <row r="128" spans="1:12" x14ac:dyDescent="0.2">
      <c r="A128">
        <v>127</v>
      </c>
      <c r="B128" t="s">
        <v>258</v>
      </c>
      <c r="C128" t="s">
        <v>259</v>
      </c>
      <c r="D128" t="s">
        <v>31</v>
      </c>
      <c r="E128">
        <f t="shared" si="8"/>
        <v>-17.190488999999999</v>
      </c>
      <c r="F128">
        <f t="shared" si="9"/>
        <v>-71.000204999999994</v>
      </c>
      <c r="I128" s="5" t="s">
        <v>812</v>
      </c>
      <c r="J128" s="5" t="s">
        <v>678</v>
      </c>
      <c r="K128" s="5">
        <v>-11.532308</v>
      </c>
      <c r="L128" s="5">
        <v>-75.917901999999998</v>
      </c>
    </row>
    <row r="129" spans="1:12" x14ac:dyDescent="0.2">
      <c r="A129">
        <v>128</v>
      </c>
      <c r="B129" t="s">
        <v>260</v>
      </c>
      <c r="C129" t="s">
        <v>261</v>
      </c>
      <c r="D129" t="s">
        <v>31</v>
      </c>
      <c r="E129">
        <f t="shared" si="8"/>
        <v>-17.775627</v>
      </c>
      <c r="F129">
        <f t="shared" si="9"/>
        <v>-71.187652999999997</v>
      </c>
      <c r="I129" s="5" t="s">
        <v>854</v>
      </c>
      <c r="J129" s="5" t="s">
        <v>679</v>
      </c>
      <c r="K129" s="5">
        <v>-12.381988</v>
      </c>
      <c r="L129" s="5">
        <v>-74.647289000000001</v>
      </c>
    </row>
    <row r="130" spans="1:12" x14ac:dyDescent="0.2">
      <c r="A130">
        <v>129</v>
      </c>
      <c r="B130" t="s">
        <v>262</v>
      </c>
      <c r="C130" t="s">
        <v>263</v>
      </c>
      <c r="D130" t="s">
        <v>31</v>
      </c>
      <c r="E130">
        <f t="shared" si="8"/>
        <v>-17.57696</v>
      </c>
      <c r="F130">
        <f t="shared" si="9"/>
        <v>-71.122145000000003</v>
      </c>
      <c r="I130" s="5" t="s">
        <v>855</v>
      </c>
      <c r="J130" s="5" t="s">
        <v>680</v>
      </c>
      <c r="K130" s="5">
        <v>-12.240919</v>
      </c>
      <c r="L130" s="5">
        <v>-74.701289000000003</v>
      </c>
    </row>
    <row r="131" spans="1:12" x14ac:dyDescent="0.2">
      <c r="A131">
        <v>130</v>
      </c>
      <c r="B131" t="s">
        <v>264</v>
      </c>
      <c r="C131" t="s">
        <v>265</v>
      </c>
      <c r="D131" t="s">
        <v>31</v>
      </c>
      <c r="E131" s="6">
        <v>-17.014520000000001</v>
      </c>
      <c r="F131" s="6">
        <v>-71.768572000000006</v>
      </c>
      <c r="J131" s="5" t="s">
        <v>681</v>
      </c>
      <c r="K131" s="5">
        <v>-12.354129</v>
      </c>
      <c r="L131" s="5">
        <v>-74.655568000000002</v>
      </c>
    </row>
    <row r="132" spans="1:12" x14ac:dyDescent="0.2">
      <c r="A132">
        <v>131</v>
      </c>
      <c r="B132" t="s">
        <v>266</v>
      </c>
      <c r="C132" t="s">
        <v>267</v>
      </c>
      <c r="D132" t="s">
        <v>31</v>
      </c>
      <c r="E132">
        <f t="shared" ref="E132:E138" si="10">+VLOOKUP(I132,coord,2,0)</f>
        <v>-17.999889</v>
      </c>
      <c r="F132">
        <f t="shared" ref="F132:F138" si="11">+VLOOKUP(I132,coord,3,0)</f>
        <v>-70.317015999999995</v>
      </c>
      <c r="I132" s="5" t="s">
        <v>857</v>
      </c>
      <c r="J132" s="5" t="s">
        <v>682</v>
      </c>
      <c r="K132" s="5">
        <v>-12.357889</v>
      </c>
      <c r="L132" s="5">
        <v>-74.650548999999998</v>
      </c>
    </row>
    <row r="133" spans="1:12" x14ac:dyDescent="0.2">
      <c r="A133">
        <v>132</v>
      </c>
      <c r="B133" t="s">
        <v>268</v>
      </c>
      <c r="C133" t="s">
        <v>269</v>
      </c>
      <c r="D133" t="s">
        <v>31</v>
      </c>
      <c r="E133">
        <f t="shared" si="10"/>
        <v>-15.884655</v>
      </c>
      <c r="F133">
        <f t="shared" si="11"/>
        <v>-70.010998999999998</v>
      </c>
      <c r="I133" s="5" t="s">
        <v>863</v>
      </c>
      <c r="J133" s="5" t="s">
        <v>683</v>
      </c>
      <c r="K133" s="5">
        <v>-12.349353000000001</v>
      </c>
      <c r="L133" s="5">
        <v>-74.642331999999996</v>
      </c>
    </row>
    <row r="134" spans="1:12" x14ac:dyDescent="0.2">
      <c r="A134">
        <v>133</v>
      </c>
      <c r="B134" t="s">
        <v>270</v>
      </c>
      <c r="C134" t="s">
        <v>271</v>
      </c>
      <c r="D134" t="s">
        <v>31</v>
      </c>
      <c r="E134">
        <f t="shared" si="10"/>
        <v>-15.509134</v>
      </c>
      <c r="F134">
        <f t="shared" si="11"/>
        <v>-70.120159000000001</v>
      </c>
      <c r="I134" s="5" t="s">
        <v>865</v>
      </c>
      <c r="J134" s="5" t="s">
        <v>684</v>
      </c>
      <c r="K134" s="5">
        <v>-12.359830000000001</v>
      </c>
      <c r="L134" s="5">
        <v>-74.650779999999997</v>
      </c>
    </row>
    <row r="135" spans="1:12" x14ac:dyDescent="0.2">
      <c r="A135">
        <v>134</v>
      </c>
      <c r="B135" t="s">
        <v>272</v>
      </c>
      <c r="C135" t="s">
        <v>273</v>
      </c>
      <c r="D135" t="s">
        <v>31</v>
      </c>
      <c r="E135">
        <f t="shared" si="10"/>
        <v>-14.914042999999999</v>
      </c>
      <c r="F135">
        <f t="shared" si="11"/>
        <v>-70.205200000000005</v>
      </c>
      <c r="I135" s="5" t="s">
        <v>868</v>
      </c>
      <c r="J135" s="5" t="s">
        <v>685</v>
      </c>
      <c r="K135" s="5">
        <v>-13.117651</v>
      </c>
      <c r="L135" s="5">
        <v>-74.220465000000004</v>
      </c>
    </row>
    <row r="136" spans="1:12" x14ac:dyDescent="0.2">
      <c r="A136">
        <v>135</v>
      </c>
      <c r="B136" t="s">
        <v>274</v>
      </c>
      <c r="C136" t="s">
        <v>275</v>
      </c>
      <c r="D136" t="s">
        <v>31</v>
      </c>
      <c r="E136">
        <f t="shared" si="10"/>
        <v>-13.647333</v>
      </c>
      <c r="F136">
        <f t="shared" si="11"/>
        <v>-70.463639000000001</v>
      </c>
      <c r="I136" s="5" t="s">
        <v>875</v>
      </c>
      <c r="J136" s="5" t="s">
        <v>686</v>
      </c>
      <c r="K136" s="5">
        <v>-13.085658</v>
      </c>
      <c r="L136" s="5">
        <v>-74.209957000000003</v>
      </c>
    </row>
    <row r="137" spans="1:12" x14ac:dyDescent="0.2">
      <c r="A137">
        <v>136</v>
      </c>
      <c r="B137" t="s">
        <v>276</v>
      </c>
      <c r="C137" t="s">
        <v>277</v>
      </c>
      <c r="D137" t="s">
        <v>31</v>
      </c>
      <c r="E137">
        <f t="shared" si="10"/>
        <v>-14.856087</v>
      </c>
      <c r="F137">
        <f t="shared" si="11"/>
        <v>-71.32526</v>
      </c>
      <c r="I137" s="5" t="s">
        <v>789</v>
      </c>
      <c r="J137" s="5" t="s">
        <v>687</v>
      </c>
      <c r="K137" s="5">
        <v>-13.153843</v>
      </c>
      <c r="L137" s="5">
        <v>-74.251362999999998</v>
      </c>
    </row>
    <row r="138" spans="1:12" x14ac:dyDescent="0.2">
      <c r="A138">
        <v>137</v>
      </c>
      <c r="B138" t="s">
        <v>278</v>
      </c>
      <c r="C138" t="s">
        <v>279</v>
      </c>
      <c r="D138" t="s">
        <v>31</v>
      </c>
      <c r="E138">
        <f t="shared" si="10"/>
        <v>-14.25666161</v>
      </c>
      <c r="F138">
        <f t="shared" si="11"/>
        <v>-71.237439530000003</v>
      </c>
      <c r="I138" s="5" t="s">
        <v>788</v>
      </c>
      <c r="J138" s="5" t="s">
        <v>688</v>
      </c>
      <c r="K138" s="5">
        <v>-12.784687999999999</v>
      </c>
      <c r="L138" s="5">
        <v>-74.952528999999998</v>
      </c>
    </row>
    <row r="139" spans="1:12" x14ac:dyDescent="0.2">
      <c r="A139">
        <v>138</v>
      </c>
      <c r="B139" t="s">
        <v>280</v>
      </c>
      <c r="C139" t="s">
        <v>281</v>
      </c>
      <c r="D139" t="s">
        <v>31</v>
      </c>
      <c r="E139" s="6">
        <v>-13.55411</v>
      </c>
      <c r="F139" s="6">
        <v>-71.87397</v>
      </c>
      <c r="J139" s="5" t="s">
        <v>689</v>
      </c>
      <c r="K139" s="5">
        <v>-13.240049000000001</v>
      </c>
      <c r="L139" s="5">
        <v>-75.203365000000005</v>
      </c>
    </row>
    <row r="140" spans="1:12" x14ac:dyDescent="0.2">
      <c r="A140">
        <v>139</v>
      </c>
      <c r="B140" t="s">
        <v>282</v>
      </c>
      <c r="C140" t="s">
        <v>283</v>
      </c>
      <c r="D140" t="s">
        <v>31</v>
      </c>
      <c r="E140">
        <f t="shared" ref="E140:E162" si="12">+VLOOKUP(I140,coord,2,0)</f>
        <v>-13.142702</v>
      </c>
      <c r="F140">
        <f t="shared" ref="F140:F162" si="13">+VLOOKUP(I140,coord,3,0)</f>
        <v>-72.605441999999996</v>
      </c>
      <c r="I140" s="5" t="s">
        <v>785</v>
      </c>
      <c r="J140" s="5" t="s">
        <v>690</v>
      </c>
      <c r="K140" s="5">
        <v>-12.132056</v>
      </c>
      <c r="L140" s="5">
        <v>-75.224659000000003</v>
      </c>
    </row>
    <row r="141" spans="1:12" x14ac:dyDescent="0.2">
      <c r="A141">
        <v>140</v>
      </c>
      <c r="B141" t="s">
        <v>284</v>
      </c>
      <c r="C141" t="s">
        <v>285</v>
      </c>
      <c r="D141" t="s">
        <v>31</v>
      </c>
      <c r="E141">
        <f t="shared" si="12"/>
        <v>-13.53867</v>
      </c>
      <c r="F141">
        <f t="shared" si="13"/>
        <v>-72.800888</v>
      </c>
      <c r="I141" s="5" t="s">
        <v>784</v>
      </c>
      <c r="J141" s="5" t="s">
        <v>691</v>
      </c>
      <c r="K141" s="5">
        <v>-11.972956999999999</v>
      </c>
      <c r="L141" s="5">
        <v>-75.318185999999997</v>
      </c>
    </row>
    <row r="142" spans="1:12" x14ac:dyDescent="0.2">
      <c r="A142">
        <v>141</v>
      </c>
      <c r="B142" t="s">
        <v>286</v>
      </c>
      <c r="C142" t="s">
        <v>287</v>
      </c>
      <c r="D142" t="s">
        <v>31</v>
      </c>
      <c r="E142">
        <f t="shared" si="12"/>
        <v>-14.467203</v>
      </c>
      <c r="F142">
        <f t="shared" si="13"/>
        <v>-71.787425999999996</v>
      </c>
      <c r="I142" s="5" t="s">
        <v>790</v>
      </c>
      <c r="J142" s="5" t="s">
        <v>692</v>
      </c>
      <c r="K142" s="5">
        <v>-12.234349999999999</v>
      </c>
      <c r="L142" s="5">
        <v>-75.125225</v>
      </c>
    </row>
    <row r="143" spans="1:12" x14ac:dyDescent="0.2">
      <c r="A143">
        <v>142</v>
      </c>
      <c r="B143" t="s">
        <v>288</v>
      </c>
      <c r="C143" t="s">
        <v>289</v>
      </c>
      <c r="D143" t="s">
        <v>31</v>
      </c>
      <c r="E143">
        <f t="shared" si="12"/>
        <v>-14.088372</v>
      </c>
      <c r="F143">
        <f t="shared" si="13"/>
        <v>-72.336465000000004</v>
      </c>
      <c r="I143" s="5" t="s">
        <v>783</v>
      </c>
      <c r="J143" s="5" t="s">
        <v>693</v>
      </c>
      <c r="K143" s="5">
        <v>-12.019469000000001</v>
      </c>
      <c r="L143" s="5">
        <v>-75.167199999999994</v>
      </c>
    </row>
    <row r="144" spans="1:12" x14ac:dyDescent="0.2">
      <c r="A144">
        <v>143</v>
      </c>
      <c r="B144" t="s">
        <v>290</v>
      </c>
      <c r="C144" t="s">
        <v>291</v>
      </c>
      <c r="D144" t="s">
        <v>5</v>
      </c>
      <c r="E144">
        <f t="shared" si="12"/>
        <v>-6.6066649999999996</v>
      </c>
      <c r="F144">
        <f t="shared" si="13"/>
        <v>-79.246285</v>
      </c>
      <c r="I144" s="5" t="s">
        <v>610</v>
      </c>
      <c r="J144" s="5" t="s">
        <v>694</v>
      </c>
      <c r="K144" s="5">
        <v>-11.65663</v>
      </c>
      <c r="L144" s="5">
        <v>-76.481583999999998</v>
      </c>
    </row>
    <row r="145" spans="1:12" x14ac:dyDescent="0.2">
      <c r="A145">
        <v>144</v>
      </c>
      <c r="B145" t="s">
        <v>292</v>
      </c>
      <c r="C145" t="s">
        <v>293</v>
      </c>
      <c r="D145" t="s">
        <v>5</v>
      </c>
      <c r="E145">
        <f t="shared" si="12"/>
        <v>-6.4012120000000001</v>
      </c>
      <c r="F145">
        <f t="shared" si="13"/>
        <v>-78.812029999999993</v>
      </c>
      <c r="I145" s="5" t="s">
        <v>606</v>
      </c>
      <c r="J145" s="5" t="s">
        <v>695</v>
      </c>
      <c r="K145" s="5">
        <v>-11.668692999999999</v>
      </c>
      <c r="L145" s="5">
        <v>-76.192701999999997</v>
      </c>
    </row>
    <row r="146" spans="1:12" x14ac:dyDescent="0.2">
      <c r="A146">
        <v>145</v>
      </c>
      <c r="B146" t="s">
        <v>294</v>
      </c>
      <c r="C146" t="s">
        <v>295</v>
      </c>
      <c r="D146" t="s">
        <v>5</v>
      </c>
      <c r="E146">
        <f t="shared" si="12"/>
        <v>-5.6519539999999999</v>
      </c>
      <c r="F146">
        <f t="shared" si="13"/>
        <v>-78.761636999999993</v>
      </c>
      <c r="I146" s="5" t="s">
        <v>604</v>
      </c>
      <c r="J146" s="5" t="s">
        <v>696</v>
      </c>
      <c r="K146" s="5">
        <v>-11.666145999999999</v>
      </c>
      <c r="L146" s="5">
        <v>-76.145797999999999</v>
      </c>
    </row>
    <row r="147" spans="1:12" x14ac:dyDescent="0.2">
      <c r="A147">
        <v>146</v>
      </c>
      <c r="B147" t="s">
        <v>296</v>
      </c>
      <c r="C147" t="s">
        <v>297</v>
      </c>
      <c r="D147" t="s">
        <v>5</v>
      </c>
      <c r="E147">
        <f t="shared" si="12"/>
        <v>-9.0098610000000008</v>
      </c>
      <c r="F147">
        <f t="shared" si="13"/>
        <v>-78.557924</v>
      </c>
      <c r="I147" s="5" t="s">
        <v>595</v>
      </c>
      <c r="J147" s="5" t="s">
        <v>697</v>
      </c>
      <c r="K147" s="5">
        <v>-11.73363</v>
      </c>
      <c r="L147" s="5">
        <v>-76.132120999999998</v>
      </c>
    </row>
    <row r="148" spans="1:12" x14ac:dyDescent="0.2">
      <c r="A148">
        <v>147</v>
      </c>
      <c r="B148" t="s">
        <v>298</v>
      </c>
      <c r="C148" t="s">
        <v>299</v>
      </c>
      <c r="D148" t="s">
        <v>5</v>
      </c>
      <c r="E148">
        <f t="shared" si="12"/>
        <v>-8.8130690000000005</v>
      </c>
      <c r="F148">
        <f t="shared" si="13"/>
        <v>-77.852643</v>
      </c>
      <c r="I148" s="5" t="s">
        <v>623</v>
      </c>
      <c r="J148" s="5" t="s">
        <v>698</v>
      </c>
      <c r="K148" s="5">
        <v>-11.632971</v>
      </c>
      <c r="L148" s="5">
        <v>-76.064498</v>
      </c>
    </row>
    <row r="149" spans="1:12" x14ac:dyDescent="0.2">
      <c r="A149">
        <v>148</v>
      </c>
      <c r="B149" t="s">
        <v>300</v>
      </c>
      <c r="C149" t="s">
        <v>301</v>
      </c>
      <c r="D149" t="s">
        <v>5</v>
      </c>
      <c r="E149">
        <f t="shared" si="12"/>
        <v>-8.7755150000000004</v>
      </c>
      <c r="F149">
        <f t="shared" si="13"/>
        <v>-77.872572000000005</v>
      </c>
      <c r="I149" s="5" t="s">
        <v>621</v>
      </c>
      <c r="J149" s="5" t="s">
        <v>699</v>
      </c>
      <c r="K149" s="5">
        <v>-11.187628999999999</v>
      </c>
      <c r="L149" s="5">
        <v>-75.465763999999993</v>
      </c>
    </row>
    <row r="150" spans="1:12" x14ac:dyDescent="0.2">
      <c r="A150">
        <v>149</v>
      </c>
      <c r="B150" t="s">
        <v>302</v>
      </c>
      <c r="C150" t="s">
        <v>303</v>
      </c>
      <c r="D150" t="s">
        <v>18</v>
      </c>
      <c r="E150">
        <f t="shared" si="12"/>
        <v>-10.679921999999999</v>
      </c>
      <c r="F150">
        <f t="shared" si="13"/>
        <v>-77.741764000000003</v>
      </c>
      <c r="I150" s="5" t="s">
        <v>708</v>
      </c>
      <c r="J150" s="5" t="s">
        <v>700</v>
      </c>
      <c r="K150" s="5">
        <v>-11.306654999999999</v>
      </c>
      <c r="L150" s="5">
        <v>-75.305385999999999</v>
      </c>
    </row>
    <row r="151" spans="1:12" x14ac:dyDescent="0.2">
      <c r="A151">
        <v>150</v>
      </c>
      <c r="B151" t="s">
        <v>304</v>
      </c>
      <c r="C151" t="s">
        <v>305</v>
      </c>
      <c r="D151" t="s">
        <v>18</v>
      </c>
      <c r="E151">
        <f t="shared" si="12"/>
        <v>-10.670952</v>
      </c>
      <c r="F151">
        <f t="shared" si="13"/>
        <v>-77.822288</v>
      </c>
      <c r="I151" s="5" t="s">
        <v>709</v>
      </c>
      <c r="J151" s="5" t="s">
        <v>701</v>
      </c>
      <c r="K151" s="5">
        <v>-11.576679</v>
      </c>
      <c r="L151" s="5">
        <v>-75.093051000000003</v>
      </c>
    </row>
    <row r="152" spans="1:12" x14ac:dyDescent="0.2">
      <c r="A152">
        <v>151</v>
      </c>
      <c r="B152" t="s">
        <v>306</v>
      </c>
      <c r="C152" t="s">
        <v>307</v>
      </c>
      <c r="D152" t="s">
        <v>18</v>
      </c>
      <c r="E152">
        <f t="shared" si="12"/>
        <v>-10.722052</v>
      </c>
      <c r="F152">
        <f t="shared" si="13"/>
        <v>-75.643940000000001</v>
      </c>
      <c r="I152" s="5" t="s">
        <v>672</v>
      </c>
      <c r="J152" s="5" t="s">
        <v>702</v>
      </c>
      <c r="K152" s="5">
        <v>-11.218116</v>
      </c>
      <c r="L152" s="5">
        <v>-74.601326</v>
      </c>
    </row>
    <row r="153" spans="1:12" x14ac:dyDescent="0.2">
      <c r="A153">
        <v>152</v>
      </c>
      <c r="B153" t="s">
        <v>308</v>
      </c>
      <c r="C153" t="s">
        <v>309</v>
      </c>
      <c r="D153" t="s">
        <v>18</v>
      </c>
      <c r="E153">
        <f t="shared" si="12"/>
        <v>-10.742815999999999</v>
      </c>
      <c r="F153">
        <f t="shared" si="13"/>
        <v>-75.536750999999995</v>
      </c>
      <c r="I153" s="5" t="s">
        <v>673</v>
      </c>
      <c r="J153" s="5" t="s">
        <v>703</v>
      </c>
      <c r="K153" s="5">
        <v>-11.156556</v>
      </c>
      <c r="L153" s="5">
        <v>-75.341002000000003</v>
      </c>
    </row>
    <row r="154" spans="1:12" x14ac:dyDescent="0.2">
      <c r="A154">
        <v>153</v>
      </c>
      <c r="B154" t="s">
        <v>310</v>
      </c>
      <c r="C154" t="s">
        <v>311</v>
      </c>
      <c r="D154" t="s">
        <v>18</v>
      </c>
      <c r="E154">
        <f t="shared" si="12"/>
        <v>-11.532308</v>
      </c>
      <c r="F154">
        <f t="shared" si="13"/>
        <v>-75.917901999999998</v>
      </c>
      <c r="I154" s="5" t="s">
        <v>678</v>
      </c>
      <c r="J154" s="5" t="s">
        <v>704</v>
      </c>
      <c r="K154" s="5">
        <v>-11.150715</v>
      </c>
      <c r="L154" s="5">
        <v>-75.344074000000006</v>
      </c>
    </row>
    <row r="155" spans="1:12" x14ac:dyDescent="0.2">
      <c r="A155">
        <v>154</v>
      </c>
      <c r="B155" t="s">
        <v>312</v>
      </c>
      <c r="C155" t="s">
        <v>313</v>
      </c>
      <c r="D155" t="s">
        <v>18</v>
      </c>
      <c r="E155">
        <f t="shared" si="12"/>
        <v>-11.371525</v>
      </c>
      <c r="F155">
        <f t="shared" si="13"/>
        <v>-75.889508000000006</v>
      </c>
      <c r="I155" s="5" t="s">
        <v>675</v>
      </c>
      <c r="J155" s="5" t="s">
        <v>705</v>
      </c>
      <c r="K155" s="5">
        <v>-10.862382</v>
      </c>
      <c r="L155" s="5">
        <v>-75.097697999999994</v>
      </c>
    </row>
    <row r="156" spans="1:12" x14ac:dyDescent="0.2">
      <c r="A156">
        <v>155</v>
      </c>
      <c r="B156" t="s">
        <v>314</v>
      </c>
      <c r="C156" t="s">
        <v>315</v>
      </c>
      <c r="D156" t="s">
        <v>18</v>
      </c>
      <c r="E156">
        <f t="shared" si="12"/>
        <v>-10.102992</v>
      </c>
      <c r="F156">
        <f t="shared" si="13"/>
        <v>-77.252290000000002</v>
      </c>
      <c r="I156" s="5" t="s">
        <v>660</v>
      </c>
      <c r="J156" s="5" t="s">
        <v>706</v>
      </c>
      <c r="K156" s="5">
        <v>-10.963219</v>
      </c>
      <c r="L156" s="5">
        <v>-75.236914999999996</v>
      </c>
    </row>
    <row r="157" spans="1:12" x14ac:dyDescent="0.2">
      <c r="A157">
        <v>156</v>
      </c>
      <c r="B157" t="s">
        <v>316</v>
      </c>
      <c r="C157" t="s">
        <v>317</v>
      </c>
      <c r="D157" t="s">
        <v>18</v>
      </c>
      <c r="E157">
        <f t="shared" si="12"/>
        <v>-10.929973</v>
      </c>
      <c r="F157">
        <f t="shared" si="13"/>
        <v>-76.057132999999993</v>
      </c>
      <c r="I157" s="5" t="s">
        <v>671</v>
      </c>
      <c r="J157" s="5" t="s">
        <v>707</v>
      </c>
      <c r="K157" s="5">
        <v>-10.065453</v>
      </c>
      <c r="L157" s="5">
        <v>-78.126092999999997</v>
      </c>
    </row>
    <row r="158" spans="1:12" x14ac:dyDescent="0.2">
      <c r="A158">
        <v>157</v>
      </c>
      <c r="B158" t="s">
        <v>318</v>
      </c>
      <c r="C158" t="s">
        <v>319</v>
      </c>
      <c r="D158" t="s">
        <v>18</v>
      </c>
      <c r="E158">
        <f t="shared" si="12"/>
        <v>-10.674066</v>
      </c>
      <c r="F158">
        <f t="shared" si="13"/>
        <v>-76.263895000000005</v>
      </c>
      <c r="I158" s="5" t="s">
        <v>664</v>
      </c>
      <c r="J158" s="5" t="s">
        <v>708</v>
      </c>
      <c r="K158" s="5">
        <v>-10.679921999999999</v>
      </c>
      <c r="L158" s="5">
        <v>-77.741764000000003</v>
      </c>
    </row>
    <row r="159" spans="1:12" x14ac:dyDescent="0.2">
      <c r="A159">
        <v>158</v>
      </c>
      <c r="B159" t="s">
        <v>320</v>
      </c>
      <c r="C159" t="s">
        <v>321</v>
      </c>
      <c r="D159" t="s">
        <v>18</v>
      </c>
      <c r="E159">
        <f t="shared" si="12"/>
        <v>-9.9377669999999991</v>
      </c>
      <c r="F159">
        <f t="shared" si="13"/>
        <v>-76.238648999999995</v>
      </c>
      <c r="I159" s="5" t="s">
        <v>654</v>
      </c>
      <c r="J159" s="5" t="s">
        <v>709</v>
      </c>
      <c r="K159" s="5">
        <v>-10.670952</v>
      </c>
      <c r="L159" s="5">
        <v>-77.822288</v>
      </c>
    </row>
    <row r="160" spans="1:12" x14ac:dyDescent="0.2">
      <c r="A160">
        <v>159</v>
      </c>
      <c r="B160" t="s">
        <v>322</v>
      </c>
      <c r="C160" t="s">
        <v>323</v>
      </c>
      <c r="D160" t="s">
        <v>18</v>
      </c>
      <c r="E160">
        <f t="shared" si="12"/>
        <v>-9.9377669999999991</v>
      </c>
      <c r="F160">
        <f t="shared" si="13"/>
        <v>-76.238648999999995</v>
      </c>
      <c r="I160" s="5" t="s">
        <v>654</v>
      </c>
      <c r="J160" s="5" t="s">
        <v>710</v>
      </c>
      <c r="K160" s="5">
        <v>-10.573475999999999</v>
      </c>
      <c r="L160" s="5">
        <v>-77.313074</v>
      </c>
    </row>
    <row r="161" spans="1:12" x14ac:dyDescent="0.2">
      <c r="A161">
        <v>160</v>
      </c>
      <c r="B161" t="s">
        <v>324</v>
      </c>
      <c r="C161" t="s">
        <v>325</v>
      </c>
      <c r="D161" t="s">
        <v>18</v>
      </c>
      <c r="E161">
        <f t="shared" si="12"/>
        <v>-9.9067550000000004</v>
      </c>
      <c r="F161">
        <f t="shared" si="13"/>
        <v>-76.201631000000006</v>
      </c>
      <c r="I161" s="5" t="s">
        <v>653</v>
      </c>
      <c r="J161" s="5" t="s">
        <v>711</v>
      </c>
      <c r="K161" s="5">
        <v>-10.895156</v>
      </c>
      <c r="L161" s="5">
        <v>-77.632441999999998</v>
      </c>
    </row>
    <row r="162" spans="1:12" x14ac:dyDescent="0.2">
      <c r="A162">
        <v>161</v>
      </c>
      <c r="B162" t="s">
        <v>326</v>
      </c>
      <c r="C162" t="s">
        <v>327</v>
      </c>
      <c r="D162" t="s">
        <v>18</v>
      </c>
      <c r="E162">
        <f t="shared" si="12"/>
        <v>-9.5302989999999994</v>
      </c>
      <c r="F162">
        <f t="shared" si="13"/>
        <v>-75.954841999999999</v>
      </c>
      <c r="I162" s="5" t="s">
        <v>655</v>
      </c>
      <c r="J162" s="5" t="s">
        <v>712</v>
      </c>
      <c r="K162" s="5">
        <v>-11.114392</v>
      </c>
      <c r="L162" s="5">
        <v>-77.516236000000006</v>
      </c>
    </row>
    <row r="163" spans="1:12" x14ac:dyDescent="0.2">
      <c r="A163">
        <v>162</v>
      </c>
      <c r="B163" t="s">
        <v>328</v>
      </c>
      <c r="C163" t="s">
        <v>329</v>
      </c>
      <c r="D163" t="s">
        <v>18</v>
      </c>
      <c r="E163" s="6">
        <v>-10.3375</v>
      </c>
      <c r="F163" s="6">
        <v>-76.183610000000002</v>
      </c>
      <c r="J163" s="5" t="s">
        <v>713</v>
      </c>
      <c r="K163" s="5">
        <v>-10.885069</v>
      </c>
      <c r="L163" s="5">
        <v>-76.975314999999995</v>
      </c>
    </row>
    <row r="164" spans="1:12" x14ac:dyDescent="0.2">
      <c r="A164">
        <v>163</v>
      </c>
      <c r="B164" t="s">
        <v>330</v>
      </c>
      <c r="C164" t="s">
        <v>331</v>
      </c>
      <c r="D164" t="s">
        <v>18</v>
      </c>
      <c r="E164">
        <f t="shared" ref="E164:E182" si="14">+VLOOKUP(I164,coord,2,0)</f>
        <v>-9.2898130000000005</v>
      </c>
      <c r="F164">
        <f t="shared" ref="F164:F182" si="15">+VLOOKUP(I164,coord,3,0)</f>
        <v>-75.992089000000007</v>
      </c>
      <c r="I164" s="5" t="s">
        <v>648</v>
      </c>
      <c r="J164" s="5" t="s">
        <v>714</v>
      </c>
      <c r="K164" s="5">
        <v>-11.433192999999999</v>
      </c>
      <c r="L164" s="5">
        <v>-77.274957000000001</v>
      </c>
    </row>
    <row r="165" spans="1:12" x14ac:dyDescent="0.2">
      <c r="A165">
        <v>164</v>
      </c>
      <c r="B165" t="s">
        <v>332</v>
      </c>
      <c r="C165" t="s">
        <v>333</v>
      </c>
      <c r="D165" t="s">
        <v>18</v>
      </c>
      <c r="E165">
        <f t="shared" si="14"/>
        <v>-8.9361859999999993</v>
      </c>
      <c r="F165">
        <f t="shared" si="15"/>
        <v>-76.113420000000005</v>
      </c>
      <c r="I165" s="5" t="s">
        <v>642</v>
      </c>
      <c r="J165" s="5" t="s">
        <v>715</v>
      </c>
      <c r="K165" s="5">
        <v>-11.580892</v>
      </c>
      <c r="L165" s="5">
        <v>-77.257357999999996</v>
      </c>
    </row>
    <row r="166" spans="1:12" x14ac:dyDescent="0.2">
      <c r="A166">
        <v>165</v>
      </c>
      <c r="B166" t="s">
        <v>334</v>
      </c>
      <c r="C166" t="s">
        <v>335</v>
      </c>
      <c r="D166" t="s">
        <v>18</v>
      </c>
      <c r="E166">
        <f t="shared" si="14"/>
        <v>-8.1846359999999994</v>
      </c>
      <c r="F166">
        <f t="shared" si="15"/>
        <v>-76.509664999999998</v>
      </c>
      <c r="I166" s="5" t="s">
        <v>640</v>
      </c>
      <c r="J166" s="5" t="s">
        <v>716</v>
      </c>
      <c r="K166" s="5">
        <v>-11.827598999999999</v>
      </c>
      <c r="L166" s="5">
        <v>-77.047768000000005</v>
      </c>
    </row>
    <row r="167" spans="1:12" x14ac:dyDescent="0.2">
      <c r="A167">
        <v>166</v>
      </c>
      <c r="B167" t="s">
        <v>336</v>
      </c>
      <c r="C167" t="s">
        <v>337</v>
      </c>
      <c r="D167" t="s">
        <v>18</v>
      </c>
      <c r="E167">
        <f t="shared" si="14"/>
        <v>-7.0556700000000001</v>
      </c>
      <c r="F167">
        <f t="shared" si="15"/>
        <v>-76.582538999999997</v>
      </c>
      <c r="I167" s="5" t="s">
        <v>637</v>
      </c>
      <c r="J167" s="5" t="s">
        <v>717</v>
      </c>
      <c r="K167" s="5">
        <v>-11.796594000000001</v>
      </c>
      <c r="L167" s="5">
        <v>-76.962661999999995</v>
      </c>
    </row>
    <row r="168" spans="1:12" x14ac:dyDescent="0.2">
      <c r="A168">
        <v>167</v>
      </c>
      <c r="B168" t="s">
        <v>338</v>
      </c>
      <c r="C168" t="s">
        <v>339</v>
      </c>
      <c r="D168" t="s">
        <v>5</v>
      </c>
      <c r="E168">
        <f t="shared" si="14"/>
        <v>-6.4914160000000001</v>
      </c>
      <c r="F168">
        <f t="shared" si="15"/>
        <v>-76.357361999999995</v>
      </c>
      <c r="I168" s="5" t="s">
        <v>635</v>
      </c>
      <c r="J168" s="5" t="s">
        <v>718</v>
      </c>
      <c r="K168" s="5">
        <v>-11.937112000000001</v>
      </c>
      <c r="L168" s="5">
        <v>-77.118239000000003</v>
      </c>
    </row>
    <row r="169" spans="1:12" x14ac:dyDescent="0.2">
      <c r="A169">
        <v>168</v>
      </c>
      <c r="B169" t="s">
        <v>340</v>
      </c>
      <c r="C169" t="s">
        <v>341</v>
      </c>
      <c r="D169" t="s">
        <v>18</v>
      </c>
      <c r="E169">
        <f t="shared" si="14"/>
        <v>-6.92117</v>
      </c>
      <c r="F169">
        <f t="shared" si="15"/>
        <v>-76.382227999999998</v>
      </c>
      <c r="I169" s="5" t="s">
        <v>638</v>
      </c>
      <c r="J169" s="5" t="s">
        <v>719</v>
      </c>
      <c r="K169" s="5">
        <v>-11.931490999999999</v>
      </c>
      <c r="L169" s="5">
        <v>-77.116864000000007</v>
      </c>
    </row>
    <row r="170" spans="1:12" x14ac:dyDescent="0.2">
      <c r="A170">
        <v>169</v>
      </c>
      <c r="B170" t="s">
        <v>342</v>
      </c>
      <c r="C170" t="s">
        <v>343</v>
      </c>
      <c r="D170" t="s">
        <v>5</v>
      </c>
      <c r="E170">
        <f t="shared" si="14"/>
        <v>-6.0468739999999999</v>
      </c>
      <c r="F170">
        <f t="shared" si="15"/>
        <v>-76.973573999999999</v>
      </c>
      <c r="I170" s="5" t="s">
        <v>632</v>
      </c>
      <c r="J170" s="5" t="s">
        <v>720</v>
      </c>
      <c r="K170" s="5">
        <v>-11.997458</v>
      </c>
      <c r="L170" s="5">
        <v>-77.065894</v>
      </c>
    </row>
    <row r="171" spans="1:12" x14ac:dyDescent="0.2">
      <c r="A171">
        <v>170</v>
      </c>
      <c r="B171" t="s">
        <v>344</v>
      </c>
      <c r="C171" t="s">
        <v>345</v>
      </c>
      <c r="D171" t="s">
        <v>18</v>
      </c>
      <c r="E171">
        <f t="shared" si="14"/>
        <v>-9.0308980000000005</v>
      </c>
      <c r="F171">
        <f t="shared" si="15"/>
        <v>-75.493196999999995</v>
      </c>
      <c r="I171" s="5" t="s">
        <v>647</v>
      </c>
      <c r="J171" s="5" t="s">
        <v>721</v>
      </c>
      <c r="K171" s="5">
        <v>-12.047965</v>
      </c>
      <c r="L171" s="5">
        <v>-77.104491999999993</v>
      </c>
    </row>
    <row r="172" spans="1:12" x14ac:dyDescent="0.2">
      <c r="A172">
        <v>171</v>
      </c>
      <c r="B172" t="s">
        <v>346</v>
      </c>
      <c r="C172" t="s">
        <v>347</v>
      </c>
      <c r="D172" t="s">
        <v>18</v>
      </c>
      <c r="E172">
        <f t="shared" si="14"/>
        <v>-9.0308980000000005</v>
      </c>
      <c r="F172">
        <f t="shared" si="15"/>
        <v>-75.493196999999995</v>
      </c>
      <c r="I172" s="5" t="s">
        <v>647</v>
      </c>
      <c r="J172" s="5" t="s">
        <v>722</v>
      </c>
      <c r="K172" s="5">
        <v>-12.041115</v>
      </c>
      <c r="L172" s="5">
        <v>-77.054456000000002</v>
      </c>
    </row>
    <row r="173" spans="1:12" x14ac:dyDescent="0.2">
      <c r="A173">
        <v>172</v>
      </c>
      <c r="B173" t="s">
        <v>348</v>
      </c>
      <c r="C173" t="s">
        <v>349</v>
      </c>
      <c r="D173" t="s">
        <v>18</v>
      </c>
      <c r="E173">
        <f t="shared" si="14"/>
        <v>-8.4000939999999993</v>
      </c>
      <c r="F173">
        <f t="shared" si="15"/>
        <v>-74.615617999999998</v>
      </c>
      <c r="I173" s="5" t="s">
        <v>643</v>
      </c>
      <c r="J173" s="5" t="s">
        <v>723</v>
      </c>
      <c r="K173" s="5">
        <v>-12.077394</v>
      </c>
      <c r="L173" s="5">
        <v>-77.080589000000003</v>
      </c>
    </row>
    <row r="174" spans="1:12" x14ac:dyDescent="0.2">
      <c r="A174">
        <v>173</v>
      </c>
      <c r="B174" t="s">
        <v>350</v>
      </c>
      <c r="C174" t="s">
        <v>351</v>
      </c>
      <c r="D174" t="s">
        <v>18</v>
      </c>
      <c r="E174">
        <f t="shared" si="14"/>
        <v>-8.4990679999999994</v>
      </c>
      <c r="F174">
        <f t="shared" si="15"/>
        <v>-74.836799999999997</v>
      </c>
      <c r="I174" s="5" t="s">
        <v>646</v>
      </c>
      <c r="J174" s="5" t="s">
        <v>724</v>
      </c>
      <c r="K174" s="5">
        <v>-11.905434</v>
      </c>
      <c r="L174" s="5">
        <v>-76.985883999999999</v>
      </c>
    </row>
    <row r="175" spans="1:12" x14ac:dyDescent="0.2">
      <c r="A175">
        <v>174</v>
      </c>
      <c r="B175" t="s">
        <v>352</v>
      </c>
      <c r="C175" t="s">
        <v>353</v>
      </c>
      <c r="D175" t="s">
        <v>31</v>
      </c>
      <c r="E175">
        <f t="shared" si="14"/>
        <v>-17.215593999999999</v>
      </c>
      <c r="F175">
        <f t="shared" si="15"/>
        <v>-70.966353999999995</v>
      </c>
      <c r="I175" s="5" t="s">
        <v>838</v>
      </c>
      <c r="J175" s="5" t="s">
        <v>725</v>
      </c>
      <c r="K175" s="5">
        <v>-11.840451</v>
      </c>
      <c r="L175" s="5">
        <v>-76.624105999999998</v>
      </c>
    </row>
    <row r="176" spans="1:12" x14ac:dyDescent="0.2">
      <c r="A176">
        <v>175</v>
      </c>
      <c r="B176" t="s">
        <v>354</v>
      </c>
      <c r="C176" t="s">
        <v>355</v>
      </c>
      <c r="D176" t="s">
        <v>31</v>
      </c>
      <c r="E176">
        <f t="shared" si="14"/>
        <v>-17.189391000000001</v>
      </c>
      <c r="F176">
        <f t="shared" si="15"/>
        <v>-70.922882000000001</v>
      </c>
      <c r="I176" s="5" t="s">
        <v>839</v>
      </c>
      <c r="J176" s="5" t="s">
        <v>726</v>
      </c>
      <c r="K176" s="5">
        <v>-11.837811</v>
      </c>
      <c r="L176" s="5">
        <v>-76.626120999999998</v>
      </c>
    </row>
    <row r="177" spans="1:12" x14ac:dyDescent="0.2">
      <c r="A177">
        <v>176</v>
      </c>
      <c r="B177" t="s">
        <v>356</v>
      </c>
      <c r="C177" t="s">
        <v>357</v>
      </c>
      <c r="D177" t="s">
        <v>31</v>
      </c>
      <c r="E177">
        <f t="shared" si="14"/>
        <v>-17.061807999999999</v>
      </c>
      <c r="F177">
        <f t="shared" si="15"/>
        <v>-70.767583999999999</v>
      </c>
      <c r="I177" s="5" t="s">
        <v>841</v>
      </c>
      <c r="J177" s="5" t="s">
        <v>727</v>
      </c>
      <c r="K177" s="5">
        <v>-11.885954999999999</v>
      </c>
      <c r="L177" s="5">
        <v>-76.456072000000006</v>
      </c>
    </row>
    <row r="178" spans="1:12" x14ac:dyDescent="0.2">
      <c r="A178">
        <v>177</v>
      </c>
      <c r="B178" t="s">
        <v>358</v>
      </c>
      <c r="C178" t="s">
        <v>359</v>
      </c>
      <c r="D178" t="s">
        <v>31</v>
      </c>
      <c r="E178">
        <f t="shared" si="14"/>
        <v>-17.268820999999999</v>
      </c>
      <c r="F178">
        <f t="shared" si="15"/>
        <v>-70.624836000000002</v>
      </c>
      <c r="I178" s="5" t="s">
        <v>845</v>
      </c>
      <c r="J178" s="5" t="s">
        <v>728</v>
      </c>
      <c r="K178" s="5">
        <v>-11.974657000000001</v>
      </c>
      <c r="L178" s="5">
        <v>-76.861770000000007</v>
      </c>
    </row>
    <row r="179" spans="1:12" x14ac:dyDescent="0.2">
      <c r="A179">
        <v>178</v>
      </c>
      <c r="B179" t="s">
        <v>360</v>
      </c>
      <c r="C179" t="s">
        <v>361</v>
      </c>
      <c r="D179" t="s">
        <v>31</v>
      </c>
      <c r="E179">
        <f t="shared" si="14"/>
        <v>-17.267710000000001</v>
      </c>
      <c r="F179">
        <f t="shared" si="15"/>
        <v>-70.624724000000001</v>
      </c>
      <c r="I179" s="5" t="s">
        <v>846</v>
      </c>
      <c r="J179" s="5" t="s">
        <v>729</v>
      </c>
      <c r="K179" s="5">
        <v>-11.970041</v>
      </c>
      <c r="L179" s="5">
        <v>-76.883024000000006</v>
      </c>
    </row>
    <row r="180" spans="1:12" x14ac:dyDescent="0.2">
      <c r="A180">
        <v>179</v>
      </c>
      <c r="B180" t="s">
        <v>362</v>
      </c>
      <c r="C180" t="s">
        <v>363</v>
      </c>
      <c r="D180" t="s">
        <v>31</v>
      </c>
      <c r="E180">
        <f t="shared" si="14"/>
        <v>-17.421109000000001</v>
      </c>
      <c r="F180">
        <f t="shared" si="15"/>
        <v>-70.398465999999999</v>
      </c>
      <c r="I180" s="5" t="s">
        <v>859</v>
      </c>
      <c r="J180" s="5" t="s">
        <v>730</v>
      </c>
      <c r="K180" s="5">
        <v>-11.759684999999999</v>
      </c>
      <c r="L180" s="5">
        <v>-76.614241000000007</v>
      </c>
    </row>
    <row r="181" spans="1:12" x14ac:dyDescent="0.2">
      <c r="A181">
        <v>180</v>
      </c>
      <c r="B181" t="s">
        <v>364</v>
      </c>
      <c r="C181" t="s">
        <v>365</v>
      </c>
      <c r="D181" t="s">
        <v>31</v>
      </c>
      <c r="E181">
        <f t="shared" si="14"/>
        <v>-17.57696</v>
      </c>
      <c r="F181">
        <f t="shared" si="15"/>
        <v>-71.122145000000003</v>
      </c>
      <c r="I181" s="5" t="s">
        <v>855</v>
      </c>
      <c r="J181" s="5" t="s">
        <v>731</v>
      </c>
      <c r="K181" s="5">
        <v>-11.933540000000001</v>
      </c>
      <c r="L181" s="5">
        <v>-76.866906999999998</v>
      </c>
    </row>
    <row r="182" spans="1:12" x14ac:dyDescent="0.2">
      <c r="A182">
        <v>181</v>
      </c>
      <c r="B182" t="s">
        <v>366</v>
      </c>
      <c r="C182" t="s">
        <v>367</v>
      </c>
      <c r="D182" t="s">
        <v>31</v>
      </c>
      <c r="E182">
        <f t="shared" si="14"/>
        <v>-17.501432000000001</v>
      </c>
      <c r="F182">
        <f t="shared" si="15"/>
        <v>-71.360196000000002</v>
      </c>
      <c r="I182" s="5" t="s">
        <v>853</v>
      </c>
      <c r="J182" s="5" t="s">
        <v>732</v>
      </c>
      <c r="K182" s="5">
        <v>-12.037594</v>
      </c>
      <c r="L182" s="5">
        <v>-77.011917999999994</v>
      </c>
    </row>
    <row r="183" spans="1:12" x14ac:dyDescent="0.2">
      <c r="A183">
        <v>182</v>
      </c>
      <c r="B183" t="s">
        <v>368</v>
      </c>
      <c r="C183" t="s">
        <v>369</v>
      </c>
      <c r="D183" t="s">
        <v>31</v>
      </c>
      <c r="E183" s="6">
        <v>-17.267710000000001</v>
      </c>
      <c r="F183" s="6">
        <v>-70.624724000000001</v>
      </c>
      <c r="J183" s="5" t="s">
        <v>733</v>
      </c>
      <c r="K183" s="5">
        <v>-12.039035</v>
      </c>
      <c r="L183" s="5">
        <v>-77.011377999999993</v>
      </c>
    </row>
    <row r="184" spans="1:12" x14ac:dyDescent="0.2">
      <c r="A184">
        <v>183</v>
      </c>
      <c r="B184" t="s">
        <v>370</v>
      </c>
      <c r="C184" t="s">
        <v>371</v>
      </c>
      <c r="D184" t="s">
        <v>31</v>
      </c>
      <c r="E184">
        <f>+VLOOKUP(I184,coord,2,0)</f>
        <v>-14.914042999999999</v>
      </c>
      <c r="F184">
        <f>+VLOOKUP(I184,coord,3,0)</f>
        <v>-70.205200000000005</v>
      </c>
      <c r="I184" s="5" t="s">
        <v>868</v>
      </c>
      <c r="J184" s="5" t="s">
        <v>734</v>
      </c>
      <c r="K184" s="5">
        <v>-12.088403</v>
      </c>
      <c r="L184" s="5">
        <v>-76.842821999999998</v>
      </c>
    </row>
    <row r="185" spans="1:12" x14ac:dyDescent="0.2">
      <c r="A185">
        <v>184</v>
      </c>
      <c r="B185" t="s">
        <v>372</v>
      </c>
      <c r="C185" t="s">
        <v>373</v>
      </c>
      <c r="D185" t="s">
        <v>31</v>
      </c>
      <c r="E185">
        <f>+VLOOKUP(I185,coord,2,0)</f>
        <v>-15.442187000000001</v>
      </c>
      <c r="F185">
        <f>+VLOOKUP(I185,coord,3,0)</f>
        <v>-70.143933000000004</v>
      </c>
      <c r="I185" s="5" t="s">
        <v>870</v>
      </c>
      <c r="J185" s="5" t="s">
        <v>735</v>
      </c>
      <c r="K185" s="5">
        <v>-12.055768</v>
      </c>
      <c r="L185" s="5">
        <v>-76.968412000000001</v>
      </c>
    </row>
    <row r="186" spans="1:12" x14ac:dyDescent="0.2">
      <c r="A186">
        <v>185</v>
      </c>
      <c r="B186" t="s">
        <v>374</v>
      </c>
      <c r="C186" t="s">
        <v>375</v>
      </c>
      <c r="D186" t="s">
        <v>31</v>
      </c>
      <c r="E186" s="6">
        <v>-14.927436999999999</v>
      </c>
      <c r="F186" s="6">
        <v>-69.875879999999995</v>
      </c>
      <c r="J186" s="5" t="s">
        <v>736</v>
      </c>
      <c r="K186" s="5">
        <v>-12.10107</v>
      </c>
      <c r="L186" s="5">
        <v>-76.868359999999996</v>
      </c>
    </row>
    <row r="187" spans="1:12" x14ac:dyDescent="0.2">
      <c r="A187">
        <v>186</v>
      </c>
      <c r="B187" t="s">
        <v>376</v>
      </c>
      <c r="C187" t="s">
        <v>377</v>
      </c>
      <c r="D187" t="s">
        <v>31</v>
      </c>
      <c r="E187">
        <f>+VLOOKUP(I187,coord,2,0)</f>
        <v>-14.680396</v>
      </c>
      <c r="F187">
        <f>+VLOOKUP(I187,coord,3,0)</f>
        <v>-69.540565000000001</v>
      </c>
      <c r="I187" s="5" t="s">
        <v>871</v>
      </c>
      <c r="J187" s="5" t="s">
        <v>737</v>
      </c>
      <c r="K187" s="5">
        <v>-12.186076999999999</v>
      </c>
      <c r="L187" s="5">
        <v>-76.942396000000002</v>
      </c>
    </row>
    <row r="188" spans="1:12" x14ac:dyDescent="0.2">
      <c r="A188">
        <v>187</v>
      </c>
      <c r="B188" t="s">
        <v>378</v>
      </c>
      <c r="C188" t="s">
        <v>379</v>
      </c>
      <c r="D188" t="s">
        <v>31</v>
      </c>
      <c r="E188">
        <f>+VLOOKUP(I188,coord,2,0)</f>
        <v>-15.509134</v>
      </c>
      <c r="F188">
        <f>+VLOOKUP(I188,coord,3,0)</f>
        <v>-70.120159000000001</v>
      </c>
      <c r="I188" s="5" t="s">
        <v>865</v>
      </c>
      <c r="J188" s="5" t="s">
        <v>738</v>
      </c>
      <c r="K188" s="5">
        <v>-12.066522000000001</v>
      </c>
      <c r="L188" s="5">
        <v>-76.978995999999995</v>
      </c>
    </row>
    <row r="189" spans="1:12" x14ac:dyDescent="0.2">
      <c r="A189">
        <v>188</v>
      </c>
      <c r="B189" t="s">
        <v>380</v>
      </c>
      <c r="C189" t="s">
        <v>381</v>
      </c>
      <c r="D189" t="s">
        <v>31</v>
      </c>
      <c r="E189">
        <f>+VLOOKUP(I189,coord,2,0)</f>
        <v>-15.83193473</v>
      </c>
      <c r="F189">
        <f>+VLOOKUP(I189,coord,3,0)</f>
        <v>-70.051531629999999</v>
      </c>
      <c r="I189" s="5" t="s">
        <v>862</v>
      </c>
      <c r="J189" s="5" t="s">
        <v>739</v>
      </c>
      <c r="K189" s="5">
        <v>-12.063858</v>
      </c>
      <c r="L189" s="5">
        <v>-76.999296999999999</v>
      </c>
    </row>
    <row r="190" spans="1:12" x14ac:dyDescent="0.2">
      <c r="A190">
        <v>189</v>
      </c>
      <c r="B190" t="s">
        <v>382</v>
      </c>
      <c r="C190" t="s">
        <v>383</v>
      </c>
      <c r="D190" t="s">
        <v>31</v>
      </c>
      <c r="E190" s="6">
        <v>-15.831363693273399</v>
      </c>
      <c r="F190" s="6">
        <v>-70.051353044609399</v>
      </c>
      <c r="J190" s="5" t="s">
        <v>740</v>
      </c>
      <c r="K190" s="5">
        <v>-12.156922</v>
      </c>
      <c r="L190" s="5">
        <v>-76.979839999999996</v>
      </c>
    </row>
    <row r="191" spans="1:12" x14ac:dyDescent="0.2">
      <c r="A191">
        <v>190</v>
      </c>
      <c r="B191" t="s">
        <v>384</v>
      </c>
      <c r="C191" t="s">
        <v>385</v>
      </c>
      <c r="D191" t="s">
        <v>31</v>
      </c>
      <c r="E191">
        <f t="shared" ref="E191:E198" si="16">+VLOOKUP(I191,coord,2,0)</f>
        <v>-14.230981999999999</v>
      </c>
      <c r="F191">
        <f t="shared" ref="F191:F198" si="17">+VLOOKUP(I191,coord,3,0)</f>
        <v>-70.321359000000001</v>
      </c>
      <c r="I191" s="5" t="s">
        <v>872</v>
      </c>
      <c r="J191" s="5" t="s">
        <v>741</v>
      </c>
      <c r="K191" s="5">
        <v>-12.177529</v>
      </c>
      <c r="L191" s="5">
        <v>-76.973304999999996</v>
      </c>
    </row>
    <row r="192" spans="1:12" x14ac:dyDescent="0.2">
      <c r="A192">
        <v>191</v>
      </c>
      <c r="B192" t="s">
        <v>386</v>
      </c>
      <c r="C192" t="s">
        <v>387</v>
      </c>
      <c r="D192" t="s">
        <v>31</v>
      </c>
      <c r="E192">
        <f t="shared" si="16"/>
        <v>-13.647333</v>
      </c>
      <c r="F192">
        <f t="shared" si="17"/>
        <v>-70.463639000000001</v>
      </c>
      <c r="I192" s="5" t="s">
        <v>875</v>
      </c>
      <c r="J192" s="5" t="s">
        <v>742</v>
      </c>
      <c r="K192" s="5">
        <v>-12.11233</v>
      </c>
      <c r="L192" s="5">
        <v>-76.994834999999995</v>
      </c>
    </row>
    <row r="193" spans="1:12" x14ac:dyDescent="0.2">
      <c r="A193">
        <v>192</v>
      </c>
      <c r="B193" t="s">
        <v>388</v>
      </c>
      <c r="C193" t="s">
        <v>389</v>
      </c>
      <c r="D193" t="s">
        <v>31</v>
      </c>
      <c r="E193">
        <f t="shared" si="16"/>
        <v>-13.095724000000001</v>
      </c>
      <c r="F193">
        <f t="shared" si="17"/>
        <v>-70.362999000000002</v>
      </c>
      <c r="I193" s="5" t="s">
        <v>878</v>
      </c>
      <c r="J193" s="5" t="s">
        <v>743</v>
      </c>
      <c r="K193" s="5">
        <v>-12.28889</v>
      </c>
      <c r="L193" s="5">
        <v>-76.825681000000003</v>
      </c>
    </row>
    <row r="194" spans="1:12" x14ac:dyDescent="0.2">
      <c r="A194">
        <v>193</v>
      </c>
      <c r="B194" t="s">
        <v>390</v>
      </c>
      <c r="C194" t="s">
        <v>391</v>
      </c>
      <c r="D194" t="s">
        <v>31</v>
      </c>
      <c r="E194">
        <f t="shared" si="16"/>
        <v>-12.588801</v>
      </c>
      <c r="F194">
        <f t="shared" si="17"/>
        <v>-69.222053000000002</v>
      </c>
      <c r="I194" s="5" t="s">
        <v>879</v>
      </c>
      <c r="J194" s="5" t="s">
        <v>744</v>
      </c>
      <c r="K194" s="5">
        <v>-12.495395</v>
      </c>
      <c r="L194" s="5">
        <v>-76.724726000000004</v>
      </c>
    </row>
    <row r="195" spans="1:12" x14ac:dyDescent="0.2">
      <c r="A195">
        <v>194</v>
      </c>
      <c r="B195" t="s">
        <v>392</v>
      </c>
      <c r="C195" t="s">
        <v>393</v>
      </c>
      <c r="D195" t="s">
        <v>31</v>
      </c>
      <c r="E195">
        <f t="shared" si="16"/>
        <v>-14.902813</v>
      </c>
      <c r="F195">
        <f t="shared" si="17"/>
        <v>-70.586511999999999</v>
      </c>
      <c r="I195" s="5" t="s">
        <v>869</v>
      </c>
      <c r="J195" s="5" t="s">
        <v>745</v>
      </c>
      <c r="K195" s="5">
        <v>-12.497261999999999</v>
      </c>
      <c r="L195" s="5">
        <v>-76.726175999999995</v>
      </c>
    </row>
    <row r="196" spans="1:12" x14ac:dyDescent="0.2">
      <c r="A196">
        <v>195</v>
      </c>
      <c r="B196" t="s">
        <v>394</v>
      </c>
      <c r="C196" t="s">
        <v>395</v>
      </c>
      <c r="D196" t="s">
        <v>31</v>
      </c>
      <c r="E196">
        <f t="shared" si="16"/>
        <v>-14.882255000000001</v>
      </c>
      <c r="F196">
        <f t="shared" si="17"/>
        <v>-71.313811999999999</v>
      </c>
      <c r="I196" s="5" t="s">
        <v>801</v>
      </c>
      <c r="J196" s="5" t="s">
        <v>746</v>
      </c>
      <c r="K196" s="5">
        <v>-12.496121</v>
      </c>
      <c r="L196" s="5">
        <v>-76.728041000000005</v>
      </c>
    </row>
    <row r="197" spans="1:12" x14ac:dyDescent="0.2">
      <c r="A197">
        <v>196</v>
      </c>
      <c r="B197" t="s">
        <v>396</v>
      </c>
      <c r="C197" t="s">
        <v>397</v>
      </c>
      <c r="D197" t="s">
        <v>31</v>
      </c>
      <c r="E197">
        <f t="shared" si="16"/>
        <v>-14.100686</v>
      </c>
      <c r="F197">
        <f t="shared" si="17"/>
        <v>-71.434642999999994</v>
      </c>
      <c r="I197" s="5" t="s">
        <v>800</v>
      </c>
      <c r="J197" s="5" t="s">
        <v>747</v>
      </c>
      <c r="K197" s="5">
        <v>-12.542871</v>
      </c>
      <c r="L197" s="5">
        <v>-76.734710000000007</v>
      </c>
    </row>
    <row r="198" spans="1:12" x14ac:dyDescent="0.2">
      <c r="A198">
        <v>197</v>
      </c>
      <c r="B198" t="s">
        <v>398</v>
      </c>
      <c r="C198" t="s">
        <v>399</v>
      </c>
      <c r="D198" t="s">
        <v>31</v>
      </c>
      <c r="E198">
        <f t="shared" si="16"/>
        <v>-13.546528</v>
      </c>
      <c r="F198">
        <f t="shared" si="17"/>
        <v>-71.906578999999994</v>
      </c>
      <c r="I198" s="5" t="s">
        <v>798</v>
      </c>
      <c r="J198" s="5" t="s">
        <v>748</v>
      </c>
      <c r="K198" s="5">
        <v>-12.495046</v>
      </c>
      <c r="L198" s="5">
        <v>-76.716142000000005</v>
      </c>
    </row>
    <row r="199" spans="1:12" x14ac:dyDescent="0.2">
      <c r="A199">
        <v>198</v>
      </c>
      <c r="B199" t="s">
        <v>400</v>
      </c>
      <c r="C199" t="s">
        <v>401</v>
      </c>
      <c r="D199" t="s">
        <v>31</v>
      </c>
      <c r="E199" s="6">
        <v>-13.55411</v>
      </c>
      <c r="F199" s="6">
        <v>-71.87397</v>
      </c>
      <c r="J199" s="5" t="s">
        <v>749</v>
      </c>
      <c r="K199" s="5">
        <v>-12.837664</v>
      </c>
      <c r="L199" s="5">
        <v>-75.976814000000005</v>
      </c>
    </row>
    <row r="200" spans="1:12" x14ac:dyDescent="0.2">
      <c r="A200">
        <v>199</v>
      </c>
      <c r="B200" t="s">
        <v>402</v>
      </c>
      <c r="C200" t="s">
        <v>403</v>
      </c>
      <c r="D200" t="s">
        <v>31</v>
      </c>
      <c r="E200">
        <f t="shared" ref="E200:E205" si="18">+VLOOKUP(I200,coord,2,0)</f>
        <v>-13.533294</v>
      </c>
      <c r="F200">
        <f t="shared" ref="F200:F205" si="19">+VLOOKUP(I200,coord,3,0)</f>
        <v>-71.944704000000002</v>
      </c>
      <c r="I200" s="5" t="s">
        <v>799</v>
      </c>
      <c r="J200" s="5" t="s">
        <v>750</v>
      </c>
      <c r="K200" s="5">
        <v>-12.498575000000001</v>
      </c>
      <c r="L200" s="5">
        <v>-76.728638000000004</v>
      </c>
    </row>
    <row r="201" spans="1:12" x14ac:dyDescent="0.2">
      <c r="A201">
        <v>200</v>
      </c>
      <c r="B201" t="s">
        <v>404</v>
      </c>
      <c r="C201" t="s">
        <v>405</v>
      </c>
      <c r="D201" t="s">
        <v>31</v>
      </c>
      <c r="E201">
        <f t="shared" si="18"/>
        <v>-13.530108</v>
      </c>
      <c r="F201">
        <f t="shared" si="19"/>
        <v>-71.971427000000006</v>
      </c>
      <c r="I201" s="5" t="s">
        <v>797</v>
      </c>
      <c r="J201" s="5" t="s">
        <v>751</v>
      </c>
      <c r="K201" s="5">
        <v>-12.520009999999999</v>
      </c>
      <c r="L201" s="5">
        <v>-76.717757000000006</v>
      </c>
    </row>
    <row r="202" spans="1:12" x14ac:dyDescent="0.2">
      <c r="A202">
        <v>201</v>
      </c>
      <c r="B202" t="s">
        <v>406</v>
      </c>
      <c r="C202" t="s">
        <v>407</v>
      </c>
      <c r="D202" t="s">
        <v>31</v>
      </c>
      <c r="E202">
        <f t="shared" si="18"/>
        <v>-13.142702</v>
      </c>
      <c r="F202">
        <f t="shared" si="19"/>
        <v>-72.605441999999996</v>
      </c>
      <c r="I202" s="5" t="s">
        <v>785</v>
      </c>
      <c r="J202" s="5" t="s">
        <v>752</v>
      </c>
      <c r="K202" s="5">
        <v>-12.503439999999999</v>
      </c>
      <c r="L202" s="5">
        <v>-76.727734999999996</v>
      </c>
    </row>
    <row r="203" spans="1:12" x14ac:dyDescent="0.2">
      <c r="A203">
        <v>202</v>
      </c>
      <c r="B203" t="s">
        <v>408</v>
      </c>
      <c r="C203" t="s">
        <v>409</v>
      </c>
      <c r="D203" t="s">
        <v>31</v>
      </c>
      <c r="E203">
        <f t="shared" si="18"/>
        <v>-13.175248</v>
      </c>
      <c r="F203">
        <f t="shared" si="19"/>
        <v>-72.561115999999998</v>
      </c>
      <c r="I203" s="5" t="s">
        <v>792</v>
      </c>
      <c r="J203" s="5" t="s">
        <v>753</v>
      </c>
      <c r="K203" s="5">
        <v>-12.504600999999999</v>
      </c>
      <c r="L203" s="5">
        <v>-76.730689999999996</v>
      </c>
    </row>
    <row r="204" spans="1:12" x14ac:dyDescent="0.2">
      <c r="A204">
        <v>203</v>
      </c>
      <c r="B204" t="s">
        <v>410</v>
      </c>
      <c r="C204" t="s">
        <v>411</v>
      </c>
      <c r="D204" t="s">
        <v>31</v>
      </c>
      <c r="E204">
        <f t="shared" si="18"/>
        <v>-13.475523000000001</v>
      </c>
      <c r="F204">
        <f t="shared" si="19"/>
        <v>-72.071383999999995</v>
      </c>
      <c r="I204" s="5" t="s">
        <v>796</v>
      </c>
      <c r="J204" s="5" t="s">
        <v>754</v>
      </c>
      <c r="K204" s="5">
        <v>-13.26563</v>
      </c>
      <c r="L204" s="5">
        <v>-76.176908999999995</v>
      </c>
    </row>
    <row r="205" spans="1:12" x14ac:dyDescent="0.2">
      <c r="A205">
        <v>204</v>
      </c>
      <c r="B205" t="s">
        <v>412</v>
      </c>
      <c r="C205" t="s">
        <v>413</v>
      </c>
      <c r="D205" t="s">
        <v>31</v>
      </c>
      <c r="E205">
        <f t="shared" si="18"/>
        <v>-13.620635</v>
      </c>
      <c r="F205">
        <f t="shared" si="19"/>
        <v>-72.878028</v>
      </c>
      <c r="I205" s="5" t="s">
        <v>794</v>
      </c>
      <c r="J205" s="5" t="s">
        <v>755</v>
      </c>
      <c r="K205" s="5">
        <v>-13.453747</v>
      </c>
      <c r="L205" s="5">
        <v>-76.074190000000002</v>
      </c>
    </row>
    <row r="206" spans="1:12" x14ac:dyDescent="0.2">
      <c r="A206">
        <v>205</v>
      </c>
      <c r="B206" t="s">
        <v>414</v>
      </c>
      <c r="C206" t="s">
        <v>415</v>
      </c>
      <c r="D206" t="s">
        <v>31</v>
      </c>
      <c r="E206" s="6">
        <v>-13.620635</v>
      </c>
      <c r="F206" s="6">
        <v>-72.878028</v>
      </c>
      <c r="J206" s="5" t="s">
        <v>756</v>
      </c>
      <c r="K206" s="5">
        <v>-13.723374140000001</v>
      </c>
      <c r="L206" s="5">
        <v>-76.153347879999998</v>
      </c>
    </row>
    <row r="207" spans="1:12" x14ac:dyDescent="0.2">
      <c r="A207">
        <v>206</v>
      </c>
      <c r="B207" t="s">
        <v>416</v>
      </c>
      <c r="C207" t="s">
        <v>417</v>
      </c>
      <c r="D207" t="s">
        <v>31</v>
      </c>
      <c r="E207">
        <f t="shared" ref="E207:E214" si="20">+VLOOKUP(I207,coord,2,0)</f>
        <v>-15.535926</v>
      </c>
      <c r="F207">
        <f t="shared" ref="F207:F214" si="21">+VLOOKUP(I207,coord,3,0)</f>
        <v>-71.406988999999996</v>
      </c>
      <c r="I207" s="5" t="s">
        <v>802</v>
      </c>
      <c r="J207" s="5" t="s">
        <v>757</v>
      </c>
      <c r="K207" s="5">
        <v>-12.714244000000001</v>
      </c>
      <c r="L207" s="5">
        <v>-76.608084000000005</v>
      </c>
    </row>
    <row r="208" spans="1:12" x14ac:dyDescent="0.2">
      <c r="A208">
        <v>207</v>
      </c>
      <c r="B208" t="s">
        <v>418</v>
      </c>
      <c r="C208" t="s">
        <v>419</v>
      </c>
      <c r="D208" t="s">
        <v>31</v>
      </c>
      <c r="E208">
        <f t="shared" si="20"/>
        <v>-16.262571999999999</v>
      </c>
      <c r="F208">
        <f t="shared" si="21"/>
        <v>-71.445165000000003</v>
      </c>
      <c r="I208" s="5" t="s">
        <v>832</v>
      </c>
      <c r="J208" s="5" t="s">
        <v>758</v>
      </c>
      <c r="K208" s="5">
        <v>-13.061381000000001</v>
      </c>
      <c r="L208" s="5">
        <v>-76.302565999999999</v>
      </c>
    </row>
    <row r="209" spans="1:12" x14ac:dyDescent="0.2">
      <c r="A209">
        <v>208</v>
      </c>
      <c r="B209" t="s">
        <v>420</v>
      </c>
      <c r="C209" t="s">
        <v>421</v>
      </c>
      <c r="D209" t="s">
        <v>31</v>
      </c>
      <c r="E209">
        <f t="shared" si="20"/>
        <v>-16.474340000000002</v>
      </c>
      <c r="F209">
        <f t="shared" si="21"/>
        <v>-71.516587000000001</v>
      </c>
      <c r="I209" s="5" t="s">
        <v>815</v>
      </c>
      <c r="J209" s="5" t="s">
        <v>759</v>
      </c>
      <c r="K209" s="5">
        <v>-13.713768</v>
      </c>
      <c r="L209" s="5">
        <v>-75.955492000000007</v>
      </c>
    </row>
    <row r="210" spans="1:12" x14ac:dyDescent="0.2">
      <c r="A210">
        <v>209</v>
      </c>
      <c r="B210" t="s">
        <v>422</v>
      </c>
      <c r="C210" t="s">
        <v>423</v>
      </c>
      <c r="D210" t="s">
        <v>31</v>
      </c>
      <c r="E210">
        <f t="shared" si="20"/>
        <v>-16.517486999999999</v>
      </c>
      <c r="F210">
        <f t="shared" si="21"/>
        <v>-71.590637999999998</v>
      </c>
      <c r="I210" s="5" t="s">
        <v>816</v>
      </c>
      <c r="J210" s="5" t="s">
        <v>760</v>
      </c>
      <c r="K210" s="5">
        <v>-13.716707</v>
      </c>
      <c r="L210" s="5">
        <v>-75.968143999999995</v>
      </c>
    </row>
    <row r="211" spans="1:12" x14ac:dyDescent="0.2">
      <c r="A211">
        <v>210</v>
      </c>
      <c r="B211" t="s">
        <v>424</v>
      </c>
      <c r="C211" t="s">
        <v>425</v>
      </c>
      <c r="D211" t="s">
        <v>31</v>
      </c>
      <c r="E211">
        <f t="shared" si="20"/>
        <v>-16.531950999999999</v>
      </c>
      <c r="F211">
        <f t="shared" si="21"/>
        <v>-71.791961000000001</v>
      </c>
      <c r="I211" s="5" t="s">
        <v>822</v>
      </c>
      <c r="J211" s="5" t="s">
        <v>761</v>
      </c>
      <c r="K211" s="5">
        <v>-13.784895000000001</v>
      </c>
      <c r="L211" s="5">
        <v>-76.167068</v>
      </c>
    </row>
    <row r="212" spans="1:12" x14ac:dyDescent="0.2">
      <c r="A212">
        <v>211</v>
      </c>
      <c r="B212" t="s">
        <v>426</v>
      </c>
      <c r="C212" t="s">
        <v>427</v>
      </c>
      <c r="D212" t="s">
        <v>31</v>
      </c>
      <c r="E212">
        <f t="shared" si="20"/>
        <v>-17.025649999999999</v>
      </c>
      <c r="F212">
        <f t="shared" si="21"/>
        <v>-71.995673999999994</v>
      </c>
      <c r="I212" s="5" t="s">
        <v>828</v>
      </c>
      <c r="J212" s="5" t="s">
        <v>762</v>
      </c>
      <c r="K212" s="5">
        <v>-13.877871000000001</v>
      </c>
      <c r="L212" s="5">
        <v>-75.887748000000002</v>
      </c>
    </row>
    <row r="213" spans="1:12" x14ac:dyDescent="0.2">
      <c r="A213">
        <v>212</v>
      </c>
      <c r="B213" t="s">
        <v>428</v>
      </c>
      <c r="C213" t="s">
        <v>429</v>
      </c>
      <c r="D213" t="s">
        <v>5</v>
      </c>
      <c r="E213">
        <f t="shared" si="20"/>
        <v>-7.3059820000000002</v>
      </c>
      <c r="F213">
        <f t="shared" si="21"/>
        <v>-79.458095999999998</v>
      </c>
      <c r="I213" s="5" t="s">
        <v>580</v>
      </c>
      <c r="J213" s="5" t="s">
        <v>763</v>
      </c>
      <c r="K213" s="5">
        <v>-14.055654000000001</v>
      </c>
      <c r="L213" s="5">
        <v>-75.692302999999995</v>
      </c>
    </row>
    <row r="214" spans="1:12" x14ac:dyDescent="0.2">
      <c r="A214">
        <v>213</v>
      </c>
      <c r="B214" t="s">
        <v>430</v>
      </c>
      <c r="C214" t="s">
        <v>431</v>
      </c>
      <c r="D214" t="s">
        <v>18</v>
      </c>
      <c r="E214">
        <f t="shared" si="20"/>
        <v>-11.837811</v>
      </c>
      <c r="F214">
        <f t="shared" si="21"/>
        <v>-76.626120999999998</v>
      </c>
      <c r="I214" s="5" t="s">
        <v>726</v>
      </c>
      <c r="J214" s="5" t="s">
        <v>764</v>
      </c>
      <c r="K214" s="5">
        <v>-14.285608</v>
      </c>
      <c r="L214" s="5">
        <v>-75.609977999999998</v>
      </c>
    </row>
    <row r="215" spans="1:12" x14ac:dyDescent="0.2">
      <c r="A215">
        <v>214</v>
      </c>
      <c r="B215" t="s">
        <v>432</v>
      </c>
      <c r="C215" t="s">
        <v>433</v>
      </c>
      <c r="D215" t="s">
        <v>18</v>
      </c>
      <c r="E215" s="6">
        <v>-11.972498999999999</v>
      </c>
      <c r="F215" s="6">
        <v>-76.775257999999994</v>
      </c>
      <c r="J215" s="5" t="s">
        <v>765</v>
      </c>
      <c r="K215" s="5">
        <v>-14.164011</v>
      </c>
      <c r="L215" s="5">
        <v>-75.754464999999996</v>
      </c>
    </row>
    <row r="216" spans="1:12" x14ac:dyDescent="0.2">
      <c r="A216">
        <v>215</v>
      </c>
      <c r="B216" t="s">
        <v>434</v>
      </c>
      <c r="C216" t="s">
        <v>435</v>
      </c>
      <c r="D216" t="s">
        <v>18</v>
      </c>
      <c r="E216" s="6">
        <v>-11.899649999999999</v>
      </c>
      <c r="F216" s="6">
        <v>-76.820402999999999</v>
      </c>
      <c r="J216" s="5" t="s">
        <v>766</v>
      </c>
      <c r="K216" s="5">
        <v>-14.409658</v>
      </c>
      <c r="L216" s="5">
        <v>-75.472155000000001</v>
      </c>
    </row>
    <row r="217" spans="1:12" x14ac:dyDescent="0.2">
      <c r="A217">
        <v>216</v>
      </c>
      <c r="B217" t="s">
        <v>436</v>
      </c>
      <c r="C217" t="s">
        <v>437</v>
      </c>
      <c r="D217" t="s">
        <v>18</v>
      </c>
      <c r="E217" s="6">
        <v>-12.002928000000001</v>
      </c>
      <c r="F217" s="6">
        <v>-76.918159000000003</v>
      </c>
      <c r="J217" s="5" t="s">
        <v>767</v>
      </c>
      <c r="K217" s="5">
        <v>-14.61383667</v>
      </c>
      <c r="L217" s="5">
        <v>-75.889374059999994</v>
      </c>
    </row>
    <row r="218" spans="1:12" x14ac:dyDescent="0.2">
      <c r="A218">
        <v>217</v>
      </c>
      <c r="B218" t="s">
        <v>438</v>
      </c>
      <c r="C218" t="s">
        <v>439</v>
      </c>
      <c r="D218" t="s">
        <v>18</v>
      </c>
      <c r="E218">
        <f t="shared" ref="E218:E224" si="22">+VLOOKUP(I218,coord,2,0)</f>
        <v>-11.933540000000001</v>
      </c>
      <c r="F218">
        <f t="shared" ref="F218:F224" si="23">+VLOOKUP(I218,coord,3,0)</f>
        <v>-76.866906999999998</v>
      </c>
      <c r="I218" s="5" t="s">
        <v>731</v>
      </c>
      <c r="J218" s="5" t="s">
        <v>768</v>
      </c>
      <c r="K218" s="5">
        <v>-14.927917000000001</v>
      </c>
      <c r="L218" s="5">
        <v>-75.103448999999998</v>
      </c>
    </row>
    <row r="219" spans="1:12" x14ac:dyDescent="0.2">
      <c r="A219">
        <v>218</v>
      </c>
      <c r="B219" t="s">
        <v>440</v>
      </c>
      <c r="C219" t="s">
        <v>441</v>
      </c>
      <c r="D219" t="s">
        <v>18</v>
      </c>
      <c r="E219">
        <f t="shared" si="22"/>
        <v>-12.088403</v>
      </c>
      <c r="F219">
        <f t="shared" si="23"/>
        <v>-76.842821999999998</v>
      </c>
      <c r="I219" s="5" t="s">
        <v>734</v>
      </c>
      <c r="J219" s="5" t="s">
        <v>769</v>
      </c>
      <c r="K219" s="5">
        <v>-15.204666</v>
      </c>
      <c r="L219" s="5">
        <v>-75.177265000000006</v>
      </c>
    </row>
    <row r="220" spans="1:12" x14ac:dyDescent="0.2">
      <c r="A220">
        <v>219</v>
      </c>
      <c r="B220" t="s">
        <v>442</v>
      </c>
      <c r="C220" t="s">
        <v>443</v>
      </c>
      <c r="D220" t="s">
        <v>18</v>
      </c>
      <c r="E220">
        <f t="shared" si="22"/>
        <v>-12.10107</v>
      </c>
      <c r="F220">
        <f t="shared" si="23"/>
        <v>-76.868359999999996</v>
      </c>
      <c r="I220" s="5" t="s">
        <v>736</v>
      </c>
      <c r="J220" s="5" t="s">
        <v>770</v>
      </c>
      <c r="K220" s="5">
        <v>-15.203727000000001</v>
      </c>
      <c r="L220" s="5">
        <v>-75.179277999999996</v>
      </c>
    </row>
    <row r="221" spans="1:12" x14ac:dyDescent="0.2">
      <c r="A221">
        <v>220</v>
      </c>
      <c r="B221" t="s">
        <v>444</v>
      </c>
      <c r="C221" t="s">
        <v>445</v>
      </c>
      <c r="D221" t="s">
        <v>18</v>
      </c>
      <c r="E221" s="8">
        <v>-11.92815</v>
      </c>
      <c r="F221" s="8">
        <v>-76.689701999999997</v>
      </c>
      <c r="I221" s="5" t="s">
        <v>632</v>
      </c>
      <c r="J221" s="5" t="s">
        <v>771</v>
      </c>
      <c r="K221" s="5">
        <v>-15.404316639999999</v>
      </c>
      <c r="L221" s="5">
        <v>-75.10579568</v>
      </c>
    </row>
    <row r="222" spans="1:12" x14ac:dyDescent="0.2">
      <c r="A222">
        <v>221</v>
      </c>
      <c r="B222" t="s">
        <v>446</v>
      </c>
      <c r="C222" t="s">
        <v>447</v>
      </c>
      <c r="D222" t="s">
        <v>18</v>
      </c>
      <c r="E222">
        <f t="shared" si="22"/>
        <v>-12.039035</v>
      </c>
      <c r="F222">
        <f t="shared" si="23"/>
        <v>-77.011377999999993</v>
      </c>
      <c r="I222" s="5" t="s">
        <v>733</v>
      </c>
      <c r="J222" s="5" t="s">
        <v>772</v>
      </c>
      <c r="K222" s="5">
        <v>-15.458786999999999</v>
      </c>
      <c r="L222" s="5">
        <v>-74.719339000000005</v>
      </c>
    </row>
    <row r="223" spans="1:12" x14ac:dyDescent="0.2">
      <c r="A223">
        <v>222</v>
      </c>
      <c r="B223" t="s">
        <v>448</v>
      </c>
      <c r="C223" t="s">
        <v>449</v>
      </c>
      <c r="D223" t="s">
        <v>18</v>
      </c>
      <c r="E223">
        <f t="shared" si="22"/>
        <v>-12.039035</v>
      </c>
      <c r="F223">
        <f t="shared" si="23"/>
        <v>-77.011377999999993</v>
      </c>
      <c r="I223" s="5" t="s">
        <v>733</v>
      </c>
      <c r="J223" s="5" t="s">
        <v>773</v>
      </c>
      <c r="K223" s="5">
        <v>-15.862750999999999</v>
      </c>
      <c r="L223" s="5">
        <v>-74.192621000000003</v>
      </c>
    </row>
    <row r="224" spans="1:12" x14ac:dyDescent="0.2">
      <c r="A224">
        <v>223</v>
      </c>
      <c r="B224" t="s">
        <v>450</v>
      </c>
      <c r="C224" t="s">
        <v>451</v>
      </c>
      <c r="D224" t="s">
        <v>18</v>
      </c>
      <c r="E224">
        <f t="shared" si="22"/>
        <v>-11.905434</v>
      </c>
      <c r="F224">
        <f t="shared" si="23"/>
        <v>-76.985883999999999</v>
      </c>
      <c r="I224" s="5" t="s">
        <v>724</v>
      </c>
      <c r="J224" s="5" t="s">
        <v>774</v>
      </c>
      <c r="K224" s="5">
        <v>-15.73663887</v>
      </c>
      <c r="L224" s="5">
        <v>-73.858958950000002</v>
      </c>
    </row>
    <row r="225" spans="1:12" x14ac:dyDescent="0.2">
      <c r="A225">
        <v>224</v>
      </c>
      <c r="B225" t="s">
        <v>452</v>
      </c>
      <c r="C225" t="s">
        <v>453</v>
      </c>
      <c r="D225" t="s">
        <v>18</v>
      </c>
      <c r="E225" s="6">
        <v>-12.055759999999999</v>
      </c>
      <c r="F225" s="6">
        <v>-76.968299999999999</v>
      </c>
      <c r="J225" s="5" t="s">
        <v>775</v>
      </c>
      <c r="K225" s="5">
        <v>-15.411365</v>
      </c>
      <c r="L225" s="5">
        <v>-75.068588000000005</v>
      </c>
    </row>
    <row r="226" spans="1:12" x14ac:dyDescent="0.2">
      <c r="A226">
        <v>225</v>
      </c>
      <c r="B226" t="s">
        <v>454</v>
      </c>
      <c r="C226" t="s">
        <v>455</v>
      </c>
      <c r="D226" t="s">
        <v>18</v>
      </c>
      <c r="E226" s="6">
        <v>-12.076560000000001</v>
      </c>
      <c r="F226" s="6">
        <v>-76.990499999999997</v>
      </c>
      <c r="J226" s="5" t="s">
        <v>776</v>
      </c>
      <c r="K226" s="5">
        <v>-15.268122</v>
      </c>
      <c r="L226" s="5">
        <v>-75.222741999999997</v>
      </c>
    </row>
    <row r="227" spans="1:12" x14ac:dyDescent="0.2">
      <c r="A227">
        <v>226</v>
      </c>
      <c r="B227" t="s">
        <v>456</v>
      </c>
      <c r="C227" t="s">
        <v>457</v>
      </c>
      <c r="D227" t="s">
        <v>18</v>
      </c>
      <c r="E227">
        <f>+VLOOKUP(I227,coord,2,0)</f>
        <v>-12.11233</v>
      </c>
      <c r="F227">
        <f>+VLOOKUP(I227,coord,3,0)</f>
        <v>-76.994834999999995</v>
      </c>
      <c r="I227" s="5" t="s">
        <v>742</v>
      </c>
      <c r="J227" s="5" t="s">
        <v>777</v>
      </c>
      <c r="K227" s="5">
        <v>-15.046984</v>
      </c>
      <c r="L227" s="5">
        <v>-75.052856000000006</v>
      </c>
    </row>
    <row r="228" spans="1:12" x14ac:dyDescent="0.2">
      <c r="A228">
        <v>227</v>
      </c>
      <c r="B228" t="s">
        <v>458</v>
      </c>
      <c r="C228" t="s">
        <v>459</v>
      </c>
      <c r="D228" t="s">
        <v>18</v>
      </c>
      <c r="E228">
        <f>+VLOOKUP(I228,coord,2,0)</f>
        <v>-12.177529</v>
      </c>
      <c r="F228">
        <f>+VLOOKUP(I228,coord,3,0)</f>
        <v>-76.973304999999996</v>
      </c>
      <c r="I228" s="5" t="s">
        <v>741</v>
      </c>
      <c r="J228" s="5" t="s">
        <v>778</v>
      </c>
      <c r="K228" s="5">
        <v>-15.044752000000001</v>
      </c>
      <c r="L228" s="5">
        <v>-75.049991000000006</v>
      </c>
    </row>
    <row r="229" spans="1:12" x14ac:dyDescent="0.2">
      <c r="A229">
        <v>228</v>
      </c>
      <c r="B229" t="s">
        <v>460</v>
      </c>
      <c r="C229" t="s">
        <v>461</v>
      </c>
      <c r="D229" t="s">
        <v>18</v>
      </c>
      <c r="E229">
        <f>+VLOOKUP(I229,coord,2,0)</f>
        <v>-12.186076999999999</v>
      </c>
      <c r="F229">
        <f>+VLOOKUP(I229,coord,3,0)</f>
        <v>-76.942396000000002</v>
      </c>
      <c r="I229" s="5" t="s">
        <v>737</v>
      </c>
      <c r="J229" s="5" t="s">
        <v>779</v>
      </c>
      <c r="K229" s="5">
        <v>-15.147643</v>
      </c>
      <c r="L229" s="5">
        <v>-75.076564000000005</v>
      </c>
    </row>
    <row r="230" spans="1:12" x14ac:dyDescent="0.2">
      <c r="A230">
        <v>229</v>
      </c>
      <c r="B230" t="s">
        <v>462</v>
      </c>
      <c r="C230" t="s">
        <v>463</v>
      </c>
      <c r="D230" t="s">
        <v>18</v>
      </c>
      <c r="E230" s="6">
        <v>-11.974600000000001</v>
      </c>
      <c r="F230" s="6">
        <v>-77.087689999999995</v>
      </c>
      <c r="J230" s="5" t="s">
        <v>780</v>
      </c>
      <c r="K230" s="5">
        <v>-15.053496000000001</v>
      </c>
      <c r="L230" s="5">
        <v>-75.056189000000003</v>
      </c>
    </row>
    <row r="231" spans="1:12" x14ac:dyDescent="0.2">
      <c r="A231">
        <v>230</v>
      </c>
      <c r="B231" t="s">
        <v>464</v>
      </c>
      <c r="C231" t="s">
        <v>465</v>
      </c>
      <c r="D231" t="s">
        <v>18</v>
      </c>
      <c r="E231">
        <f>+VLOOKUP(I231,coord,2,0)</f>
        <v>-11.997458</v>
      </c>
      <c r="F231">
        <f>+VLOOKUP(I231,coord,3,0)</f>
        <v>-77.065894</v>
      </c>
      <c r="I231" s="5" t="s">
        <v>720</v>
      </c>
      <c r="J231" s="5" t="s">
        <v>781</v>
      </c>
      <c r="K231" s="5">
        <v>-14.504507</v>
      </c>
      <c r="L231" s="5">
        <v>-75.540023000000005</v>
      </c>
    </row>
    <row r="232" spans="1:12" x14ac:dyDescent="0.2">
      <c r="A232">
        <v>231</v>
      </c>
      <c r="B232" t="s">
        <v>466</v>
      </c>
      <c r="C232" t="s">
        <v>467</v>
      </c>
      <c r="D232" t="s">
        <v>18</v>
      </c>
      <c r="E232" s="6">
        <v>-11.969778</v>
      </c>
      <c r="F232" s="6">
        <v>-77.062565000000006</v>
      </c>
      <c r="J232" s="5" t="s">
        <v>782</v>
      </c>
      <c r="K232" s="5">
        <v>-14.533004</v>
      </c>
      <c r="L232" s="5">
        <v>-73.300726999999995</v>
      </c>
    </row>
    <row r="233" spans="1:12" x14ac:dyDescent="0.2">
      <c r="A233">
        <v>232</v>
      </c>
      <c r="B233" t="s">
        <v>468</v>
      </c>
      <c r="C233" t="s">
        <v>469</v>
      </c>
      <c r="D233" t="s">
        <v>18</v>
      </c>
      <c r="E233" s="6">
        <v>-11.9884</v>
      </c>
      <c r="F233" s="6">
        <v>-77.123900000000006</v>
      </c>
      <c r="J233" s="5" t="s">
        <v>783</v>
      </c>
      <c r="K233" s="5">
        <v>-14.088372</v>
      </c>
      <c r="L233" s="5">
        <v>-72.336465000000004</v>
      </c>
    </row>
    <row r="234" spans="1:12" x14ac:dyDescent="0.2">
      <c r="A234">
        <v>233</v>
      </c>
      <c r="B234" t="s">
        <v>470</v>
      </c>
      <c r="C234" t="s">
        <v>471</v>
      </c>
      <c r="D234" t="s">
        <v>18</v>
      </c>
      <c r="E234">
        <f>+VLOOKUP(I234,coord,2,0)</f>
        <v>-11.931490999999999</v>
      </c>
      <c r="F234">
        <f>+VLOOKUP(I234,coord,3,0)</f>
        <v>-77.116864000000007</v>
      </c>
      <c r="I234" s="5" t="s">
        <v>719</v>
      </c>
      <c r="J234" s="5" t="s">
        <v>784</v>
      </c>
      <c r="K234" s="5">
        <v>-13.53867</v>
      </c>
      <c r="L234" s="5">
        <v>-72.800888</v>
      </c>
    </row>
    <row r="235" spans="1:12" x14ac:dyDescent="0.2">
      <c r="A235">
        <v>234</v>
      </c>
      <c r="B235" t="s">
        <v>472</v>
      </c>
      <c r="C235" t="s">
        <v>473</v>
      </c>
      <c r="D235" t="s">
        <v>18</v>
      </c>
      <c r="E235" s="6">
        <v>-11.869</v>
      </c>
      <c r="F235" s="6">
        <v>-77.068299999999994</v>
      </c>
      <c r="J235" s="5" t="s">
        <v>785</v>
      </c>
      <c r="K235" s="5">
        <v>-13.142702</v>
      </c>
      <c r="L235" s="5">
        <v>-72.605441999999996</v>
      </c>
    </row>
    <row r="236" spans="1:12" x14ac:dyDescent="0.2">
      <c r="A236">
        <v>235</v>
      </c>
      <c r="B236" t="s">
        <v>474</v>
      </c>
      <c r="C236" t="s">
        <v>475</v>
      </c>
      <c r="D236" t="s">
        <v>18</v>
      </c>
      <c r="E236" s="6">
        <v>-11.827500000000001</v>
      </c>
      <c r="F236" s="6">
        <v>-77.047700000000006</v>
      </c>
      <c r="J236" s="5" t="s">
        <v>786</v>
      </c>
      <c r="K236" s="5">
        <v>-13.143362</v>
      </c>
      <c r="L236" s="5">
        <v>-72.582676000000006</v>
      </c>
    </row>
    <row r="237" spans="1:12" x14ac:dyDescent="0.2">
      <c r="A237">
        <v>236</v>
      </c>
      <c r="B237" t="s">
        <v>476</v>
      </c>
      <c r="C237" t="s">
        <v>477</v>
      </c>
      <c r="D237" t="s">
        <v>18</v>
      </c>
      <c r="E237">
        <f>+VLOOKUP(I237,coord,2,0)</f>
        <v>-11.827598999999999</v>
      </c>
      <c r="F237">
        <f>+VLOOKUP(I237,coord,3,0)</f>
        <v>-77.047768000000005</v>
      </c>
      <c r="I237" s="5" t="s">
        <v>716</v>
      </c>
      <c r="J237" s="5" t="s">
        <v>787</v>
      </c>
      <c r="K237" s="5">
        <v>-13.601338269999999</v>
      </c>
      <c r="L237" s="5">
        <v>-71.814342210000007</v>
      </c>
    </row>
    <row r="238" spans="1:12" x14ac:dyDescent="0.2">
      <c r="A238">
        <v>237</v>
      </c>
      <c r="B238" t="s">
        <v>478</v>
      </c>
      <c r="C238" t="s">
        <v>479</v>
      </c>
      <c r="D238" t="s">
        <v>18</v>
      </c>
      <c r="E238">
        <f>+VLOOKUP(I238,coord,2,0)</f>
        <v>-11.433192999999999</v>
      </c>
      <c r="F238">
        <f>+VLOOKUP(I238,coord,3,0)</f>
        <v>-77.274957000000001</v>
      </c>
      <c r="I238" s="5" t="s">
        <v>714</v>
      </c>
      <c r="J238" s="5" t="s">
        <v>788</v>
      </c>
      <c r="K238" s="5">
        <v>-14.25666161</v>
      </c>
      <c r="L238" s="5">
        <v>-71.237439530000003</v>
      </c>
    </row>
    <row r="239" spans="1:12" x14ac:dyDescent="0.2">
      <c r="A239">
        <v>238</v>
      </c>
      <c r="B239" t="s">
        <v>480</v>
      </c>
      <c r="C239" t="s">
        <v>481</v>
      </c>
      <c r="D239" t="s">
        <v>18</v>
      </c>
      <c r="E239" s="6">
        <v>-12.044600000000001</v>
      </c>
      <c r="F239" s="6">
        <v>-77.065399999999997</v>
      </c>
      <c r="J239" s="5" t="s">
        <v>789</v>
      </c>
      <c r="K239" s="5">
        <v>-14.856087</v>
      </c>
      <c r="L239" s="5">
        <v>-71.32526</v>
      </c>
    </row>
    <row r="240" spans="1:12" x14ac:dyDescent="0.2">
      <c r="A240">
        <v>239</v>
      </c>
      <c r="B240" t="s">
        <v>482</v>
      </c>
      <c r="C240" t="s">
        <v>483</v>
      </c>
      <c r="D240" t="s">
        <v>18</v>
      </c>
      <c r="E240">
        <f>+VLOOKUP(I240,coord,2,0)</f>
        <v>-12.047965</v>
      </c>
      <c r="F240">
        <f>+VLOOKUP(I240,coord,3,0)</f>
        <v>-77.104491999999993</v>
      </c>
      <c r="I240" s="5" t="s">
        <v>721</v>
      </c>
      <c r="J240" s="5" t="s">
        <v>790</v>
      </c>
      <c r="K240" s="5">
        <v>-14.467203</v>
      </c>
      <c r="L240" s="5">
        <v>-71.787425999999996</v>
      </c>
    </row>
    <row r="241" spans="1:12" x14ac:dyDescent="0.2">
      <c r="A241">
        <v>240</v>
      </c>
      <c r="B241" t="s">
        <v>484</v>
      </c>
      <c r="C241" t="s">
        <v>485</v>
      </c>
      <c r="D241" t="s">
        <v>18</v>
      </c>
      <c r="E241">
        <f>+VLOOKUP(I241,coord,2,0)</f>
        <v>-12.496121</v>
      </c>
      <c r="F241">
        <f>+VLOOKUP(I241,coord,3,0)</f>
        <v>-76.728041000000005</v>
      </c>
      <c r="I241" s="5" t="s">
        <v>746</v>
      </c>
      <c r="J241" s="5" t="s">
        <v>791</v>
      </c>
      <c r="K241" s="5">
        <v>-14.950672000000001</v>
      </c>
      <c r="L241" s="5">
        <v>-71.378923999999998</v>
      </c>
    </row>
    <row r="242" spans="1:12" x14ac:dyDescent="0.2">
      <c r="A242">
        <v>241</v>
      </c>
      <c r="B242" t="s">
        <v>486</v>
      </c>
      <c r="C242" t="s">
        <v>487</v>
      </c>
      <c r="D242" t="s">
        <v>18</v>
      </c>
      <c r="E242" s="6">
        <v>-12.383699999999999</v>
      </c>
      <c r="F242" s="6">
        <v>-76.772499999999994</v>
      </c>
      <c r="J242" s="5" t="s">
        <v>792</v>
      </c>
      <c r="K242" s="5">
        <v>-13.175248</v>
      </c>
      <c r="L242" s="5">
        <v>-72.561115999999998</v>
      </c>
    </row>
    <row r="243" spans="1:12" x14ac:dyDescent="0.2">
      <c r="A243">
        <v>242</v>
      </c>
      <c r="B243" t="s">
        <v>488</v>
      </c>
      <c r="C243" t="s">
        <v>489</v>
      </c>
      <c r="D243" t="s">
        <v>18</v>
      </c>
      <c r="E243">
        <f>+VLOOKUP(I243,coord,2,0)</f>
        <v>-12.28889</v>
      </c>
      <c r="F243">
        <f>+VLOOKUP(I243,coord,3,0)</f>
        <v>-76.825681000000003</v>
      </c>
      <c r="I243" s="5" t="s">
        <v>743</v>
      </c>
      <c r="J243" s="5" t="s">
        <v>793</v>
      </c>
      <c r="K243" s="5">
        <v>-13.174495</v>
      </c>
      <c r="L243" s="5">
        <v>-72.562043000000003</v>
      </c>
    </row>
    <row r="244" spans="1:12" x14ac:dyDescent="0.2">
      <c r="A244">
        <v>243</v>
      </c>
      <c r="B244" t="s">
        <v>490</v>
      </c>
      <c r="C244" t="s">
        <v>491</v>
      </c>
      <c r="D244" t="s">
        <v>18</v>
      </c>
      <c r="E244" s="6">
        <v>-12.714499999999999</v>
      </c>
      <c r="F244" s="6">
        <v>-76.6083</v>
      </c>
      <c r="J244" s="5" t="s">
        <v>794</v>
      </c>
      <c r="K244" s="5">
        <v>-13.620635</v>
      </c>
      <c r="L244" s="5">
        <v>-72.878028</v>
      </c>
    </row>
    <row r="245" spans="1:12" x14ac:dyDescent="0.2">
      <c r="A245">
        <v>244</v>
      </c>
      <c r="B245" t="s">
        <v>492</v>
      </c>
      <c r="C245" t="s">
        <v>493</v>
      </c>
      <c r="D245" t="s">
        <v>18</v>
      </c>
      <c r="E245">
        <f>+VLOOKUP(I245,coord,2,0)</f>
        <v>-13.716707</v>
      </c>
      <c r="F245">
        <f>+VLOOKUP(I245,coord,3,0)</f>
        <v>-75.968143999999995</v>
      </c>
      <c r="I245" s="5" t="s">
        <v>760</v>
      </c>
      <c r="J245" s="5" t="s">
        <v>795</v>
      </c>
      <c r="K245" s="5">
        <v>-13.650327000000001</v>
      </c>
      <c r="L245" s="5">
        <v>-73.378473</v>
      </c>
    </row>
    <row r="246" spans="1:12" x14ac:dyDescent="0.2">
      <c r="A246">
        <v>245</v>
      </c>
      <c r="B246" t="s">
        <v>494</v>
      </c>
      <c r="C246" t="s">
        <v>495</v>
      </c>
      <c r="D246" t="s">
        <v>18</v>
      </c>
      <c r="E246" s="6">
        <v>-13.454499999999999</v>
      </c>
      <c r="F246" s="6">
        <v>-76.072749999999999</v>
      </c>
      <c r="J246" s="5" t="s">
        <v>796</v>
      </c>
      <c r="K246" s="5">
        <v>-13.475523000000001</v>
      </c>
      <c r="L246" s="5">
        <v>-72.071383999999995</v>
      </c>
    </row>
    <row r="247" spans="1:12" x14ac:dyDescent="0.2">
      <c r="A247">
        <v>246</v>
      </c>
      <c r="B247" t="s">
        <v>496</v>
      </c>
      <c r="C247" t="s">
        <v>497</v>
      </c>
      <c r="D247" t="s">
        <v>18</v>
      </c>
      <c r="E247">
        <f>+VLOOKUP(I247,coord,2,0)</f>
        <v>-15.204666</v>
      </c>
      <c r="F247">
        <f>+VLOOKUP(I247,coord,3,0)</f>
        <v>-75.177265000000006</v>
      </c>
      <c r="I247" s="5" t="s">
        <v>769</v>
      </c>
      <c r="J247" s="5" t="s">
        <v>797</v>
      </c>
      <c r="K247" s="5">
        <v>-13.530108</v>
      </c>
      <c r="L247" s="5">
        <v>-71.971427000000006</v>
      </c>
    </row>
    <row r="248" spans="1:12" x14ac:dyDescent="0.2">
      <c r="A248">
        <v>247</v>
      </c>
      <c r="B248" t="s">
        <v>498</v>
      </c>
      <c r="C248" t="s">
        <v>499</v>
      </c>
      <c r="D248" t="s">
        <v>18</v>
      </c>
      <c r="E248">
        <f>+VLOOKUP(I248,coord,2,0)</f>
        <v>-14.927917000000001</v>
      </c>
      <c r="F248">
        <f>+VLOOKUP(I248,coord,3,0)</f>
        <v>-75.103448999999998</v>
      </c>
      <c r="I248" s="5" t="s">
        <v>768</v>
      </c>
      <c r="J248" s="5" t="s">
        <v>798</v>
      </c>
      <c r="K248" s="5">
        <v>-13.546528</v>
      </c>
      <c r="L248" s="5">
        <v>-71.906578999999994</v>
      </c>
    </row>
    <row r="249" spans="1:12" x14ac:dyDescent="0.2">
      <c r="A249">
        <v>248</v>
      </c>
      <c r="B249" t="s">
        <v>500</v>
      </c>
      <c r="C249" t="s">
        <v>501</v>
      </c>
      <c r="D249" t="s">
        <v>18</v>
      </c>
      <c r="E249">
        <f>+VLOOKUP(I249,coord,2,0)</f>
        <v>-12.359830000000001</v>
      </c>
      <c r="F249">
        <f>+VLOOKUP(I249,coord,3,0)</f>
        <v>-74.650779999999997</v>
      </c>
      <c r="I249" s="5" t="s">
        <v>684</v>
      </c>
      <c r="J249" s="5" t="s">
        <v>799</v>
      </c>
      <c r="K249" s="5">
        <v>-13.533294</v>
      </c>
      <c r="L249" s="5">
        <v>-71.944704000000002</v>
      </c>
    </row>
    <row r="250" spans="1:12" x14ac:dyDescent="0.2">
      <c r="A250">
        <v>249</v>
      </c>
      <c r="B250" t="s">
        <v>502</v>
      </c>
      <c r="C250" t="s">
        <v>503</v>
      </c>
      <c r="D250" t="s">
        <v>18</v>
      </c>
      <c r="E250" s="6">
        <v>-12.597866</v>
      </c>
      <c r="F250" s="6">
        <v>-74.383430000000004</v>
      </c>
      <c r="J250" s="5" t="s">
        <v>800</v>
      </c>
      <c r="K250" s="5">
        <v>-14.100686</v>
      </c>
      <c r="L250" s="5">
        <v>-71.434642999999994</v>
      </c>
    </row>
    <row r="251" spans="1:12" x14ac:dyDescent="0.2">
      <c r="A251">
        <v>250</v>
      </c>
      <c r="B251" t="s">
        <v>504</v>
      </c>
      <c r="C251" t="s">
        <v>505</v>
      </c>
      <c r="D251" t="s">
        <v>18</v>
      </c>
      <c r="E251" s="6">
        <v>-12.934971000000001</v>
      </c>
      <c r="F251" s="6">
        <v>-74.236312999999996</v>
      </c>
      <c r="J251" s="5" t="s">
        <v>801</v>
      </c>
      <c r="K251" s="5">
        <v>-14.882255000000001</v>
      </c>
      <c r="L251" s="5">
        <v>-71.313811999999999</v>
      </c>
    </row>
    <row r="252" spans="1:12" x14ac:dyDescent="0.2">
      <c r="A252">
        <v>251</v>
      </c>
      <c r="B252" t="s">
        <v>506</v>
      </c>
      <c r="C252" t="s">
        <v>507</v>
      </c>
      <c r="D252" t="s">
        <v>18</v>
      </c>
      <c r="E252">
        <f>+VLOOKUP(I252,coord,2,0)</f>
        <v>-13.117651</v>
      </c>
      <c r="F252">
        <f>+VLOOKUP(I252,coord,3,0)</f>
        <v>-74.220465000000004</v>
      </c>
      <c r="I252" s="5" t="s">
        <v>685</v>
      </c>
      <c r="J252" s="5" t="s">
        <v>802</v>
      </c>
      <c r="K252" s="5">
        <v>-15.535926</v>
      </c>
      <c r="L252" s="5">
        <v>-71.406988999999996</v>
      </c>
    </row>
    <row r="253" spans="1:12" x14ac:dyDescent="0.2">
      <c r="A253">
        <v>252</v>
      </c>
      <c r="B253" t="s">
        <v>508</v>
      </c>
      <c r="C253" t="s">
        <v>509</v>
      </c>
      <c r="D253" t="s">
        <v>18</v>
      </c>
      <c r="E253">
        <f>+VLOOKUP(I253,coord,2,0)</f>
        <v>-12.132056</v>
      </c>
      <c r="F253">
        <f>+VLOOKUP(I253,coord,3,0)</f>
        <v>-75.224659000000003</v>
      </c>
      <c r="I253" s="5" t="s">
        <v>690</v>
      </c>
      <c r="J253" s="5" t="s">
        <v>803</v>
      </c>
      <c r="K253" s="5">
        <v>-15.250033999999999</v>
      </c>
      <c r="L253" s="5">
        <v>-71.837136000000001</v>
      </c>
    </row>
    <row r="254" spans="1:12" x14ac:dyDescent="0.2">
      <c r="A254">
        <v>253</v>
      </c>
      <c r="B254" t="s">
        <v>510</v>
      </c>
      <c r="C254" t="s">
        <v>511</v>
      </c>
      <c r="D254" t="s">
        <v>18</v>
      </c>
      <c r="E254" s="6">
        <v>-12.06908</v>
      </c>
      <c r="F254" s="6">
        <v>-75.217449000000002</v>
      </c>
      <c r="J254" s="5" t="s">
        <v>804</v>
      </c>
      <c r="K254" s="5">
        <v>-15.472469</v>
      </c>
      <c r="L254" s="5">
        <v>-71.910103000000007</v>
      </c>
    </row>
    <row r="255" spans="1:12" x14ac:dyDescent="0.2">
      <c r="A255">
        <v>254</v>
      </c>
      <c r="B255" t="s">
        <v>512</v>
      </c>
      <c r="C255" t="s">
        <v>513</v>
      </c>
      <c r="D255" t="s">
        <v>18</v>
      </c>
      <c r="E255" s="6">
        <v>-12.046673</v>
      </c>
      <c r="F255" s="6">
        <v>-75.231622000000002</v>
      </c>
      <c r="I255" s="5" t="s">
        <v>830</v>
      </c>
      <c r="J255" s="5" t="s">
        <v>805</v>
      </c>
      <c r="K255" s="5">
        <v>-15.035819</v>
      </c>
      <c r="L255" s="5">
        <v>-72.168322000000003</v>
      </c>
    </row>
    <row r="256" spans="1:12" x14ac:dyDescent="0.2">
      <c r="A256">
        <v>255</v>
      </c>
      <c r="B256" t="s">
        <v>514</v>
      </c>
      <c r="C256" t="s">
        <v>515</v>
      </c>
      <c r="D256" t="s">
        <v>18</v>
      </c>
      <c r="E256">
        <f>+VLOOKUP(I256,coord,2,0)</f>
        <v>-11.972956999999999</v>
      </c>
      <c r="F256">
        <f>+VLOOKUP(I256,coord,3,0)</f>
        <v>-75.318185999999997</v>
      </c>
      <c r="I256" s="5" t="s">
        <v>691</v>
      </c>
      <c r="J256" s="5" t="s">
        <v>806</v>
      </c>
      <c r="K256" s="5">
        <v>-16.443567999999999</v>
      </c>
      <c r="L256" s="5">
        <v>-73.033775000000006</v>
      </c>
    </row>
    <row r="257" spans="1:12" x14ac:dyDescent="0.2">
      <c r="A257">
        <v>256</v>
      </c>
      <c r="B257" t="s">
        <v>516</v>
      </c>
      <c r="C257" t="s">
        <v>517</v>
      </c>
      <c r="D257" t="s">
        <v>18</v>
      </c>
      <c r="E257">
        <f>+VLOOKUP(I257,coord,2,0)</f>
        <v>-11.532308</v>
      </c>
      <c r="F257">
        <f>+VLOOKUP(I257,coord,3,0)</f>
        <v>-75.917901999999998</v>
      </c>
      <c r="I257" s="5" t="s">
        <v>678</v>
      </c>
      <c r="J257" s="5" t="s">
        <v>807</v>
      </c>
      <c r="K257" s="5">
        <v>-16.67661</v>
      </c>
      <c r="L257" s="5">
        <v>-71.807989000000006</v>
      </c>
    </row>
    <row r="258" spans="1:12" x14ac:dyDescent="0.2">
      <c r="A258">
        <v>257</v>
      </c>
      <c r="B258" t="s">
        <v>518</v>
      </c>
      <c r="C258" t="s">
        <v>519</v>
      </c>
      <c r="D258" t="s">
        <v>18</v>
      </c>
      <c r="E258" s="6">
        <v>-11.528026000000001</v>
      </c>
      <c r="F258" s="6">
        <v>-75.896124</v>
      </c>
      <c r="J258" s="5" t="s">
        <v>808</v>
      </c>
      <c r="K258" s="5">
        <v>-16.691927</v>
      </c>
      <c r="L258" s="5">
        <v>-71.773645000000002</v>
      </c>
    </row>
    <row r="259" spans="1:12" x14ac:dyDescent="0.2">
      <c r="A259">
        <v>258</v>
      </c>
      <c r="B259" t="s">
        <v>520</v>
      </c>
      <c r="C259" t="s">
        <v>521</v>
      </c>
      <c r="D259" t="s">
        <v>18</v>
      </c>
      <c r="E259" s="6">
        <v>-11.51904</v>
      </c>
      <c r="F259" s="6">
        <v>-75.91498</v>
      </c>
      <c r="J259" s="5" t="s">
        <v>809</v>
      </c>
      <c r="K259" s="5">
        <v>-17.039168</v>
      </c>
      <c r="L259" s="5">
        <v>-71.976170999999994</v>
      </c>
    </row>
    <row r="260" spans="1:12" x14ac:dyDescent="0.2">
      <c r="A260">
        <v>259</v>
      </c>
      <c r="B260" t="s">
        <v>522</v>
      </c>
      <c r="C260" t="s">
        <v>523</v>
      </c>
      <c r="D260" t="s">
        <v>18</v>
      </c>
      <c r="E260" s="6">
        <v>-11.417688999999999</v>
      </c>
      <c r="F260" s="6">
        <v>-76.035499999999999</v>
      </c>
      <c r="J260" s="5" t="s">
        <v>810</v>
      </c>
      <c r="K260" s="5">
        <v>-16.560305</v>
      </c>
      <c r="L260" s="5">
        <v>-71.587134000000006</v>
      </c>
    </row>
    <row r="261" spans="1:12" x14ac:dyDescent="0.2">
      <c r="A261">
        <v>260</v>
      </c>
      <c r="B261" t="s">
        <v>524</v>
      </c>
      <c r="C261" t="s">
        <v>525</v>
      </c>
      <c r="D261" t="s">
        <v>18</v>
      </c>
      <c r="E261">
        <f>+VLOOKUP(I261,coord,2,0)</f>
        <v>-10.929973</v>
      </c>
      <c r="F261">
        <f>+VLOOKUP(I261,coord,3,0)</f>
        <v>-76.057132999999993</v>
      </c>
      <c r="I261" s="5" t="s">
        <v>671</v>
      </c>
      <c r="J261" s="5" t="s">
        <v>811</v>
      </c>
      <c r="K261" s="5">
        <v>-16.554746999999999</v>
      </c>
      <c r="L261" s="5">
        <v>-71.589377999999996</v>
      </c>
    </row>
    <row r="262" spans="1:12" x14ac:dyDescent="0.2">
      <c r="A262">
        <v>261</v>
      </c>
      <c r="B262" t="s">
        <v>526</v>
      </c>
      <c r="C262" t="s">
        <v>527</v>
      </c>
      <c r="D262" t="s">
        <v>18</v>
      </c>
      <c r="E262" s="6">
        <v>-10.683391</v>
      </c>
      <c r="F262" s="6">
        <v>-76.268396999999993</v>
      </c>
      <c r="J262" s="5" t="s">
        <v>812</v>
      </c>
      <c r="K262" s="5">
        <v>-17.190488999999999</v>
      </c>
      <c r="L262" s="5">
        <v>-71.000204999999994</v>
      </c>
    </row>
    <row r="263" spans="1:12" x14ac:dyDescent="0.2">
      <c r="A263">
        <v>262</v>
      </c>
      <c r="B263" t="s">
        <v>528</v>
      </c>
      <c r="C263" t="s">
        <v>529</v>
      </c>
      <c r="D263" t="s">
        <v>18</v>
      </c>
      <c r="E263">
        <f>+VLOOKUP(I263,coord,2,0)</f>
        <v>-10.674066</v>
      </c>
      <c r="F263">
        <f>+VLOOKUP(I263,coord,3,0)</f>
        <v>-76.263895000000005</v>
      </c>
      <c r="I263" s="5" t="s">
        <v>664</v>
      </c>
      <c r="J263" s="5" t="s">
        <v>813</v>
      </c>
      <c r="K263" s="5">
        <v>-17.243473999999999</v>
      </c>
      <c r="L263" s="5">
        <v>-71.184039999999996</v>
      </c>
    </row>
    <row r="264" spans="1:12" x14ac:dyDescent="0.2">
      <c r="A264">
        <v>263</v>
      </c>
      <c r="B264" t="s">
        <v>530</v>
      </c>
      <c r="C264" t="s">
        <v>531</v>
      </c>
      <c r="D264" t="s">
        <v>18</v>
      </c>
      <c r="E264">
        <f>+VLOOKUP(I264,coord,2,0)</f>
        <v>-9.0308980000000005</v>
      </c>
      <c r="F264">
        <f>+VLOOKUP(I264,coord,3,0)</f>
        <v>-75.493196999999995</v>
      </c>
      <c r="I264" s="5" t="s">
        <v>647</v>
      </c>
      <c r="J264" s="5" t="s">
        <v>814</v>
      </c>
      <c r="K264" s="5">
        <v>-16.504621</v>
      </c>
      <c r="L264" s="5">
        <v>-71.518880999999993</v>
      </c>
    </row>
    <row r="265" spans="1:12" x14ac:dyDescent="0.2">
      <c r="A265">
        <v>264</v>
      </c>
      <c r="B265" t="s">
        <v>532</v>
      </c>
      <c r="C265" t="s">
        <v>533</v>
      </c>
      <c r="D265" t="s">
        <v>18</v>
      </c>
      <c r="E265">
        <f>+VLOOKUP(I265,coord,2,0)</f>
        <v>-8.4000939999999993</v>
      </c>
      <c r="F265">
        <f>+VLOOKUP(I265,coord,3,0)</f>
        <v>-74.615617999999998</v>
      </c>
      <c r="I265" s="5" t="s">
        <v>643</v>
      </c>
      <c r="J265" s="5" t="s">
        <v>815</v>
      </c>
      <c r="K265" s="5">
        <v>-16.474340000000002</v>
      </c>
      <c r="L265" s="5">
        <v>-71.516587000000001</v>
      </c>
    </row>
    <row r="266" spans="1:12" x14ac:dyDescent="0.2">
      <c r="A266">
        <v>265</v>
      </c>
      <c r="B266" t="s">
        <v>534</v>
      </c>
      <c r="C266" t="s">
        <v>535</v>
      </c>
      <c r="D266" t="s">
        <v>31</v>
      </c>
      <c r="E266" s="6">
        <v>-18.025444</v>
      </c>
      <c r="F266" s="6">
        <v>-70.271625999999998</v>
      </c>
      <c r="J266" s="5" t="s">
        <v>816</v>
      </c>
      <c r="K266" s="5">
        <v>-16.517486999999999</v>
      </c>
      <c r="L266" s="5">
        <v>-71.590637999999998</v>
      </c>
    </row>
    <row r="267" spans="1:12" x14ac:dyDescent="0.2">
      <c r="A267">
        <v>266</v>
      </c>
      <c r="B267" t="s">
        <v>536</v>
      </c>
      <c r="C267" t="s">
        <v>537</v>
      </c>
      <c r="D267" t="s">
        <v>31</v>
      </c>
      <c r="E267" s="6">
        <v>-17.847138000000001</v>
      </c>
      <c r="F267" s="6">
        <v>-70.543893999999995</v>
      </c>
      <c r="J267" s="5" t="s">
        <v>817</v>
      </c>
      <c r="K267" s="5">
        <v>-16.516721</v>
      </c>
      <c r="L267" s="5">
        <v>-71.594301999999999</v>
      </c>
    </row>
    <row r="268" spans="1:12" x14ac:dyDescent="0.2">
      <c r="A268">
        <v>267</v>
      </c>
      <c r="B268" t="s">
        <v>538</v>
      </c>
      <c r="C268" t="s">
        <v>539</v>
      </c>
      <c r="D268" t="s">
        <v>31</v>
      </c>
      <c r="E268">
        <f>+VLOOKUP(I268,coord,2,0)</f>
        <v>-17.421109000000001</v>
      </c>
      <c r="F268">
        <f>+VLOOKUP(I268,coord,3,0)</f>
        <v>-70.398465999999999</v>
      </c>
      <c r="I268" s="5" t="s">
        <v>859</v>
      </c>
      <c r="J268" s="5" t="s">
        <v>818</v>
      </c>
      <c r="K268" s="5">
        <v>-16.518729</v>
      </c>
      <c r="L268" s="5">
        <v>-71.590733</v>
      </c>
    </row>
    <row r="269" spans="1:12" x14ac:dyDescent="0.2">
      <c r="A269">
        <v>268</v>
      </c>
      <c r="B269" t="s">
        <v>540</v>
      </c>
      <c r="C269" t="s">
        <v>541</v>
      </c>
      <c r="D269" t="s">
        <v>18</v>
      </c>
      <c r="E269">
        <f>+VLOOKUP(I269,coord,2,0)</f>
        <v>-8.4000939999999993</v>
      </c>
      <c r="F269">
        <f>+VLOOKUP(I269,coord,3,0)</f>
        <v>-74.615617999999998</v>
      </c>
      <c r="I269" s="5" t="s">
        <v>643</v>
      </c>
      <c r="J269" s="5" t="s">
        <v>819</v>
      </c>
      <c r="K269" s="5">
        <v>-16.520516000000001</v>
      </c>
      <c r="L269" s="5">
        <v>-71.588257999999996</v>
      </c>
    </row>
    <row r="270" spans="1:12" x14ac:dyDescent="0.2">
      <c r="A270">
        <v>269</v>
      </c>
      <c r="B270" t="s">
        <v>542</v>
      </c>
      <c r="C270" t="s">
        <v>543</v>
      </c>
      <c r="D270" t="s">
        <v>5</v>
      </c>
      <c r="E270">
        <f>+VLOOKUP(I270,coord,2,0)</f>
        <v>-6.4730749999999997</v>
      </c>
      <c r="F270">
        <f>+VLOOKUP(I270,coord,3,0)</f>
        <v>-76.445364999999995</v>
      </c>
      <c r="I270" s="5" t="s">
        <v>636</v>
      </c>
      <c r="J270" s="5" t="s">
        <v>820</v>
      </c>
      <c r="K270" s="5">
        <v>-16.415068999999999</v>
      </c>
      <c r="L270" s="5">
        <v>-71.800775999999999</v>
      </c>
    </row>
    <row r="271" spans="1:12" x14ac:dyDescent="0.2">
      <c r="A271">
        <v>270</v>
      </c>
      <c r="B271" t="s">
        <v>544</v>
      </c>
      <c r="C271" t="s">
        <v>545</v>
      </c>
      <c r="D271" t="s">
        <v>5</v>
      </c>
      <c r="E271" s="6">
        <v>-5.6305719999999999</v>
      </c>
      <c r="F271" s="6">
        <v>-78.536717999999993</v>
      </c>
      <c r="J271" s="5" t="s">
        <v>821</v>
      </c>
      <c r="K271" s="5">
        <v>-16.568406</v>
      </c>
      <c r="L271" s="5">
        <v>-71.819680000000005</v>
      </c>
    </row>
    <row r="272" spans="1:12" x14ac:dyDescent="0.2">
      <c r="A272">
        <v>271</v>
      </c>
      <c r="B272" t="s">
        <v>546</v>
      </c>
      <c r="C272" t="s">
        <v>547</v>
      </c>
      <c r="D272" t="s">
        <v>5</v>
      </c>
      <c r="E272" s="6">
        <v>-5.6519680000000001</v>
      </c>
      <c r="F272" s="6">
        <v>-78.761639000000002</v>
      </c>
      <c r="J272" s="5" t="s">
        <v>822</v>
      </c>
      <c r="K272" s="5">
        <v>-16.531950999999999</v>
      </c>
      <c r="L272" s="5">
        <v>-71.791961000000001</v>
      </c>
    </row>
    <row r="273" spans="1:12" x14ac:dyDescent="0.2">
      <c r="A273">
        <v>272</v>
      </c>
      <c r="B273" t="s">
        <v>548</v>
      </c>
      <c r="C273" t="s">
        <v>549</v>
      </c>
      <c r="D273" t="s">
        <v>18</v>
      </c>
      <c r="E273">
        <f>+VLOOKUP(I273,coord,2,0)</f>
        <v>-12.177529</v>
      </c>
      <c r="F273">
        <f>+VLOOKUP(I273,coord,3,0)</f>
        <v>-76.973304999999996</v>
      </c>
      <c r="I273" s="5" t="s">
        <v>741</v>
      </c>
      <c r="J273" s="5" t="s">
        <v>823</v>
      </c>
      <c r="K273" s="5">
        <v>-16.37191</v>
      </c>
      <c r="L273" s="5">
        <v>-72.168964000000003</v>
      </c>
    </row>
    <row r="274" spans="1:12" x14ac:dyDescent="0.2">
      <c r="A274">
        <v>273</v>
      </c>
      <c r="B274" t="s">
        <v>550</v>
      </c>
      <c r="C274" t="s">
        <v>551</v>
      </c>
      <c r="D274" t="s">
        <v>18</v>
      </c>
      <c r="E274" s="6">
        <v>-12.0085</v>
      </c>
      <c r="F274" s="6">
        <v>-77.061998000000003</v>
      </c>
      <c r="J274" s="5" t="s">
        <v>824</v>
      </c>
      <c r="K274" s="5">
        <v>-16.437097999999999</v>
      </c>
      <c r="L274" s="5">
        <v>-72.227183999999994</v>
      </c>
    </row>
    <row r="275" spans="1:12" x14ac:dyDescent="0.2">
      <c r="J275" s="5" t="s">
        <v>825</v>
      </c>
      <c r="K275" s="5">
        <v>-16.611025999999999</v>
      </c>
      <c r="L275" s="5">
        <v>-72.687417999999994</v>
      </c>
    </row>
    <row r="276" spans="1:12" x14ac:dyDescent="0.2">
      <c r="J276" s="5" t="s">
        <v>826</v>
      </c>
      <c r="K276" s="5">
        <v>-16.460742</v>
      </c>
      <c r="L276" s="5">
        <v>-73.082024000000004</v>
      </c>
    </row>
    <row r="277" spans="1:12" x14ac:dyDescent="0.2">
      <c r="J277" s="5" t="s">
        <v>827</v>
      </c>
      <c r="K277" s="5">
        <v>-15.984001940000001</v>
      </c>
      <c r="L277" s="5">
        <v>-73.16415155</v>
      </c>
    </row>
    <row r="278" spans="1:12" x14ac:dyDescent="0.2">
      <c r="J278" s="5" t="s">
        <v>828</v>
      </c>
      <c r="K278" s="5">
        <v>-17.025649999999999</v>
      </c>
      <c r="L278" s="5">
        <v>-71.995673999999994</v>
      </c>
    </row>
    <row r="279" spans="1:12" x14ac:dyDescent="0.2">
      <c r="J279" s="5" t="s">
        <v>829</v>
      </c>
      <c r="K279" s="5">
        <v>-17.00215</v>
      </c>
      <c r="L279" s="5">
        <v>-72.089440999999994</v>
      </c>
    </row>
    <row r="280" spans="1:12" x14ac:dyDescent="0.2">
      <c r="J280" s="5" t="s">
        <v>830</v>
      </c>
      <c r="K280" s="5">
        <v>-16.418635999999999</v>
      </c>
      <c r="L280" s="5">
        <v>-71.547737999999995</v>
      </c>
    </row>
    <row r="281" spans="1:12" x14ac:dyDescent="0.2">
      <c r="J281" s="5" t="s">
        <v>831</v>
      </c>
      <c r="K281" s="5">
        <v>-16.414317</v>
      </c>
      <c r="L281" s="5">
        <v>-71.477746999999994</v>
      </c>
    </row>
    <row r="282" spans="1:12" x14ac:dyDescent="0.2">
      <c r="J282" s="5" t="s">
        <v>832</v>
      </c>
      <c r="K282" s="5">
        <v>-16.262571999999999</v>
      </c>
      <c r="L282" s="5">
        <v>-71.445165000000003</v>
      </c>
    </row>
    <row r="283" spans="1:12" x14ac:dyDescent="0.2">
      <c r="J283" s="5" t="s">
        <v>833</v>
      </c>
      <c r="K283" s="5">
        <v>-16.258899</v>
      </c>
      <c r="L283" s="5">
        <v>-71.686576000000002</v>
      </c>
    </row>
    <row r="284" spans="1:12" x14ac:dyDescent="0.2">
      <c r="J284" s="5" t="s">
        <v>834</v>
      </c>
      <c r="K284" s="5">
        <v>-16.381744000000001</v>
      </c>
      <c r="L284" s="5">
        <v>-71.533255999999994</v>
      </c>
    </row>
    <row r="285" spans="1:12" x14ac:dyDescent="0.2">
      <c r="J285" s="5" t="s">
        <v>835</v>
      </c>
      <c r="K285" s="5">
        <v>-16.352646</v>
      </c>
      <c r="L285" s="5">
        <v>-71.576364999999996</v>
      </c>
    </row>
    <row r="286" spans="1:12" x14ac:dyDescent="0.2">
      <c r="J286" s="5" t="s">
        <v>836</v>
      </c>
      <c r="K286" s="5">
        <v>-16.390355</v>
      </c>
      <c r="L286" s="5">
        <v>-71.673969</v>
      </c>
    </row>
    <row r="287" spans="1:12" x14ac:dyDescent="0.2">
      <c r="J287" s="5" t="s">
        <v>837</v>
      </c>
      <c r="K287" s="5">
        <v>-16.283206</v>
      </c>
      <c r="L287" s="5">
        <v>-71.650540000000007</v>
      </c>
    </row>
    <row r="288" spans="1:12" x14ac:dyDescent="0.2">
      <c r="J288" s="5" t="s">
        <v>838</v>
      </c>
      <c r="K288" s="5">
        <v>-17.215593999999999</v>
      </c>
      <c r="L288" s="5">
        <v>-70.966353999999995</v>
      </c>
    </row>
    <row r="289" spans="10:12" x14ac:dyDescent="0.2">
      <c r="J289" s="5" t="s">
        <v>839</v>
      </c>
      <c r="K289" s="5">
        <v>-17.189391000000001</v>
      </c>
      <c r="L289" s="5">
        <v>-70.922882000000001</v>
      </c>
    </row>
    <row r="290" spans="10:12" x14ac:dyDescent="0.2">
      <c r="J290" s="5" t="s">
        <v>840</v>
      </c>
      <c r="K290" s="5">
        <v>-17.132387000000001</v>
      </c>
      <c r="L290" s="5">
        <v>-70.670011000000002</v>
      </c>
    </row>
    <row r="291" spans="10:12" x14ac:dyDescent="0.2">
      <c r="J291" s="5" t="s">
        <v>841</v>
      </c>
      <c r="K291" s="5">
        <v>-17.061807999999999</v>
      </c>
      <c r="L291" s="5">
        <v>-70.767583999999999</v>
      </c>
    </row>
    <row r="292" spans="10:12" x14ac:dyDescent="0.2">
      <c r="J292" s="5" t="s">
        <v>842</v>
      </c>
      <c r="K292" s="5">
        <v>-17.05771</v>
      </c>
      <c r="L292" s="5">
        <v>-70.765375000000006</v>
      </c>
    </row>
    <row r="293" spans="10:12" x14ac:dyDescent="0.2">
      <c r="J293" s="5" t="s">
        <v>843</v>
      </c>
      <c r="K293" s="5">
        <v>-17.234413</v>
      </c>
      <c r="L293" s="5">
        <v>-70.869721999999996</v>
      </c>
    </row>
    <row r="294" spans="10:12" x14ac:dyDescent="0.2">
      <c r="J294" s="5" t="s">
        <v>844</v>
      </c>
      <c r="K294" s="5">
        <v>-17.231625999999999</v>
      </c>
      <c r="L294" s="5">
        <v>-70.626363999999995</v>
      </c>
    </row>
    <row r="295" spans="10:12" x14ac:dyDescent="0.2">
      <c r="J295" s="5" t="s">
        <v>845</v>
      </c>
      <c r="K295" s="5">
        <v>-17.268820999999999</v>
      </c>
      <c r="L295" s="5">
        <v>-70.624836000000002</v>
      </c>
    </row>
    <row r="296" spans="10:12" x14ac:dyDescent="0.2">
      <c r="J296" s="5" t="s">
        <v>846</v>
      </c>
      <c r="K296" s="5">
        <v>-17.267710000000001</v>
      </c>
      <c r="L296" s="5">
        <v>-70.624724000000001</v>
      </c>
    </row>
    <row r="297" spans="10:12" x14ac:dyDescent="0.2">
      <c r="J297" s="5" t="s">
        <v>847</v>
      </c>
      <c r="K297" s="5">
        <v>-17.281696</v>
      </c>
      <c r="L297" s="5">
        <v>-70.627072999999996</v>
      </c>
    </row>
    <row r="298" spans="10:12" x14ac:dyDescent="0.2">
      <c r="J298" s="5" t="s">
        <v>848</v>
      </c>
      <c r="K298" s="5">
        <v>-17.277671000000002</v>
      </c>
      <c r="L298" s="5">
        <v>-70.618215000000006</v>
      </c>
    </row>
    <row r="299" spans="10:12" x14ac:dyDescent="0.2">
      <c r="J299" s="5" t="s">
        <v>849</v>
      </c>
      <c r="K299" s="5">
        <v>-17.440165</v>
      </c>
      <c r="L299" s="5">
        <v>-70.825574000000003</v>
      </c>
    </row>
    <row r="300" spans="10:12" x14ac:dyDescent="0.2">
      <c r="J300" s="5" t="s">
        <v>850</v>
      </c>
      <c r="K300" s="5">
        <v>-17.543973000000001</v>
      </c>
      <c r="L300" s="5">
        <v>-71.030512999999999</v>
      </c>
    </row>
    <row r="301" spans="10:12" x14ac:dyDescent="0.2">
      <c r="J301" s="5" t="s">
        <v>851</v>
      </c>
      <c r="K301" s="5">
        <v>-17.579977</v>
      </c>
      <c r="L301" s="5">
        <v>-71.351727999999994</v>
      </c>
    </row>
    <row r="302" spans="10:12" x14ac:dyDescent="0.2">
      <c r="J302" s="5" t="s">
        <v>852</v>
      </c>
      <c r="K302" s="5">
        <v>-17.62923</v>
      </c>
      <c r="L302" s="5">
        <v>-71.309892000000005</v>
      </c>
    </row>
    <row r="303" spans="10:12" x14ac:dyDescent="0.2">
      <c r="J303" s="5" t="s">
        <v>853</v>
      </c>
      <c r="K303" s="5">
        <v>-17.501432000000001</v>
      </c>
      <c r="L303" s="5">
        <v>-71.360196000000002</v>
      </c>
    </row>
    <row r="304" spans="10:12" x14ac:dyDescent="0.2">
      <c r="J304" s="5" t="s">
        <v>854</v>
      </c>
      <c r="K304" s="5">
        <v>-17.775627</v>
      </c>
      <c r="L304" s="5">
        <v>-71.187652999999997</v>
      </c>
    </row>
    <row r="305" spans="10:12" x14ac:dyDescent="0.2">
      <c r="J305" s="5" t="s">
        <v>855</v>
      </c>
      <c r="K305" s="5">
        <v>-17.57696</v>
      </c>
      <c r="L305" s="5">
        <v>-71.122145000000003</v>
      </c>
    </row>
    <row r="306" spans="10:12" x14ac:dyDescent="0.2">
      <c r="J306" s="5" t="s">
        <v>856</v>
      </c>
      <c r="K306" s="5">
        <v>-17.776978</v>
      </c>
      <c r="L306" s="5">
        <v>-71.185321999999999</v>
      </c>
    </row>
    <row r="307" spans="10:12" x14ac:dyDescent="0.2">
      <c r="J307" s="5" t="s">
        <v>857</v>
      </c>
      <c r="K307" s="5">
        <v>-17.999889</v>
      </c>
      <c r="L307" s="5">
        <v>-70.317015999999995</v>
      </c>
    </row>
    <row r="308" spans="10:12" x14ac:dyDescent="0.2">
      <c r="J308" s="5" t="s">
        <v>858</v>
      </c>
      <c r="K308" s="5">
        <v>-18.225883</v>
      </c>
      <c r="L308" s="5">
        <v>-70.310011000000003</v>
      </c>
    </row>
    <row r="309" spans="10:12" x14ac:dyDescent="0.2">
      <c r="J309" s="5" t="s">
        <v>859</v>
      </c>
      <c r="K309" s="5">
        <v>-17.421109000000001</v>
      </c>
      <c r="L309" s="5">
        <v>-70.398465999999999</v>
      </c>
    </row>
    <row r="310" spans="10:12" x14ac:dyDescent="0.2">
      <c r="J310" s="5" t="s">
        <v>860</v>
      </c>
      <c r="K310" s="5">
        <v>-16.597128000000001</v>
      </c>
      <c r="L310" s="5">
        <v>-70.380635999999996</v>
      </c>
    </row>
    <row r="311" spans="10:12" x14ac:dyDescent="0.2">
      <c r="J311" s="5" t="s">
        <v>861</v>
      </c>
      <c r="K311" s="5">
        <v>-16.204014999999998</v>
      </c>
      <c r="L311" s="5">
        <v>-70.570420999999996</v>
      </c>
    </row>
    <row r="312" spans="10:12" x14ac:dyDescent="0.2">
      <c r="J312" s="5" t="s">
        <v>862</v>
      </c>
      <c r="K312" s="5">
        <v>-15.83193473</v>
      </c>
      <c r="L312" s="5">
        <v>-70.051531629999999</v>
      </c>
    </row>
    <row r="313" spans="10:12" x14ac:dyDescent="0.2">
      <c r="J313" s="5" t="s">
        <v>863</v>
      </c>
      <c r="K313" s="5">
        <v>-15.884655</v>
      </c>
      <c r="L313" s="5">
        <v>-70.010998999999998</v>
      </c>
    </row>
    <row r="314" spans="10:12" x14ac:dyDescent="0.2">
      <c r="J314" s="5" t="s">
        <v>864</v>
      </c>
      <c r="K314" s="5">
        <v>-15.561674999999999</v>
      </c>
      <c r="L314" s="5">
        <v>-70.088616000000002</v>
      </c>
    </row>
    <row r="315" spans="10:12" x14ac:dyDescent="0.2">
      <c r="J315" s="5" t="s">
        <v>865</v>
      </c>
      <c r="K315" s="5">
        <v>-15.509134</v>
      </c>
      <c r="L315" s="5">
        <v>-70.120159000000001</v>
      </c>
    </row>
    <row r="316" spans="10:12" x14ac:dyDescent="0.2">
      <c r="J316" s="5" t="s">
        <v>866</v>
      </c>
      <c r="K316" s="5">
        <v>-15.533215</v>
      </c>
      <c r="L316" s="5">
        <v>-70.193494999999999</v>
      </c>
    </row>
    <row r="317" spans="10:12" x14ac:dyDescent="0.2">
      <c r="J317" s="5" t="s">
        <v>867</v>
      </c>
      <c r="K317" s="5">
        <v>-14.939493000000001</v>
      </c>
      <c r="L317" s="5">
        <v>-70.211453000000006</v>
      </c>
    </row>
    <row r="318" spans="10:12" x14ac:dyDescent="0.2">
      <c r="J318" s="5" t="s">
        <v>868</v>
      </c>
      <c r="K318" s="5">
        <v>-14.914042999999999</v>
      </c>
      <c r="L318" s="5">
        <v>-70.205200000000005</v>
      </c>
    </row>
    <row r="319" spans="10:12" x14ac:dyDescent="0.2">
      <c r="J319" s="5" t="s">
        <v>869</v>
      </c>
      <c r="K319" s="5">
        <v>-14.902813</v>
      </c>
      <c r="L319" s="5">
        <v>-70.586511999999999</v>
      </c>
    </row>
    <row r="320" spans="10:12" x14ac:dyDescent="0.2">
      <c r="J320" s="5" t="s">
        <v>870</v>
      </c>
      <c r="K320" s="5">
        <v>-15.442187000000001</v>
      </c>
      <c r="L320" s="5">
        <v>-70.143933000000004</v>
      </c>
    </row>
    <row r="321" spans="10:12" x14ac:dyDescent="0.2">
      <c r="J321" s="5" t="s">
        <v>871</v>
      </c>
      <c r="K321" s="5">
        <v>-14.680396</v>
      </c>
      <c r="L321" s="5">
        <v>-69.540565000000001</v>
      </c>
    </row>
    <row r="322" spans="10:12" x14ac:dyDescent="0.2">
      <c r="J322" s="5" t="s">
        <v>872</v>
      </c>
      <c r="K322" s="5">
        <v>-14.230981999999999</v>
      </c>
      <c r="L322" s="5">
        <v>-70.321359000000001</v>
      </c>
    </row>
    <row r="323" spans="10:12" x14ac:dyDescent="0.2">
      <c r="J323" s="5" t="s">
        <v>873</v>
      </c>
      <c r="K323" s="5">
        <v>-14.250353</v>
      </c>
      <c r="L323" s="5">
        <v>-70.345523999999997</v>
      </c>
    </row>
    <row r="324" spans="10:12" x14ac:dyDescent="0.2">
      <c r="J324" s="5" t="s">
        <v>874</v>
      </c>
      <c r="K324" s="5">
        <v>-13.662525</v>
      </c>
      <c r="L324" s="5">
        <v>-70.480800000000002</v>
      </c>
    </row>
    <row r="325" spans="10:12" x14ac:dyDescent="0.2">
      <c r="J325" s="5" t="s">
        <v>875</v>
      </c>
      <c r="K325" s="5">
        <v>-13.647333</v>
      </c>
      <c r="L325" s="5">
        <v>-70.463639000000001</v>
      </c>
    </row>
    <row r="326" spans="10:12" x14ac:dyDescent="0.2">
      <c r="J326" s="5" t="s">
        <v>876</v>
      </c>
      <c r="K326" s="5">
        <v>-13.514761999999999</v>
      </c>
      <c r="L326" s="5">
        <v>-70.423860000000005</v>
      </c>
    </row>
    <row r="327" spans="10:12" x14ac:dyDescent="0.2">
      <c r="J327" s="5" t="s">
        <v>877</v>
      </c>
      <c r="K327" s="5">
        <v>-13.633386</v>
      </c>
      <c r="L327" s="5">
        <v>-70.457358999999997</v>
      </c>
    </row>
    <row r="328" spans="10:12" x14ac:dyDescent="0.2">
      <c r="J328" s="5" t="s">
        <v>878</v>
      </c>
      <c r="K328" s="5">
        <v>-13.095724000000001</v>
      </c>
      <c r="L328" s="5">
        <v>-70.362999000000002</v>
      </c>
    </row>
    <row r="329" spans="10:12" x14ac:dyDescent="0.2">
      <c r="J329" s="5" t="s">
        <v>879</v>
      </c>
      <c r="K329" s="5">
        <v>-12.588801</v>
      </c>
      <c r="L329" s="5">
        <v>-69.222053000000002</v>
      </c>
    </row>
    <row r="330" spans="10:12" x14ac:dyDescent="0.2">
      <c r="J330" s="5" t="s">
        <v>880</v>
      </c>
      <c r="K330" s="5">
        <v>-12.629099999999999</v>
      </c>
      <c r="L330" s="5">
        <v>-69.284899999999993</v>
      </c>
    </row>
    <row r="331" spans="10:12" x14ac:dyDescent="0.2">
      <c r="J331" s="5" t="s">
        <v>881</v>
      </c>
      <c r="K331" s="5">
        <v>-11.408404750000001</v>
      </c>
      <c r="L331" s="5">
        <v>-69.468281430000005</v>
      </c>
    </row>
  </sheetData>
  <sortState xmlns:xlrd2="http://schemas.microsoft.com/office/spreadsheetml/2017/richdata2" ref="A2:F274">
    <sortCondition ref="A2:A274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AD83B-AB37-C34B-95D2-570A674E2D13}">
  <dimension ref="A1:AB1085"/>
  <sheetViews>
    <sheetView topLeftCell="A416" workbookViewId="0">
      <selection activeCell="F430" sqref="F430"/>
    </sheetView>
  </sheetViews>
  <sheetFormatPr baseColWidth="10" defaultRowHeight="16" x14ac:dyDescent="0.2"/>
  <cols>
    <col min="1" max="1" width="5.1640625" bestFit="1" customWidth="1"/>
    <col min="5" max="6" width="21.6640625" bestFit="1" customWidth="1"/>
    <col min="13" max="28" width="10.83203125" style="4"/>
  </cols>
  <sheetData>
    <row r="1" spans="1:28" x14ac:dyDescent="0.2">
      <c r="A1" s="1" t="s">
        <v>885</v>
      </c>
      <c r="B1" s="1" t="s">
        <v>886</v>
      </c>
      <c r="C1" s="1" t="s">
        <v>1971</v>
      </c>
      <c r="D1" s="1" t="s">
        <v>1972</v>
      </c>
      <c r="E1" s="9" t="s">
        <v>1974</v>
      </c>
      <c r="F1" s="9" t="s">
        <v>1973</v>
      </c>
      <c r="G1" s="1" t="s">
        <v>2932</v>
      </c>
      <c r="H1" s="1" t="s">
        <v>2933</v>
      </c>
      <c r="I1" s="1" t="s">
        <v>2934</v>
      </c>
    </row>
    <row r="2" spans="1:28" x14ac:dyDescent="0.2">
      <c r="A2">
        <v>1</v>
      </c>
      <c r="B2" t="s">
        <v>1985</v>
      </c>
      <c r="C2" t="s">
        <v>6</v>
      </c>
      <c r="D2" t="s">
        <v>3</v>
      </c>
      <c r="E2" s="10" t="str">
        <f>+VLOOKUP(C2,Barras!$B$2:$C$274,2,0)</f>
        <v>La Niña 500 kV</v>
      </c>
      <c r="F2" s="10" t="str">
        <f>+VLOOKUP(D2,Barras!$B$2:$C$274,2,0)</f>
        <v>Piura 500 kV</v>
      </c>
      <c r="G2" s="3">
        <f t="shared" ref="G2:G65" si="0">+VLOOKUP(B2,lineas,6,0)</f>
        <v>87</v>
      </c>
      <c r="H2" s="2">
        <f t="shared" ref="H2:H65" si="1">+VLOOKUP(B2,lineas,7,0)</f>
        <v>2.3899999999999998E-2</v>
      </c>
      <c r="I2" s="2">
        <f t="shared" ref="I2:I65" si="2">+VLOOKUP(B2,lineas,8,0)</f>
        <v>0.31719999999999998</v>
      </c>
      <c r="M2" s="4" t="s">
        <v>887</v>
      </c>
      <c r="S2" s="4" t="s">
        <v>1975</v>
      </c>
      <c r="T2" s="4" t="s">
        <v>1976</v>
      </c>
      <c r="U2" s="4" t="s">
        <v>1977</v>
      </c>
      <c r="V2" s="4" t="s">
        <v>1978</v>
      </c>
      <c r="W2" s="4" t="s">
        <v>1979</v>
      </c>
      <c r="X2" s="4" t="s">
        <v>1980</v>
      </c>
      <c r="Y2" s="4" t="s">
        <v>1981</v>
      </c>
      <c r="Z2" s="4" t="s">
        <v>1982</v>
      </c>
      <c r="AA2" s="4" t="s">
        <v>1983</v>
      </c>
      <c r="AB2" s="4" t="s">
        <v>1984</v>
      </c>
    </row>
    <row r="3" spans="1:28" x14ac:dyDescent="0.2">
      <c r="A3">
        <v>2</v>
      </c>
      <c r="B3" t="s">
        <v>1989</v>
      </c>
      <c r="C3" t="s">
        <v>10</v>
      </c>
      <c r="D3" t="s">
        <v>6</v>
      </c>
      <c r="E3" s="10" t="str">
        <f>+VLOOKUP(C3,Barras!$B$2:$C$274,2,0)</f>
        <v>Trujillo 500 kV</v>
      </c>
      <c r="F3" s="10" t="str">
        <f>+VLOOKUP(D3,Barras!$B$2:$C$274,2,0)</f>
        <v>La Niña 500 kV</v>
      </c>
      <c r="G3" s="3">
        <f t="shared" si="0"/>
        <v>327</v>
      </c>
      <c r="H3" s="2">
        <f t="shared" si="1"/>
        <v>2.3899999999999998E-2</v>
      </c>
      <c r="I3" s="2">
        <f t="shared" si="2"/>
        <v>0.31719999999999998</v>
      </c>
      <c r="M3" s="4" t="s">
        <v>888</v>
      </c>
      <c r="S3" s="4" t="s">
        <v>1985</v>
      </c>
      <c r="T3" s="4" t="s">
        <v>1986</v>
      </c>
      <c r="U3" s="4" t="s">
        <v>1987</v>
      </c>
      <c r="V3" s="4">
        <v>49310</v>
      </c>
      <c r="W3" s="4">
        <v>500</v>
      </c>
      <c r="X3" s="4">
        <v>87</v>
      </c>
      <c r="Y3" s="4">
        <v>2.3899999999999998E-2</v>
      </c>
      <c r="Z3" s="4">
        <v>0.31719999999999998</v>
      </c>
      <c r="AA3" s="4" t="s">
        <v>1988</v>
      </c>
      <c r="AB3" s="4">
        <v>0</v>
      </c>
    </row>
    <row r="4" spans="1:28" x14ac:dyDescent="0.2">
      <c r="A4">
        <v>3</v>
      </c>
      <c r="B4" t="s">
        <v>1991</v>
      </c>
      <c r="C4" t="s">
        <v>14</v>
      </c>
      <c r="D4" t="s">
        <v>10</v>
      </c>
      <c r="E4" s="10" t="str">
        <f>+VLOOKUP(C4,Barras!$B$2:$C$274,2,0)</f>
        <v>Chimbote 500 kV</v>
      </c>
      <c r="F4" s="10" t="str">
        <f>+VLOOKUP(D4,Barras!$B$2:$C$274,2,0)</f>
        <v>Trujillo 500 kV</v>
      </c>
      <c r="G4" s="3">
        <f t="shared" si="0"/>
        <v>146.66</v>
      </c>
      <c r="H4" s="2">
        <f t="shared" si="1"/>
        <v>2.1000000000000001E-2</v>
      </c>
      <c r="I4" s="2">
        <f t="shared" si="2"/>
        <v>0.313</v>
      </c>
      <c r="M4" s="4" t="s">
        <v>889</v>
      </c>
      <c r="S4" s="4" t="s">
        <v>1989</v>
      </c>
      <c r="T4" s="4" t="s">
        <v>1990</v>
      </c>
      <c r="U4" s="4" t="s">
        <v>1987</v>
      </c>
      <c r="V4" s="4">
        <v>49310</v>
      </c>
      <c r="W4" s="4">
        <v>500</v>
      </c>
      <c r="X4" s="4">
        <v>327</v>
      </c>
      <c r="Y4" s="4">
        <v>2.3899999999999998E-2</v>
      </c>
      <c r="Z4" s="4">
        <v>0.31719999999999998</v>
      </c>
      <c r="AA4" s="4" t="s">
        <v>1988</v>
      </c>
      <c r="AB4" s="4">
        <v>0</v>
      </c>
    </row>
    <row r="5" spans="1:28" x14ac:dyDescent="0.2">
      <c r="A5">
        <v>4</v>
      </c>
      <c r="B5" t="s">
        <v>1993</v>
      </c>
      <c r="C5" t="s">
        <v>16</v>
      </c>
      <c r="D5" t="s">
        <v>14</v>
      </c>
      <c r="E5" s="10" t="str">
        <f>+VLOOKUP(C5,Barras!$B$2:$C$274,2,0)</f>
        <v>Carabayllo 500 kV</v>
      </c>
      <c r="F5" s="10" t="str">
        <f>+VLOOKUP(D5,Barras!$B$2:$C$274,2,0)</f>
        <v>Chimbote 500 kV</v>
      </c>
      <c r="G5" s="3">
        <f t="shared" si="0"/>
        <v>384.66</v>
      </c>
      <c r="H5" s="2">
        <f t="shared" si="1"/>
        <v>2.0999999999999998E-2</v>
      </c>
      <c r="I5" s="2">
        <f t="shared" si="2"/>
        <v>0.15724426766495089</v>
      </c>
      <c r="M5" s="4" t="s">
        <v>890</v>
      </c>
      <c r="S5" s="4" t="s">
        <v>1991</v>
      </c>
      <c r="T5" s="4" t="s">
        <v>1992</v>
      </c>
      <c r="U5" s="4" t="s">
        <v>1987</v>
      </c>
      <c r="V5" s="4">
        <v>49310</v>
      </c>
      <c r="W5" s="4">
        <v>500</v>
      </c>
      <c r="X5" s="4">
        <v>146.66</v>
      </c>
      <c r="Y5" s="4">
        <v>2.1000000000000001E-2</v>
      </c>
      <c r="Z5" s="4">
        <v>0.313</v>
      </c>
      <c r="AA5" s="4" t="s">
        <v>1988</v>
      </c>
      <c r="AB5" s="4">
        <v>0</v>
      </c>
    </row>
    <row r="6" spans="1:28" x14ac:dyDescent="0.2">
      <c r="A6">
        <v>5</v>
      </c>
      <c r="B6" t="s">
        <v>1995</v>
      </c>
      <c r="C6" t="s">
        <v>19</v>
      </c>
      <c r="D6" t="s">
        <v>16</v>
      </c>
      <c r="E6" s="10" t="str">
        <f>+VLOOKUP(C6,Barras!$B$2:$C$274,2,0)</f>
        <v>Carapongo 500 kV</v>
      </c>
      <c r="F6" s="10" t="str">
        <f>+VLOOKUP(D6,Barras!$B$2:$C$274,2,0)</f>
        <v>Carabayllo 500 kV</v>
      </c>
      <c r="G6" s="3">
        <f t="shared" si="0"/>
        <v>28.013000000000002</v>
      </c>
      <c r="H6" s="2">
        <f t="shared" si="1"/>
        <v>3.1507210937778883E-2</v>
      </c>
      <c r="I6" s="2">
        <f t="shared" si="2"/>
        <v>0.31699078999036162</v>
      </c>
      <c r="M6" s="4" t="s">
        <v>891</v>
      </c>
      <c r="S6" s="4" t="s">
        <v>1993</v>
      </c>
      <c r="T6" s="4" t="s">
        <v>1994</v>
      </c>
      <c r="U6" s="4" t="s">
        <v>1987</v>
      </c>
      <c r="V6" s="4">
        <v>49310</v>
      </c>
      <c r="W6" s="4">
        <v>500</v>
      </c>
      <c r="X6" s="4">
        <v>384.66</v>
      </c>
      <c r="Y6" s="4">
        <v>2.0999999999999998E-2</v>
      </c>
      <c r="Z6" s="4">
        <v>0.15724426766495089</v>
      </c>
      <c r="AA6" s="4" t="s">
        <v>1988</v>
      </c>
      <c r="AB6" s="4">
        <v>0</v>
      </c>
    </row>
    <row r="7" spans="1:28" x14ac:dyDescent="0.2">
      <c r="A7">
        <v>6</v>
      </c>
      <c r="B7" t="s">
        <v>1997</v>
      </c>
      <c r="C7" t="s">
        <v>23</v>
      </c>
      <c r="D7" t="s">
        <v>19</v>
      </c>
      <c r="E7" s="10" t="str">
        <f>+VLOOKUP(C7,Barras!$B$2:$C$274,2,0)</f>
        <v>Chilca 500 kV</v>
      </c>
      <c r="F7" s="10" t="str">
        <f>+VLOOKUP(D7,Barras!$B$2:$C$274,2,0)</f>
        <v>Carapongo 500 kV</v>
      </c>
      <c r="G7" s="3">
        <f t="shared" si="0"/>
        <v>63.203000000000003</v>
      </c>
      <c r="H7" s="2">
        <f t="shared" si="1"/>
        <v>3.1610303308387259E-2</v>
      </c>
      <c r="I7" s="2">
        <f t="shared" si="2"/>
        <v>0.31699887663560272</v>
      </c>
      <c r="M7" s="4" t="s">
        <v>892</v>
      </c>
      <c r="S7" s="4" t="s">
        <v>1995</v>
      </c>
      <c r="T7" s="4" t="s">
        <v>1996</v>
      </c>
      <c r="U7" s="4" t="s">
        <v>1987</v>
      </c>
      <c r="V7" s="4">
        <v>49310</v>
      </c>
      <c r="W7" s="4">
        <v>500</v>
      </c>
      <c r="X7" s="4">
        <v>28.013000000000002</v>
      </c>
      <c r="Y7" s="4">
        <v>3.1507210937778883E-2</v>
      </c>
      <c r="Z7" s="4">
        <v>0.31699078999036162</v>
      </c>
      <c r="AA7" s="4" t="s">
        <v>1988</v>
      </c>
      <c r="AB7" s="4">
        <v>0</v>
      </c>
    </row>
    <row r="8" spans="1:28" x14ac:dyDescent="0.2">
      <c r="A8">
        <v>7</v>
      </c>
      <c r="B8" t="s">
        <v>1999</v>
      </c>
      <c r="C8" t="s">
        <v>21</v>
      </c>
      <c r="D8" t="s">
        <v>16</v>
      </c>
      <c r="E8" s="10" t="str">
        <f>+VLOOKUP(C8,Barras!$B$2:$C$274,2,0)</f>
        <v>Planicie 500 kV</v>
      </c>
      <c r="F8" s="10" t="str">
        <f>+VLOOKUP(D8,Barras!$B$2:$C$274,2,0)</f>
        <v>Carabayllo 500 kV</v>
      </c>
      <c r="G8" s="3">
        <f t="shared" si="0"/>
        <v>39.700000000000003</v>
      </c>
      <c r="H8" s="2">
        <f t="shared" si="1"/>
        <v>3.1624710327455917E-2</v>
      </c>
      <c r="I8" s="2">
        <f t="shared" si="2"/>
        <v>0.31699999999999995</v>
      </c>
      <c r="M8" s="4" t="s">
        <v>893</v>
      </c>
      <c r="S8" s="4" t="s">
        <v>1997</v>
      </c>
      <c r="T8" s="4" t="s">
        <v>1998</v>
      </c>
      <c r="U8" s="4" t="s">
        <v>1987</v>
      </c>
      <c r="V8" s="4">
        <v>49310</v>
      </c>
      <c r="W8" s="4">
        <v>500</v>
      </c>
      <c r="X8" s="4">
        <v>63.203000000000003</v>
      </c>
      <c r="Y8" s="4">
        <v>3.1610303308387259E-2</v>
      </c>
      <c r="Z8" s="4">
        <v>0.31699887663560272</v>
      </c>
      <c r="AA8" s="4" t="s">
        <v>1988</v>
      </c>
      <c r="AB8" s="4">
        <v>0</v>
      </c>
    </row>
    <row r="9" spans="1:28" x14ac:dyDescent="0.2">
      <c r="A9">
        <v>8</v>
      </c>
      <c r="B9" t="s">
        <v>2002</v>
      </c>
      <c r="C9" t="s">
        <v>21</v>
      </c>
      <c r="D9" t="s">
        <v>19</v>
      </c>
      <c r="E9" s="10" t="str">
        <f>+VLOOKUP(C9,Barras!$B$2:$C$274,2,0)</f>
        <v>Planicie 500 kV</v>
      </c>
      <c r="F9" s="10" t="str">
        <f>+VLOOKUP(D9,Barras!$B$2:$C$274,2,0)</f>
        <v>Carapongo 500 kV</v>
      </c>
      <c r="G9" s="3">
        <f t="shared" si="0"/>
        <v>11.687000000000001</v>
      </c>
      <c r="H9" s="2">
        <f t="shared" si="1"/>
        <v>3.1624710327455917E-2</v>
      </c>
      <c r="I9" s="2">
        <f t="shared" si="2"/>
        <v>0.31699999999999995</v>
      </c>
      <c r="M9" s="4" t="s">
        <v>894</v>
      </c>
      <c r="S9" s="4" t="s">
        <v>1999</v>
      </c>
      <c r="T9" s="4" t="s">
        <v>2000</v>
      </c>
      <c r="U9" s="4" t="s">
        <v>1987</v>
      </c>
      <c r="V9" s="4">
        <v>49310</v>
      </c>
      <c r="W9" s="4">
        <v>500</v>
      </c>
      <c r="X9" s="4">
        <v>39.700000000000003</v>
      </c>
      <c r="Y9" s="4">
        <v>3.1624710327455917E-2</v>
      </c>
      <c r="Z9" s="4">
        <v>0.31699999999999995</v>
      </c>
      <c r="AA9" s="4" t="s">
        <v>2001</v>
      </c>
      <c r="AB9" s="4">
        <v>0</v>
      </c>
    </row>
    <row r="10" spans="1:28" x14ac:dyDescent="0.2">
      <c r="A10">
        <v>9</v>
      </c>
      <c r="B10" t="s">
        <v>2004</v>
      </c>
      <c r="C10" t="s">
        <v>19</v>
      </c>
      <c r="D10" t="s">
        <v>16</v>
      </c>
      <c r="E10" s="10" t="str">
        <f>+VLOOKUP(C10,Barras!$B$2:$C$274,2,0)</f>
        <v>Carapongo 500 kV</v>
      </c>
      <c r="F10" s="10" t="str">
        <f>+VLOOKUP(D10,Barras!$B$2:$C$274,2,0)</f>
        <v>Carabayllo 500 kV</v>
      </c>
      <c r="G10" s="3">
        <f t="shared" si="0"/>
        <v>28.013000000000002</v>
      </c>
      <c r="H10" s="2">
        <f t="shared" si="1"/>
        <v>3.1624710327455917E-2</v>
      </c>
      <c r="I10" s="2">
        <f t="shared" si="2"/>
        <v>0.31699999999999995</v>
      </c>
      <c r="M10" s="4" t="s">
        <v>895</v>
      </c>
      <c r="S10" s="4" t="s">
        <v>2002</v>
      </c>
      <c r="T10" s="4" t="s">
        <v>2003</v>
      </c>
      <c r="U10" s="4" t="s">
        <v>1987</v>
      </c>
      <c r="V10" s="4">
        <v>49310</v>
      </c>
      <c r="W10" s="4">
        <v>500</v>
      </c>
      <c r="X10" s="4">
        <v>11.687000000000001</v>
      </c>
      <c r="Y10" s="4">
        <v>3.1624710327455917E-2</v>
      </c>
      <c r="Z10" s="4">
        <v>0.31699999999999995</v>
      </c>
      <c r="AA10" s="4" t="s">
        <v>2001</v>
      </c>
      <c r="AB10" s="4">
        <v>0</v>
      </c>
    </row>
    <row r="11" spans="1:28" x14ac:dyDescent="0.2">
      <c r="A11">
        <v>10</v>
      </c>
      <c r="B11" t="s">
        <v>2005</v>
      </c>
      <c r="C11" t="s">
        <v>23</v>
      </c>
      <c r="D11" t="s">
        <v>21</v>
      </c>
      <c r="E11" s="10" t="str">
        <f>+VLOOKUP(C11,Barras!$B$2:$C$274,2,0)</f>
        <v>Chilca 500 kV</v>
      </c>
      <c r="F11" s="10" t="str">
        <f>+VLOOKUP(D11,Barras!$B$2:$C$274,2,0)</f>
        <v>Planicie 500 kV</v>
      </c>
      <c r="G11" s="3">
        <f t="shared" si="0"/>
        <v>50.1</v>
      </c>
      <c r="H11" s="2">
        <f t="shared" si="1"/>
        <v>3.1624690618762476E-2</v>
      </c>
      <c r="I11" s="2">
        <f t="shared" si="2"/>
        <v>0.317</v>
      </c>
      <c r="M11" s="4" t="s">
        <v>896</v>
      </c>
      <c r="S11" s="4" t="s">
        <v>2004</v>
      </c>
      <c r="T11" s="4" t="s">
        <v>1996</v>
      </c>
      <c r="U11" s="4" t="s">
        <v>1987</v>
      </c>
      <c r="V11" s="4">
        <v>49310</v>
      </c>
      <c r="W11" s="4">
        <v>500</v>
      </c>
      <c r="X11" s="4">
        <v>28.013000000000002</v>
      </c>
      <c r="Y11" s="4">
        <v>3.1624710327455917E-2</v>
      </c>
      <c r="Z11" s="4">
        <v>0.31699999999999995</v>
      </c>
      <c r="AA11" s="4" t="s">
        <v>2001</v>
      </c>
      <c r="AB11" s="4">
        <v>0</v>
      </c>
    </row>
    <row r="12" spans="1:28" x14ac:dyDescent="0.2">
      <c r="A12">
        <v>11</v>
      </c>
      <c r="B12" t="s">
        <v>2007</v>
      </c>
      <c r="C12" t="s">
        <v>23</v>
      </c>
      <c r="D12" t="s">
        <v>25</v>
      </c>
      <c r="E12" s="10" t="str">
        <f>+VLOOKUP(C12,Barras!$B$2:$C$274,2,0)</f>
        <v>Chilca 500 kV</v>
      </c>
      <c r="F12" s="10" t="str">
        <f>+VLOOKUP(D12,Barras!$B$2:$C$274,2,0)</f>
        <v>Independencia 500 kV</v>
      </c>
      <c r="G12" s="3">
        <f t="shared" si="0"/>
        <v>170</v>
      </c>
      <c r="H12" s="2">
        <f t="shared" si="1"/>
        <v>2.5698461538461538E-2</v>
      </c>
      <c r="I12" s="2">
        <f t="shared" si="2"/>
        <v>0.35152358225715891</v>
      </c>
      <c r="M12" s="4" t="s">
        <v>897</v>
      </c>
      <c r="S12" s="4" t="s">
        <v>2005</v>
      </c>
      <c r="T12" s="4" t="s">
        <v>2006</v>
      </c>
      <c r="U12" s="4" t="s">
        <v>1987</v>
      </c>
      <c r="V12" s="4">
        <v>49310</v>
      </c>
      <c r="W12" s="4">
        <v>500</v>
      </c>
      <c r="X12" s="4">
        <v>50.1</v>
      </c>
      <c r="Y12" s="4">
        <v>3.1624690618762476E-2</v>
      </c>
      <c r="Z12" s="4">
        <v>0.317</v>
      </c>
      <c r="AA12" s="4" t="s">
        <v>1988</v>
      </c>
      <c r="AB12" s="4">
        <v>0</v>
      </c>
    </row>
    <row r="13" spans="1:28" x14ac:dyDescent="0.2">
      <c r="A13">
        <v>12</v>
      </c>
      <c r="B13" t="s">
        <v>2009</v>
      </c>
      <c r="C13" t="s">
        <v>25</v>
      </c>
      <c r="D13" t="s">
        <v>27</v>
      </c>
      <c r="E13" s="10" t="str">
        <f>+VLOOKUP(C13,Barras!$B$2:$C$274,2,0)</f>
        <v>Independencia 500 kV</v>
      </c>
      <c r="F13" s="10" t="str">
        <f>+VLOOKUP(D13,Barras!$B$2:$C$274,2,0)</f>
        <v>Poroma 500 kV</v>
      </c>
      <c r="G13" s="3">
        <f t="shared" si="0"/>
        <v>186.2</v>
      </c>
      <c r="H13" s="2">
        <f t="shared" si="1"/>
        <v>2.5698461538461538E-2</v>
      </c>
      <c r="I13" s="2">
        <f t="shared" si="2"/>
        <v>0.35152358225715891</v>
      </c>
      <c r="M13" s="4" t="s">
        <v>898</v>
      </c>
      <c r="S13" s="4" t="s">
        <v>2007</v>
      </c>
      <c r="T13" s="4" t="s">
        <v>2008</v>
      </c>
      <c r="U13" s="4" t="s">
        <v>1987</v>
      </c>
      <c r="V13" s="4">
        <v>49310</v>
      </c>
      <c r="W13" s="4">
        <v>500</v>
      </c>
      <c r="X13" s="4">
        <v>170</v>
      </c>
      <c r="Y13" s="4">
        <v>2.5698461538461538E-2</v>
      </c>
      <c r="Z13" s="4">
        <v>0.35152358225715891</v>
      </c>
      <c r="AA13" s="4" t="s">
        <v>1988</v>
      </c>
      <c r="AB13" s="4">
        <v>0</v>
      </c>
    </row>
    <row r="14" spans="1:28" x14ac:dyDescent="0.2">
      <c r="A14">
        <v>13</v>
      </c>
      <c r="B14" t="s">
        <v>2011</v>
      </c>
      <c r="C14" t="s">
        <v>27</v>
      </c>
      <c r="D14" t="s">
        <v>29</v>
      </c>
      <c r="E14" s="10" t="str">
        <f>+VLOOKUP(C14,Barras!$B$2:$C$274,2,0)</f>
        <v>Poroma 500 kV</v>
      </c>
      <c r="F14" s="10" t="str">
        <f>+VLOOKUP(D14,Barras!$B$2:$C$274,2,0)</f>
        <v>Ocoña 500 kV</v>
      </c>
      <c r="G14" s="3">
        <f t="shared" si="0"/>
        <v>271</v>
      </c>
      <c r="H14" s="2">
        <f t="shared" si="1"/>
        <v>2.5618284132841326E-2</v>
      </c>
      <c r="I14" s="2">
        <f t="shared" si="2"/>
        <v>0.3461820295202952</v>
      </c>
      <c r="M14" s="4" t="s">
        <v>899</v>
      </c>
      <c r="S14" s="4" t="s">
        <v>2009</v>
      </c>
      <c r="T14" s="4" t="s">
        <v>2010</v>
      </c>
      <c r="U14" s="4" t="s">
        <v>1987</v>
      </c>
      <c r="V14" s="4">
        <v>49310</v>
      </c>
      <c r="W14" s="4">
        <v>500</v>
      </c>
      <c r="X14" s="4">
        <v>186.2</v>
      </c>
      <c r="Y14" s="4">
        <v>2.5698461538461538E-2</v>
      </c>
      <c r="Z14" s="4">
        <v>0.35152358225715891</v>
      </c>
      <c r="AA14" s="4" t="s">
        <v>1988</v>
      </c>
      <c r="AB14" s="4">
        <v>0</v>
      </c>
    </row>
    <row r="15" spans="1:28" x14ac:dyDescent="0.2">
      <c r="A15">
        <v>14</v>
      </c>
      <c r="B15" t="s">
        <v>2013</v>
      </c>
      <c r="C15" t="s">
        <v>29</v>
      </c>
      <c r="D15" t="s">
        <v>32</v>
      </c>
      <c r="E15" s="10" t="str">
        <f>+VLOOKUP(C15,Barras!$B$2:$C$274,2,0)</f>
        <v>Ocoña 500 kV</v>
      </c>
      <c r="F15" s="10" t="str">
        <f>+VLOOKUP(D15,Barras!$B$2:$C$274,2,0)</f>
        <v>San Jose 500 kV</v>
      </c>
      <c r="G15" s="3">
        <f t="shared" si="0"/>
        <v>138</v>
      </c>
      <c r="H15" s="2">
        <f t="shared" si="1"/>
        <v>2.6180528985507247E-2</v>
      </c>
      <c r="I15" s="2">
        <f t="shared" si="2"/>
        <v>0.12696471014492755</v>
      </c>
      <c r="M15" s="4" t="s">
        <v>900</v>
      </c>
      <c r="S15" s="4" t="s">
        <v>2011</v>
      </c>
      <c r="T15" s="4" t="s">
        <v>2012</v>
      </c>
      <c r="U15" s="4" t="s">
        <v>1987</v>
      </c>
      <c r="V15" s="4">
        <v>49310</v>
      </c>
      <c r="W15" s="4">
        <v>500</v>
      </c>
      <c r="X15" s="4">
        <v>271</v>
      </c>
      <c r="Y15" s="4">
        <v>2.5618284132841326E-2</v>
      </c>
      <c r="Z15" s="4">
        <v>0.3461820295202952</v>
      </c>
      <c r="AA15" s="4" t="s">
        <v>1988</v>
      </c>
      <c r="AB15" s="4">
        <v>0</v>
      </c>
    </row>
    <row r="16" spans="1:28" x14ac:dyDescent="0.2">
      <c r="A16">
        <v>15</v>
      </c>
      <c r="B16" t="s">
        <v>2015</v>
      </c>
      <c r="C16" t="s">
        <v>32</v>
      </c>
      <c r="D16" t="s">
        <v>34</v>
      </c>
      <c r="E16" s="10" t="str">
        <f>+VLOOKUP(C16,Barras!$B$2:$C$274,2,0)</f>
        <v>San Jose 500 kV</v>
      </c>
      <c r="F16" s="10" t="str">
        <f>+VLOOKUP(D16,Barras!$B$2:$C$274,2,0)</f>
        <v>Montalvo 500 kV</v>
      </c>
      <c r="G16" s="3">
        <f t="shared" si="0"/>
        <v>117</v>
      </c>
      <c r="H16" s="2">
        <f t="shared" si="1"/>
        <v>2.6180529914529915E-2</v>
      </c>
      <c r="I16" s="2">
        <f t="shared" si="2"/>
        <v>0.12696470085470088</v>
      </c>
      <c r="M16" s="4" t="s">
        <v>901</v>
      </c>
      <c r="S16" s="4" t="s">
        <v>2013</v>
      </c>
      <c r="T16" s="4" t="s">
        <v>2014</v>
      </c>
      <c r="U16" s="4" t="s">
        <v>1987</v>
      </c>
      <c r="V16" s="4">
        <v>49310</v>
      </c>
      <c r="W16" s="4">
        <v>500</v>
      </c>
      <c r="X16" s="4">
        <v>138</v>
      </c>
      <c r="Y16" s="4">
        <v>2.6180528985507247E-2</v>
      </c>
      <c r="Z16" s="4">
        <v>0.12696471014492755</v>
      </c>
      <c r="AA16" s="4" t="s">
        <v>1988</v>
      </c>
      <c r="AB16" s="4">
        <v>0</v>
      </c>
    </row>
    <row r="17" spans="1:28" x14ac:dyDescent="0.2">
      <c r="A17">
        <v>16</v>
      </c>
      <c r="B17" t="s">
        <v>2017</v>
      </c>
      <c r="C17" t="s">
        <v>36</v>
      </c>
      <c r="D17" t="s">
        <v>34</v>
      </c>
      <c r="E17" s="10" t="str">
        <f>+VLOOKUP(C17,Barras!$B$2:$C$274,2,0)</f>
        <v>Yarabamba 500 kV</v>
      </c>
      <c r="F17" s="10" t="str">
        <f>+VLOOKUP(D17,Barras!$B$2:$C$274,2,0)</f>
        <v>Montalvo 500 kV</v>
      </c>
      <c r="G17" s="3">
        <f t="shared" si="0"/>
        <v>97.7</v>
      </c>
      <c r="H17" s="2">
        <f t="shared" si="1"/>
        <v>2.4E-2</v>
      </c>
      <c r="I17" s="2">
        <f t="shared" si="2"/>
        <v>0.33399999999999996</v>
      </c>
      <c r="M17" s="4" t="s">
        <v>902</v>
      </c>
      <c r="S17" s="4" t="s">
        <v>2015</v>
      </c>
      <c r="T17" s="4" t="s">
        <v>2016</v>
      </c>
      <c r="U17" s="4" t="s">
        <v>1987</v>
      </c>
      <c r="V17" s="4">
        <v>49310</v>
      </c>
      <c r="W17" s="4">
        <v>500</v>
      </c>
      <c r="X17" s="4">
        <v>117</v>
      </c>
      <c r="Y17" s="4">
        <v>2.6180529914529915E-2</v>
      </c>
      <c r="Z17" s="4">
        <v>0.12696470085470088</v>
      </c>
      <c r="AA17" s="4" t="s">
        <v>1988</v>
      </c>
      <c r="AB17" s="4">
        <v>0</v>
      </c>
    </row>
    <row r="18" spans="1:28" x14ac:dyDescent="0.2">
      <c r="A18">
        <v>17</v>
      </c>
      <c r="B18" t="s">
        <v>2019</v>
      </c>
      <c r="C18" t="s">
        <v>27</v>
      </c>
      <c r="D18" t="s">
        <v>36</v>
      </c>
      <c r="E18" s="10" t="str">
        <f>+VLOOKUP(C18,Barras!$B$2:$C$274,2,0)</f>
        <v>Poroma 500 kV</v>
      </c>
      <c r="F18" s="10" t="str">
        <f>+VLOOKUP(D18,Barras!$B$2:$C$274,2,0)</f>
        <v>Yarabamba 500 kV</v>
      </c>
      <c r="G18" s="3">
        <f t="shared" si="0"/>
        <v>454.4</v>
      </c>
      <c r="H18" s="2">
        <f t="shared" si="1"/>
        <v>2.2200000000000001E-2</v>
      </c>
      <c r="I18" s="2">
        <f t="shared" si="2"/>
        <v>0.15346161971830991</v>
      </c>
      <c r="M18" s="4" t="s">
        <v>903</v>
      </c>
      <c r="S18" s="4" t="s">
        <v>2017</v>
      </c>
      <c r="T18" s="4" t="s">
        <v>2018</v>
      </c>
      <c r="U18" s="4" t="s">
        <v>1987</v>
      </c>
      <c r="V18" s="4">
        <v>49310</v>
      </c>
      <c r="W18" s="4">
        <v>500</v>
      </c>
      <c r="X18" s="4">
        <v>97.7</v>
      </c>
      <c r="Y18" s="4">
        <v>2.4E-2</v>
      </c>
      <c r="Z18" s="4">
        <v>0.33399999999999996</v>
      </c>
      <c r="AA18" s="4" t="s">
        <v>1988</v>
      </c>
      <c r="AB18" s="4">
        <v>0</v>
      </c>
    </row>
    <row r="19" spans="1:28" x14ac:dyDescent="0.2">
      <c r="A19">
        <v>18</v>
      </c>
      <c r="B19" t="s">
        <v>2021</v>
      </c>
      <c r="C19" t="s">
        <v>38</v>
      </c>
      <c r="D19" t="s">
        <v>27</v>
      </c>
      <c r="E19" s="10" t="str">
        <f>+VLOOKUP(C19,Barras!$B$2:$C$274,2,0)</f>
        <v>Colcabamba 500 kV</v>
      </c>
      <c r="F19" s="10" t="str">
        <f>+VLOOKUP(D19,Barras!$B$2:$C$274,2,0)</f>
        <v>Poroma 500 kV</v>
      </c>
      <c r="G19" s="3">
        <f t="shared" si="0"/>
        <v>360.1</v>
      </c>
      <c r="H19" s="2">
        <f t="shared" si="1"/>
        <v>2.2200000000000001E-2</v>
      </c>
      <c r="I19" s="2">
        <f t="shared" si="2"/>
        <v>0.16573229658428212</v>
      </c>
      <c r="M19" s="4" t="s">
        <v>904</v>
      </c>
      <c r="S19" s="4" t="s">
        <v>2019</v>
      </c>
      <c r="T19" s="4" t="s">
        <v>2020</v>
      </c>
      <c r="U19" s="4" t="s">
        <v>1987</v>
      </c>
      <c r="V19" s="4">
        <v>49310</v>
      </c>
      <c r="W19" s="4">
        <v>500</v>
      </c>
      <c r="X19" s="4">
        <v>454.4</v>
      </c>
      <c r="Y19" s="4">
        <v>2.2200000000000001E-2</v>
      </c>
      <c r="Z19" s="4">
        <v>0.15346161971830991</v>
      </c>
      <c r="AA19" s="4" t="s">
        <v>1988</v>
      </c>
      <c r="AB19" s="4">
        <v>0</v>
      </c>
    </row>
    <row r="20" spans="1:28" x14ac:dyDescent="0.2">
      <c r="A20">
        <v>19</v>
      </c>
      <c r="B20" t="s">
        <v>2023</v>
      </c>
      <c r="C20" t="s">
        <v>38</v>
      </c>
      <c r="D20" t="s">
        <v>40</v>
      </c>
      <c r="E20" s="10" t="str">
        <f>+VLOOKUP(C20,Barras!$B$2:$C$274,2,0)</f>
        <v>Colcabamba 500 kV</v>
      </c>
      <c r="F20" s="10" t="str">
        <f>+VLOOKUP(D20,Barras!$B$2:$C$274,2,0)</f>
        <v>Yanango 500 kV</v>
      </c>
      <c r="G20" s="3">
        <f t="shared" si="0"/>
        <v>179</v>
      </c>
      <c r="H20" s="2">
        <f t="shared" si="1"/>
        <v>3.162469832402235E-2</v>
      </c>
      <c r="I20" s="2">
        <f t="shared" si="2"/>
        <v>0.15849720670391065</v>
      </c>
      <c r="M20" s="4" t="s">
        <v>905</v>
      </c>
      <c r="S20" s="4" t="s">
        <v>2021</v>
      </c>
      <c r="T20" s="4" t="s">
        <v>2022</v>
      </c>
      <c r="U20" s="4" t="s">
        <v>1987</v>
      </c>
      <c r="V20" s="4">
        <v>49310</v>
      </c>
      <c r="W20" s="4">
        <v>500</v>
      </c>
      <c r="X20" s="4">
        <v>360.1</v>
      </c>
      <c r="Y20" s="4">
        <v>2.2200000000000001E-2</v>
      </c>
      <c r="Z20" s="4">
        <v>0.16573229658428212</v>
      </c>
      <c r="AA20" s="4" t="s">
        <v>1988</v>
      </c>
      <c r="AB20" s="4">
        <v>0</v>
      </c>
    </row>
    <row r="21" spans="1:28" x14ac:dyDescent="0.2">
      <c r="A21">
        <v>20</v>
      </c>
      <c r="B21" t="s">
        <v>2025</v>
      </c>
      <c r="C21" t="s">
        <v>40</v>
      </c>
      <c r="D21" t="s">
        <v>19</v>
      </c>
      <c r="E21" s="10" t="str">
        <f>+VLOOKUP(C21,Barras!$B$2:$C$274,2,0)</f>
        <v>Yanango 500 kV</v>
      </c>
      <c r="F21" s="10" t="str">
        <f>+VLOOKUP(D21,Barras!$B$2:$C$274,2,0)</f>
        <v>Carapongo 500 kV</v>
      </c>
      <c r="G21" s="3">
        <f t="shared" si="0"/>
        <v>211</v>
      </c>
      <c r="H21" s="2">
        <f t="shared" si="1"/>
        <v>3.1624701421800946E-2</v>
      </c>
      <c r="I21" s="2">
        <f t="shared" si="2"/>
        <v>0.15851658767772514</v>
      </c>
      <c r="M21" s="4" t="s">
        <v>906</v>
      </c>
      <c r="S21" s="4" t="s">
        <v>2023</v>
      </c>
      <c r="T21" s="4" t="s">
        <v>2024</v>
      </c>
      <c r="U21" s="4" t="s">
        <v>1987</v>
      </c>
      <c r="V21" s="4">
        <v>49310</v>
      </c>
      <c r="W21" s="4">
        <v>500</v>
      </c>
      <c r="X21" s="4">
        <v>179</v>
      </c>
      <c r="Y21" s="4">
        <v>3.162469832402235E-2</v>
      </c>
      <c r="Z21" s="4">
        <v>0.15849720670391065</v>
      </c>
      <c r="AA21" s="4" t="s">
        <v>1988</v>
      </c>
      <c r="AB21" s="4">
        <v>0</v>
      </c>
    </row>
    <row r="22" spans="1:28" x14ac:dyDescent="0.2">
      <c r="A22">
        <v>21</v>
      </c>
      <c r="B22" t="s">
        <v>2027</v>
      </c>
      <c r="C22" t="s">
        <v>42</v>
      </c>
      <c r="D22" t="s">
        <v>40</v>
      </c>
      <c r="E22" s="10" t="str">
        <f>+VLOOKUP(C22,Barras!$B$2:$C$274,2,0)</f>
        <v>Huanuco 500 kV</v>
      </c>
      <c r="F22" s="10" t="str">
        <f>+VLOOKUP(D22,Barras!$B$2:$C$274,2,0)</f>
        <v>Yanango 500 kV</v>
      </c>
      <c r="G22" s="3">
        <f t="shared" si="0"/>
        <v>184</v>
      </c>
      <c r="H22" s="2">
        <f t="shared" si="1"/>
        <v>3.1624701086956523E-2</v>
      </c>
      <c r="I22" s="2">
        <f t="shared" si="2"/>
        <v>0.317</v>
      </c>
      <c r="M22" s="4" t="s">
        <v>907</v>
      </c>
      <c r="S22" s="4" t="s">
        <v>2025</v>
      </c>
      <c r="T22" s="4" t="s">
        <v>2026</v>
      </c>
      <c r="U22" s="4" t="s">
        <v>1987</v>
      </c>
      <c r="V22" s="4">
        <v>49310</v>
      </c>
      <c r="W22" s="4">
        <v>500</v>
      </c>
      <c r="X22" s="4">
        <v>211</v>
      </c>
      <c r="Y22" s="4">
        <v>3.1624701421800946E-2</v>
      </c>
      <c r="Z22" s="4">
        <v>0.15851658767772514</v>
      </c>
      <c r="AA22" s="4" t="s">
        <v>1988</v>
      </c>
      <c r="AB22" s="4">
        <v>0</v>
      </c>
    </row>
    <row r="23" spans="1:28" x14ac:dyDescent="0.2">
      <c r="A23">
        <v>22</v>
      </c>
      <c r="B23" t="s">
        <v>2029</v>
      </c>
      <c r="C23" t="s">
        <v>3</v>
      </c>
      <c r="D23" t="s">
        <v>62</v>
      </c>
      <c r="E23" s="10" t="str">
        <f>+VLOOKUP(C23,Barras!$B$2:$C$274,2,0)</f>
        <v>Piura 500 kV</v>
      </c>
      <c r="F23" s="10" t="str">
        <f>+VLOOKUP(D23,Barras!$B$2:$C$274,2,0)</f>
        <v>Piura Este 220 kV</v>
      </c>
      <c r="G23" s="3">
        <f t="shared" si="0"/>
        <v>1</v>
      </c>
      <c r="H23" s="2">
        <f t="shared" si="1"/>
        <v>0.74381944444444448</v>
      </c>
      <c r="I23" s="2">
        <f t="shared" si="2"/>
        <v>66.708333333333343</v>
      </c>
      <c r="M23" s="4" t="s">
        <v>908</v>
      </c>
      <c r="S23" s="4" t="s">
        <v>2027</v>
      </c>
      <c r="T23" s="4" t="s">
        <v>2028</v>
      </c>
      <c r="U23" s="4" t="s">
        <v>1987</v>
      </c>
      <c r="V23" s="4">
        <v>49310</v>
      </c>
      <c r="W23" s="4">
        <v>500</v>
      </c>
      <c r="X23" s="4">
        <v>184</v>
      </c>
      <c r="Y23" s="4">
        <v>3.1624701086956523E-2</v>
      </c>
      <c r="Z23" s="4">
        <v>0.317</v>
      </c>
      <c r="AA23" s="4" t="s">
        <v>1988</v>
      </c>
      <c r="AB23" s="4">
        <v>0</v>
      </c>
    </row>
    <row r="24" spans="1:28" x14ac:dyDescent="0.2">
      <c r="A24">
        <v>23</v>
      </c>
      <c r="B24" t="s">
        <v>2032</v>
      </c>
      <c r="C24" t="s">
        <v>6</v>
      </c>
      <c r="D24" t="s">
        <v>66</v>
      </c>
      <c r="E24" s="10" t="str">
        <f>+VLOOKUP(C24,Barras!$B$2:$C$274,2,0)</f>
        <v>La Niña 500 kV</v>
      </c>
      <c r="F24" s="10" t="str">
        <f>+VLOOKUP(D24,Barras!$B$2:$C$274,2,0)</f>
        <v>La Niña 220 kV</v>
      </c>
      <c r="G24" s="3">
        <f t="shared" si="0"/>
        <v>1</v>
      </c>
      <c r="H24" s="2">
        <f t="shared" si="1"/>
        <v>0.74381944444444448</v>
      </c>
      <c r="I24" s="2">
        <f t="shared" si="2"/>
        <v>66.708333333333343</v>
      </c>
      <c r="M24" s="4" t="s">
        <v>909</v>
      </c>
      <c r="S24" s="4" t="s">
        <v>2029</v>
      </c>
      <c r="T24" s="4" t="s">
        <v>2030</v>
      </c>
      <c r="U24" s="4" t="s">
        <v>2031</v>
      </c>
      <c r="V24" s="4">
        <v>49310</v>
      </c>
      <c r="W24" s="4">
        <v>500</v>
      </c>
      <c r="X24" s="4">
        <v>1</v>
      </c>
      <c r="Y24" s="4">
        <v>0.74381944444444448</v>
      </c>
      <c r="Z24" s="4">
        <v>66.708333333333343</v>
      </c>
      <c r="AA24" s="4" t="s">
        <v>1988</v>
      </c>
      <c r="AB24" s="4">
        <v>0</v>
      </c>
    </row>
    <row r="25" spans="1:28" x14ac:dyDescent="0.2">
      <c r="A25">
        <v>24</v>
      </c>
      <c r="B25" t="s">
        <v>2034</v>
      </c>
      <c r="C25" t="s">
        <v>10</v>
      </c>
      <c r="D25" t="s">
        <v>80</v>
      </c>
      <c r="E25" s="10" t="str">
        <f>+VLOOKUP(C25,Barras!$B$2:$C$274,2,0)</f>
        <v>Trujillo 500 kV</v>
      </c>
      <c r="F25" s="10" t="str">
        <f>+VLOOKUP(D25,Barras!$B$2:$C$274,2,0)</f>
        <v>Trujillo Nueva 220 kV</v>
      </c>
      <c r="G25" s="3">
        <f t="shared" si="0"/>
        <v>1</v>
      </c>
      <c r="H25" s="2">
        <f t="shared" si="1"/>
        <v>0.41502222222222218</v>
      </c>
      <c r="I25" s="2">
        <f t="shared" si="2"/>
        <v>55.766666666666666</v>
      </c>
      <c r="M25" s="4" t="s">
        <v>910</v>
      </c>
      <c r="S25" s="4" t="s">
        <v>2032</v>
      </c>
      <c r="T25" s="4" t="s">
        <v>2033</v>
      </c>
      <c r="U25" s="4" t="s">
        <v>2031</v>
      </c>
      <c r="V25" s="4">
        <v>49310</v>
      </c>
      <c r="W25" s="4">
        <v>500</v>
      </c>
      <c r="X25" s="4">
        <v>1</v>
      </c>
      <c r="Y25" s="4">
        <v>0.74381944444444448</v>
      </c>
      <c r="Z25" s="4">
        <v>66.708333333333343</v>
      </c>
      <c r="AA25" s="4" t="s">
        <v>1988</v>
      </c>
      <c r="AB25" s="4">
        <v>0</v>
      </c>
    </row>
    <row r="26" spans="1:28" x14ac:dyDescent="0.2">
      <c r="A26">
        <v>25</v>
      </c>
      <c r="B26" t="s">
        <v>2036</v>
      </c>
      <c r="C26" t="s">
        <v>14</v>
      </c>
      <c r="D26" t="s">
        <v>100</v>
      </c>
      <c r="E26" s="10" t="str">
        <f>+VLOOKUP(C26,Barras!$B$2:$C$274,2,0)</f>
        <v>Chimbote 500 kV</v>
      </c>
      <c r="F26" s="10" t="str">
        <f>+VLOOKUP(D26,Barras!$B$2:$C$274,2,0)</f>
        <v>Chimbote 220 kV</v>
      </c>
      <c r="G26" s="3">
        <f t="shared" si="0"/>
        <v>1</v>
      </c>
      <c r="H26" s="2">
        <f t="shared" si="1"/>
        <v>0.41502222222222218</v>
      </c>
      <c r="I26" s="2">
        <f t="shared" si="2"/>
        <v>55.766666666666666</v>
      </c>
      <c r="M26" s="4" t="s">
        <v>911</v>
      </c>
      <c r="S26" s="4" t="s">
        <v>2034</v>
      </c>
      <c r="T26" s="4" t="s">
        <v>2035</v>
      </c>
      <c r="U26" s="4" t="s">
        <v>2031</v>
      </c>
      <c r="V26" s="4">
        <v>49310</v>
      </c>
      <c r="W26" s="4">
        <v>500</v>
      </c>
      <c r="X26" s="4">
        <v>1</v>
      </c>
      <c r="Y26" s="4">
        <v>0.41502222222222218</v>
      </c>
      <c r="Z26" s="4">
        <v>55.766666666666666</v>
      </c>
      <c r="AA26" s="4" t="s">
        <v>1988</v>
      </c>
      <c r="AB26" s="4">
        <v>0</v>
      </c>
    </row>
    <row r="27" spans="1:28" x14ac:dyDescent="0.2">
      <c r="A27">
        <v>26</v>
      </c>
      <c r="B27" t="s">
        <v>2038</v>
      </c>
      <c r="C27" t="s">
        <v>16</v>
      </c>
      <c r="D27" t="s">
        <v>116</v>
      </c>
      <c r="E27" s="10" t="str">
        <f>+VLOOKUP(C27,Barras!$B$2:$C$274,2,0)</f>
        <v>Carabayllo 500 kV</v>
      </c>
      <c r="F27" s="10" t="str">
        <f>+VLOOKUP(D27,Barras!$B$2:$C$274,2,0)</f>
        <v>Carabayllo 220 kV</v>
      </c>
      <c r="G27" s="3">
        <f t="shared" si="0"/>
        <v>1</v>
      </c>
      <c r="H27" s="2">
        <f t="shared" si="1"/>
        <v>0.5014791666666667</v>
      </c>
      <c r="I27" s="2">
        <f t="shared" si="2"/>
        <v>67.875</v>
      </c>
      <c r="M27" s="4" t="s">
        <v>912</v>
      </c>
      <c r="S27" s="4" t="s">
        <v>2036</v>
      </c>
      <c r="T27" s="4" t="s">
        <v>2037</v>
      </c>
      <c r="U27" s="4" t="s">
        <v>2031</v>
      </c>
      <c r="V27" s="4">
        <v>49310</v>
      </c>
      <c r="W27" s="4">
        <v>500</v>
      </c>
      <c r="X27" s="4">
        <v>1</v>
      </c>
      <c r="Y27" s="4">
        <v>0.41502222222222218</v>
      </c>
      <c r="Z27" s="4">
        <v>55.766666666666666</v>
      </c>
      <c r="AA27" s="4" t="s">
        <v>1988</v>
      </c>
      <c r="AB27" s="4">
        <v>0</v>
      </c>
    </row>
    <row r="28" spans="1:28" x14ac:dyDescent="0.2">
      <c r="A28">
        <v>27</v>
      </c>
      <c r="B28" t="s">
        <v>2040</v>
      </c>
      <c r="C28" t="s">
        <v>16</v>
      </c>
      <c r="D28" t="s">
        <v>116</v>
      </c>
      <c r="E28" s="10" t="str">
        <f>+VLOOKUP(C28,Barras!$B$2:$C$274,2,0)</f>
        <v>Carabayllo 500 kV</v>
      </c>
      <c r="F28" s="10" t="str">
        <f>+VLOOKUP(D28,Barras!$B$2:$C$274,2,0)</f>
        <v>Carabayllo 220 kV</v>
      </c>
      <c r="G28" s="3">
        <f t="shared" si="0"/>
        <v>1</v>
      </c>
      <c r="H28" s="2">
        <f t="shared" si="1"/>
        <v>0.5014791666666667</v>
      </c>
      <c r="I28" s="2">
        <f t="shared" si="2"/>
        <v>67.875</v>
      </c>
      <c r="M28" s="4" t="s">
        <v>913</v>
      </c>
      <c r="S28" s="4" t="s">
        <v>2038</v>
      </c>
      <c r="T28" s="4" t="s">
        <v>2039</v>
      </c>
      <c r="U28" s="4" t="s">
        <v>2031</v>
      </c>
      <c r="V28" s="4">
        <v>49310</v>
      </c>
      <c r="W28" s="4">
        <v>500</v>
      </c>
      <c r="X28" s="4">
        <v>1</v>
      </c>
      <c r="Y28" s="4">
        <v>0.5014791666666667</v>
      </c>
      <c r="Z28" s="4">
        <v>67.875</v>
      </c>
      <c r="AA28" s="4" t="s">
        <v>1988</v>
      </c>
      <c r="AB28" s="4">
        <v>0</v>
      </c>
    </row>
    <row r="29" spans="1:28" x14ac:dyDescent="0.2">
      <c r="A29">
        <v>28</v>
      </c>
      <c r="B29" t="s">
        <v>2041</v>
      </c>
      <c r="C29" t="s">
        <v>19</v>
      </c>
      <c r="D29" t="s">
        <v>188</v>
      </c>
      <c r="E29" s="10" t="str">
        <f>+VLOOKUP(C29,Barras!$B$2:$C$274,2,0)</f>
        <v>Carapongo 500 kV</v>
      </c>
      <c r="F29" s="10" t="str">
        <f>+VLOOKUP(D29,Barras!$B$2:$C$274,2,0)</f>
        <v>Carapongo 220 kV</v>
      </c>
      <c r="G29" s="3">
        <f t="shared" si="0"/>
        <v>1</v>
      </c>
      <c r="H29" s="2">
        <f t="shared" si="1"/>
        <v>0.46973866666666669</v>
      </c>
      <c r="I29" s="2">
        <f t="shared" si="2"/>
        <v>54.233333333333327</v>
      </c>
      <c r="M29" s="4" t="s">
        <v>914</v>
      </c>
      <c r="S29" s="4" t="s">
        <v>2040</v>
      </c>
      <c r="T29" s="4" t="s">
        <v>2039</v>
      </c>
      <c r="U29" s="4" t="s">
        <v>2031</v>
      </c>
      <c r="V29" s="4">
        <v>49310</v>
      </c>
      <c r="W29" s="4">
        <v>500</v>
      </c>
      <c r="X29" s="4">
        <v>1</v>
      </c>
      <c r="Y29" s="4">
        <v>0.5014791666666667</v>
      </c>
      <c r="Z29" s="4">
        <v>67.875</v>
      </c>
      <c r="AA29" s="4" t="s">
        <v>1988</v>
      </c>
      <c r="AB29" s="4">
        <v>0</v>
      </c>
    </row>
    <row r="30" spans="1:28" x14ac:dyDescent="0.2">
      <c r="A30">
        <v>29</v>
      </c>
      <c r="B30" t="s">
        <v>2043</v>
      </c>
      <c r="C30" t="s">
        <v>21</v>
      </c>
      <c r="D30" t="s">
        <v>182</v>
      </c>
      <c r="E30" s="10" t="str">
        <f>+VLOOKUP(C30,Barras!$B$2:$C$274,2,0)</f>
        <v>Planicie 500 kV</v>
      </c>
      <c r="F30" s="10" t="str">
        <f>+VLOOKUP(D30,Barras!$B$2:$C$274,2,0)</f>
        <v>Planicie 220 kV</v>
      </c>
      <c r="G30" s="3">
        <f t="shared" si="0"/>
        <v>1</v>
      </c>
      <c r="H30" s="2">
        <f t="shared" si="1"/>
        <v>0.5014791666666667</v>
      </c>
      <c r="I30" s="2">
        <f t="shared" si="2"/>
        <v>67.875</v>
      </c>
      <c r="M30" s="4" t="s">
        <v>915</v>
      </c>
      <c r="S30" s="4" t="s">
        <v>2041</v>
      </c>
      <c r="T30" s="4" t="s">
        <v>2042</v>
      </c>
      <c r="U30" s="4" t="s">
        <v>2031</v>
      </c>
      <c r="V30" s="4">
        <v>49310</v>
      </c>
      <c r="W30" s="4">
        <v>500</v>
      </c>
      <c r="X30" s="4">
        <v>1</v>
      </c>
      <c r="Y30" s="4">
        <v>0.46973866666666669</v>
      </c>
      <c r="Z30" s="4">
        <v>54.233333333333327</v>
      </c>
      <c r="AA30" s="4" t="s">
        <v>1988</v>
      </c>
      <c r="AB30" s="4">
        <v>0</v>
      </c>
    </row>
    <row r="31" spans="1:28" x14ac:dyDescent="0.2">
      <c r="A31">
        <v>30</v>
      </c>
      <c r="B31" t="s">
        <v>2045</v>
      </c>
      <c r="C31" t="s">
        <v>23</v>
      </c>
      <c r="D31" t="s">
        <v>152</v>
      </c>
      <c r="E31" s="10" t="str">
        <f>+VLOOKUP(C31,Barras!$B$2:$C$274,2,0)</f>
        <v>Chilca 500 kV</v>
      </c>
      <c r="F31" s="10" t="str">
        <f>+VLOOKUP(D31,Barras!$B$2:$C$274,2,0)</f>
        <v>Chilca CTM 220 kV</v>
      </c>
      <c r="G31" s="3">
        <f t="shared" si="0"/>
        <v>1</v>
      </c>
      <c r="H31" s="2">
        <f t="shared" si="1"/>
        <v>0.49579861111111112</v>
      </c>
      <c r="I31" s="2">
        <f t="shared" si="2"/>
        <v>67.666666666666671</v>
      </c>
      <c r="M31" s="4" t="s">
        <v>916</v>
      </c>
      <c r="S31" s="4" t="s">
        <v>2043</v>
      </c>
      <c r="T31" s="4" t="s">
        <v>2044</v>
      </c>
      <c r="U31" s="4" t="s">
        <v>2031</v>
      </c>
      <c r="V31" s="4">
        <v>49310</v>
      </c>
      <c r="W31" s="4">
        <v>500</v>
      </c>
      <c r="X31" s="4">
        <v>1</v>
      </c>
      <c r="Y31" s="4">
        <v>0.5014791666666667</v>
      </c>
      <c r="Z31" s="4">
        <v>67.875</v>
      </c>
      <c r="AA31" s="4" t="s">
        <v>1988</v>
      </c>
      <c r="AB31" s="4">
        <v>0</v>
      </c>
    </row>
    <row r="32" spans="1:28" x14ac:dyDescent="0.2">
      <c r="A32">
        <v>31</v>
      </c>
      <c r="B32" t="s">
        <v>2047</v>
      </c>
      <c r="C32" t="s">
        <v>23</v>
      </c>
      <c r="D32" t="s">
        <v>152</v>
      </c>
      <c r="E32" s="10" t="str">
        <f>+VLOOKUP(C32,Barras!$B$2:$C$274,2,0)</f>
        <v>Chilca 500 kV</v>
      </c>
      <c r="F32" s="10" t="str">
        <f>+VLOOKUP(D32,Barras!$B$2:$C$274,2,0)</f>
        <v>Chilca CTM 220 kV</v>
      </c>
      <c r="G32" s="3">
        <f t="shared" si="0"/>
        <v>1</v>
      </c>
      <c r="H32" s="2">
        <f t="shared" si="1"/>
        <v>0.49579861111111112</v>
      </c>
      <c r="I32" s="2">
        <f t="shared" si="2"/>
        <v>67.666666666666671</v>
      </c>
      <c r="M32" s="4" t="s">
        <v>917</v>
      </c>
      <c r="S32" s="4" t="s">
        <v>2045</v>
      </c>
      <c r="T32" s="4" t="s">
        <v>2046</v>
      </c>
      <c r="U32" s="4" t="s">
        <v>2031</v>
      </c>
      <c r="V32" s="4">
        <v>49310</v>
      </c>
      <c r="W32" s="4">
        <v>500</v>
      </c>
      <c r="X32" s="4">
        <v>1</v>
      </c>
      <c r="Y32" s="4">
        <v>0.49579861111111112</v>
      </c>
      <c r="Z32" s="4">
        <v>67.666666666666671</v>
      </c>
      <c r="AA32" s="4" t="s">
        <v>1988</v>
      </c>
      <c r="AB32" s="4">
        <v>0</v>
      </c>
    </row>
    <row r="33" spans="1:28" x14ac:dyDescent="0.2">
      <c r="A33">
        <v>32</v>
      </c>
      <c r="B33" t="s">
        <v>2048</v>
      </c>
      <c r="C33" t="s">
        <v>27</v>
      </c>
      <c r="D33" t="s">
        <v>174</v>
      </c>
      <c r="E33" s="10" t="str">
        <f>+VLOOKUP(C33,Barras!$B$2:$C$274,2,0)</f>
        <v>Poroma 500 kV</v>
      </c>
      <c r="F33" s="10" t="str">
        <f>+VLOOKUP(D33,Barras!$B$2:$C$274,2,0)</f>
        <v>Poroma 220 kV</v>
      </c>
      <c r="G33" s="3">
        <f t="shared" si="0"/>
        <v>1</v>
      </c>
      <c r="H33" s="2">
        <f t="shared" si="1"/>
        <v>1.0037037037037035</v>
      </c>
      <c r="I33" s="2">
        <f t="shared" si="2"/>
        <v>81.111111111111114</v>
      </c>
      <c r="M33" s="4" t="s">
        <v>918</v>
      </c>
      <c r="S33" s="4" t="s">
        <v>2047</v>
      </c>
      <c r="T33" s="4" t="s">
        <v>2046</v>
      </c>
      <c r="U33" s="4" t="s">
        <v>2031</v>
      </c>
      <c r="V33" s="4">
        <v>49310</v>
      </c>
      <c r="W33" s="4">
        <v>500</v>
      </c>
      <c r="X33" s="4">
        <v>1</v>
      </c>
      <c r="Y33" s="4">
        <v>0.49579861111111112</v>
      </c>
      <c r="Z33" s="4">
        <v>67.666666666666671</v>
      </c>
      <c r="AA33" s="4" t="s">
        <v>1988</v>
      </c>
      <c r="AB33" s="4">
        <v>0</v>
      </c>
    </row>
    <row r="34" spans="1:28" x14ac:dyDescent="0.2">
      <c r="A34">
        <v>33</v>
      </c>
      <c r="B34" t="s">
        <v>2050</v>
      </c>
      <c r="C34" t="s">
        <v>32</v>
      </c>
      <c r="D34" t="s">
        <v>254</v>
      </c>
      <c r="E34" s="10" t="str">
        <f>+VLOOKUP(C34,Barras!$B$2:$C$274,2,0)</f>
        <v>San Jose 500 kV</v>
      </c>
      <c r="F34" s="10" t="str">
        <f>+VLOOKUP(D34,Barras!$B$2:$C$274,2,0)</f>
        <v>San Jose 220 kV</v>
      </c>
      <c r="G34" s="3">
        <f t="shared" si="0"/>
        <v>1</v>
      </c>
      <c r="H34" s="2">
        <f t="shared" si="1"/>
        <v>0.74397013888888897</v>
      </c>
      <c r="I34" s="2">
        <f t="shared" si="2"/>
        <v>70.541666666666671</v>
      </c>
      <c r="M34" s="4" t="s">
        <v>919</v>
      </c>
      <c r="S34" s="4" t="s">
        <v>2048</v>
      </c>
      <c r="T34" s="4" t="s">
        <v>2049</v>
      </c>
      <c r="U34" s="4" t="s">
        <v>2031</v>
      </c>
      <c r="V34" s="4">
        <v>49310</v>
      </c>
      <c r="W34" s="4">
        <v>500</v>
      </c>
      <c r="X34" s="4">
        <v>1</v>
      </c>
      <c r="Y34" s="4">
        <v>1.0037037037037035</v>
      </c>
      <c r="Z34" s="4">
        <v>81.111111111111114</v>
      </c>
      <c r="AA34" s="4" t="s">
        <v>1988</v>
      </c>
      <c r="AB34" s="4">
        <v>0</v>
      </c>
    </row>
    <row r="35" spans="1:28" x14ac:dyDescent="0.2">
      <c r="A35">
        <v>34</v>
      </c>
      <c r="B35" t="s">
        <v>2052</v>
      </c>
      <c r="C35" t="s">
        <v>32</v>
      </c>
      <c r="D35" t="s">
        <v>254</v>
      </c>
      <c r="E35" s="10" t="str">
        <f>+VLOOKUP(C35,Barras!$B$2:$C$274,2,0)</f>
        <v>San Jose 500 kV</v>
      </c>
      <c r="F35" s="10" t="str">
        <f>+VLOOKUP(D35,Barras!$B$2:$C$274,2,0)</f>
        <v>San Jose 220 kV</v>
      </c>
      <c r="G35" s="3">
        <f t="shared" si="0"/>
        <v>1</v>
      </c>
      <c r="H35" s="2">
        <f t="shared" si="1"/>
        <v>0.74397013888888897</v>
      </c>
      <c r="I35" s="2">
        <f t="shared" si="2"/>
        <v>70.541666666666671</v>
      </c>
      <c r="M35" s="4" t="s">
        <v>920</v>
      </c>
      <c r="S35" s="4" t="s">
        <v>2050</v>
      </c>
      <c r="T35" s="4" t="s">
        <v>2051</v>
      </c>
      <c r="U35" s="4" t="s">
        <v>2031</v>
      </c>
      <c r="V35" s="4">
        <v>49310</v>
      </c>
      <c r="W35" s="4">
        <v>500</v>
      </c>
      <c r="X35" s="4">
        <v>1</v>
      </c>
      <c r="Y35" s="4">
        <v>0.74397013888888897</v>
      </c>
      <c r="Z35" s="4">
        <v>70.541666666666671</v>
      </c>
      <c r="AA35" s="4" t="s">
        <v>1988</v>
      </c>
      <c r="AB35" s="4">
        <v>0</v>
      </c>
    </row>
    <row r="36" spans="1:28" x14ac:dyDescent="0.2">
      <c r="A36">
        <v>35</v>
      </c>
      <c r="B36" t="s">
        <v>2053</v>
      </c>
      <c r="C36" t="s">
        <v>34</v>
      </c>
      <c r="D36" t="s">
        <v>258</v>
      </c>
      <c r="E36" s="10" t="str">
        <f>+VLOOKUP(C36,Barras!$B$2:$C$274,2,0)</f>
        <v>Montalvo 500 kV</v>
      </c>
      <c r="F36" s="10" t="str">
        <f>+VLOOKUP(D36,Barras!$B$2:$C$274,2,0)</f>
        <v>Montalvo 220 kV</v>
      </c>
      <c r="G36" s="3">
        <f t="shared" si="0"/>
        <v>1</v>
      </c>
      <c r="H36" s="2">
        <f t="shared" si="1"/>
        <v>0.68666666666666654</v>
      </c>
      <c r="I36" s="2">
        <f t="shared" si="2"/>
        <v>56.333333333333321</v>
      </c>
      <c r="M36" s="4" t="s">
        <v>921</v>
      </c>
      <c r="S36" s="4" t="s">
        <v>2052</v>
      </c>
      <c r="T36" s="4" t="s">
        <v>2051</v>
      </c>
      <c r="U36" s="4" t="s">
        <v>2031</v>
      </c>
      <c r="V36" s="4">
        <v>49310</v>
      </c>
      <c r="W36" s="4">
        <v>500</v>
      </c>
      <c r="X36" s="4">
        <v>1</v>
      </c>
      <c r="Y36" s="4">
        <v>0.74397013888888897</v>
      </c>
      <c r="Z36" s="4">
        <v>70.541666666666671</v>
      </c>
      <c r="AA36" s="4" t="s">
        <v>1988</v>
      </c>
      <c r="AB36" s="4">
        <v>0</v>
      </c>
    </row>
    <row r="37" spans="1:28" x14ac:dyDescent="0.2">
      <c r="A37">
        <v>36</v>
      </c>
      <c r="B37" t="s">
        <v>2055</v>
      </c>
      <c r="C37" t="s">
        <v>36</v>
      </c>
      <c r="D37" t="s">
        <v>250</v>
      </c>
      <c r="E37" s="10" t="str">
        <f>+VLOOKUP(C37,Barras!$B$2:$C$274,2,0)</f>
        <v>Yarabamba 500 kV</v>
      </c>
      <c r="F37" s="10" t="str">
        <f>+VLOOKUP(D37,Barras!$B$2:$C$274,2,0)</f>
        <v>Yarabamba 220 kV</v>
      </c>
      <c r="G37" s="3">
        <f t="shared" si="0"/>
        <v>1</v>
      </c>
      <c r="H37" s="2">
        <f t="shared" si="1"/>
        <v>3.7863111111111104E-2</v>
      </c>
      <c r="I37" s="2">
        <f t="shared" si="2"/>
        <v>54</v>
      </c>
      <c r="M37" s="4" t="s">
        <v>922</v>
      </c>
      <c r="S37" s="4" t="s">
        <v>2053</v>
      </c>
      <c r="T37" s="4" t="s">
        <v>2054</v>
      </c>
      <c r="U37" s="4" t="s">
        <v>2031</v>
      </c>
      <c r="V37" s="4">
        <v>49310</v>
      </c>
      <c r="W37" s="4">
        <v>500</v>
      </c>
      <c r="X37" s="4">
        <v>1</v>
      </c>
      <c r="Y37" s="4">
        <v>0.68666666666666654</v>
      </c>
      <c r="Z37" s="4">
        <v>56.333333333333321</v>
      </c>
      <c r="AA37" s="4" t="s">
        <v>1988</v>
      </c>
      <c r="AB37" s="4">
        <v>0</v>
      </c>
    </row>
    <row r="38" spans="1:28" x14ac:dyDescent="0.2">
      <c r="A38">
        <v>37</v>
      </c>
      <c r="B38" t="s">
        <v>2057</v>
      </c>
      <c r="C38" t="s">
        <v>38</v>
      </c>
      <c r="D38" t="s">
        <v>238</v>
      </c>
      <c r="E38" s="10" t="str">
        <f>+VLOOKUP(C38,Barras!$B$2:$C$274,2,0)</f>
        <v>Colcabamba 500 kV</v>
      </c>
      <c r="F38" s="10" t="str">
        <f>+VLOOKUP(D38,Barras!$B$2:$C$274,2,0)</f>
        <v>Colcabamba 220 kV</v>
      </c>
      <c r="G38" s="3">
        <f t="shared" si="0"/>
        <v>1</v>
      </c>
      <c r="H38" s="2">
        <f t="shared" si="1"/>
        <v>3.7863111111111104E-2</v>
      </c>
      <c r="I38" s="2">
        <f t="shared" si="2"/>
        <v>54</v>
      </c>
      <c r="M38" s="4" t="s">
        <v>923</v>
      </c>
      <c r="S38" s="4" t="s">
        <v>2055</v>
      </c>
      <c r="T38" s="4" t="s">
        <v>2056</v>
      </c>
      <c r="U38" s="4" t="s">
        <v>2031</v>
      </c>
      <c r="V38" s="4">
        <v>49310</v>
      </c>
      <c r="W38" s="4">
        <v>500</v>
      </c>
      <c r="X38" s="4">
        <v>1</v>
      </c>
      <c r="Y38" s="4">
        <v>3.7863111111111104E-2</v>
      </c>
      <c r="Z38" s="4">
        <v>54</v>
      </c>
      <c r="AA38" s="4" t="s">
        <v>1988</v>
      </c>
      <c r="AB38" s="4">
        <v>0</v>
      </c>
    </row>
    <row r="39" spans="1:28" x14ac:dyDescent="0.2">
      <c r="A39">
        <v>38</v>
      </c>
      <c r="B39" t="s">
        <v>2059</v>
      </c>
      <c r="C39" t="s">
        <v>40</v>
      </c>
      <c r="D39" t="s">
        <v>200</v>
      </c>
      <c r="E39" s="10" t="str">
        <f>+VLOOKUP(C39,Barras!$B$2:$C$274,2,0)</f>
        <v>Yanango 500 kV</v>
      </c>
      <c r="F39" s="10" t="str">
        <f>+VLOOKUP(D39,Barras!$B$2:$C$274,2,0)</f>
        <v>Yanango Nueva 220 kV</v>
      </c>
      <c r="G39" s="3">
        <f t="shared" si="0"/>
        <v>1</v>
      </c>
      <c r="H39" s="2">
        <f t="shared" si="1"/>
        <v>5.8760687500000006E-2</v>
      </c>
      <c r="I39" s="2">
        <f t="shared" si="2"/>
        <v>67.916666666666671</v>
      </c>
      <c r="M39" s="4" t="s">
        <v>924</v>
      </c>
      <c r="S39" s="4" t="s">
        <v>2057</v>
      </c>
      <c r="T39" s="4" t="s">
        <v>2058</v>
      </c>
      <c r="U39" s="4" t="s">
        <v>2031</v>
      </c>
      <c r="V39" s="4">
        <v>49310</v>
      </c>
      <c r="W39" s="4">
        <v>500</v>
      </c>
      <c r="X39" s="4">
        <v>1</v>
      </c>
      <c r="Y39" s="4">
        <v>3.7863111111111104E-2</v>
      </c>
      <c r="Z39" s="4">
        <v>54</v>
      </c>
      <c r="AA39" s="4" t="s">
        <v>1988</v>
      </c>
      <c r="AB39" s="4">
        <v>0</v>
      </c>
    </row>
    <row r="40" spans="1:28" x14ac:dyDescent="0.2">
      <c r="A40">
        <v>39</v>
      </c>
      <c r="B40" t="s">
        <v>2061</v>
      </c>
      <c r="C40" t="s">
        <v>42</v>
      </c>
      <c r="D40" t="s">
        <v>212</v>
      </c>
      <c r="E40" s="10" t="str">
        <f>+VLOOKUP(C40,Barras!$B$2:$C$274,2,0)</f>
        <v>Huanuco 500 kV</v>
      </c>
      <c r="F40" s="10" t="str">
        <f>+VLOOKUP(D40,Barras!$B$2:$C$274,2,0)</f>
        <v>Huanuco 220 kV</v>
      </c>
      <c r="G40" s="3">
        <f t="shared" si="0"/>
        <v>1</v>
      </c>
      <c r="H40" s="2">
        <f t="shared" si="1"/>
        <v>5.8756944444444438E-2</v>
      </c>
      <c r="I40" s="2">
        <f t="shared" si="2"/>
        <v>67.916666666666671</v>
      </c>
      <c r="M40" s="4" t="s">
        <v>925</v>
      </c>
      <c r="S40" s="4" t="s">
        <v>2059</v>
      </c>
      <c r="T40" s="4" t="s">
        <v>2060</v>
      </c>
      <c r="U40" s="4" t="s">
        <v>2031</v>
      </c>
      <c r="V40" s="4">
        <v>49310</v>
      </c>
      <c r="W40" s="4">
        <v>500</v>
      </c>
      <c r="X40" s="4">
        <v>1</v>
      </c>
      <c r="Y40" s="4">
        <v>5.8760687500000006E-2</v>
      </c>
      <c r="Z40" s="4">
        <v>67.916666666666671</v>
      </c>
      <c r="AA40" s="4" t="s">
        <v>1988</v>
      </c>
      <c r="AB40" s="4">
        <v>0</v>
      </c>
    </row>
    <row r="41" spans="1:28" x14ac:dyDescent="0.2">
      <c r="A41">
        <v>40</v>
      </c>
      <c r="B41" t="s">
        <v>2063</v>
      </c>
      <c r="C41" t="s">
        <v>52</v>
      </c>
      <c r="D41" t="s">
        <v>54</v>
      </c>
      <c r="E41" s="10" t="str">
        <f>+VLOOKUP(C41,Barras!$B$2:$C$274,2,0)</f>
        <v>Zorritos 220 kV</v>
      </c>
      <c r="F41" s="10" t="str">
        <f>+VLOOKUP(D41,Barras!$B$2:$C$274,2,0)</f>
        <v>Tumbes 220 kV</v>
      </c>
      <c r="G41" s="3">
        <f t="shared" si="0"/>
        <v>28</v>
      </c>
      <c r="H41" s="2">
        <f t="shared" si="1"/>
        <v>5.4811327272727271E-2</v>
      </c>
      <c r="I41" s="2">
        <f t="shared" si="2"/>
        <v>0.4858490909090909</v>
      </c>
      <c r="M41" s="4" t="s">
        <v>926</v>
      </c>
      <c r="S41" s="4" t="s">
        <v>2061</v>
      </c>
      <c r="T41" s="4" t="s">
        <v>2062</v>
      </c>
      <c r="U41" s="4" t="s">
        <v>2031</v>
      </c>
      <c r="V41" s="4">
        <v>49310</v>
      </c>
      <c r="W41" s="4">
        <v>500</v>
      </c>
      <c r="X41" s="4">
        <v>1</v>
      </c>
      <c r="Y41" s="4">
        <v>5.8756944444444438E-2</v>
      </c>
      <c r="Z41" s="4">
        <v>67.916666666666671</v>
      </c>
      <c r="AA41" s="4" t="s">
        <v>1988</v>
      </c>
      <c r="AB41" s="4">
        <v>0</v>
      </c>
    </row>
    <row r="42" spans="1:28" x14ac:dyDescent="0.2">
      <c r="A42">
        <v>41</v>
      </c>
      <c r="B42" t="s">
        <v>2065</v>
      </c>
      <c r="C42" t="s">
        <v>54</v>
      </c>
      <c r="D42" t="s">
        <v>50</v>
      </c>
      <c r="E42" s="10" t="str">
        <f>+VLOOKUP(C42,Barras!$B$2:$C$274,2,0)</f>
        <v>Tumbes 220 kV</v>
      </c>
      <c r="F42" s="10" t="str">
        <f>+VLOOKUP(D42,Barras!$B$2:$C$274,2,0)</f>
        <v>Machala 220 kV</v>
      </c>
      <c r="G42" s="3">
        <f t="shared" si="0"/>
        <v>27</v>
      </c>
      <c r="H42" s="2">
        <f t="shared" si="1"/>
        <v>5.4811327272727271E-2</v>
      </c>
      <c r="I42" s="2">
        <f t="shared" si="2"/>
        <v>0.48584909090909084</v>
      </c>
      <c r="M42" s="4" t="s">
        <v>927</v>
      </c>
      <c r="S42" s="4" t="s">
        <v>2063</v>
      </c>
      <c r="T42" s="4" t="s">
        <v>2064</v>
      </c>
      <c r="U42" s="4" t="s">
        <v>1987</v>
      </c>
      <c r="V42" s="4">
        <v>49310</v>
      </c>
      <c r="W42" s="4">
        <v>220</v>
      </c>
      <c r="X42" s="4">
        <v>28</v>
      </c>
      <c r="Y42" s="4">
        <v>5.4811327272727271E-2</v>
      </c>
      <c r="Z42" s="4">
        <v>0.4858490909090909</v>
      </c>
      <c r="AA42" s="4" t="s">
        <v>1988</v>
      </c>
      <c r="AB42" s="4">
        <v>0</v>
      </c>
    </row>
    <row r="43" spans="1:28" x14ac:dyDescent="0.2">
      <c r="A43">
        <v>42</v>
      </c>
      <c r="B43" t="s">
        <v>2067</v>
      </c>
      <c r="C43" t="s">
        <v>56</v>
      </c>
      <c r="D43" t="s">
        <v>58</v>
      </c>
      <c r="E43" s="10" t="str">
        <f>+VLOOKUP(C43,Barras!$B$2:$C$274,2,0)</f>
        <v>Talara 220 kV</v>
      </c>
      <c r="F43" s="10" t="str">
        <f>+VLOOKUP(D43,Barras!$B$2:$C$274,2,0)</f>
        <v>Pariñas 220 kV</v>
      </c>
      <c r="G43" s="3">
        <f t="shared" si="0"/>
        <v>11</v>
      </c>
      <c r="H43" s="2">
        <f t="shared" si="1"/>
        <v>6.4799999999999996E-2</v>
      </c>
      <c r="I43" s="2">
        <f t="shared" si="2"/>
        <v>0.49990000000000001</v>
      </c>
      <c r="M43" s="4" t="s">
        <v>928</v>
      </c>
      <c r="S43" s="4" t="s">
        <v>2065</v>
      </c>
      <c r="T43" s="4" t="s">
        <v>2066</v>
      </c>
      <c r="U43" s="4" t="s">
        <v>1987</v>
      </c>
      <c r="V43" s="4">
        <v>49310</v>
      </c>
      <c r="W43" s="4">
        <v>220</v>
      </c>
      <c r="X43" s="4">
        <v>27</v>
      </c>
      <c r="Y43" s="4">
        <v>5.4811327272727271E-2</v>
      </c>
      <c r="Z43" s="4">
        <v>0.48584909090909084</v>
      </c>
      <c r="AA43" s="4" t="s">
        <v>1988</v>
      </c>
      <c r="AB43" s="4">
        <v>0</v>
      </c>
    </row>
    <row r="44" spans="1:28" x14ac:dyDescent="0.2">
      <c r="A44">
        <v>43</v>
      </c>
      <c r="B44" t="s">
        <v>2069</v>
      </c>
      <c r="C44" t="s">
        <v>58</v>
      </c>
      <c r="D44" t="s">
        <v>52</v>
      </c>
      <c r="E44" s="10" t="str">
        <f>+VLOOKUP(C44,Barras!$B$2:$C$274,2,0)</f>
        <v>Pariñas 220 kV</v>
      </c>
      <c r="F44" s="10" t="str">
        <f>+VLOOKUP(D44,Barras!$B$2:$C$274,2,0)</f>
        <v>Zorritos 220 kV</v>
      </c>
      <c r="G44" s="3">
        <f t="shared" si="0"/>
        <v>126</v>
      </c>
      <c r="H44" s="2">
        <f t="shared" si="1"/>
        <v>6.4800007936507947E-2</v>
      </c>
      <c r="I44" s="2">
        <f t="shared" si="2"/>
        <v>0.49990000000000001</v>
      </c>
      <c r="M44" s="4" t="s">
        <v>929</v>
      </c>
      <c r="S44" s="4" t="s">
        <v>2067</v>
      </c>
      <c r="T44" s="4" t="s">
        <v>2068</v>
      </c>
      <c r="U44" s="4" t="s">
        <v>1987</v>
      </c>
      <c r="V44" s="4">
        <v>49310</v>
      </c>
      <c r="W44" s="4">
        <v>220</v>
      </c>
      <c r="X44" s="4">
        <v>11</v>
      </c>
      <c r="Y44" s="4">
        <v>6.4799999999999996E-2</v>
      </c>
      <c r="Z44" s="4">
        <v>0.49990000000000001</v>
      </c>
      <c r="AA44" s="4" t="s">
        <v>1988</v>
      </c>
      <c r="AB44" s="4">
        <v>0</v>
      </c>
    </row>
    <row r="45" spans="1:28" x14ac:dyDescent="0.2">
      <c r="A45">
        <v>44</v>
      </c>
      <c r="B45" t="s">
        <v>2071</v>
      </c>
      <c r="C45" t="s">
        <v>58</v>
      </c>
      <c r="D45" t="s">
        <v>54</v>
      </c>
      <c r="E45" s="10" t="str">
        <f>+VLOOKUP(C45,Barras!$B$2:$C$274,2,0)</f>
        <v>Pariñas 220 kV</v>
      </c>
      <c r="F45" s="10" t="str">
        <f>+VLOOKUP(D45,Barras!$B$2:$C$274,2,0)</f>
        <v>Tumbes 220 kV</v>
      </c>
      <c r="G45" s="3">
        <f t="shared" si="0"/>
        <v>158</v>
      </c>
      <c r="H45" s="2">
        <f t="shared" si="1"/>
        <v>6.4799999999999996E-2</v>
      </c>
      <c r="I45" s="2">
        <f t="shared" si="2"/>
        <v>0.49990000000000001</v>
      </c>
      <c r="M45" s="4" t="s">
        <v>930</v>
      </c>
      <c r="S45" s="4" t="s">
        <v>2069</v>
      </c>
      <c r="T45" s="4" t="s">
        <v>2070</v>
      </c>
      <c r="U45" s="4" t="s">
        <v>1987</v>
      </c>
      <c r="V45" s="4">
        <v>49310</v>
      </c>
      <c r="W45" s="4">
        <v>220</v>
      </c>
      <c r="X45" s="4">
        <v>126</v>
      </c>
      <c r="Y45" s="4">
        <v>6.4800007936507947E-2</v>
      </c>
      <c r="Z45" s="4">
        <v>0.49990000000000001</v>
      </c>
      <c r="AA45" s="4" t="s">
        <v>1988</v>
      </c>
      <c r="AB45" s="4">
        <v>0</v>
      </c>
    </row>
    <row r="46" spans="1:28" x14ac:dyDescent="0.2">
      <c r="A46">
        <v>45</v>
      </c>
      <c r="B46" t="s">
        <v>2073</v>
      </c>
      <c r="C46" t="s">
        <v>56</v>
      </c>
      <c r="D46" t="s">
        <v>58</v>
      </c>
      <c r="E46" s="10" t="str">
        <f>+VLOOKUP(C46,Barras!$B$2:$C$274,2,0)</f>
        <v>Talara 220 kV</v>
      </c>
      <c r="F46" s="10" t="str">
        <f>+VLOOKUP(D46,Barras!$B$2:$C$274,2,0)</f>
        <v>Pariñas 220 kV</v>
      </c>
      <c r="G46" s="3">
        <f t="shared" si="0"/>
        <v>11</v>
      </c>
      <c r="H46" s="2">
        <f t="shared" si="1"/>
        <v>5.816550909090909E-2</v>
      </c>
      <c r="I46" s="2">
        <f t="shared" si="2"/>
        <v>0.50893781818181816</v>
      </c>
      <c r="M46" s="4" t="s">
        <v>931</v>
      </c>
      <c r="S46" s="4" t="s">
        <v>2071</v>
      </c>
      <c r="T46" s="4" t="s">
        <v>2072</v>
      </c>
      <c r="U46" s="4" t="s">
        <v>1987</v>
      </c>
      <c r="V46" s="4">
        <v>49310</v>
      </c>
      <c r="W46" s="4">
        <v>220</v>
      </c>
      <c r="X46" s="4">
        <v>158</v>
      </c>
      <c r="Y46" s="4">
        <v>6.4799999999999996E-2</v>
      </c>
      <c r="Z46" s="4">
        <v>0.49990000000000001</v>
      </c>
      <c r="AA46" s="4" t="s">
        <v>1988</v>
      </c>
      <c r="AB46" s="4">
        <v>0</v>
      </c>
    </row>
    <row r="47" spans="1:28" x14ac:dyDescent="0.2">
      <c r="A47">
        <v>46</v>
      </c>
      <c r="B47" t="s">
        <v>2074</v>
      </c>
      <c r="C47" t="s">
        <v>58</v>
      </c>
      <c r="D47" t="s">
        <v>60</v>
      </c>
      <c r="E47" s="10" t="str">
        <f>+VLOOKUP(C47,Barras!$B$2:$C$274,2,0)</f>
        <v>Pariñas 220 kV</v>
      </c>
      <c r="F47" s="10" t="str">
        <f>+VLOOKUP(D47,Barras!$B$2:$C$274,2,0)</f>
        <v>Piura Oeste 220 kV</v>
      </c>
      <c r="G47" s="3">
        <f t="shared" si="0"/>
        <v>92.71</v>
      </c>
      <c r="H47" s="2">
        <f t="shared" si="1"/>
        <v>5.8165516125552805E-2</v>
      </c>
      <c r="I47" s="2">
        <f t="shared" si="2"/>
        <v>0.50893776291662174</v>
      </c>
      <c r="M47" s="4" t="s">
        <v>932</v>
      </c>
      <c r="S47" s="4" t="s">
        <v>2073</v>
      </c>
      <c r="T47" s="4" t="s">
        <v>2068</v>
      </c>
      <c r="U47" s="4" t="s">
        <v>1987</v>
      </c>
      <c r="V47" s="4">
        <v>49310</v>
      </c>
      <c r="W47" s="4">
        <v>220</v>
      </c>
      <c r="X47" s="4">
        <v>11</v>
      </c>
      <c r="Y47" s="4">
        <v>5.816550909090909E-2</v>
      </c>
      <c r="Z47" s="4">
        <v>0.50893781818181816</v>
      </c>
      <c r="AA47" s="4" t="s">
        <v>1988</v>
      </c>
      <c r="AB47" s="4">
        <v>0</v>
      </c>
    </row>
    <row r="48" spans="1:28" x14ac:dyDescent="0.2">
      <c r="A48">
        <v>47</v>
      </c>
      <c r="B48" t="s">
        <v>2076</v>
      </c>
      <c r="C48" t="s">
        <v>56</v>
      </c>
      <c r="D48" t="s">
        <v>58</v>
      </c>
      <c r="E48" s="10" t="str">
        <f>+VLOOKUP(C48,Barras!$B$2:$C$274,2,0)</f>
        <v>Talara 220 kV</v>
      </c>
      <c r="F48" s="10" t="str">
        <f>+VLOOKUP(D48,Barras!$B$2:$C$274,2,0)</f>
        <v>Pariñas 220 kV</v>
      </c>
      <c r="G48" s="3">
        <f t="shared" si="0"/>
        <v>11</v>
      </c>
      <c r="H48" s="2">
        <f t="shared" si="1"/>
        <v>7.1099999999999997E-2</v>
      </c>
      <c r="I48" s="2">
        <f t="shared" si="2"/>
        <v>0.49990000000000001</v>
      </c>
      <c r="M48" s="4" t="s">
        <v>933</v>
      </c>
      <c r="S48" s="4" t="s">
        <v>2074</v>
      </c>
      <c r="T48" s="4" t="s">
        <v>2075</v>
      </c>
      <c r="U48" s="4" t="s">
        <v>1987</v>
      </c>
      <c r="V48" s="4">
        <v>49310</v>
      </c>
      <c r="W48" s="4">
        <v>220</v>
      </c>
      <c r="X48" s="4">
        <v>92.71</v>
      </c>
      <c r="Y48" s="4">
        <v>5.8165516125552805E-2</v>
      </c>
      <c r="Z48" s="4">
        <v>0.50893776291662174</v>
      </c>
      <c r="AA48" s="4" t="s">
        <v>1988</v>
      </c>
      <c r="AB48" s="4">
        <v>0</v>
      </c>
    </row>
    <row r="49" spans="1:28" x14ac:dyDescent="0.2">
      <c r="A49">
        <v>48</v>
      </c>
      <c r="B49" t="s">
        <v>2077</v>
      </c>
      <c r="C49" t="s">
        <v>58</v>
      </c>
      <c r="D49" t="s">
        <v>64</v>
      </c>
      <c r="E49" s="10" t="str">
        <f>+VLOOKUP(C49,Barras!$B$2:$C$274,2,0)</f>
        <v>Pariñas 220 kV</v>
      </c>
      <c r="F49" s="10" t="str">
        <f>+VLOOKUP(D49,Barras!$B$2:$C$274,2,0)</f>
        <v>Chira 220 kV</v>
      </c>
      <c r="G49" s="3">
        <f t="shared" si="0"/>
        <v>63</v>
      </c>
      <c r="H49" s="2">
        <f t="shared" si="1"/>
        <v>7.1099999999999997E-2</v>
      </c>
      <c r="I49" s="2">
        <f t="shared" si="2"/>
        <v>0.49990000000000001</v>
      </c>
      <c r="M49" s="4" t="s">
        <v>934</v>
      </c>
      <c r="S49" s="4" t="s">
        <v>2076</v>
      </c>
      <c r="T49" s="4" t="s">
        <v>2068</v>
      </c>
      <c r="U49" s="4" t="s">
        <v>1987</v>
      </c>
      <c r="V49" s="4">
        <v>49310</v>
      </c>
      <c r="W49" s="4">
        <v>220</v>
      </c>
      <c r="X49" s="4">
        <v>11</v>
      </c>
      <c r="Y49" s="4">
        <v>7.1099999999999997E-2</v>
      </c>
      <c r="Z49" s="4">
        <v>0.49990000000000001</v>
      </c>
      <c r="AA49" s="4" t="s">
        <v>1988</v>
      </c>
      <c r="AB49" s="4">
        <v>0</v>
      </c>
    </row>
    <row r="50" spans="1:28" x14ac:dyDescent="0.2">
      <c r="A50">
        <v>49</v>
      </c>
      <c r="B50" t="s">
        <v>2079</v>
      </c>
      <c r="C50" t="s">
        <v>64</v>
      </c>
      <c r="D50" t="s">
        <v>60</v>
      </c>
      <c r="E50" s="10" t="str">
        <f>+VLOOKUP(C50,Barras!$B$2:$C$274,2,0)</f>
        <v>Chira 220 kV</v>
      </c>
      <c r="F50" s="10" t="str">
        <f>+VLOOKUP(D50,Barras!$B$2:$C$274,2,0)</f>
        <v>Piura Oeste 220 kV</v>
      </c>
      <c r="G50" s="3">
        <f t="shared" si="0"/>
        <v>31</v>
      </c>
      <c r="H50" s="2">
        <f t="shared" si="1"/>
        <v>7.1099999999999997E-2</v>
      </c>
      <c r="I50" s="2">
        <f t="shared" si="2"/>
        <v>0.49990000000000001</v>
      </c>
      <c r="M50" s="4" t="s">
        <v>935</v>
      </c>
      <c r="S50" s="4" t="s">
        <v>2077</v>
      </c>
      <c r="T50" s="4" t="s">
        <v>2078</v>
      </c>
      <c r="U50" s="4" t="s">
        <v>1987</v>
      </c>
      <c r="V50" s="4">
        <v>49310</v>
      </c>
      <c r="W50" s="4">
        <v>220</v>
      </c>
      <c r="X50" s="4">
        <v>63</v>
      </c>
      <c r="Y50" s="4">
        <v>7.1099999999999997E-2</v>
      </c>
      <c r="Z50" s="4">
        <v>0.49990000000000001</v>
      </c>
      <c r="AA50" s="4" t="s">
        <v>1988</v>
      </c>
      <c r="AB50" s="4">
        <v>0</v>
      </c>
    </row>
    <row r="51" spans="1:28" x14ac:dyDescent="0.2">
      <c r="A51">
        <v>50</v>
      </c>
      <c r="B51" t="s">
        <v>2081</v>
      </c>
      <c r="C51" t="s">
        <v>60</v>
      </c>
      <c r="D51" t="s">
        <v>62</v>
      </c>
      <c r="E51" s="10" t="str">
        <f>+VLOOKUP(C51,Barras!$B$2:$C$274,2,0)</f>
        <v>Piura Oeste 220 kV</v>
      </c>
      <c r="F51" s="10" t="str">
        <f>+VLOOKUP(D51,Barras!$B$2:$C$274,2,0)</f>
        <v>Piura Este 220 kV</v>
      </c>
      <c r="G51" s="3">
        <f t="shared" si="0"/>
        <v>28</v>
      </c>
      <c r="H51" s="2">
        <f t="shared" si="1"/>
        <v>7.4300000000000005E-2</v>
      </c>
      <c r="I51" s="2">
        <f t="shared" si="2"/>
        <v>0.4884</v>
      </c>
      <c r="M51" s="4" t="s">
        <v>936</v>
      </c>
      <c r="S51" s="4" t="s">
        <v>2079</v>
      </c>
      <c r="T51" s="4" t="s">
        <v>2080</v>
      </c>
      <c r="U51" s="4" t="s">
        <v>1987</v>
      </c>
      <c r="V51" s="4">
        <v>49310</v>
      </c>
      <c r="W51" s="4">
        <v>220</v>
      </c>
      <c r="X51" s="4">
        <v>31</v>
      </c>
      <c r="Y51" s="4">
        <v>7.1099999999999997E-2</v>
      </c>
      <c r="Z51" s="4">
        <v>0.49990000000000001</v>
      </c>
      <c r="AA51" s="4" t="s">
        <v>1988</v>
      </c>
      <c r="AB51" s="4">
        <v>0</v>
      </c>
    </row>
    <row r="52" spans="1:28" x14ac:dyDescent="0.2">
      <c r="A52">
        <v>51</v>
      </c>
      <c r="B52" t="s">
        <v>2083</v>
      </c>
      <c r="C52" t="s">
        <v>62</v>
      </c>
      <c r="D52" t="s">
        <v>66</v>
      </c>
      <c r="E52" s="10" t="str">
        <f>+VLOOKUP(C52,Barras!$B$2:$C$274,2,0)</f>
        <v>Piura Este 220 kV</v>
      </c>
      <c r="F52" s="10" t="str">
        <f>+VLOOKUP(D52,Barras!$B$2:$C$274,2,0)</f>
        <v>La Niña 220 kV</v>
      </c>
      <c r="G52" s="3">
        <f t="shared" si="0"/>
        <v>92.6</v>
      </c>
      <c r="H52" s="2">
        <f t="shared" si="1"/>
        <v>8.5540388768898495E-2</v>
      </c>
      <c r="I52" s="2">
        <f t="shared" si="2"/>
        <v>0.49823706263498924</v>
      </c>
      <c r="M52" s="4" t="s">
        <v>937</v>
      </c>
      <c r="S52" s="4" t="s">
        <v>2081</v>
      </c>
      <c r="T52" s="4" t="s">
        <v>2082</v>
      </c>
      <c r="U52" s="4" t="s">
        <v>1987</v>
      </c>
      <c r="V52" s="4">
        <v>49310</v>
      </c>
      <c r="W52" s="4">
        <v>220</v>
      </c>
      <c r="X52" s="4">
        <v>28</v>
      </c>
      <c r="Y52" s="4">
        <v>7.4300000000000005E-2</v>
      </c>
      <c r="Z52" s="4">
        <v>0.4884</v>
      </c>
      <c r="AA52" s="4" t="s">
        <v>1988</v>
      </c>
      <c r="AB52" s="4">
        <v>0</v>
      </c>
    </row>
    <row r="53" spans="1:28" x14ac:dyDescent="0.2">
      <c r="A53">
        <v>52</v>
      </c>
      <c r="B53" t="s">
        <v>2085</v>
      </c>
      <c r="C53" t="s">
        <v>66</v>
      </c>
      <c r="D53" t="s">
        <v>70</v>
      </c>
      <c r="E53" s="10" t="str">
        <f>+VLOOKUP(C53,Barras!$B$2:$C$274,2,0)</f>
        <v>La Niña 220 kV</v>
      </c>
      <c r="F53" s="10" t="str">
        <f>+VLOOKUP(D53,Barras!$B$2:$C$274,2,0)</f>
        <v>Chiclayo 220 kV</v>
      </c>
      <c r="G53" s="3">
        <f t="shared" si="0"/>
        <v>122.48531</v>
      </c>
      <c r="H53" s="2">
        <f t="shared" si="1"/>
        <v>7.8073150159802832E-2</v>
      </c>
      <c r="I53" s="2">
        <f t="shared" si="2"/>
        <v>0.50673358299048266</v>
      </c>
      <c r="M53" s="4" t="s">
        <v>938</v>
      </c>
      <c r="S53" s="4" t="s">
        <v>2083</v>
      </c>
      <c r="T53" s="4" t="s">
        <v>2084</v>
      </c>
      <c r="U53" s="4" t="s">
        <v>1987</v>
      </c>
      <c r="V53" s="4">
        <v>49310</v>
      </c>
      <c r="W53" s="4">
        <v>220</v>
      </c>
      <c r="X53" s="4">
        <v>92.6</v>
      </c>
      <c r="Y53" s="4">
        <v>8.5540388768898495E-2</v>
      </c>
      <c r="Z53" s="4">
        <v>0.49823706263498924</v>
      </c>
      <c r="AA53" s="4" t="s">
        <v>1988</v>
      </c>
      <c r="AB53" s="4">
        <v>0</v>
      </c>
    </row>
    <row r="54" spans="1:28" x14ac:dyDescent="0.2">
      <c r="A54">
        <v>53</v>
      </c>
      <c r="B54" t="s">
        <v>2087</v>
      </c>
      <c r="C54" t="s">
        <v>60</v>
      </c>
      <c r="D54" t="s">
        <v>62</v>
      </c>
      <c r="E54" s="10" t="str">
        <f>+VLOOKUP(C54,Barras!$B$2:$C$274,2,0)</f>
        <v>Piura Oeste 220 kV</v>
      </c>
      <c r="F54" s="10" t="str">
        <f>+VLOOKUP(D54,Barras!$B$2:$C$274,2,0)</f>
        <v>Piura Este 220 kV</v>
      </c>
      <c r="G54" s="3">
        <f t="shared" si="0"/>
        <v>28</v>
      </c>
      <c r="H54" s="2">
        <f t="shared" si="1"/>
        <v>7.4300000000000005E-2</v>
      </c>
      <c r="I54" s="2">
        <f t="shared" si="2"/>
        <v>0.4884</v>
      </c>
      <c r="M54" s="4" t="s">
        <v>939</v>
      </c>
      <c r="S54" s="4" t="s">
        <v>2085</v>
      </c>
      <c r="T54" s="4" t="s">
        <v>2086</v>
      </c>
      <c r="U54" s="4" t="s">
        <v>1987</v>
      </c>
      <c r="V54" s="4">
        <v>49310</v>
      </c>
      <c r="W54" s="4">
        <v>220</v>
      </c>
      <c r="X54" s="4">
        <v>122.48531</v>
      </c>
      <c r="Y54" s="4">
        <v>7.8073150159802832E-2</v>
      </c>
      <c r="Z54" s="4">
        <v>0.50673358299048266</v>
      </c>
      <c r="AA54" s="4" t="s">
        <v>1988</v>
      </c>
      <c r="AB54" s="4">
        <v>0</v>
      </c>
    </row>
    <row r="55" spans="1:28" x14ac:dyDescent="0.2">
      <c r="A55">
        <v>54</v>
      </c>
      <c r="B55" t="s">
        <v>2088</v>
      </c>
      <c r="C55" t="s">
        <v>62</v>
      </c>
      <c r="D55" t="s">
        <v>66</v>
      </c>
      <c r="E55" s="10" t="str">
        <f>+VLOOKUP(C55,Barras!$B$2:$C$274,2,0)</f>
        <v>Piura Este 220 kV</v>
      </c>
      <c r="F55" s="10" t="str">
        <f>+VLOOKUP(D55,Barras!$B$2:$C$274,2,0)</f>
        <v>La Niña 220 kV</v>
      </c>
      <c r="G55" s="3">
        <f t="shared" si="0"/>
        <v>92.6</v>
      </c>
      <c r="H55" s="2">
        <f t="shared" si="1"/>
        <v>8.5540388768898495E-2</v>
      </c>
      <c r="I55" s="2">
        <f t="shared" si="2"/>
        <v>0.49823706263498924</v>
      </c>
      <c r="M55" s="4" t="s">
        <v>940</v>
      </c>
      <c r="S55" s="4" t="s">
        <v>2087</v>
      </c>
      <c r="T55" s="4" t="s">
        <v>2082</v>
      </c>
      <c r="U55" s="4" t="s">
        <v>1987</v>
      </c>
      <c r="V55" s="4">
        <v>49310</v>
      </c>
      <c r="W55" s="4">
        <v>220</v>
      </c>
      <c r="X55" s="4">
        <v>28</v>
      </c>
      <c r="Y55" s="4">
        <v>7.4300000000000005E-2</v>
      </c>
      <c r="Z55" s="4">
        <v>0.4884</v>
      </c>
      <c r="AA55" s="4" t="s">
        <v>1988</v>
      </c>
      <c r="AB55" s="4">
        <v>0</v>
      </c>
    </row>
    <row r="56" spans="1:28" x14ac:dyDescent="0.2">
      <c r="A56">
        <v>55</v>
      </c>
      <c r="B56" t="s">
        <v>2089</v>
      </c>
      <c r="C56" t="s">
        <v>66</v>
      </c>
      <c r="D56" t="s">
        <v>68</v>
      </c>
      <c r="E56" s="10" t="str">
        <f>+VLOOKUP(C56,Barras!$B$2:$C$274,2,0)</f>
        <v>La Niña 220 kV</v>
      </c>
      <c r="F56" s="10" t="str">
        <f>+VLOOKUP(D56,Barras!$B$2:$C$274,2,0)</f>
        <v>Felam 220 kV</v>
      </c>
      <c r="G56" s="3">
        <f t="shared" si="0"/>
        <v>55.685310000000001</v>
      </c>
      <c r="H56" s="2">
        <f t="shared" si="1"/>
        <v>7.8315268425371079E-2</v>
      </c>
      <c r="I56" s="2">
        <f t="shared" si="2"/>
        <v>0.50579874656350121</v>
      </c>
      <c r="M56" s="4" t="s">
        <v>941</v>
      </c>
      <c r="S56" s="4" t="s">
        <v>2088</v>
      </c>
      <c r="T56" s="4" t="s">
        <v>2084</v>
      </c>
      <c r="U56" s="4" t="s">
        <v>1987</v>
      </c>
      <c r="V56" s="4">
        <v>49310</v>
      </c>
      <c r="W56" s="4">
        <v>220</v>
      </c>
      <c r="X56" s="4">
        <v>92.6</v>
      </c>
      <c r="Y56" s="4">
        <v>8.5540388768898495E-2</v>
      </c>
      <c r="Z56" s="4">
        <v>0.49823706263498924</v>
      </c>
      <c r="AA56" s="4" t="s">
        <v>1988</v>
      </c>
      <c r="AB56" s="4">
        <v>0</v>
      </c>
    </row>
    <row r="57" spans="1:28" x14ac:dyDescent="0.2">
      <c r="A57">
        <v>56</v>
      </c>
      <c r="B57" t="s">
        <v>2091</v>
      </c>
      <c r="C57" t="s">
        <v>68</v>
      </c>
      <c r="D57" t="s">
        <v>70</v>
      </c>
      <c r="E57" s="10" t="str">
        <f>+VLOOKUP(C57,Barras!$B$2:$C$274,2,0)</f>
        <v>Felam 220 kV</v>
      </c>
      <c r="F57" s="10" t="str">
        <f>+VLOOKUP(D57,Barras!$B$2:$C$274,2,0)</f>
        <v>Chiclayo 220 kV</v>
      </c>
      <c r="G57" s="3">
        <f t="shared" si="0"/>
        <v>66.8</v>
      </c>
      <c r="H57" s="2">
        <f t="shared" si="1"/>
        <v>7.8327245508982041E-2</v>
      </c>
      <c r="I57" s="2">
        <f t="shared" si="2"/>
        <v>0.50611766467065877</v>
      </c>
      <c r="M57" s="4" t="s">
        <v>942</v>
      </c>
      <c r="S57" s="4" t="s">
        <v>2089</v>
      </c>
      <c r="T57" s="4" t="s">
        <v>2090</v>
      </c>
      <c r="U57" s="4" t="s">
        <v>1987</v>
      </c>
      <c r="V57" s="4">
        <v>49310</v>
      </c>
      <c r="W57" s="4">
        <v>220</v>
      </c>
      <c r="X57" s="4">
        <v>55.685310000000001</v>
      </c>
      <c r="Y57" s="4">
        <v>7.8315268425371079E-2</v>
      </c>
      <c r="Z57" s="4">
        <v>0.50579874656350121</v>
      </c>
      <c r="AA57" s="4" t="s">
        <v>1988</v>
      </c>
      <c r="AB57" s="4">
        <v>0</v>
      </c>
    </row>
    <row r="58" spans="1:28" x14ac:dyDescent="0.2">
      <c r="A58">
        <v>57</v>
      </c>
      <c r="B58" t="s">
        <v>2093</v>
      </c>
      <c r="C58" t="s">
        <v>70</v>
      </c>
      <c r="D58" t="s">
        <v>72</v>
      </c>
      <c r="E58" s="10" t="str">
        <f>+VLOOKUP(C58,Barras!$B$2:$C$274,2,0)</f>
        <v>Chiclayo 220 kV</v>
      </c>
      <c r="F58" s="10" t="str">
        <f>+VLOOKUP(D58,Barras!$B$2:$C$274,2,0)</f>
        <v>Reque 220 kV</v>
      </c>
      <c r="G58" s="3">
        <f t="shared" si="0"/>
        <v>13.772</v>
      </c>
      <c r="H58" s="2">
        <f t="shared" si="1"/>
        <v>7.861138541969212E-2</v>
      </c>
      <c r="I58" s="2">
        <f t="shared" si="2"/>
        <v>0.44248751089166422</v>
      </c>
      <c r="M58" s="4" t="s">
        <v>943</v>
      </c>
      <c r="S58" s="4" t="s">
        <v>2091</v>
      </c>
      <c r="T58" s="4" t="s">
        <v>2092</v>
      </c>
      <c r="U58" s="4" t="s">
        <v>1987</v>
      </c>
      <c r="V58" s="4">
        <v>49310</v>
      </c>
      <c r="W58" s="4">
        <v>220</v>
      </c>
      <c r="X58" s="4">
        <v>66.8</v>
      </c>
      <c r="Y58" s="4">
        <v>7.8327245508982041E-2</v>
      </c>
      <c r="Z58" s="4">
        <v>0.50611766467065877</v>
      </c>
      <c r="AA58" s="4" t="s">
        <v>1988</v>
      </c>
      <c r="AB58" s="4">
        <v>0</v>
      </c>
    </row>
    <row r="59" spans="1:28" x14ac:dyDescent="0.2">
      <c r="A59">
        <v>58</v>
      </c>
      <c r="B59" t="s">
        <v>2095</v>
      </c>
      <c r="C59" t="s">
        <v>70</v>
      </c>
      <c r="D59" t="s">
        <v>72</v>
      </c>
      <c r="E59" s="10" t="str">
        <f>+VLOOKUP(C59,Barras!$B$2:$C$274,2,0)</f>
        <v>Chiclayo 220 kV</v>
      </c>
      <c r="F59" s="10" t="str">
        <f>+VLOOKUP(D59,Barras!$B$2:$C$274,2,0)</f>
        <v>Reque 220 kV</v>
      </c>
      <c r="G59" s="3">
        <f t="shared" si="0"/>
        <v>13.772</v>
      </c>
      <c r="H59" s="2">
        <f t="shared" si="1"/>
        <v>7.861138541969212E-2</v>
      </c>
      <c r="I59" s="2">
        <f t="shared" si="2"/>
        <v>0.44248751089166422</v>
      </c>
      <c r="M59" s="4" t="s">
        <v>944</v>
      </c>
      <c r="S59" s="4" t="s">
        <v>2093</v>
      </c>
      <c r="T59" s="4" t="s">
        <v>2094</v>
      </c>
      <c r="U59" s="4" t="s">
        <v>1987</v>
      </c>
      <c r="V59" s="4">
        <v>49310</v>
      </c>
      <c r="W59" s="4">
        <v>220</v>
      </c>
      <c r="X59" s="4">
        <v>13.772</v>
      </c>
      <c r="Y59" s="4">
        <v>7.861138541969212E-2</v>
      </c>
      <c r="Z59" s="4">
        <v>0.44248751089166422</v>
      </c>
      <c r="AA59" s="4" t="s">
        <v>1988</v>
      </c>
      <c r="AB59" s="4">
        <v>0</v>
      </c>
    </row>
    <row r="60" spans="1:28" x14ac:dyDescent="0.2">
      <c r="A60">
        <v>59</v>
      </c>
      <c r="B60" t="s">
        <v>2096</v>
      </c>
      <c r="C60" t="s">
        <v>72</v>
      </c>
      <c r="D60" t="s">
        <v>74</v>
      </c>
      <c r="E60" s="10" t="str">
        <f>+VLOOKUP(C60,Barras!$B$2:$C$274,2,0)</f>
        <v>Reque 220 kV</v>
      </c>
      <c r="F60" s="10" t="str">
        <f>+VLOOKUP(D60,Barras!$B$2:$C$274,2,0)</f>
        <v>Guadalupe 220 kV</v>
      </c>
      <c r="G60" s="3">
        <f t="shared" si="0"/>
        <v>72.558999999999997</v>
      </c>
      <c r="H60" s="2">
        <f t="shared" si="1"/>
        <v>7.8611419672266716E-2</v>
      </c>
      <c r="I60" s="2">
        <f t="shared" si="2"/>
        <v>0.44248749293678252</v>
      </c>
      <c r="M60" s="4" t="s">
        <v>945</v>
      </c>
      <c r="S60" s="4" t="s">
        <v>2095</v>
      </c>
      <c r="T60" s="4" t="s">
        <v>2094</v>
      </c>
      <c r="U60" s="4" t="s">
        <v>1987</v>
      </c>
      <c r="V60" s="4">
        <v>49310</v>
      </c>
      <c r="W60" s="4">
        <v>220</v>
      </c>
      <c r="X60" s="4">
        <v>13.772</v>
      </c>
      <c r="Y60" s="4">
        <v>7.861138541969212E-2</v>
      </c>
      <c r="Z60" s="4">
        <v>0.44248751089166422</v>
      </c>
      <c r="AA60" s="4" t="s">
        <v>1988</v>
      </c>
      <c r="AB60" s="4">
        <v>0</v>
      </c>
    </row>
    <row r="61" spans="1:28" x14ac:dyDescent="0.2">
      <c r="A61">
        <v>60</v>
      </c>
      <c r="B61" t="s">
        <v>2098</v>
      </c>
      <c r="C61" t="s">
        <v>72</v>
      </c>
      <c r="D61" t="s">
        <v>74</v>
      </c>
      <c r="E61" s="10" t="str">
        <f>+VLOOKUP(C61,Barras!$B$2:$C$274,2,0)</f>
        <v>Reque 220 kV</v>
      </c>
      <c r="F61" s="10" t="str">
        <f>+VLOOKUP(D61,Barras!$B$2:$C$274,2,0)</f>
        <v>Guadalupe 220 kV</v>
      </c>
      <c r="G61" s="3">
        <f t="shared" si="0"/>
        <v>72.558999999999997</v>
      </c>
      <c r="H61" s="2">
        <f t="shared" si="1"/>
        <v>7.8611419672266716E-2</v>
      </c>
      <c r="I61" s="2">
        <f t="shared" si="2"/>
        <v>0.44248749293678252</v>
      </c>
      <c r="M61" s="4" t="s">
        <v>946</v>
      </c>
      <c r="S61" s="4" t="s">
        <v>2096</v>
      </c>
      <c r="T61" s="4" t="s">
        <v>2097</v>
      </c>
      <c r="U61" s="4" t="s">
        <v>1987</v>
      </c>
      <c r="V61" s="4">
        <v>49310</v>
      </c>
      <c r="W61" s="4">
        <v>220</v>
      </c>
      <c r="X61" s="4">
        <v>72.558999999999997</v>
      </c>
      <c r="Y61" s="4">
        <v>7.8611419672266716E-2</v>
      </c>
      <c r="Z61" s="4">
        <v>0.44248749293678252</v>
      </c>
      <c r="AA61" s="4" t="s">
        <v>1988</v>
      </c>
      <c r="AB61" s="4">
        <v>0</v>
      </c>
    </row>
    <row r="62" spans="1:28" x14ac:dyDescent="0.2">
      <c r="A62">
        <v>61</v>
      </c>
      <c r="B62" t="s">
        <v>2099</v>
      </c>
      <c r="C62" t="s">
        <v>72</v>
      </c>
      <c r="D62" t="s">
        <v>76</v>
      </c>
      <c r="E62" s="10" t="str">
        <f>+VLOOKUP(C62,Barras!$B$2:$C$274,2,0)</f>
        <v>Reque 220 kV</v>
      </c>
      <c r="F62" s="10" t="str">
        <f>+VLOOKUP(D62,Barras!$B$2:$C$274,2,0)</f>
        <v>Carhuaquero 220 kV</v>
      </c>
      <c r="G62" s="3">
        <f t="shared" si="0"/>
        <v>70</v>
      </c>
      <c r="H62" s="2">
        <f t="shared" si="1"/>
        <v>0.09</v>
      </c>
      <c r="I62" s="2">
        <f t="shared" si="2"/>
        <v>0.48999999999999994</v>
      </c>
      <c r="M62" s="4" t="s">
        <v>947</v>
      </c>
      <c r="S62" s="4" t="s">
        <v>2098</v>
      </c>
      <c r="T62" s="4" t="s">
        <v>2097</v>
      </c>
      <c r="U62" s="4" t="s">
        <v>1987</v>
      </c>
      <c r="V62" s="4">
        <v>49310</v>
      </c>
      <c r="W62" s="4">
        <v>220</v>
      </c>
      <c r="X62" s="4">
        <v>72.558999999999997</v>
      </c>
      <c r="Y62" s="4">
        <v>7.8611419672266716E-2</v>
      </c>
      <c r="Z62" s="4">
        <v>0.44248749293678252</v>
      </c>
      <c r="AA62" s="4" t="s">
        <v>1988</v>
      </c>
      <c r="AB62" s="4">
        <v>0</v>
      </c>
    </row>
    <row r="63" spans="1:28" x14ac:dyDescent="0.2">
      <c r="A63">
        <v>62</v>
      </c>
      <c r="B63" t="s">
        <v>2101</v>
      </c>
      <c r="C63" t="s">
        <v>70</v>
      </c>
      <c r="D63" t="s">
        <v>76</v>
      </c>
      <c r="E63" s="10" t="str">
        <f>+VLOOKUP(C63,Barras!$B$2:$C$274,2,0)</f>
        <v>Chiclayo 220 kV</v>
      </c>
      <c r="F63" s="10" t="str">
        <f>+VLOOKUP(D63,Barras!$B$2:$C$274,2,0)</f>
        <v>Carhuaquero 220 kV</v>
      </c>
      <c r="G63" s="3">
        <f t="shared" si="0"/>
        <v>83</v>
      </c>
      <c r="H63" s="2">
        <f t="shared" si="1"/>
        <v>0.09</v>
      </c>
      <c r="I63" s="2">
        <f t="shared" si="2"/>
        <v>0.49000000000000005</v>
      </c>
      <c r="M63" s="4" t="s">
        <v>948</v>
      </c>
      <c r="S63" s="4" t="s">
        <v>2099</v>
      </c>
      <c r="T63" s="4" t="s">
        <v>2100</v>
      </c>
      <c r="U63" s="4" t="s">
        <v>1987</v>
      </c>
      <c r="V63" s="4">
        <v>49310</v>
      </c>
      <c r="W63" s="4">
        <v>220</v>
      </c>
      <c r="X63" s="4">
        <v>70</v>
      </c>
      <c r="Y63" s="4">
        <v>0.09</v>
      </c>
      <c r="Z63" s="4">
        <v>0.48999999999999994</v>
      </c>
      <c r="AA63" s="4" t="s">
        <v>1988</v>
      </c>
      <c r="AB63" s="4">
        <v>0</v>
      </c>
    </row>
    <row r="64" spans="1:28" x14ac:dyDescent="0.2">
      <c r="A64">
        <v>63</v>
      </c>
      <c r="B64" t="s">
        <v>2103</v>
      </c>
      <c r="C64" t="s">
        <v>78</v>
      </c>
      <c r="D64" t="s">
        <v>74</v>
      </c>
      <c r="E64" s="10" t="str">
        <f>+VLOOKUP(C64,Barras!$B$2:$C$274,2,0)</f>
        <v>Trujillo 220 kV</v>
      </c>
      <c r="F64" s="10" t="str">
        <f>+VLOOKUP(D64,Barras!$B$2:$C$274,2,0)</f>
        <v>Guadalupe 220 kV</v>
      </c>
      <c r="G64" s="3">
        <f t="shared" si="0"/>
        <v>103.35</v>
      </c>
      <c r="H64" s="2">
        <f t="shared" si="1"/>
        <v>9.3099990324141263E-2</v>
      </c>
      <c r="I64" s="2">
        <f t="shared" si="2"/>
        <v>0.53250004837929377</v>
      </c>
      <c r="M64" s="4" t="s">
        <v>949</v>
      </c>
      <c r="S64" s="4" t="s">
        <v>2101</v>
      </c>
      <c r="T64" s="4" t="s">
        <v>2102</v>
      </c>
      <c r="U64" s="4" t="s">
        <v>1987</v>
      </c>
      <c r="V64" s="4">
        <v>49310</v>
      </c>
      <c r="W64" s="4">
        <v>220</v>
      </c>
      <c r="X64" s="4">
        <v>83</v>
      </c>
      <c r="Y64" s="4">
        <v>0.09</v>
      </c>
      <c r="Z64" s="4">
        <v>0.49000000000000005</v>
      </c>
      <c r="AA64" s="4" t="s">
        <v>1988</v>
      </c>
      <c r="AB64" s="4">
        <v>0</v>
      </c>
    </row>
    <row r="65" spans="1:28" x14ac:dyDescent="0.2">
      <c r="A65">
        <v>64</v>
      </c>
      <c r="B65" t="s">
        <v>2105</v>
      </c>
      <c r="C65" t="s">
        <v>78</v>
      </c>
      <c r="D65" t="s">
        <v>74</v>
      </c>
      <c r="E65" s="10" t="str">
        <f>+VLOOKUP(C65,Barras!$B$2:$C$274,2,0)</f>
        <v>Trujillo 220 kV</v>
      </c>
      <c r="F65" s="10" t="str">
        <f>+VLOOKUP(D65,Barras!$B$2:$C$274,2,0)</f>
        <v>Guadalupe 220 kV</v>
      </c>
      <c r="G65" s="3">
        <f t="shared" si="0"/>
        <v>103.35</v>
      </c>
      <c r="H65" s="2">
        <f t="shared" si="1"/>
        <v>7.798741170778907E-2</v>
      </c>
      <c r="I65" s="2">
        <f t="shared" si="2"/>
        <v>0.49820996613449448</v>
      </c>
      <c r="M65" s="4" t="s">
        <v>950</v>
      </c>
      <c r="S65" s="4" t="s">
        <v>2103</v>
      </c>
      <c r="T65" s="4" t="s">
        <v>2104</v>
      </c>
      <c r="U65" s="4" t="s">
        <v>1987</v>
      </c>
      <c r="V65" s="4">
        <v>49310</v>
      </c>
      <c r="W65" s="4">
        <v>220</v>
      </c>
      <c r="X65" s="4">
        <v>103.35</v>
      </c>
      <c r="Y65" s="4">
        <v>9.3099990324141263E-2</v>
      </c>
      <c r="Z65" s="4">
        <v>0.53250004837929377</v>
      </c>
      <c r="AA65" s="4" t="s">
        <v>1988</v>
      </c>
      <c r="AB65" s="4">
        <v>0</v>
      </c>
    </row>
    <row r="66" spans="1:28" x14ac:dyDescent="0.2">
      <c r="A66">
        <v>65</v>
      </c>
      <c r="B66" t="s">
        <v>2106</v>
      </c>
      <c r="C66" t="s">
        <v>78</v>
      </c>
      <c r="D66" t="s">
        <v>80</v>
      </c>
      <c r="E66" s="10" t="str">
        <f>+VLOOKUP(C66,Barras!$B$2:$C$274,2,0)</f>
        <v>Trujillo 220 kV</v>
      </c>
      <c r="F66" s="10" t="str">
        <f>+VLOOKUP(D66,Barras!$B$2:$C$274,2,0)</f>
        <v>Trujillo Nueva 220 kV</v>
      </c>
      <c r="G66" s="3">
        <f t="shared" ref="G66:G129" si="3">+VLOOKUP(B66,lineas,6,0)</f>
        <v>4</v>
      </c>
      <c r="H66" s="2">
        <f t="shared" ref="H66:H129" si="4">+VLOOKUP(B66,lineas,7,0)</f>
        <v>0.03</v>
      </c>
      <c r="I66" s="2">
        <f t="shared" ref="I66:I129" si="5">+VLOOKUP(B66,lineas,8,0)</f>
        <v>0.27900000000000003</v>
      </c>
      <c r="M66" s="4" t="s">
        <v>951</v>
      </c>
      <c r="S66" s="4" t="s">
        <v>2105</v>
      </c>
      <c r="T66" s="4" t="s">
        <v>2104</v>
      </c>
      <c r="U66" s="4" t="s">
        <v>1987</v>
      </c>
      <c r="V66" s="4">
        <v>49310</v>
      </c>
      <c r="W66" s="4">
        <v>220</v>
      </c>
      <c r="X66" s="4">
        <v>103.35</v>
      </c>
      <c r="Y66" s="4">
        <v>7.798741170778907E-2</v>
      </c>
      <c r="Z66" s="4">
        <v>0.49820996613449448</v>
      </c>
      <c r="AA66" s="4" t="s">
        <v>1988</v>
      </c>
      <c r="AB66" s="4">
        <v>0</v>
      </c>
    </row>
    <row r="67" spans="1:28" x14ac:dyDescent="0.2">
      <c r="A67">
        <v>66</v>
      </c>
      <c r="B67" t="s">
        <v>2108</v>
      </c>
      <c r="C67" t="s">
        <v>78</v>
      </c>
      <c r="D67" t="s">
        <v>80</v>
      </c>
      <c r="E67" s="10" t="str">
        <f>+VLOOKUP(C67,Barras!$B$2:$C$274,2,0)</f>
        <v>Trujillo 220 kV</v>
      </c>
      <c r="F67" s="10" t="str">
        <f>+VLOOKUP(D67,Barras!$B$2:$C$274,2,0)</f>
        <v>Trujillo Nueva 220 kV</v>
      </c>
      <c r="G67" s="3">
        <f t="shared" si="3"/>
        <v>4</v>
      </c>
      <c r="H67" s="2">
        <f t="shared" si="4"/>
        <v>0.03</v>
      </c>
      <c r="I67" s="2">
        <f t="shared" si="5"/>
        <v>0.27900000000000003</v>
      </c>
      <c r="M67" s="4" t="s">
        <v>952</v>
      </c>
      <c r="S67" s="4" t="s">
        <v>2106</v>
      </c>
      <c r="T67" s="4" t="s">
        <v>2107</v>
      </c>
      <c r="U67" s="4" t="s">
        <v>1987</v>
      </c>
      <c r="V67" s="4">
        <v>49310</v>
      </c>
      <c r="W67" s="4">
        <v>220</v>
      </c>
      <c r="X67" s="4">
        <v>4</v>
      </c>
      <c r="Y67" s="4">
        <v>0.03</v>
      </c>
      <c r="Z67" s="4">
        <v>0.27900000000000003</v>
      </c>
      <c r="AA67" s="4" t="s">
        <v>1988</v>
      </c>
      <c r="AB67" s="4">
        <v>0</v>
      </c>
    </row>
    <row r="68" spans="1:28" x14ac:dyDescent="0.2">
      <c r="A68">
        <v>67</v>
      </c>
      <c r="B68" t="s">
        <v>2109</v>
      </c>
      <c r="C68" t="s">
        <v>78</v>
      </c>
      <c r="D68" t="s">
        <v>84</v>
      </c>
      <c r="E68" s="10" t="str">
        <f>+VLOOKUP(C68,Barras!$B$2:$C$274,2,0)</f>
        <v>Trujillo 220 kV</v>
      </c>
      <c r="F68" s="10" t="str">
        <f>+VLOOKUP(D68,Barras!$B$2:$C$274,2,0)</f>
        <v>Cajamarca 220 kV</v>
      </c>
      <c r="G68" s="3">
        <f t="shared" si="3"/>
        <v>137</v>
      </c>
      <c r="H68" s="2">
        <f t="shared" si="4"/>
        <v>5.636202189781022E-2</v>
      </c>
      <c r="I68" s="2">
        <f t="shared" si="5"/>
        <v>0.50146569343065694</v>
      </c>
      <c r="M68" s="4" t="s">
        <v>953</v>
      </c>
      <c r="S68" s="4" t="s">
        <v>2108</v>
      </c>
      <c r="T68" s="4" t="s">
        <v>2107</v>
      </c>
      <c r="U68" s="4" t="s">
        <v>1987</v>
      </c>
      <c r="V68" s="4">
        <v>49310</v>
      </c>
      <c r="W68" s="4">
        <v>220</v>
      </c>
      <c r="X68" s="4">
        <v>4</v>
      </c>
      <c r="Y68" s="4">
        <v>0.03</v>
      </c>
      <c r="Z68" s="4">
        <v>0.27900000000000003</v>
      </c>
      <c r="AA68" s="4" t="s">
        <v>1988</v>
      </c>
      <c r="AB68" s="4">
        <v>0</v>
      </c>
    </row>
    <row r="69" spans="1:28" x14ac:dyDescent="0.2">
      <c r="A69">
        <v>68</v>
      </c>
      <c r="B69" t="s">
        <v>2111</v>
      </c>
      <c r="C69" t="s">
        <v>76</v>
      </c>
      <c r="D69" t="s">
        <v>84</v>
      </c>
      <c r="E69" s="10" t="str">
        <f>+VLOOKUP(C69,Barras!$B$2:$C$274,2,0)</f>
        <v>Carhuaquero 220 kV</v>
      </c>
      <c r="F69" s="10" t="str">
        <f>+VLOOKUP(D69,Barras!$B$2:$C$274,2,0)</f>
        <v>Cajamarca 220 kV</v>
      </c>
      <c r="G69" s="3">
        <f t="shared" si="3"/>
        <v>95.76</v>
      </c>
      <c r="H69" s="2">
        <f t="shared" si="4"/>
        <v>4.1999999999999996E-2</v>
      </c>
      <c r="I69" s="2">
        <f t="shared" si="5"/>
        <v>0.38299999999999995</v>
      </c>
      <c r="M69" s="4" t="s">
        <v>954</v>
      </c>
      <c r="S69" s="4" t="s">
        <v>2109</v>
      </c>
      <c r="T69" s="4" t="s">
        <v>2110</v>
      </c>
      <c r="U69" s="4" t="s">
        <v>1987</v>
      </c>
      <c r="V69" s="4">
        <v>49310</v>
      </c>
      <c r="W69" s="4">
        <v>220</v>
      </c>
      <c r="X69" s="4">
        <v>137</v>
      </c>
      <c r="Y69" s="4">
        <v>5.636202189781022E-2</v>
      </c>
      <c r="Z69" s="4">
        <v>0.50146569343065694</v>
      </c>
      <c r="AA69" s="4" t="s">
        <v>1988</v>
      </c>
      <c r="AB69" s="4">
        <v>0</v>
      </c>
    </row>
    <row r="70" spans="1:28" x14ac:dyDescent="0.2">
      <c r="A70">
        <v>69</v>
      </c>
      <c r="B70" t="s">
        <v>2113</v>
      </c>
      <c r="C70" t="s">
        <v>84</v>
      </c>
      <c r="D70" t="s">
        <v>86</v>
      </c>
      <c r="E70" s="10" t="str">
        <f>+VLOOKUP(C70,Barras!$B$2:$C$274,2,0)</f>
        <v>Cajamarca 220 kV</v>
      </c>
      <c r="F70" s="10" t="str">
        <f>+VLOOKUP(D70,Barras!$B$2:$C$274,2,0)</f>
        <v>Celendin 220 kV</v>
      </c>
      <c r="G70" s="3">
        <f t="shared" si="3"/>
        <v>59</v>
      </c>
      <c r="H70" s="2">
        <f t="shared" si="4"/>
        <v>4.1999999999999996E-2</v>
      </c>
      <c r="I70" s="2">
        <f t="shared" si="5"/>
        <v>0.37</v>
      </c>
      <c r="M70" s="4" t="s">
        <v>955</v>
      </c>
      <c r="S70" s="4" t="s">
        <v>2111</v>
      </c>
      <c r="T70" s="4" t="s">
        <v>2112</v>
      </c>
      <c r="U70" s="4" t="s">
        <v>1987</v>
      </c>
      <c r="V70" s="4">
        <v>49310</v>
      </c>
      <c r="W70" s="4">
        <v>220</v>
      </c>
      <c r="X70" s="4">
        <v>95.76</v>
      </c>
      <c r="Y70" s="4">
        <v>4.1999999999999996E-2</v>
      </c>
      <c r="Z70" s="4">
        <v>0.38299999999999995</v>
      </c>
      <c r="AA70" s="4" t="s">
        <v>1988</v>
      </c>
      <c r="AB70" s="4">
        <v>0</v>
      </c>
    </row>
    <row r="71" spans="1:28" x14ac:dyDescent="0.2">
      <c r="A71">
        <v>70</v>
      </c>
      <c r="B71" t="s">
        <v>2115</v>
      </c>
      <c r="C71" t="s">
        <v>86</v>
      </c>
      <c r="D71" t="s">
        <v>88</v>
      </c>
      <c r="E71" s="10" t="str">
        <f>+VLOOKUP(C71,Barras!$B$2:$C$274,2,0)</f>
        <v>Celendin 220 kV</v>
      </c>
      <c r="F71" s="10" t="str">
        <f>+VLOOKUP(D71,Barras!$B$2:$C$274,2,0)</f>
        <v>Caclic 220 kV</v>
      </c>
      <c r="G71" s="3">
        <f t="shared" si="3"/>
        <v>100.28</v>
      </c>
      <c r="H71" s="2">
        <f t="shared" si="4"/>
        <v>4.1999999999999996E-2</v>
      </c>
      <c r="I71" s="2">
        <f t="shared" si="5"/>
        <v>0.37</v>
      </c>
      <c r="M71" s="4" t="s">
        <v>956</v>
      </c>
      <c r="S71" s="4" t="s">
        <v>2113</v>
      </c>
      <c r="T71" s="4" t="s">
        <v>2114</v>
      </c>
      <c r="U71" s="4" t="s">
        <v>1987</v>
      </c>
      <c r="V71" s="4">
        <v>49310</v>
      </c>
      <c r="W71" s="4">
        <v>220</v>
      </c>
      <c r="X71" s="4">
        <v>59</v>
      </c>
      <c r="Y71" s="4">
        <v>4.1999999999999996E-2</v>
      </c>
      <c r="Z71" s="4">
        <v>0.37</v>
      </c>
      <c r="AA71" s="4" t="s">
        <v>1988</v>
      </c>
      <c r="AB71" s="4">
        <v>0</v>
      </c>
    </row>
    <row r="72" spans="1:28" x14ac:dyDescent="0.2">
      <c r="A72">
        <v>71</v>
      </c>
      <c r="B72" t="s">
        <v>2117</v>
      </c>
      <c r="C72" t="s">
        <v>88</v>
      </c>
      <c r="D72" t="s">
        <v>90</v>
      </c>
      <c r="E72" s="10" t="str">
        <f>+VLOOKUP(C72,Barras!$B$2:$C$274,2,0)</f>
        <v>Caclic 220 kV</v>
      </c>
      <c r="F72" s="10" t="str">
        <f>+VLOOKUP(D72,Barras!$B$2:$C$274,2,0)</f>
        <v>Moyobamba 220 kV</v>
      </c>
      <c r="G72" s="3">
        <f t="shared" si="3"/>
        <v>110.17</v>
      </c>
      <c r="H72" s="2">
        <f t="shared" si="4"/>
        <v>5.3999999999999999E-2</v>
      </c>
      <c r="I72" s="2">
        <f t="shared" si="5"/>
        <v>0.49</v>
      </c>
      <c r="M72" s="4" t="s">
        <v>957</v>
      </c>
      <c r="S72" s="4" t="s">
        <v>2115</v>
      </c>
      <c r="T72" s="4" t="s">
        <v>2116</v>
      </c>
      <c r="U72" s="4" t="s">
        <v>1987</v>
      </c>
      <c r="V72" s="4">
        <v>49310</v>
      </c>
      <c r="W72" s="4">
        <v>220</v>
      </c>
      <c r="X72" s="4">
        <v>100.28</v>
      </c>
      <c r="Y72" s="4">
        <v>4.1999999999999996E-2</v>
      </c>
      <c r="Z72" s="4">
        <v>0.37</v>
      </c>
      <c r="AA72" s="4" t="s">
        <v>1988</v>
      </c>
      <c r="AB72" s="4">
        <v>0</v>
      </c>
    </row>
    <row r="73" spans="1:28" x14ac:dyDescent="0.2">
      <c r="A73">
        <v>72</v>
      </c>
      <c r="B73" t="s">
        <v>2119</v>
      </c>
      <c r="C73" t="s">
        <v>84</v>
      </c>
      <c r="D73" t="s">
        <v>86</v>
      </c>
      <c r="E73" s="10" t="str">
        <f>+VLOOKUP(C73,Barras!$B$2:$C$274,2,0)</f>
        <v>Cajamarca 220 kV</v>
      </c>
      <c r="F73" s="10" t="str">
        <f>+VLOOKUP(D73,Barras!$B$2:$C$274,2,0)</f>
        <v>Celendin 220 kV</v>
      </c>
      <c r="G73" s="3">
        <f t="shared" si="3"/>
        <v>59</v>
      </c>
      <c r="H73" s="2">
        <f t="shared" si="4"/>
        <v>4.1999999999999996E-2</v>
      </c>
      <c r="I73" s="2">
        <f t="shared" si="5"/>
        <v>0.37</v>
      </c>
      <c r="M73" s="4" t="s">
        <v>958</v>
      </c>
      <c r="S73" s="4" t="s">
        <v>2117</v>
      </c>
      <c r="T73" s="4" t="s">
        <v>2118</v>
      </c>
      <c r="U73" s="4" t="s">
        <v>1987</v>
      </c>
      <c r="V73" s="4">
        <v>49310</v>
      </c>
      <c r="W73" s="4">
        <v>220</v>
      </c>
      <c r="X73" s="4">
        <v>110.17</v>
      </c>
      <c r="Y73" s="4">
        <v>5.3999999999999999E-2</v>
      </c>
      <c r="Z73" s="4">
        <v>0.49</v>
      </c>
      <c r="AA73" s="4" t="s">
        <v>1988</v>
      </c>
      <c r="AB73" s="4">
        <v>0</v>
      </c>
    </row>
    <row r="74" spans="1:28" x14ac:dyDescent="0.2">
      <c r="A74">
        <v>73</v>
      </c>
      <c r="B74" t="s">
        <v>2120</v>
      </c>
      <c r="C74" t="s">
        <v>86</v>
      </c>
      <c r="D74" t="s">
        <v>88</v>
      </c>
      <c r="E74" s="10" t="str">
        <f>+VLOOKUP(C74,Barras!$B$2:$C$274,2,0)</f>
        <v>Celendin 220 kV</v>
      </c>
      <c r="F74" s="10" t="str">
        <f>+VLOOKUP(D74,Barras!$B$2:$C$274,2,0)</f>
        <v>Caclic 220 kV</v>
      </c>
      <c r="G74" s="3">
        <f t="shared" si="3"/>
        <v>100.28</v>
      </c>
      <c r="H74" s="2">
        <f t="shared" si="4"/>
        <v>4.1999999999999996E-2</v>
      </c>
      <c r="I74" s="2">
        <f t="shared" si="5"/>
        <v>0.37</v>
      </c>
      <c r="M74" s="4" t="s">
        <v>959</v>
      </c>
      <c r="S74" s="4" t="s">
        <v>2119</v>
      </c>
      <c r="T74" s="4" t="s">
        <v>2114</v>
      </c>
      <c r="U74" s="4" t="s">
        <v>1987</v>
      </c>
      <c r="V74" s="4">
        <v>49310</v>
      </c>
      <c r="W74" s="4">
        <v>220</v>
      </c>
      <c r="X74" s="4">
        <v>59</v>
      </c>
      <c r="Y74" s="4">
        <v>4.1999999999999996E-2</v>
      </c>
      <c r="Z74" s="4">
        <v>0.37</v>
      </c>
      <c r="AA74" s="4" t="s">
        <v>1988</v>
      </c>
      <c r="AB74" s="4">
        <v>0</v>
      </c>
    </row>
    <row r="75" spans="1:28" x14ac:dyDescent="0.2">
      <c r="A75">
        <v>74</v>
      </c>
      <c r="B75" t="s">
        <v>2121</v>
      </c>
      <c r="C75" t="s">
        <v>88</v>
      </c>
      <c r="D75" t="s">
        <v>90</v>
      </c>
      <c r="E75" s="10" t="str">
        <f>+VLOOKUP(C75,Barras!$B$2:$C$274,2,0)</f>
        <v>Caclic 220 kV</v>
      </c>
      <c r="F75" s="10" t="str">
        <f>+VLOOKUP(D75,Barras!$B$2:$C$274,2,0)</f>
        <v>Moyobamba 220 kV</v>
      </c>
      <c r="G75" s="3">
        <f t="shared" si="3"/>
        <v>110.17</v>
      </c>
      <c r="H75" s="2">
        <f t="shared" si="4"/>
        <v>5.3999999999999999E-2</v>
      </c>
      <c r="I75" s="2">
        <f t="shared" si="5"/>
        <v>0.49</v>
      </c>
      <c r="M75" s="4" t="s">
        <v>960</v>
      </c>
      <c r="S75" s="4" t="s">
        <v>2120</v>
      </c>
      <c r="T75" s="4" t="s">
        <v>2116</v>
      </c>
      <c r="U75" s="4" t="s">
        <v>1987</v>
      </c>
      <c r="V75" s="4">
        <v>49310</v>
      </c>
      <c r="W75" s="4">
        <v>220</v>
      </c>
      <c r="X75" s="4">
        <v>100.28</v>
      </c>
      <c r="Y75" s="4">
        <v>4.1999999999999996E-2</v>
      </c>
      <c r="Z75" s="4">
        <v>0.37</v>
      </c>
      <c r="AA75" s="4" t="s">
        <v>1988</v>
      </c>
      <c r="AB75" s="4">
        <v>0</v>
      </c>
    </row>
    <row r="76" spans="1:28" x14ac:dyDescent="0.2">
      <c r="A76">
        <v>75</v>
      </c>
      <c r="B76" t="s">
        <v>2122</v>
      </c>
      <c r="C76" t="s">
        <v>90</v>
      </c>
      <c r="D76" t="s">
        <v>92</v>
      </c>
      <c r="E76" s="10" t="str">
        <f>+VLOOKUP(C76,Barras!$B$2:$C$274,2,0)</f>
        <v>Moyobamba 220 kV</v>
      </c>
      <c r="F76" s="10" t="str">
        <f>+VLOOKUP(D76,Barras!$B$2:$C$274,2,0)</f>
        <v>Iquitos 220 kV</v>
      </c>
      <c r="G76" s="3">
        <f t="shared" si="3"/>
        <v>587.79999999999995</v>
      </c>
      <c r="H76" s="2">
        <f t="shared" si="4"/>
        <v>4.2226531133038446E-2</v>
      </c>
      <c r="I76" s="2">
        <f t="shared" si="5"/>
        <v>0.12738492684586594</v>
      </c>
      <c r="M76" s="4" t="s">
        <v>961</v>
      </c>
      <c r="S76" s="4" t="s">
        <v>2121</v>
      </c>
      <c r="T76" s="4" t="s">
        <v>2118</v>
      </c>
      <c r="U76" s="4" t="s">
        <v>1987</v>
      </c>
      <c r="V76" s="4">
        <v>49310</v>
      </c>
      <c r="W76" s="4">
        <v>220</v>
      </c>
      <c r="X76" s="4">
        <v>110.17</v>
      </c>
      <c r="Y76" s="4">
        <v>5.3999999999999999E-2</v>
      </c>
      <c r="Z76" s="4">
        <v>0.49</v>
      </c>
      <c r="AA76" s="4" t="s">
        <v>1988</v>
      </c>
      <c r="AB76" s="4">
        <v>0</v>
      </c>
    </row>
    <row r="77" spans="1:28" x14ac:dyDescent="0.2">
      <c r="A77">
        <v>76</v>
      </c>
      <c r="B77" t="s">
        <v>2124</v>
      </c>
      <c r="C77" t="s">
        <v>94</v>
      </c>
      <c r="D77" t="s">
        <v>84</v>
      </c>
      <c r="E77" s="10" t="str">
        <f>+VLOOKUP(C77,Barras!$B$2:$C$274,2,0)</f>
        <v>Cerro Corona 220 kV</v>
      </c>
      <c r="F77" s="10" t="str">
        <f>+VLOOKUP(D77,Barras!$B$2:$C$274,2,0)</f>
        <v>Cajamarca 220 kV</v>
      </c>
      <c r="G77" s="3">
        <f t="shared" si="3"/>
        <v>33.700000000000003</v>
      </c>
      <c r="H77" s="2">
        <f t="shared" si="4"/>
        <v>6.928999999999999E-2</v>
      </c>
      <c r="I77" s="2">
        <f t="shared" si="5"/>
        <v>0.49571988130563799</v>
      </c>
      <c r="M77" s="4" t="s">
        <v>962</v>
      </c>
      <c r="S77" s="4" t="s">
        <v>2122</v>
      </c>
      <c r="T77" s="4" t="s">
        <v>2123</v>
      </c>
      <c r="U77" s="4" t="s">
        <v>1987</v>
      </c>
      <c r="V77" s="4">
        <v>49310</v>
      </c>
      <c r="W77" s="4">
        <v>220</v>
      </c>
      <c r="X77" s="4">
        <v>587.79999999999995</v>
      </c>
      <c r="Y77" s="4">
        <v>4.2226531133038446E-2</v>
      </c>
      <c r="Z77" s="4">
        <v>0.12738492684586594</v>
      </c>
      <c r="AA77" s="4" t="s">
        <v>1988</v>
      </c>
      <c r="AB77" s="4">
        <v>0</v>
      </c>
    </row>
    <row r="78" spans="1:28" x14ac:dyDescent="0.2">
      <c r="A78">
        <v>77</v>
      </c>
      <c r="B78" t="s">
        <v>2126</v>
      </c>
      <c r="C78" t="s">
        <v>100</v>
      </c>
      <c r="D78" t="s">
        <v>78</v>
      </c>
      <c r="E78" s="10" t="str">
        <f>+VLOOKUP(C78,Barras!$B$2:$C$274,2,0)</f>
        <v>Chimbote 220 kV</v>
      </c>
      <c r="F78" s="10" t="str">
        <f>+VLOOKUP(D78,Barras!$B$2:$C$274,2,0)</f>
        <v>Trujillo 220 kV</v>
      </c>
      <c r="G78" s="3">
        <f t="shared" si="3"/>
        <v>132.88999999999999</v>
      </c>
      <c r="H78" s="2">
        <f t="shared" si="4"/>
        <v>5.7700000000000008E-2</v>
      </c>
      <c r="I78" s="2">
        <f t="shared" si="5"/>
        <v>0.48289999247497933</v>
      </c>
      <c r="M78" s="4" t="s">
        <v>963</v>
      </c>
      <c r="S78" s="4" t="s">
        <v>2124</v>
      </c>
      <c r="T78" s="4" t="s">
        <v>2125</v>
      </c>
      <c r="U78" s="4" t="s">
        <v>1987</v>
      </c>
      <c r="V78" s="4">
        <v>49310</v>
      </c>
      <c r="W78" s="4">
        <v>220</v>
      </c>
      <c r="X78" s="4">
        <v>33.700000000000003</v>
      </c>
      <c r="Y78" s="4">
        <v>6.928999999999999E-2</v>
      </c>
      <c r="Z78" s="4">
        <v>0.49571988130563799</v>
      </c>
      <c r="AA78" s="4" t="s">
        <v>1988</v>
      </c>
      <c r="AB78" s="4">
        <v>0</v>
      </c>
    </row>
    <row r="79" spans="1:28" x14ac:dyDescent="0.2">
      <c r="A79">
        <v>78</v>
      </c>
      <c r="B79" t="s">
        <v>2128</v>
      </c>
      <c r="C79" t="s">
        <v>100</v>
      </c>
      <c r="D79" t="s">
        <v>82</v>
      </c>
      <c r="E79" s="10" t="str">
        <f>+VLOOKUP(C79,Barras!$B$2:$C$274,2,0)</f>
        <v>Chimbote 220 kV</v>
      </c>
      <c r="F79" s="10" t="str">
        <f>+VLOOKUP(D79,Barras!$B$2:$C$274,2,0)</f>
        <v>Viru 220 kV</v>
      </c>
      <c r="G79" s="3">
        <f t="shared" si="3"/>
        <v>75</v>
      </c>
      <c r="H79" s="2">
        <f t="shared" si="4"/>
        <v>6.7000000000000004E-2</v>
      </c>
      <c r="I79" s="2">
        <f t="shared" si="5"/>
        <v>0.48</v>
      </c>
      <c r="M79" s="4" t="s">
        <v>964</v>
      </c>
      <c r="S79" s="4" t="s">
        <v>2126</v>
      </c>
      <c r="T79" s="4" t="s">
        <v>2127</v>
      </c>
      <c r="U79" s="4" t="s">
        <v>1987</v>
      </c>
      <c r="V79" s="4">
        <v>49310</v>
      </c>
      <c r="W79" s="4">
        <v>220</v>
      </c>
      <c r="X79" s="4">
        <v>132.88999999999999</v>
      </c>
      <c r="Y79" s="4">
        <v>5.7700000000000008E-2</v>
      </c>
      <c r="Z79" s="4">
        <v>0.48289999247497933</v>
      </c>
      <c r="AA79" s="4" t="s">
        <v>1988</v>
      </c>
      <c r="AB79" s="4">
        <v>0</v>
      </c>
    </row>
    <row r="80" spans="1:28" x14ac:dyDescent="0.2">
      <c r="A80">
        <v>79</v>
      </c>
      <c r="B80" t="s">
        <v>2130</v>
      </c>
      <c r="C80" t="s">
        <v>82</v>
      </c>
      <c r="D80" t="s">
        <v>78</v>
      </c>
      <c r="E80" s="10" t="str">
        <f>+VLOOKUP(C80,Barras!$B$2:$C$274,2,0)</f>
        <v>Viru 220 kV</v>
      </c>
      <c r="F80" s="10" t="str">
        <f>+VLOOKUP(D80,Barras!$B$2:$C$274,2,0)</f>
        <v>Trujillo 220 kV</v>
      </c>
      <c r="G80" s="3">
        <f t="shared" si="3"/>
        <v>58.75</v>
      </c>
      <c r="H80" s="2">
        <f t="shared" si="4"/>
        <v>6.699999999999999E-2</v>
      </c>
      <c r="I80" s="2">
        <f t="shared" si="5"/>
        <v>0.48</v>
      </c>
      <c r="M80" s="4" t="s">
        <v>965</v>
      </c>
      <c r="S80" s="4" t="s">
        <v>2128</v>
      </c>
      <c r="T80" s="4" t="s">
        <v>2129</v>
      </c>
      <c r="U80" s="4" t="s">
        <v>1987</v>
      </c>
      <c r="V80" s="4">
        <v>49310</v>
      </c>
      <c r="W80" s="4">
        <v>220</v>
      </c>
      <c r="X80" s="4">
        <v>75</v>
      </c>
      <c r="Y80" s="4">
        <v>6.7000000000000004E-2</v>
      </c>
      <c r="Z80" s="4">
        <v>0.48</v>
      </c>
      <c r="AA80" s="4" t="s">
        <v>1988</v>
      </c>
      <c r="AB80" s="4">
        <v>0</v>
      </c>
    </row>
    <row r="81" spans="1:28" x14ac:dyDescent="0.2">
      <c r="A81">
        <v>80</v>
      </c>
      <c r="B81" t="s">
        <v>2132</v>
      </c>
      <c r="C81" t="s">
        <v>104</v>
      </c>
      <c r="D81" t="s">
        <v>100</v>
      </c>
      <c r="E81" s="10" t="str">
        <f>+VLOOKUP(C81,Barras!$B$2:$C$274,2,0)</f>
        <v>Paramonga 220 kV</v>
      </c>
      <c r="F81" s="10" t="str">
        <f>+VLOOKUP(D81,Barras!$B$2:$C$274,2,0)</f>
        <v>Chimbote 220 kV</v>
      </c>
      <c r="G81" s="3">
        <f t="shared" si="3"/>
        <v>221.17</v>
      </c>
      <c r="H81" s="2">
        <f t="shared" si="4"/>
        <v>8.998001537279017E-2</v>
      </c>
      <c r="I81" s="2">
        <f t="shared" si="5"/>
        <v>0.48000000000000004</v>
      </c>
      <c r="M81" s="4" t="s">
        <v>966</v>
      </c>
      <c r="S81" s="4" t="s">
        <v>2130</v>
      </c>
      <c r="T81" s="4" t="s">
        <v>2131</v>
      </c>
      <c r="U81" s="4" t="s">
        <v>1987</v>
      </c>
      <c r="V81" s="4">
        <v>49310</v>
      </c>
      <c r="W81" s="4">
        <v>220</v>
      </c>
      <c r="X81" s="4">
        <v>58.75</v>
      </c>
      <c r="Y81" s="4">
        <v>6.699999999999999E-2</v>
      </c>
      <c r="Z81" s="4">
        <v>0.48</v>
      </c>
      <c r="AA81" s="4" t="s">
        <v>1988</v>
      </c>
      <c r="AB81" s="4">
        <v>0</v>
      </c>
    </row>
    <row r="82" spans="1:28" x14ac:dyDescent="0.2">
      <c r="A82">
        <v>81</v>
      </c>
      <c r="B82" t="s">
        <v>2134</v>
      </c>
      <c r="C82" t="s">
        <v>104</v>
      </c>
      <c r="D82" t="s">
        <v>102</v>
      </c>
      <c r="E82" s="10" t="str">
        <f>+VLOOKUP(C82,Barras!$B$2:$C$274,2,0)</f>
        <v>Paramonga 220 kV</v>
      </c>
      <c r="F82" s="10" t="str">
        <f>+VLOOKUP(D82,Barras!$B$2:$C$274,2,0)</f>
        <v>Huarmey 220 kV</v>
      </c>
      <c r="G82" s="3">
        <f t="shared" si="3"/>
        <v>90</v>
      </c>
      <c r="H82" s="2">
        <f t="shared" si="4"/>
        <v>8.9980000000000004E-2</v>
      </c>
      <c r="I82" s="2">
        <f t="shared" si="5"/>
        <v>0.48000000000000004</v>
      </c>
      <c r="M82" s="4" t="s">
        <v>967</v>
      </c>
      <c r="S82" s="4" t="s">
        <v>2132</v>
      </c>
      <c r="T82" s="4" t="s">
        <v>2133</v>
      </c>
      <c r="U82" s="4" t="s">
        <v>1987</v>
      </c>
      <c r="V82" s="4">
        <v>49310</v>
      </c>
      <c r="W82" s="4">
        <v>220</v>
      </c>
      <c r="X82" s="4">
        <v>221.17</v>
      </c>
      <c r="Y82" s="4">
        <v>8.998001537279017E-2</v>
      </c>
      <c r="Z82" s="4">
        <v>0.48000000000000004</v>
      </c>
      <c r="AA82" s="4" t="s">
        <v>1988</v>
      </c>
      <c r="AB82" s="4">
        <v>0</v>
      </c>
    </row>
    <row r="83" spans="1:28" x14ac:dyDescent="0.2">
      <c r="A83">
        <v>82</v>
      </c>
      <c r="B83" t="s">
        <v>2136</v>
      </c>
      <c r="C83" t="s">
        <v>102</v>
      </c>
      <c r="D83" t="s">
        <v>100</v>
      </c>
      <c r="E83" s="10" t="str">
        <f>+VLOOKUP(C83,Barras!$B$2:$C$274,2,0)</f>
        <v>Huarmey 220 kV</v>
      </c>
      <c r="F83" s="10" t="str">
        <f>+VLOOKUP(D83,Barras!$B$2:$C$274,2,0)</f>
        <v>Chimbote 220 kV</v>
      </c>
      <c r="G83" s="3">
        <f t="shared" si="3"/>
        <v>131.16999999999999</v>
      </c>
      <c r="H83" s="2">
        <f t="shared" si="4"/>
        <v>8.9980025920561119E-2</v>
      </c>
      <c r="I83" s="2">
        <f t="shared" si="5"/>
        <v>0.48000000000000004</v>
      </c>
      <c r="M83" s="4" t="s">
        <v>968</v>
      </c>
      <c r="S83" s="4" t="s">
        <v>2134</v>
      </c>
      <c r="T83" s="4" t="s">
        <v>2135</v>
      </c>
      <c r="U83" s="4" t="s">
        <v>1987</v>
      </c>
      <c r="V83" s="4">
        <v>49310</v>
      </c>
      <c r="W83" s="4">
        <v>220</v>
      </c>
      <c r="X83" s="4">
        <v>90</v>
      </c>
      <c r="Y83" s="4">
        <v>8.9980000000000004E-2</v>
      </c>
      <c r="Z83" s="4">
        <v>0.48000000000000004</v>
      </c>
      <c r="AA83" s="4" t="s">
        <v>1988</v>
      </c>
      <c r="AB83" s="4">
        <v>0</v>
      </c>
    </row>
    <row r="84" spans="1:28" x14ac:dyDescent="0.2">
      <c r="A84">
        <v>83</v>
      </c>
      <c r="B84" t="s">
        <v>2138</v>
      </c>
      <c r="C84" t="s">
        <v>228</v>
      </c>
      <c r="D84" t="s">
        <v>104</v>
      </c>
      <c r="E84" s="10" t="str">
        <f>+VLOOKUP(C84,Barras!$B$2:$C$274,2,0)</f>
        <v>Conococha 220 kV</v>
      </c>
      <c r="F84" s="10" t="str">
        <f>+VLOOKUP(D84,Barras!$B$2:$C$274,2,0)</f>
        <v>Paramonga 220 kV</v>
      </c>
      <c r="G84" s="3">
        <f t="shared" si="3"/>
        <v>92.46</v>
      </c>
      <c r="H84" s="2">
        <f t="shared" si="4"/>
        <v>5.7500000000000002E-2</v>
      </c>
      <c r="I84" s="2">
        <f t="shared" si="5"/>
        <v>0.50500000000000012</v>
      </c>
      <c r="M84" s="4" t="s">
        <v>969</v>
      </c>
      <c r="S84" s="4" t="s">
        <v>2136</v>
      </c>
      <c r="T84" s="4" t="s">
        <v>2137</v>
      </c>
      <c r="U84" s="4" t="s">
        <v>1987</v>
      </c>
      <c r="V84" s="4">
        <v>49310</v>
      </c>
      <c r="W84" s="4">
        <v>220</v>
      </c>
      <c r="X84" s="4">
        <v>131.16999999999999</v>
      </c>
      <c r="Y84" s="4">
        <v>8.9980025920561119E-2</v>
      </c>
      <c r="Z84" s="4">
        <v>0.48000000000000004</v>
      </c>
      <c r="AA84" s="4" t="s">
        <v>1988</v>
      </c>
      <c r="AB84" s="4">
        <v>0</v>
      </c>
    </row>
    <row r="85" spans="1:28" x14ac:dyDescent="0.2">
      <c r="A85">
        <v>84</v>
      </c>
      <c r="B85" t="s">
        <v>2140</v>
      </c>
      <c r="C85" t="s">
        <v>84</v>
      </c>
      <c r="D85" t="s">
        <v>96</v>
      </c>
      <c r="E85" s="10" t="str">
        <f>+VLOOKUP(C85,Barras!$B$2:$C$274,2,0)</f>
        <v>Cajamarca 220 kV</v>
      </c>
      <c r="F85" s="10" t="str">
        <f>+VLOOKUP(D85,Barras!$B$2:$C$274,2,0)</f>
        <v>La Ramada 220 kV</v>
      </c>
      <c r="G85" s="3">
        <f t="shared" si="3"/>
        <v>123.32999999999998</v>
      </c>
      <c r="H85" s="2">
        <f t="shared" si="4"/>
        <v>4.5238871320846516E-2</v>
      </c>
      <c r="I85" s="2">
        <f t="shared" si="5"/>
        <v>0.3916703964972027</v>
      </c>
      <c r="M85" s="4" t="s">
        <v>970</v>
      </c>
      <c r="S85" s="4" t="s">
        <v>2138</v>
      </c>
      <c r="T85" s="4" t="s">
        <v>2139</v>
      </c>
      <c r="U85" s="4" t="s">
        <v>1987</v>
      </c>
      <c r="V85" s="4">
        <v>49310</v>
      </c>
      <c r="W85" s="4">
        <v>220</v>
      </c>
      <c r="X85" s="4">
        <v>92.46</v>
      </c>
      <c r="Y85" s="4">
        <v>5.7500000000000002E-2</v>
      </c>
      <c r="Z85" s="4">
        <v>0.50500000000000012</v>
      </c>
      <c r="AA85" s="4" t="s">
        <v>1988</v>
      </c>
      <c r="AB85" s="4">
        <v>0</v>
      </c>
    </row>
    <row r="86" spans="1:28" x14ac:dyDescent="0.2">
      <c r="A86">
        <v>85</v>
      </c>
      <c r="B86" t="s">
        <v>2142</v>
      </c>
      <c r="C86" t="s">
        <v>84</v>
      </c>
      <c r="D86" t="s">
        <v>96</v>
      </c>
      <c r="E86" s="10" t="str">
        <f>+VLOOKUP(C86,Barras!$B$2:$C$274,2,0)</f>
        <v>Cajamarca 220 kV</v>
      </c>
      <c r="F86" s="10" t="str">
        <f>+VLOOKUP(D86,Barras!$B$2:$C$274,2,0)</f>
        <v>La Ramada 220 kV</v>
      </c>
      <c r="G86" s="3">
        <f t="shared" si="3"/>
        <v>123.32999999999998</v>
      </c>
      <c r="H86" s="2">
        <f t="shared" si="4"/>
        <v>4.5238871320846516E-2</v>
      </c>
      <c r="I86" s="2">
        <f t="shared" si="5"/>
        <v>0.3916703964972027</v>
      </c>
      <c r="M86" s="4" t="s">
        <v>971</v>
      </c>
      <c r="S86" s="4" t="s">
        <v>2140</v>
      </c>
      <c r="T86" s="4" t="s">
        <v>2141</v>
      </c>
      <c r="U86" s="4" t="s">
        <v>1987</v>
      </c>
      <c r="V86" s="4">
        <v>49310</v>
      </c>
      <c r="W86" s="4">
        <v>220</v>
      </c>
      <c r="X86" s="4">
        <v>123.32999999999998</v>
      </c>
      <c r="Y86" s="4">
        <v>4.5238871320846516E-2</v>
      </c>
      <c r="Z86" s="4">
        <v>0.3916703964972027</v>
      </c>
      <c r="AA86" s="4" t="s">
        <v>1988</v>
      </c>
      <c r="AB86" s="4">
        <v>0</v>
      </c>
    </row>
    <row r="87" spans="1:28" x14ac:dyDescent="0.2">
      <c r="A87">
        <v>86</v>
      </c>
      <c r="B87" t="s">
        <v>2143</v>
      </c>
      <c r="C87" t="s">
        <v>96</v>
      </c>
      <c r="D87" t="s">
        <v>98</v>
      </c>
      <c r="E87" s="10" t="str">
        <f>+VLOOKUP(C87,Barras!$B$2:$C$274,2,0)</f>
        <v>La Ramada 220 kV</v>
      </c>
      <c r="F87" s="10" t="str">
        <f>+VLOOKUP(D87,Barras!$B$2:$C$274,2,0)</f>
        <v>Kiman Ayllu 220 kV</v>
      </c>
      <c r="G87" s="3">
        <f t="shared" si="3"/>
        <v>104.39</v>
      </c>
      <c r="H87" s="2">
        <f t="shared" si="4"/>
        <v>4.5238873455311808E-2</v>
      </c>
      <c r="I87" s="2">
        <f t="shared" si="5"/>
        <v>0.39167037072516525</v>
      </c>
      <c r="M87" s="4" t="s">
        <v>972</v>
      </c>
      <c r="S87" s="4" t="s">
        <v>2142</v>
      </c>
      <c r="T87" s="4" t="s">
        <v>2141</v>
      </c>
      <c r="U87" s="4" t="s">
        <v>1987</v>
      </c>
      <c r="V87" s="4">
        <v>49310</v>
      </c>
      <c r="W87" s="4">
        <v>220</v>
      </c>
      <c r="X87" s="4">
        <v>123.32999999999998</v>
      </c>
      <c r="Y87" s="4">
        <v>4.5238871320846516E-2</v>
      </c>
      <c r="Z87" s="4">
        <v>0.3916703964972027</v>
      </c>
      <c r="AA87" s="4" t="s">
        <v>1988</v>
      </c>
      <c r="AB87" s="4">
        <v>0</v>
      </c>
    </row>
    <row r="88" spans="1:28" x14ac:dyDescent="0.2">
      <c r="A88">
        <v>87</v>
      </c>
      <c r="B88" t="s">
        <v>2145</v>
      </c>
      <c r="C88" t="s">
        <v>96</v>
      </c>
      <c r="D88" t="s">
        <v>98</v>
      </c>
      <c r="E88" s="10" t="str">
        <f>+VLOOKUP(C88,Barras!$B$2:$C$274,2,0)</f>
        <v>La Ramada 220 kV</v>
      </c>
      <c r="F88" s="10" t="str">
        <f>+VLOOKUP(D88,Barras!$B$2:$C$274,2,0)</f>
        <v>Kiman Ayllu 220 kV</v>
      </c>
      <c r="G88" s="3">
        <f t="shared" si="3"/>
        <v>104.39</v>
      </c>
      <c r="H88" s="2">
        <f t="shared" si="4"/>
        <v>4.5238873455311808E-2</v>
      </c>
      <c r="I88" s="2">
        <f t="shared" si="5"/>
        <v>0.39167037072516525</v>
      </c>
      <c r="M88" s="4" t="s">
        <v>973</v>
      </c>
      <c r="S88" s="4" t="s">
        <v>2143</v>
      </c>
      <c r="T88" s="4" t="s">
        <v>2144</v>
      </c>
      <c r="U88" s="4" t="s">
        <v>1987</v>
      </c>
      <c r="V88" s="4">
        <v>49310</v>
      </c>
      <c r="W88" s="4">
        <v>220</v>
      </c>
      <c r="X88" s="4">
        <v>104.39</v>
      </c>
      <c r="Y88" s="4">
        <v>4.5238873455311808E-2</v>
      </c>
      <c r="Z88" s="4">
        <v>0.39167037072516525</v>
      </c>
      <c r="AA88" s="4" t="s">
        <v>1988</v>
      </c>
      <c r="AB88" s="4">
        <v>0</v>
      </c>
    </row>
    <row r="89" spans="1:28" x14ac:dyDescent="0.2">
      <c r="A89">
        <v>88</v>
      </c>
      <c r="B89" t="s">
        <v>2146</v>
      </c>
      <c r="C89" t="s">
        <v>228</v>
      </c>
      <c r="D89" t="s">
        <v>98</v>
      </c>
      <c r="E89" s="10" t="str">
        <f>+VLOOKUP(C89,Barras!$B$2:$C$274,2,0)</f>
        <v>Conococha 220 kV</v>
      </c>
      <c r="F89" s="10" t="str">
        <f>+VLOOKUP(D89,Barras!$B$2:$C$274,2,0)</f>
        <v>Kiman Ayllu 220 kV</v>
      </c>
      <c r="G89" s="3">
        <f t="shared" si="3"/>
        <v>174.91</v>
      </c>
      <c r="H89" s="2">
        <f t="shared" si="4"/>
        <v>5.6585169515750953E-2</v>
      </c>
      <c r="I89" s="2">
        <f t="shared" si="5"/>
        <v>0.49864353095877884</v>
      </c>
      <c r="M89" s="4" t="s">
        <v>974</v>
      </c>
      <c r="S89" s="4" t="s">
        <v>2145</v>
      </c>
      <c r="T89" s="4" t="s">
        <v>2144</v>
      </c>
      <c r="U89" s="4" t="s">
        <v>1987</v>
      </c>
      <c r="V89" s="4">
        <v>49310</v>
      </c>
      <c r="W89" s="4">
        <v>220</v>
      </c>
      <c r="X89" s="4">
        <v>104.39</v>
      </c>
      <c r="Y89" s="4">
        <v>4.5238873455311808E-2</v>
      </c>
      <c r="Z89" s="4">
        <v>0.39167037072516525</v>
      </c>
      <c r="AA89" s="4" t="s">
        <v>1988</v>
      </c>
      <c r="AB89" s="4">
        <v>0</v>
      </c>
    </row>
    <row r="90" spans="1:28" x14ac:dyDescent="0.2">
      <c r="A90">
        <v>89</v>
      </c>
      <c r="B90" t="s">
        <v>2148</v>
      </c>
      <c r="C90" t="s">
        <v>228</v>
      </c>
      <c r="D90" t="s">
        <v>98</v>
      </c>
      <c r="E90" s="10" t="str">
        <f>+VLOOKUP(C90,Barras!$B$2:$C$274,2,0)</f>
        <v>Conococha 220 kV</v>
      </c>
      <c r="F90" s="10" t="str">
        <f>+VLOOKUP(D90,Barras!$B$2:$C$274,2,0)</f>
        <v>Kiman Ayllu 220 kV</v>
      </c>
      <c r="G90" s="3">
        <f t="shared" si="3"/>
        <v>174.91</v>
      </c>
      <c r="H90" s="2">
        <f t="shared" si="4"/>
        <v>5.6585169515750953E-2</v>
      </c>
      <c r="I90" s="2">
        <f t="shared" si="5"/>
        <v>0.49864353095877884</v>
      </c>
      <c r="M90" s="4" t="s">
        <v>975</v>
      </c>
      <c r="S90" s="4" t="s">
        <v>2146</v>
      </c>
      <c r="T90" s="4" t="s">
        <v>2147</v>
      </c>
      <c r="U90" s="4" t="s">
        <v>1987</v>
      </c>
      <c r="V90" s="4">
        <v>49310</v>
      </c>
      <c r="W90" s="4">
        <v>220</v>
      </c>
      <c r="X90" s="4">
        <v>174.91</v>
      </c>
      <c r="Y90" s="4">
        <v>5.6585169515750953E-2</v>
      </c>
      <c r="Z90" s="4">
        <v>0.49864353095877884</v>
      </c>
      <c r="AA90" s="4" t="s">
        <v>1988</v>
      </c>
      <c r="AB90" s="4">
        <v>0</v>
      </c>
    </row>
    <row r="91" spans="1:28" x14ac:dyDescent="0.2">
      <c r="A91">
        <v>90</v>
      </c>
      <c r="B91" t="s">
        <v>2149</v>
      </c>
      <c r="C91" t="s">
        <v>108</v>
      </c>
      <c r="D91" t="s">
        <v>106</v>
      </c>
      <c r="E91" s="10" t="str">
        <f>+VLOOKUP(C91,Barras!$B$2:$C$274,2,0)</f>
        <v>Huacho 220 kV</v>
      </c>
      <c r="F91" s="10" t="str">
        <f>+VLOOKUP(D91,Barras!$B$2:$C$274,2,0)</f>
        <v>Medio Mundo 220 kV</v>
      </c>
      <c r="G91" s="3">
        <f t="shared" si="3"/>
        <v>27.8</v>
      </c>
      <c r="H91" s="2">
        <f t="shared" si="4"/>
        <v>7.4941326622326096E-2</v>
      </c>
      <c r="I91" s="2">
        <f t="shared" si="5"/>
        <v>0.49620384684522734</v>
      </c>
      <c r="M91" s="4" t="s">
        <v>976</v>
      </c>
      <c r="S91" s="4" t="s">
        <v>2148</v>
      </c>
      <c r="T91" s="4" t="s">
        <v>2147</v>
      </c>
      <c r="U91" s="4" t="s">
        <v>1987</v>
      </c>
      <c r="V91" s="4">
        <v>49310</v>
      </c>
      <c r="W91" s="4">
        <v>220</v>
      </c>
      <c r="X91" s="4">
        <v>174.91</v>
      </c>
      <c r="Y91" s="4">
        <v>5.6585169515750953E-2</v>
      </c>
      <c r="Z91" s="4">
        <v>0.49864353095877884</v>
      </c>
      <c r="AA91" s="4" t="s">
        <v>1988</v>
      </c>
      <c r="AB91" s="4">
        <v>0</v>
      </c>
    </row>
    <row r="92" spans="1:28" x14ac:dyDescent="0.2">
      <c r="A92">
        <v>91</v>
      </c>
      <c r="B92" t="s">
        <v>2151</v>
      </c>
      <c r="C92" t="s">
        <v>106</v>
      </c>
      <c r="D92" t="s">
        <v>104</v>
      </c>
      <c r="E92" s="10" t="str">
        <f>+VLOOKUP(C92,Barras!$B$2:$C$274,2,0)</f>
        <v>Medio Mundo 220 kV</v>
      </c>
      <c r="F92" s="10" t="str">
        <f>+VLOOKUP(D92,Barras!$B$2:$C$274,2,0)</f>
        <v>Paramonga 220 kV</v>
      </c>
      <c r="G92" s="3">
        <f t="shared" si="3"/>
        <v>26.6</v>
      </c>
      <c r="H92" s="2">
        <f t="shared" si="4"/>
        <v>7.4941326622326082E-2</v>
      </c>
      <c r="I92" s="2">
        <f t="shared" si="5"/>
        <v>0.49620384684522734</v>
      </c>
      <c r="M92" s="4" t="s">
        <v>977</v>
      </c>
      <c r="S92" s="4" t="s">
        <v>2149</v>
      </c>
      <c r="T92" s="4" t="s">
        <v>2150</v>
      </c>
      <c r="U92" s="4" t="s">
        <v>1987</v>
      </c>
      <c r="V92" s="4">
        <v>49310</v>
      </c>
      <c r="W92" s="4">
        <v>220</v>
      </c>
      <c r="X92" s="4">
        <v>27.8</v>
      </c>
      <c r="Y92" s="4">
        <v>7.4941326622326096E-2</v>
      </c>
      <c r="Z92" s="4">
        <v>0.49620384684522734</v>
      </c>
      <c r="AA92" s="4" t="s">
        <v>1988</v>
      </c>
      <c r="AB92" s="4">
        <v>0</v>
      </c>
    </row>
    <row r="93" spans="1:28" x14ac:dyDescent="0.2">
      <c r="A93">
        <v>92</v>
      </c>
      <c r="B93" t="s">
        <v>2153</v>
      </c>
      <c r="C93" t="s">
        <v>108</v>
      </c>
      <c r="D93" t="s">
        <v>106</v>
      </c>
      <c r="E93" s="10" t="str">
        <f>+VLOOKUP(C93,Barras!$B$2:$C$274,2,0)</f>
        <v>Huacho 220 kV</v>
      </c>
      <c r="F93" s="10" t="str">
        <f>+VLOOKUP(D93,Barras!$B$2:$C$274,2,0)</f>
        <v>Medio Mundo 220 kV</v>
      </c>
      <c r="G93" s="3">
        <f t="shared" si="3"/>
        <v>27.8</v>
      </c>
      <c r="H93" s="2">
        <f t="shared" si="4"/>
        <v>7.4941326622326096E-2</v>
      </c>
      <c r="I93" s="2">
        <f t="shared" si="5"/>
        <v>0.49620384684522734</v>
      </c>
      <c r="M93" s="4" t="s">
        <v>978</v>
      </c>
      <c r="S93" s="4" t="s">
        <v>2151</v>
      </c>
      <c r="T93" s="4" t="s">
        <v>2152</v>
      </c>
      <c r="U93" s="4" t="s">
        <v>1987</v>
      </c>
      <c r="V93" s="4">
        <v>49310</v>
      </c>
      <c r="W93" s="4">
        <v>220</v>
      </c>
      <c r="X93" s="4">
        <v>26.6</v>
      </c>
      <c r="Y93" s="4">
        <v>7.4941326622326082E-2</v>
      </c>
      <c r="Z93" s="4">
        <v>0.49620384684522734</v>
      </c>
      <c r="AA93" s="4" t="s">
        <v>1988</v>
      </c>
      <c r="AB93" s="4">
        <v>0</v>
      </c>
    </row>
    <row r="94" spans="1:28" x14ac:dyDescent="0.2">
      <c r="A94">
        <v>93</v>
      </c>
      <c r="B94" t="s">
        <v>2154</v>
      </c>
      <c r="C94" t="s">
        <v>106</v>
      </c>
      <c r="D94" t="s">
        <v>104</v>
      </c>
      <c r="E94" s="10" t="str">
        <f>+VLOOKUP(C94,Barras!$B$2:$C$274,2,0)</f>
        <v>Medio Mundo 220 kV</v>
      </c>
      <c r="F94" s="10" t="str">
        <f>+VLOOKUP(D94,Barras!$B$2:$C$274,2,0)</f>
        <v>Paramonga 220 kV</v>
      </c>
      <c r="G94" s="3">
        <f t="shared" si="3"/>
        <v>26.6</v>
      </c>
      <c r="H94" s="2">
        <f t="shared" si="4"/>
        <v>7.4941326622326082E-2</v>
      </c>
      <c r="I94" s="2">
        <f t="shared" si="5"/>
        <v>0.49620384684522734</v>
      </c>
      <c r="M94" s="4" t="s">
        <v>979</v>
      </c>
      <c r="S94" s="4" t="s">
        <v>2153</v>
      </c>
      <c r="T94" s="4" t="s">
        <v>2150</v>
      </c>
      <c r="U94" s="4" t="s">
        <v>1987</v>
      </c>
      <c r="V94" s="4">
        <v>49310</v>
      </c>
      <c r="W94" s="4">
        <v>220</v>
      </c>
      <c r="X94" s="4">
        <v>27.8</v>
      </c>
      <c r="Y94" s="4">
        <v>7.4941326622326096E-2</v>
      </c>
      <c r="Z94" s="4">
        <v>0.49620384684522734</v>
      </c>
      <c r="AA94" s="4" t="s">
        <v>1988</v>
      </c>
      <c r="AB94" s="4">
        <v>0</v>
      </c>
    </row>
    <row r="95" spans="1:28" x14ac:dyDescent="0.2">
      <c r="A95">
        <v>94</v>
      </c>
      <c r="B95" t="s">
        <v>2155</v>
      </c>
      <c r="C95" t="s">
        <v>110</v>
      </c>
      <c r="D95" t="s">
        <v>108</v>
      </c>
      <c r="E95" s="10" t="str">
        <f>+VLOOKUP(C95,Barras!$B$2:$C$274,2,0)</f>
        <v>TPCH 220 kV</v>
      </c>
      <c r="F95" s="10" t="str">
        <f>+VLOOKUP(D95,Barras!$B$2:$C$274,2,0)</f>
        <v>Huacho 220 kV</v>
      </c>
      <c r="G95" s="3">
        <f t="shared" si="3"/>
        <v>76.89</v>
      </c>
      <c r="H95" s="2">
        <f t="shared" si="4"/>
        <v>7.5190479906359728E-2</v>
      </c>
      <c r="I95" s="2">
        <f t="shared" si="5"/>
        <v>0.49668967355963073</v>
      </c>
      <c r="M95" s="4" t="s">
        <v>980</v>
      </c>
      <c r="S95" s="4" t="s">
        <v>2154</v>
      </c>
      <c r="T95" s="4" t="s">
        <v>2152</v>
      </c>
      <c r="U95" s="4" t="s">
        <v>1987</v>
      </c>
      <c r="V95" s="4">
        <v>49310</v>
      </c>
      <c r="W95" s="4">
        <v>220</v>
      </c>
      <c r="X95" s="4">
        <v>26.6</v>
      </c>
      <c r="Y95" s="4">
        <v>7.4941326622326082E-2</v>
      </c>
      <c r="Z95" s="4">
        <v>0.49620384684522734</v>
      </c>
      <c r="AA95" s="4" t="s">
        <v>1988</v>
      </c>
      <c r="AB95" s="4">
        <v>0</v>
      </c>
    </row>
    <row r="96" spans="1:28" x14ac:dyDescent="0.2">
      <c r="A96">
        <v>95</v>
      </c>
      <c r="B96" t="s">
        <v>2157</v>
      </c>
      <c r="C96" t="s">
        <v>114</v>
      </c>
      <c r="D96" t="s">
        <v>110</v>
      </c>
      <c r="E96" s="10" t="str">
        <f>+VLOOKUP(C96,Barras!$B$2:$C$274,2,0)</f>
        <v>Zapallal 220 kV</v>
      </c>
      <c r="F96" s="10" t="str">
        <f>+VLOOKUP(D96,Barras!$B$2:$C$274,2,0)</f>
        <v>TPCH 220 kV</v>
      </c>
      <c r="G96" s="3">
        <f t="shared" si="3"/>
        <v>44</v>
      </c>
      <c r="H96" s="2">
        <f t="shared" si="4"/>
        <v>7.5376568181818177E-2</v>
      </c>
      <c r="I96" s="2">
        <f t="shared" si="5"/>
        <v>0.49705293181818178</v>
      </c>
      <c r="M96" s="4" t="s">
        <v>981</v>
      </c>
      <c r="S96" s="4" t="s">
        <v>2155</v>
      </c>
      <c r="T96" s="4" t="s">
        <v>2156</v>
      </c>
      <c r="U96" s="4" t="s">
        <v>1987</v>
      </c>
      <c r="V96" s="4">
        <v>49310</v>
      </c>
      <c r="W96" s="4">
        <v>220</v>
      </c>
      <c r="X96" s="4">
        <v>76.89</v>
      </c>
      <c r="Y96" s="4">
        <v>7.5190479906359728E-2</v>
      </c>
      <c r="Z96" s="4">
        <v>0.49668967355963073</v>
      </c>
      <c r="AA96" s="4" t="s">
        <v>1988</v>
      </c>
      <c r="AB96" s="4">
        <v>0</v>
      </c>
    </row>
    <row r="97" spans="1:28" x14ac:dyDescent="0.2">
      <c r="A97">
        <v>96</v>
      </c>
      <c r="B97" t="s">
        <v>2159</v>
      </c>
      <c r="C97" t="s">
        <v>112</v>
      </c>
      <c r="D97" t="s">
        <v>108</v>
      </c>
      <c r="E97" s="10" t="str">
        <f>+VLOOKUP(C97,Barras!$B$2:$C$274,2,0)</f>
        <v>Lomera 220 kV</v>
      </c>
      <c r="F97" s="10" t="str">
        <f>+VLOOKUP(D97,Barras!$B$2:$C$274,2,0)</f>
        <v>Huacho 220 kV</v>
      </c>
      <c r="G97" s="3">
        <f t="shared" si="3"/>
        <v>48.29</v>
      </c>
      <c r="H97" s="2">
        <f t="shared" si="4"/>
        <v>7.4941333609442953E-2</v>
      </c>
      <c r="I97" s="2">
        <f t="shared" si="5"/>
        <v>0.49620376889625184</v>
      </c>
      <c r="M97" s="4" t="s">
        <v>982</v>
      </c>
      <c r="S97" s="4" t="s">
        <v>2157</v>
      </c>
      <c r="T97" s="4" t="s">
        <v>2158</v>
      </c>
      <c r="U97" s="4" t="s">
        <v>1987</v>
      </c>
      <c r="V97" s="4">
        <v>49310</v>
      </c>
      <c r="W97" s="4">
        <v>220</v>
      </c>
      <c r="X97" s="4">
        <v>44</v>
      </c>
      <c r="Y97" s="4">
        <v>7.5376568181818177E-2</v>
      </c>
      <c r="Z97" s="4">
        <v>0.49705293181818178</v>
      </c>
      <c r="AA97" s="4" t="s">
        <v>1988</v>
      </c>
      <c r="AB97" s="4">
        <v>0</v>
      </c>
    </row>
    <row r="98" spans="1:28" x14ac:dyDescent="0.2">
      <c r="A98">
        <v>97</v>
      </c>
      <c r="B98" t="s">
        <v>2161</v>
      </c>
      <c r="C98" t="s">
        <v>114</v>
      </c>
      <c r="D98" t="s">
        <v>112</v>
      </c>
      <c r="E98" s="10" t="str">
        <f>+VLOOKUP(C98,Barras!$B$2:$C$274,2,0)</f>
        <v>Zapallal 220 kV</v>
      </c>
      <c r="F98" s="10" t="str">
        <f>+VLOOKUP(D98,Barras!$B$2:$C$274,2,0)</f>
        <v>Lomera 220 kV</v>
      </c>
      <c r="G98" s="3">
        <f t="shared" si="3"/>
        <v>58.6</v>
      </c>
      <c r="H98" s="2">
        <f t="shared" si="4"/>
        <v>7.4940904436860065E-2</v>
      </c>
      <c r="I98" s="2">
        <f t="shared" si="5"/>
        <v>0.49620392491467574</v>
      </c>
      <c r="M98" s="4" t="s">
        <v>983</v>
      </c>
      <c r="S98" s="4" t="s">
        <v>2159</v>
      </c>
      <c r="T98" s="4" t="s">
        <v>2160</v>
      </c>
      <c r="U98" s="4" t="s">
        <v>1987</v>
      </c>
      <c r="V98" s="4">
        <v>49310</v>
      </c>
      <c r="W98" s="4">
        <v>220</v>
      </c>
      <c r="X98" s="4">
        <v>48.29</v>
      </c>
      <c r="Y98" s="4">
        <v>7.4941333609442953E-2</v>
      </c>
      <c r="Z98" s="4">
        <v>0.49620376889625184</v>
      </c>
      <c r="AA98" s="4" t="s">
        <v>1988</v>
      </c>
      <c r="AB98" s="4">
        <v>0</v>
      </c>
    </row>
    <row r="99" spans="1:28" x14ac:dyDescent="0.2">
      <c r="A99">
        <v>98</v>
      </c>
      <c r="B99" t="s">
        <v>2163</v>
      </c>
      <c r="C99" t="s">
        <v>116</v>
      </c>
      <c r="D99" t="s">
        <v>114</v>
      </c>
      <c r="E99" s="10" t="str">
        <f>+VLOOKUP(C99,Barras!$B$2:$C$274,2,0)</f>
        <v>Carabayllo 220 kV</v>
      </c>
      <c r="F99" s="10" t="str">
        <f>+VLOOKUP(D99,Barras!$B$2:$C$274,2,0)</f>
        <v>Zapallal 220 kV</v>
      </c>
      <c r="G99" s="3">
        <f t="shared" si="3"/>
        <v>10.199999999999999</v>
      </c>
      <c r="H99" s="2">
        <f t="shared" si="4"/>
        <v>3.1194196078431373E-2</v>
      </c>
      <c r="I99" s="2">
        <f t="shared" si="5"/>
        <v>0.28134303921568632</v>
      </c>
      <c r="M99" s="4" t="s">
        <v>984</v>
      </c>
      <c r="S99" s="4" t="s">
        <v>2161</v>
      </c>
      <c r="T99" s="4" t="s">
        <v>2162</v>
      </c>
      <c r="U99" s="4" t="s">
        <v>1987</v>
      </c>
      <c r="V99" s="4">
        <v>49310</v>
      </c>
      <c r="W99" s="4">
        <v>220</v>
      </c>
      <c r="X99" s="4">
        <v>58.6</v>
      </c>
      <c r="Y99" s="4">
        <v>7.4940904436860065E-2</v>
      </c>
      <c r="Z99" s="4">
        <v>0.49620392491467574</v>
      </c>
      <c r="AA99" s="4" t="s">
        <v>1988</v>
      </c>
      <c r="AB99" s="4">
        <v>0</v>
      </c>
    </row>
    <row r="100" spans="1:28" x14ac:dyDescent="0.2">
      <c r="A100">
        <v>99</v>
      </c>
      <c r="B100" t="s">
        <v>2165</v>
      </c>
      <c r="C100" t="s">
        <v>116</v>
      </c>
      <c r="D100" t="s">
        <v>114</v>
      </c>
      <c r="E100" s="10" t="str">
        <f>+VLOOKUP(C100,Barras!$B$2:$C$274,2,0)</f>
        <v>Carabayllo 220 kV</v>
      </c>
      <c r="F100" s="10" t="str">
        <f>+VLOOKUP(D100,Barras!$B$2:$C$274,2,0)</f>
        <v>Zapallal 220 kV</v>
      </c>
      <c r="G100" s="3">
        <f t="shared" si="3"/>
        <v>10.199999999999999</v>
      </c>
      <c r="H100" s="2">
        <f t="shared" si="4"/>
        <v>3.1194196078431373E-2</v>
      </c>
      <c r="I100" s="2">
        <f t="shared" si="5"/>
        <v>0.28134303921568632</v>
      </c>
      <c r="M100" s="4" t="s">
        <v>985</v>
      </c>
      <c r="S100" s="4" t="s">
        <v>2163</v>
      </c>
      <c r="T100" s="4" t="s">
        <v>2164</v>
      </c>
      <c r="U100" s="4" t="s">
        <v>1987</v>
      </c>
      <c r="V100" s="4">
        <v>49310</v>
      </c>
      <c r="W100" s="4">
        <v>220</v>
      </c>
      <c r="X100" s="4">
        <v>10.199999999999999</v>
      </c>
      <c r="Y100" s="4">
        <v>3.1194196078431373E-2</v>
      </c>
      <c r="Z100" s="4">
        <v>0.28134303921568632</v>
      </c>
      <c r="AA100" s="4" t="s">
        <v>1988</v>
      </c>
      <c r="AB100" s="4">
        <v>0</v>
      </c>
    </row>
    <row r="101" spans="1:28" x14ac:dyDescent="0.2">
      <c r="A101">
        <v>100</v>
      </c>
      <c r="B101" t="s">
        <v>2166</v>
      </c>
      <c r="C101" t="s">
        <v>116</v>
      </c>
      <c r="D101" t="s">
        <v>118</v>
      </c>
      <c r="E101" s="10" t="str">
        <f>+VLOOKUP(C101,Barras!$B$2:$C$274,2,0)</f>
        <v>Carabayllo 220 kV</v>
      </c>
      <c r="F101" s="10" t="str">
        <f>+VLOOKUP(D101,Barras!$B$2:$C$274,2,0)</f>
        <v>Mirador 220 kV</v>
      </c>
      <c r="G101" s="3">
        <f t="shared" si="3"/>
        <v>13.52</v>
      </c>
      <c r="H101" s="2">
        <f t="shared" si="4"/>
        <v>5.7467366863905321E-2</v>
      </c>
      <c r="I101" s="2">
        <f t="shared" si="5"/>
        <v>0.5003057692307693</v>
      </c>
      <c r="M101" s="4" t="s">
        <v>986</v>
      </c>
      <c r="S101" s="4" t="s">
        <v>2165</v>
      </c>
      <c r="T101" s="4" t="s">
        <v>2164</v>
      </c>
      <c r="U101" s="4" t="s">
        <v>1987</v>
      </c>
      <c r="V101" s="4">
        <v>49310</v>
      </c>
      <c r="W101" s="4">
        <v>220</v>
      </c>
      <c r="X101" s="4">
        <v>10.199999999999999</v>
      </c>
      <c r="Y101" s="4">
        <v>3.1194196078431373E-2</v>
      </c>
      <c r="Z101" s="4">
        <v>0.28134303921568632</v>
      </c>
      <c r="AA101" s="4" t="s">
        <v>1988</v>
      </c>
      <c r="AB101" s="4">
        <v>0</v>
      </c>
    </row>
    <row r="102" spans="1:28" x14ac:dyDescent="0.2">
      <c r="A102">
        <v>101</v>
      </c>
      <c r="B102" t="s">
        <v>2168</v>
      </c>
      <c r="C102" t="s">
        <v>116</v>
      </c>
      <c r="D102" t="s">
        <v>118</v>
      </c>
      <c r="E102" s="10" t="str">
        <f>+VLOOKUP(C102,Barras!$B$2:$C$274,2,0)</f>
        <v>Carabayllo 220 kV</v>
      </c>
      <c r="F102" s="10" t="str">
        <f>+VLOOKUP(D102,Barras!$B$2:$C$274,2,0)</f>
        <v>Mirador 220 kV</v>
      </c>
      <c r="G102" s="3">
        <f t="shared" si="3"/>
        <v>13.52</v>
      </c>
      <c r="H102" s="2">
        <f t="shared" si="4"/>
        <v>5.7467366863905321E-2</v>
      </c>
      <c r="I102" s="2">
        <f t="shared" si="5"/>
        <v>0.5003057692307693</v>
      </c>
      <c r="M102" s="4" t="s">
        <v>987</v>
      </c>
      <c r="S102" s="4" t="s">
        <v>2166</v>
      </c>
      <c r="T102" s="4" t="s">
        <v>2167</v>
      </c>
      <c r="U102" s="4" t="s">
        <v>1987</v>
      </c>
      <c r="V102" s="4">
        <v>49310</v>
      </c>
      <c r="W102" s="4">
        <v>220</v>
      </c>
      <c r="X102" s="4">
        <v>13.52</v>
      </c>
      <c r="Y102" s="4">
        <v>5.7467366863905321E-2</v>
      </c>
      <c r="Z102" s="4">
        <v>0.5003057692307693</v>
      </c>
      <c r="AA102" s="4" t="s">
        <v>1988</v>
      </c>
      <c r="AB102" s="4">
        <v>0</v>
      </c>
    </row>
    <row r="103" spans="1:28" x14ac:dyDescent="0.2">
      <c r="A103">
        <v>102</v>
      </c>
      <c r="B103" t="s">
        <v>2169</v>
      </c>
      <c r="C103" t="s">
        <v>118</v>
      </c>
      <c r="D103" t="s">
        <v>120</v>
      </c>
      <c r="E103" s="10" t="str">
        <f>+VLOOKUP(C103,Barras!$B$2:$C$274,2,0)</f>
        <v>Mirador 220 kV</v>
      </c>
      <c r="F103" s="10" t="str">
        <f>+VLOOKUP(D103,Barras!$B$2:$C$274,2,0)</f>
        <v>Malvinas 220 kV</v>
      </c>
      <c r="G103" s="3">
        <f t="shared" si="3"/>
        <v>19.5</v>
      </c>
      <c r="H103" s="2">
        <f t="shared" si="4"/>
        <v>5.0060292307692308E-2</v>
      </c>
      <c r="I103" s="2">
        <f t="shared" si="5"/>
        <v>0.44717724102564105</v>
      </c>
      <c r="M103" s="4" t="s">
        <v>988</v>
      </c>
      <c r="S103" s="4" t="s">
        <v>2168</v>
      </c>
      <c r="T103" s="4" t="s">
        <v>2167</v>
      </c>
      <c r="U103" s="4" t="s">
        <v>1987</v>
      </c>
      <c r="V103" s="4">
        <v>49310</v>
      </c>
      <c r="W103" s="4">
        <v>220</v>
      </c>
      <c r="X103" s="4">
        <v>13.52</v>
      </c>
      <c r="Y103" s="4">
        <v>5.7467366863905321E-2</v>
      </c>
      <c r="Z103" s="4">
        <v>0.5003057692307693</v>
      </c>
      <c r="AA103" s="4" t="s">
        <v>1988</v>
      </c>
      <c r="AB103" s="4">
        <v>0</v>
      </c>
    </row>
    <row r="104" spans="1:28" x14ac:dyDescent="0.2">
      <c r="A104">
        <v>103</v>
      </c>
      <c r="B104" t="s">
        <v>2171</v>
      </c>
      <c r="C104" t="s">
        <v>118</v>
      </c>
      <c r="D104" t="s">
        <v>120</v>
      </c>
      <c r="E104" s="10" t="str">
        <f>+VLOOKUP(C104,Barras!$B$2:$C$274,2,0)</f>
        <v>Mirador 220 kV</v>
      </c>
      <c r="F104" s="10" t="str">
        <f>+VLOOKUP(D104,Barras!$B$2:$C$274,2,0)</f>
        <v>Malvinas 220 kV</v>
      </c>
      <c r="G104" s="3">
        <f t="shared" si="3"/>
        <v>19.5</v>
      </c>
      <c r="H104" s="2">
        <f t="shared" si="4"/>
        <v>5.0060292307692308E-2</v>
      </c>
      <c r="I104" s="2">
        <f t="shared" si="5"/>
        <v>0.44717724102564105</v>
      </c>
      <c r="M104" s="4" t="s">
        <v>989</v>
      </c>
      <c r="S104" s="4" t="s">
        <v>2169</v>
      </c>
      <c r="T104" s="4" t="s">
        <v>2170</v>
      </c>
      <c r="U104" s="4" t="s">
        <v>1987</v>
      </c>
      <c r="V104" s="4">
        <v>49310</v>
      </c>
      <c r="W104" s="4">
        <v>220</v>
      </c>
      <c r="X104" s="4">
        <v>19.5</v>
      </c>
      <c r="Y104" s="4">
        <v>5.0060292307692308E-2</v>
      </c>
      <c r="Z104" s="4">
        <v>0.44717724102564105</v>
      </c>
      <c r="AA104" s="4" t="s">
        <v>1988</v>
      </c>
      <c r="AB104" s="4">
        <v>0</v>
      </c>
    </row>
    <row r="105" spans="1:28" x14ac:dyDescent="0.2">
      <c r="A105">
        <v>104</v>
      </c>
      <c r="B105" t="s">
        <v>2172</v>
      </c>
      <c r="C105" t="s">
        <v>114</v>
      </c>
      <c r="D105" t="s">
        <v>122</v>
      </c>
      <c r="E105" s="10" t="str">
        <f>+VLOOKUP(C105,Barras!$B$2:$C$274,2,0)</f>
        <v>Zapallal 220 kV</v>
      </c>
      <c r="F105" s="10" t="str">
        <f>+VLOOKUP(D105,Barras!$B$2:$C$274,2,0)</f>
        <v>Ventanilla 220 kV</v>
      </c>
      <c r="G105" s="3">
        <f t="shared" si="3"/>
        <v>18.02</v>
      </c>
      <c r="H105" s="2">
        <f t="shared" si="4"/>
        <v>8.8169977802441735E-2</v>
      </c>
      <c r="I105" s="2">
        <f t="shared" si="5"/>
        <v>0.495</v>
      </c>
      <c r="M105" s="4" t="s">
        <v>990</v>
      </c>
      <c r="S105" s="4" t="s">
        <v>2171</v>
      </c>
      <c r="T105" s="4" t="s">
        <v>2170</v>
      </c>
      <c r="U105" s="4" t="s">
        <v>1987</v>
      </c>
      <c r="V105" s="4">
        <v>49310</v>
      </c>
      <c r="W105" s="4">
        <v>220</v>
      </c>
      <c r="X105" s="4">
        <v>19.5</v>
      </c>
      <c r="Y105" s="4">
        <v>5.0060292307692308E-2</v>
      </c>
      <c r="Z105" s="4">
        <v>0.44717724102564105</v>
      </c>
      <c r="AA105" s="4" t="s">
        <v>1988</v>
      </c>
      <c r="AB105" s="4">
        <v>0</v>
      </c>
    </row>
    <row r="106" spans="1:28" x14ac:dyDescent="0.2">
      <c r="A106">
        <v>105</v>
      </c>
      <c r="B106" t="s">
        <v>2174</v>
      </c>
      <c r="C106" t="s">
        <v>114</v>
      </c>
      <c r="D106" t="s">
        <v>122</v>
      </c>
      <c r="E106" s="10" t="str">
        <f>+VLOOKUP(C106,Barras!$B$2:$C$274,2,0)</f>
        <v>Zapallal 220 kV</v>
      </c>
      <c r="F106" s="10" t="str">
        <f>+VLOOKUP(D106,Barras!$B$2:$C$274,2,0)</f>
        <v>Ventanilla 220 kV</v>
      </c>
      <c r="G106" s="3">
        <f t="shared" si="3"/>
        <v>18.02</v>
      </c>
      <c r="H106" s="2">
        <f t="shared" si="4"/>
        <v>8.8169977802441735E-2</v>
      </c>
      <c r="I106" s="2">
        <f t="shared" si="5"/>
        <v>0.495</v>
      </c>
      <c r="M106" s="4" t="s">
        <v>991</v>
      </c>
      <c r="S106" s="4" t="s">
        <v>2172</v>
      </c>
      <c r="T106" s="4" t="s">
        <v>2173</v>
      </c>
      <c r="U106" s="4" t="s">
        <v>1987</v>
      </c>
      <c r="V106" s="4">
        <v>49310</v>
      </c>
      <c r="W106" s="4">
        <v>220</v>
      </c>
      <c r="X106" s="4">
        <v>18.02</v>
      </c>
      <c r="Y106" s="4">
        <v>8.8169977802441735E-2</v>
      </c>
      <c r="Z106" s="4">
        <v>0.495</v>
      </c>
      <c r="AA106" s="4" t="s">
        <v>1988</v>
      </c>
      <c r="AB106" s="4">
        <v>0</v>
      </c>
    </row>
    <row r="107" spans="1:28" x14ac:dyDescent="0.2">
      <c r="A107">
        <v>106</v>
      </c>
      <c r="B107" t="s">
        <v>2175</v>
      </c>
      <c r="C107" t="s">
        <v>122</v>
      </c>
      <c r="D107" t="s">
        <v>124</v>
      </c>
      <c r="E107" s="10" t="str">
        <f>+VLOOKUP(C107,Barras!$B$2:$C$274,2,0)</f>
        <v>Ventanilla 220 kV</v>
      </c>
      <c r="F107" s="10" t="str">
        <f>+VLOOKUP(D107,Barras!$B$2:$C$274,2,0)</f>
        <v>Chillon 220 kV</v>
      </c>
      <c r="G107" s="3">
        <f t="shared" si="3"/>
        <v>1.2606299999999999</v>
      </c>
      <c r="H107" s="2">
        <f t="shared" si="4"/>
        <v>7.3269999920674581E-2</v>
      </c>
      <c r="I107" s="2">
        <f t="shared" si="5"/>
        <v>0.49769995954403756</v>
      </c>
      <c r="M107" s="4" t="s">
        <v>992</v>
      </c>
      <c r="S107" s="4" t="s">
        <v>2174</v>
      </c>
      <c r="T107" s="4" t="s">
        <v>2173</v>
      </c>
      <c r="U107" s="4" t="s">
        <v>1987</v>
      </c>
      <c r="V107" s="4">
        <v>49310</v>
      </c>
      <c r="W107" s="4">
        <v>220</v>
      </c>
      <c r="X107" s="4">
        <v>18.02</v>
      </c>
      <c r="Y107" s="4">
        <v>8.8169977802441735E-2</v>
      </c>
      <c r="Z107" s="4">
        <v>0.495</v>
      </c>
      <c r="AA107" s="4" t="s">
        <v>1988</v>
      </c>
      <c r="AB107" s="4">
        <v>0</v>
      </c>
    </row>
    <row r="108" spans="1:28" x14ac:dyDescent="0.2">
      <c r="A108">
        <v>107</v>
      </c>
      <c r="B108" t="s">
        <v>2177</v>
      </c>
      <c r="C108" t="s">
        <v>122</v>
      </c>
      <c r="D108" t="s">
        <v>124</v>
      </c>
      <c r="E108" s="10" t="str">
        <f>+VLOOKUP(C108,Barras!$B$2:$C$274,2,0)</f>
        <v>Ventanilla 220 kV</v>
      </c>
      <c r="F108" s="10" t="str">
        <f>+VLOOKUP(D108,Barras!$B$2:$C$274,2,0)</f>
        <v>Chillon 220 kV</v>
      </c>
      <c r="G108" s="3">
        <f t="shared" si="3"/>
        <v>1.2606299999999999</v>
      </c>
      <c r="H108" s="2">
        <f t="shared" si="4"/>
        <v>7.3269999920674581E-2</v>
      </c>
      <c r="I108" s="2">
        <f t="shared" si="5"/>
        <v>0.49769995954403756</v>
      </c>
      <c r="M108" s="4" t="s">
        <v>993</v>
      </c>
      <c r="S108" s="4" t="s">
        <v>2175</v>
      </c>
      <c r="T108" s="4" t="s">
        <v>2176</v>
      </c>
      <c r="U108" s="4" t="s">
        <v>1987</v>
      </c>
      <c r="V108" s="4">
        <v>49310</v>
      </c>
      <c r="W108" s="4">
        <v>220</v>
      </c>
      <c r="X108" s="4">
        <v>1.2606299999999999</v>
      </c>
      <c r="Y108" s="4">
        <v>7.3269999920674581E-2</v>
      </c>
      <c r="Z108" s="4">
        <v>0.49769995954403756</v>
      </c>
      <c r="AA108" s="4" t="s">
        <v>1988</v>
      </c>
      <c r="AB108" s="4">
        <v>0</v>
      </c>
    </row>
    <row r="109" spans="1:28" x14ac:dyDescent="0.2">
      <c r="A109">
        <v>108</v>
      </c>
      <c r="B109" t="s">
        <v>2178</v>
      </c>
      <c r="C109" t="s">
        <v>122</v>
      </c>
      <c r="D109" t="s">
        <v>126</v>
      </c>
      <c r="E109" s="10" t="str">
        <f>+VLOOKUP(C109,Barras!$B$2:$C$274,2,0)</f>
        <v>Ventanilla 220 kV</v>
      </c>
      <c r="F109" s="10" t="str">
        <f>+VLOOKUP(D109,Barras!$B$2:$C$274,2,0)</f>
        <v>Chavarria 220 kV</v>
      </c>
      <c r="G109" s="3">
        <f t="shared" si="3"/>
        <v>10.58</v>
      </c>
      <c r="H109" s="2">
        <f t="shared" si="4"/>
        <v>8.7120000000000003E-2</v>
      </c>
      <c r="I109" s="2">
        <f t="shared" si="5"/>
        <v>0.49961994328922499</v>
      </c>
      <c r="M109" s="4" t="s">
        <v>994</v>
      </c>
      <c r="S109" s="4" t="s">
        <v>2177</v>
      </c>
      <c r="T109" s="4" t="s">
        <v>2176</v>
      </c>
      <c r="U109" s="4" t="s">
        <v>1987</v>
      </c>
      <c r="V109" s="4">
        <v>49310</v>
      </c>
      <c r="W109" s="4">
        <v>220</v>
      </c>
      <c r="X109" s="4">
        <v>1.2606299999999999</v>
      </c>
      <c r="Y109" s="4">
        <v>7.3269999920674581E-2</v>
      </c>
      <c r="Z109" s="4">
        <v>0.49769995954403756</v>
      </c>
      <c r="AA109" s="4" t="s">
        <v>1988</v>
      </c>
      <c r="AB109" s="4">
        <v>0</v>
      </c>
    </row>
    <row r="110" spans="1:28" x14ac:dyDescent="0.2">
      <c r="A110">
        <v>109</v>
      </c>
      <c r="B110" t="s">
        <v>2180</v>
      </c>
      <c r="C110" t="s">
        <v>122</v>
      </c>
      <c r="D110" t="s">
        <v>126</v>
      </c>
      <c r="E110" s="10" t="str">
        <f>+VLOOKUP(C110,Barras!$B$2:$C$274,2,0)</f>
        <v>Ventanilla 220 kV</v>
      </c>
      <c r="F110" s="10" t="str">
        <f>+VLOOKUP(D110,Barras!$B$2:$C$274,2,0)</f>
        <v>Chavarria 220 kV</v>
      </c>
      <c r="G110" s="3">
        <f t="shared" si="3"/>
        <v>10.58</v>
      </c>
      <c r="H110" s="2">
        <f t="shared" si="4"/>
        <v>8.7120000000000003E-2</v>
      </c>
      <c r="I110" s="2">
        <f t="shared" si="5"/>
        <v>0.49961994328922499</v>
      </c>
      <c r="M110" s="4" t="s">
        <v>995</v>
      </c>
      <c r="S110" s="4" t="s">
        <v>2178</v>
      </c>
      <c r="T110" s="4" t="s">
        <v>2179</v>
      </c>
      <c r="U110" s="4" t="s">
        <v>1987</v>
      </c>
      <c r="V110" s="4">
        <v>49310</v>
      </c>
      <c r="W110" s="4">
        <v>220</v>
      </c>
      <c r="X110" s="4">
        <v>10.58</v>
      </c>
      <c r="Y110" s="4">
        <v>8.7120000000000003E-2</v>
      </c>
      <c r="Z110" s="4">
        <v>0.49961994328922499</v>
      </c>
      <c r="AA110" s="4" t="s">
        <v>1988</v>
      </c>
      <c r="AB110" s="4">
        <v>0</v>
      </c>
    </row>
    <row r="111" spans="1:28" x14ac:dyDescent="0.2">
      <c r="A111">
        <v>110</v>
      </c>
      <c r="B111" t="s">
        <v>2181</v>
      </c>
      <c r="C111" t="s">
        <v>122</v>
      </c>
      <c r="D111" t="s">
        <v>126</v>
      </c>
      <c r="E111" s="10" t="str">
        <f>+VLOOKUP(C111,Barras!$B$2:$C$274,2,0)</f>
        <v>Ventanilla 220 kV</v>
      </c>
      <c r="F111" s="10" t="str">
        <f>+VLOOKUP(D111,Barras!$B$2:$C$274,2,0)</f>
        <v>Chavarria 220 kV</v>
      </c>
      <c r="G111" s="3">
        <f t="shared" si="3"/>
        <v>11.07</v>
      </c>
      <c r="H111" s="2">
        <f t="shared" si="4"/>
        <v>8.7120000000000003E-2</v>
      </c>
      <c r="I111" s="2">
        <f t="shared" si="5"/>
        <v>0.49690993676603429</v>
      </c>
      <c r="M111" s="4" t="s">
        <v>996</v>
      </c>
      <c r="S111" s="4" t="s">
        <v>2180</v>
      </c>
      <c r="T111" s="4" t="s">
        <v>2179</v>
      </c>
      <c r="U111" s="4" t="s">
        <v>1987</v>
      </c>
      <c r="V111" s="4">
        <v>49310</v>
      </c>
      <c r="W111" s="4">
        <v>220</v>
      </c>
      <c r="X111" s="4">
        <v>10.58</v>
      </c>
      <c r="Y111" s="4">
        <v>8.7120000000000003E-2</v>
      </c>
      <c r="Z111" s="4">
        <v>0.49961994328922499</v>
      </c>
      <c r="AA111" s="4" t="s">
        <v>1988</v>
      </c>
      <c r="AB111" s="4">
        <v>0</v>
      </c>
    </row>
    <row r="112" spans="1:28" x14ac:dyDescent="0.2">
      <c r="A112">
        <v>111</v>
      </c>
      <c r="B112" t="s">
        <v>2182</v>
      </c>
      <c r="C112" t="s">
        <v>122</v>
      </c>
      <c r="D112" t="s">
        <v>126</v>
      </c>
      <c r="E112" s="10" t="str">
        <f>+VLOOKUP(C112,Barras!$B$2:$C$274,2,0)</f>
        <v>Ventanilla 220 kV</v>
      </c>
      <c r="F112" s="10" t="str">
        <f>+VLOOKUP(D112,Barras!$B$2:$C$274,2,0)</f>
        <v>Chavarria 220 kV</v>
      </c>
      <c r="G112" s="3">
        <f t="shared" si="3"/>
        <v>11.07</v>
      </c>
      <c r="H112" s="2">
        <f t="shared" si="4"/>
        <v>8.7120000000000003E-2</v>
      </c>
      <c r="I112" s="2">
        <f t="shared" si="5"/>
        <v>0.49961996386630531</v>
      </c>
      <c r="M112" s="4" t="s">
        <v>997</v>
      </c>
      <c r="S112" s="4" t="s">
        <v>2181</v>
      </c>
      <c r="T112" s="4" t="s">
        <v>2179</v>
      </c>
      <c r="U112" s="4" t="s">
        <v>1987</v>
      </c>
      <c r="V112" s="4">
        <v>49310</v>
      </c>
      <c r="W112" s="4">
        <v>220</v>
      </c>
      <c r="X112" s="4">
        <v>11.07</v>
      </c>
      <c r="Y112" s="4">
        <v>8.7120000000000003E-2</v>
      </c>
      <c r="Z112" s="4">
        <v>0.49690993676603429</v>
      </c>
      <c r="AA112" s="4" t="s">
        <v>1988</v>
      </c>
      <c r="AB112" s="4">
        <v>0</v>
      </c>
    </row>
    <row r="113" spans="1:28" x14ac:dyDescent="0.2">
      <c r="A113">
        <v>112</v>
      </c>
      <c r="B113" t="s">
        <v>2183</v>
      </c>
      <c r="C113" t="s">
        <v>122</v>
      </c>
      <c r="D113" t="s">
        <v>128</v>
      </c>
      <c r="E113" s="10" t="str">
        <f>+VLOOKUP(C113,Barras!$B$2:$C$274,2,0)</f>
        <v>Ventanilla 220 kV</v>
      </c>
      <c r="F113" s="10" t="str">
        <f>+VLOOKUP(D113,Barras!$B$2:$C$274,2,0)</f>
        <v>Aeropuerto 220 kV</v>
      </c>
      <c r="G113" s="3">
        <f t="shared" si="3"/>
        <v>7.4399999999999995</v>
      </c>
      <c r="H113" s="2">
        <f t="shared" si="4"/>
        <v>8.7120000000000003E-2</v>
      </c>
      <c r="I113" s="2">
        <f t="shared" si="5"/>
        <v>0.49690993676603429</v>
      </c>
      <c r="M113" s="4" t="s">
        <v>998</v>
      </c>
      <c r="S113" s="4" t="s">
        <v>2182</v>
      </c>
      <c r="T113" s="4" t="s">
        <v>2179</v>
      </c>
      <c r="U113" s="4" t="s">
        <v>1987</v>
      </c>
      <c r="V113" s="4">
        <v>49310</v>
      </c>
      <c r="W113" s="4">
        <v>220</v>
      </c>
      <c r="X113" s="4">
        <v>11.07</v>
      </c>
      <c r="Y113" s="4">
        <v>8.7120000000000003E-2</v>
      </c>
      <c r="Z113" s="4">
        <v>0.49961996386630531</v>
      </c>
      <c r="AA113" s="4" t="s">
        <v>1988</v>
      </c>
      <c r="AB113" s="4">
        <v>0</v>
      </c>
    </row>
    <row r="114" spans="1:28" x14ac:dyDescent="0.2">
      <c r="A114">
        <v>113</v>
      </c>
      <c r="B114" t="s">
        <v>2185</v>
      </c>
      <c r="C114" t="s">
        <v>122</v>
      </c>
      <c r="D114" t="s">
        <v>128</v>
      </c>
      <c r="E114" s="10" t="str">
        <f>+VLOOKUP(C114,Barras!$B$2:$C$274,2,0)</f>
        <v>Ventanilla 220 kV</v>
      </c>
      <c r="F114" s="10" t="str">
        <f>+VLOOKUP(D114,Barras!$B$2:$C$274,2,0)</f>
        <v>Aeropuerto 220 kV</v>
      </c>
      <c r="G114" s="3">
        <f t="shared" si="3"/>
        <v>7.4399999999999995</v>
      </c>
      <c r="H114" s="2">
        <f t="shared" si="4"/>
        <v>8.7120000000000003E-2</v>
      </c>
      <c r="I114" s="2">
        <f t="shared" si="5"/>
        <v>0.49961996386630536</v>
      </c>
      <c r="M114" s="4" t="s">
        <v>999</v>
      </c>
      <c r="S114" s="4" t="s">
        <v>2183</v>
      </c>
      <c r="T114" s="4" t="s">
        <v>2184</v>
      </c>
      <c r="U114" s="4" t="s">
        <v>1987</v>
      </c>
      <c r="V114" s="4">
        <v>49310</v>
      </c>
      <c r="W114" s="4">
        <v>220</v>
      </c>
      <c r="X114" s="4">
        <v>7.4399999999999995</v>
      </c>
      <c r="Y114" s="4">
        <v>8.7120000000000003E-2</v>
      </c>
      <c r="Z114" s="4">
        <v>0.49690993676603429</v>
      </c>
      <c r="AA114" s="4" t="s">
        <v>2001</v>
      </c>
      <c r="AB114" s="4">
        <v>0</v>
      </c>
    </row>
    <row r="115" spans="1:28" x14ac:dyDescent="0.2">
      <c r="A115">
        <v>114</v>
      </c>
      <c r="B115" t="s">
        <v>2186</v>
      </c>
      <c r="C115" t="s">
        <v>128</v>
      </c>
      <c r="D115" t="s">
        <v>126</v>
      </c>
      <c r="E115" s="10" t="str">
        <f>+VLOOKUP(C115,Barras!$B$2:$C$274,2,0)</f>
        <v>Aeropuerto 220 kV</v>
      </c>
      <c r="F115" s="10" t="str">
        <f>+VLOOKUP(D115,Barras!$B$2:$C$274,2,0)</f>
        <v>Chavarria 220 kV</v>
      </c>
      <c r="G115" s="3">
        <f t="shared" si="3"/>
        <v>4.7949999999999999</v>
      </c>
      <c r="H115" s="2">
        <f t="shared" si="4"/>
        <v>8.7120000000000003E-2</v>
      </c>
      <c r="I115" s="2">
        <f t="shared" si="5"/>
        <v>0.49690993676603423</v>
      </c>
      <c r="M115" s="4" t="s">
        <v>1000</v>
      </c>
      <c r="S115" s="4" t="s">
        <v>2185</v>
      </c>
      <c r="T115" s="4" t="s">
        <v>2184</v>
      </c>
      <c r="U115" s="4" t="s">
        <v>1987</v>
      </c>
      <c r="V115" s="4">
        <v>49310</v>
      </c>
      <c r="W115" s="4">
        <v>220</v>
      </c>
      <c r="X115" s="4">
        <v>7.4399999999999995</v>
      </c>
      <c r="Y115" s="4">
        <v>8.7120000000000003E-2</v>
      </c>
      <c r="Z115" s="4">
        <v>0.49961996386630536</v>
      </c>
      <c r="AA115" s="4" t="s">
        <v>2001</v>
      </c>
      <c r="AB115" s="4">
        <v>0</v>
      </c>
    </row>
    <row r="116" spans="1:28" x14ac:dyDescent="0.2">
      <c r="A116">
        <v>115</v>
      </c>
      <c r="B116" t="s">
        <v>2188</v>
      </c>
      <c r="C116" t="s">
        <v>128</v>
      </c>
      <c r="D116" t="s">
        <v>126</v>
      </c>
      <c r="E116" s="10" t="str">
        <f>+VLOOKUP(C116,Barras!$B$2:$C$274,2,0)</f>
        <v>Aeropuerto 220 kV</v>
      </c>
      <c r="F116" s="10" t="str">
        <f>+VLOOKUP(D116,Barras!$B$2:$C$274,2,0)</f>
        <v>Chavarria 220 kV</v>
      </c>
      <c r="G116" s="3">
        <f t="shared" si="3"/>
        <v>4.7949999999999999</v>
      </c>
      <c r="H116" s="2">
        <f t="shared" si="4"/>
        <v>8.7120000000000003E-2</v>
      </c>
      <c r="I116" s="2">
        <f t="shared" si="5"/>
        <v>0.49961996386630531</v>
      </c>
      <c r="M116" s="4" t="s">
        <v>1001</v>
      </c>
      <c r="S116" s="4" t="s">
        <v>2186</v>
      </c>
      <c r="T116" s="4" t="s">
        <v>2187</v>
      </c>
      <c r="U116" s="4" t="s">
        <v>1987</v>
      </c>
      <c r="V116" s="4">
        <v>49310</v>
      </c>
      <c r="W116" s="4">
        <v>220</v>
      </c>
      <c r="X116" s="4">
        <v>4.7949999999999999</v>
      </c>
      <c r="Y116" s="4">
        <v>8.7120000000000003E-2</v>
      </c>
      <c r="Z116" s="4">
        <v>0.49690993676603423</v>
      </c>
      <c r="AA116" s="4" t="s">
        <v>2001</v>
      </c>
      <c r="AB116" s="4">
        <v>0</v>
      </c>
    </row>
    <row r="117" spans="1:28" x14ac:dyDescent="0.2">
      <c r="A117">
        <v>116</v>
      </c>
      <c r="B117" t="s">
        <v>2189</v>
      </c>
      <c r="C117" t="s">
        <v>126</v>
      </c>
      <c r="D117" t="s">
        <v>130</v>
      </c>
      <c r="E117" s="10" t="str">
        <f>+VLOOKUP(C117,Barras!$B$2:$C$274,2,0)</f>
        <v>Chavarria 220 kV</v>
      </c>
      <c r="F117" s="10" t="str">
        <f>+VLOOKUP(D117,Barras!$B$2:$C$274,2,0)</f>
        <v>Barsi 220 kV</v>
      </c>
      <c r="G117" s="3">
        <f t="shared" si="3"/>
        <v>9.56</v>
      </c>
      <c r="H117" s="2">
        <f t="shared" si="4"/>
        <v>6.719271966527196E-2</v>
      </c>
      <c r="I117" s="2">
        <f t="shared" si="5"/>
        <v>0.48537656903765691</v>
      </c>
      <c r="M117" s="4" t="s">
        <v>1002</v>
      </c>
      <c r="S117" s="4" t="s">
        <v>2188</v>
      </c>
      <c r="T117" s="4" t="s">
        <v>2187</v>
      </c>
      <c r="U117" s="4" t="s">
        <v>1987</v>
      </c>
      <c r="V117" s="4">
        <v>49310</v>
      </c>
      <c r="W117" s="4">
        <v>220</v>
      </c>
      <c r="X117" s="4">
        <v>4.7949999999999999</v>
      </c>
      <c r="Y117" s="4">
        <v>8.7120000000000003E-2</v>
      </c>
      <c r="Z117" s="4">
        <v>0.49961996386630531</v>
      </c>
      <c r="AA117" s="4" t="s">
        <v>2001</v>
      </c>
      <c r="AB117" s="4">
        <v>0</v>
      </c>
    </row>
    <row r="118" spans="1:28" x14ac:dyDescent="0.2">
      <c r="A118">
        <v>117</v>
      </c>
      <c r="B118" t="s">
        <v>2191</v>
      </c>
      <c r="C118" t="s">
        <v>126</v>
      </c>
      <c r="D118" t="s">
        <v>130</v>
      </c>
      <c r="E118" s="10" t="str">
        <f>+VLOOKUP(C118,Barras!$B$2:$C$274,2,0)</f>
        <v>Chavarria 220 kV</v>
      </c>
      <c r="F118" s="10" t="str">
        <f>+VLOOKUP(D118,Barras!$B$2:$C$274,2,0)</f>
        <v>Barsi 220 kV</v>
      </c>
      <c r="G118" s="3">
        <f t="shared" si="3"/>
        <v>9.56</v>
      </c>
      <c r="H118" s="2">
        <f t="shared" si="4"/>
        <v>6.3589550209205009E-2</v>
      </c>
      <c r="I118" s="2">
        <f t="shared" si="5"/>
        <v>0.46067207112970709</v>
      </c>
      <c r="M118" s="4" t="s">
        <v>1003</v>
      </c>
      <c r="S118" s="4" t="s">
        <v>2189</v>
      </c>
      <c r="T118" s="4" t="s">
        <v>2190</v>
      </c>
      <c r="U118" s="4" t="s">
        <v>1987</v>
      </c>
      <c r="V118" s="4">
        <v>49310</v>
      </c>
      <c r="W118" s="4">
        <v>220</v>
      </c>
      <c r="X118" s="4">
        <v>9.56</v>
      </c>
      <c r="Y118" s="4">
        <v>6.719271966527196E-2</v>
      </c>
      <c r="Z118" s="4">
        <v>0.48537656903765691</v>
      </c>
      <c r="AA118" s="4" t="s">
        <v>1988</v>
      </c>
      <c r="AB118" s="4">
        <v>0</v>
      </c>
    </row>
    <row r="119" spans="1:28" x14ac:dyDescent="0.2">
      <c r="A119">
        <v>118</v>
      </c>
      <c r="B119" t="s">
        <v>2192</v>
      </c>
      <c r="C119" t="s">
        <v>126</v>
      </c>
      <c r="D119" t="s">
        <v>134</v>
      </c>
      <c r="E119" s="10" t="str">
        <f>+VLOOKUP(C119,Barras!$B$2:$C$274,2,0)</f>
        <v>Chavarria 220 kV</v>
      </c>
      <c r="F119" s="10" t="str">
        <f>+VLOOKUP(D119,Barras!$B$2:$C$274,2,0)</f>
        <v>Santa Rosa 220 kV</v>
      </c>
      <c r="G119" s="3">
        <f t="shared" si="3"/>
        <v>8.4600000000000009</v>
      </c>
      <c r="H119" s="2">
        <f t="shared" si="4"/>
        <v>7.329999999999999E-2</v>
      </c>
      <c r="I119" s="2">
        <f t="shared" si="5"/>
        <v>0.49779999999999996</v>
      </c>
      <c r="M119" s="4" t="s">
        <v>1004</v>
      </c>
      <c r="S119" s="4" t="s">
        <v>2191</v>
      </c>
      <c r="T119" s="4" t="s">
        <v>2190</v>
      </c>
      <c r="U119" s="4" t="s">
        <v>1987</v>
      </c>
      <c r="V119" s="4">
        <v>49310</v>
      </c>
      <c r="W119" s="4">
        <v>220</v>
      </c>
      <c r="X119" s="4">
        <v>9.56</v>
      </c>
      <c r="Y119" s="4">
        <v>6.3589550209205009E-2</v>
      </c>
      <c r="Z119" s="4">
        <v>0.46067207112970709</v>
      </c>
      <c r="AA119" s="4" t="s">
        <v>1988</v>
      </c>
      <c r="AB119" s="4">
        <v>0</v>
      </c>
    </row>
    <row r="120" spans="1:28" x14ac:dyDescent="0.2">
      <c r="A120">
        <v>119</v>
      </c>
      <c r="B120" t="s">
        <v>2194</v>
      </c>
      <c r="C120" t="s">
        <v>126</v>
      </c>
      <c r="D120" t="s">
        <v>134</v>
      </c>
      <c r="E120" s="10" t="str">
        <f>+VLOOKUP(C120,Barras!$B$2:$C$274,2,0)</f>
        <v>Chavarria 220 kV</v>
      </c>
      <c r="F120" s="10" t="str">
        <f>+VLOOKUP(D120,Barras!$B$2:$C$274,2,0)</f>
        <v>Santa Rosa 220 kV</v>
      </c>
      <c r="G120" s="3">
        <f t="shared" si="3"/>
        <v>8.4600000000000009</v>
      </c>
      <c r="H120" s="2">
        <f t="shared" si="4"/>
        <v>7.329999999999999E-2</v>
      </c>
      <c r="I120" s="2">
        <f t="shared" si="5"/>
        <v>0.49779999999999996</v>
      </c>
      <c r="M120" s="4" t="s">
        <v>1005</v>
      </c>
      <c r="S120" s="4" t="s">
        <v>2192</v>
      </c>
      <c r="T120" s="4" t="s">
        <v>2193</v>
      </c>
      <c r="U120" s="4" t="s">
        <v>1987</v>
      </c>
      <c r="V120" s="4">
        <v>49310</v>
      </c>
      <c r="W120" s="4">
        <v>220</v>
      </c>
      <c r="X120" s="4">
        <v>8.4600000000000009</v>
      </c>
      <c r="Y120" s="4">
        <v>7.329999999999999E-2</v>
      </c>
      <c r="Z120" s="4">
        <v>0.49779999999999996</v>
      </c>
      <c r="AA120" s="4" t="s">
        <v>2001</v>
      </c>
      <c r="AB120" s="4">
        <v>0</v>
      </c>
    </row>
    <row r="121" spans="1:28" x14ac:dyDescent="0.2">
      <c r="A121">
        <v>120</v>
      </c>
      <c r="B121" t="s">
        <v>2195</v>
      </c>
      <c r="C121" t="s">
        <v>134</v>
      </c>
      <c r="D121" t="s">
        <v>136</v>
      </c>
      <c r="E121" s="10" t="str">
        <f>+VLOOKUP(C121,Barras!$B$2:$C$274,2,0)</f>
        <v>Santa Rosa 220 kV</v>
      </c>
      <c r="F121" s="10" t="str">
        <f>+VLOOKUP(D121,Barras!$B$2:$C$274,2,0)</f>
        <v>Industriales 220 kV</v>
      </c>
      <c r="G121" s="3">
        <f t="shared" si="3"/>
        <v>6.37</v>
      </c>
      <c r="H121" s="2">
        <f t="shared" si="4"/>
        <v>7.2499999999999995E-2</v>
      </c>
      <c r="I121" s="2">
        <f t="shared" si="5"/>
        <v>0.4924</v>
      </c>
      <c r="M121" s="4" t="s">
        <v>1006</v>
      </c>
      <c r="S121" s="4" t="s">
        <v>2194</v>
      </c>
      <c r="T121" s="4" t="s">
        <v>2193</v>
      </c>
      <c r="U121" s="4" t="s">
        <v>1987</v>
      </c>
      <c r="V121" s="4">
        <v>49310</v>
      </c>
      <c r="W121" s="4">
        <v>220</v>
      </c>
      <c r="X121" s="4">
        <v>8.4600000000000009</v>
      </c>
      <c r="Y121" s="4">
        <v>7.329999999999999E-2</v>
      </c>
      <c r="Z121" s="4">
        <v>0.49779999999999996</v>
      </c>
      <c r="AA121" s="4" t="s">
        <v>2001</v>
      </c>
      <c r="AB121" s="4">
        <v>0</v>
      </c>
    </row>
    <row r="122" spans="1:28" x14ac:dyDescent="0.2">
      <c r="A122">
        <v>121</v>
      </c>
      <c r="B122" t="s">
        <v>2197</v>
      </c>
      <c r="C122" t="s">
        <v>134</v>
      </c>
      <c r="D122" t="s">
        <v>136</v>
      </c>
      <c r="E122" s="10" t="str">
        <f>+VLOOKUP(C122,Barras!$B$2:$C$274,2,0)</f>
        <v>Santa Rosa 220 kV</v>
      </c>
      <c r="F122" s="10" t="str">
        <f>+VLOOKUP(D122,Barras!$B$2:$C$274,2,0)</f>
        <v>Industriales 220 kV</v>
      </c>
      <c r="G122" s="3">
        <f t="shared" si="3"/>
        <v>6.37</v>
      </c>
      <c r="H122" s="2">
        <f t="shared" si="4"/>
        <v>7.2499999999999995E-2</v>
      </c>
      <c r="I122" s="2">
        <f t="shared" si="5"/>
        <v>0.4924</v>
      </c>
      <c r="M122" s="4" t="s">
        <v>1007</v>
      </c>
      <c r="S122" s="4" t="s">
        <v>2195</v>
      </c>
      <c r="T122" s="4" t="s">
        <v>2196</v>
      </c>
      <c r="U122" s="4" t="s">
        <v>1987</v>
      </c>
      <c r="V122" s="4">
        <v>49310</v>
      </c>
      <c r="W122" s="4">
        <v>220</v>
      </c>
      <c r="X122" s="4">
        <v>6.37</v>
      </c>
      <c r="Y122" s="4">
        <v>7.2499999999999995E-2</v>
      </c>
      <c r="Z122" s="4">
        <v>0.4924</v>
      </c>
      <c r="AA122" s="4" t="s">
        <v>1988</v>
      </c>
      <c r="AB122" s="4">
        <v>0</v>
      </c>
    </row>
    <row r="123" spans="1:28" x14ac:dyDescent="0.2">
      <c r="A123">
        <v>122</v>
      </c>
      <c r="B123" t="s">
        <v>2198</v>
      </c>
      <c r="C123" t="s">
        <v>136</v>
      </c>
      <c r="D123" t="s">
        <v>142</v>
      </c>
      <c r="E123" s="10" t="str">
        <f>+VLOOKUP(C123,Barras!$B$2:$C$274,2,0)</f>
        <v>Industriales 220 kV</v>
      </c>
      <c r="F123" s="10" t="str">
        <f>+VLOOKUP(D123,Barras!$B$2:$C$274,2,0)</f>
        <v>San Juan 220 kV</v>
      </c>
      <c r="G123" s="3">
        <f t="shared" si="3"/>
        <v>26.369999999999997</v>
      </c>
      <c r="H123" s="2">
        <f t="shared" si="4"/>
        <v>7.2499981039059552E-2</v>
      </c>
      <c r="I123" s="2">
        <f t="shared" si="5"/>
        <v>0.49239984831247635</v>
      </c>
      <c r="M123" s="4" t="s">
        <v>1008</v>
      </c>
      <c r="S123" s="4" t="s">
        <v>2197</v>
      </c>
      <c r="T123" s="4" t="s">
        <v>2196</v>
      </c>
      <c r="U123" s="4" t="s">
        <v>1987</v>
      </c>
      <c r="V123" s="4">
        <v>49310</v>
      </c>
      <c r="W123" s="4">
        <v>220</v>
      </c>
      <c r="X123" s="4">
        <v>6.37</v>
      </c>
      <c r="Y123" s="4">
        <v>7.2499999999999995E-2</v>
      </c>
      <c r="Z123" s="4">
        <v>0.4924</v>
      </c>
      <c r="AA123" s="4" t="s">
        <v>1988</v>
      </c>
      <c r="AB123" s="4">
        <v>0</v>
      </c>
    </row>
    <row r="124" spans="1:28" x14ac:dyDescent="0.2">
      <c r="A124">
        <v>123</v>
      </c>
      <c r="B124" t="s">
        <v>2200</v>
      </c>
      <c r="C124" t="s">
        <v>182</v>
      </c>
      <c r="D124" t="s">
        <v>136</v>
      </c>
      <c r="E124" s="10" t="str">
        <f>+VLOOKUP(C124,Barras!$B$2:$C$274,2,0)</f>
        <v>Planicie 220 kV</v>
      </c>
      <c r="F124" s="10" t="str">
        <f>+VLOOKUP(D124,Barras!$B$2:$C$274,2,0)</f>
        <v>Industriales 220 kV</v>
      </c>
      <c r="G124" s="3">
        <f t="shared" si="3"/>
        <v>17.193999999999999</v>
      </c>
      <c r="H124" s="2">
        <f t="shared" si="4"/>
        <v>4.0898394788879848E-2</v>
      </c>
      <c r="I124" s="2">
        <f t="shared" si="5"/>
        <v>0.32350058159823197</v>
      </c>
      <c r="M124" s="4" t="s">
        <v>1009</v>
      </c>
      <c r="S124" s="4" t="s">
        <v>2198</v>
      </c>
      <c r="T124" s="4" t="s">
        <v>2199</v>
      </c>
      <c r="U124" s="4" t="s">
        <v>1987</v>
      </c>
      <c r="V124" s="4">
        <v>49310</v>
      </c>
      <c r="W124" s="4">
        <v>220</v>
      </c>
      <c r="X124" s="4">
        <v>26.369999999999997</v>
      </c>
      <c r="Y124" s="4">
        <v>7.2499981039059552E-2</v>
      </c>
      <c r="Z124" s="4">
        <v>0.49239984831247635</v>
      </c>
      <c r="AA124" s="4" t="s">
        <v>2001</v>
      </c>
      <c r="AB124" s="4">
        <v>0</v>
      </c>
    </row>
    <row r="125" spans="1:28" x14ac:dyDescent="0.2">
      <c r="A125">
        <v>124</v>
      </c>
      <c r="B125" t="s">
        <v>2202</v>
      </c>
      <c r="C125" t="s">
        <v>182</v>
      </c>
      <c r="D125" t="s">
        <v>136</v>
      </c>
      <c r="E125" s="10" t="str">
        <f>+VLOOKUP(C125,Barras!$B$2:$C$274,2,0)</f>
        <v>Planicie 220 kV</v>
      </c>
      <c r="F125" s="10" t="str">
        <f>+VLOOKUP(D125,Barras!$B$2:$C$274,2,0)</f>
        <v>Industriales 220 kV</v>
      </c>
      <c r="G125" s="3">
        <f t="shared" si="3"/>
        <v>17.193999999999999</v>
      </c>
      <c r="H125" s="2">
        <f t="shared" si="4"/>
        <v>4.0898394788879848E-2</v>
      </c>
      <c r="I125" s="2">
        <f t="shared" si="5"/>
        <v>0.32350058159823197</v>
      </c>
      <c r="M125" s="4" t="s">
        <v>1010</v>
      </c>
      <c r="S125" s="4" t="s">
        <v>2200</v>
      </c>
      <c r="T125" s="4" t="s">
        <v>2201</v>
      </c>
      <c r="U125" s="4" t="s">
        <v>1987</v>
      </c>
      <c r="V125" s="4">
        <v>49310</v>
      </c>
      <c r="W125" s="4">
        <v>220</v>
      </c>
      <c r="X125" s="4">
        <v>17.193999999999999</v>
      </c>
      <c r="Y125" s="4">
        <v>4.0898394788879848E-2</v>
      </c>
      <c r="Z125" s="4">
        <v>0.32350058159823197</v>
      </c>
      <c r="AA125" s="4" t="s">
        <v>1988</v>
      </c>
      <c r="AB125" s="4">
        <v>0</v>
      </c>
    </row>
    <row r="126" spans="1:28" x14ac:dyDescent="0.2">
      <c r="A126">
        <v>125</v>
      </c>
      <c r="B126" t="s">
        <v>2203</v>
      </c>
      <c r="C126" t="s">
        <v>182</v>
      </c>
      <c r="D126" t="s">
        <v>184</v>
      </c>
      <c r="E126" s="10" t="str">
        <f>+VLOOKUP(C126,Barras!$B$2:$C$274,2,0)</f>
        <v>Planicie 220 kV</v>
      </c>
      <c r="F126" s="10" t="str">
        <f>+VLOOKUP(D126,Barras!$B$2:$C$274,2,0)</f>
        <v>Manchay 220 kV</v>
      </c>
      <c r="G126" s="3">
        <f t="shared" si="3"/>
        <v>3.84</v>
      </c>
      <c r="H126" s="2">
        <f t="shared" si="4"/>
        <v>2.3800239583333334E-2</v>
      </c>
      <c r="I126" s="2">
        <f t="shared" si="5"/>
        <v>0.18916114583333335</v>
      </c>
      <c r="M126" s="4" t="s">
        <v>1011</v>
      </c>
      <c r="S126" s="4" t="s">
        <v>2202</v>
      </c>
      <c r="T126" s="4" t="s">
        <v>2201</v>
      </c>
      <c r="U126" s="4" t="s">
        <v>1987</v>
      </c>
      <c r="V126" s="4">
        <v>49310</v>
      </c>
      <c r="W126" s="4">
        <v>220</v>
      </c>
      <c r="X126" s="4">
        <v>17.193999999999999</v>
      </c>
      <c r="Y126" s="4">
        <v>4.0898394788879848E-2</v>
      </c>
      <c r="Z126" s="4">
        <v>0.32350058159823197</v>
      </c>
      <c r="AA126" s="4" t="s">
        <v>1988</v>
      </c>
      <c r="AB126" s="4">
        <v>0</v>
      </c>
    </row>
    <row r="127" spans="1:28" x14ac:dyDescent="0.2">
      <c r="A127">
        <v>126</v>
      </c>
      <c r="B127" t="s">
        <v>2205</v>
      </c>
      <c r="C127" t="s">
        <v>182</v>
      </c>
      <c r="D127" t="s">
        <v>184</v>
      </c>
      <c r="E127" s="10" t="str">
        <f>+VLOOKUP(C127,Barras!$B$2:$C$274,2,0)</f>
        <v>Planicie 220 kV</v>
      </c>
      <c r="F127" s="10" t="str">
        <f>+VLOOKUP(D127,Barras!$B$2:$C$274,2,0)</f>
        <v>Manchay 220 kV</v>
      </c>
      <c r="G127" s="3">
        <f t="shared" si="3"/>
        <v>3.84</v>
      </c>
      <c r="H127" s="2">
        <f t="shared" si="4"/>
        <v>2.3798895833333333E-2</v>
      </c>
      <c r="I127" s="2">
        <f t="shared" si="5"/>
        <v>0.18916513020833337</v>
      </c>
      <c r="M127" s="4" t="s">
        <v>1012</v>
      </c>
      <c r="S127" s="4" t="s">
        <v>2203</v>
      </c>
      <c r="T127" s="4" t="s">
        <v>2204</v>
      </c>
      <c r="U127" s="4" t="s">
        <v>1987</v>
      </c>
      <c r="V127" s="4">
        <v>49310</v>
      </c>
      <c r="W127" s="4">
        <v>220</v>
      </c>
      <c r="X127" s="4">
        <v>3.84</v>
      </c>
      <c r="Y127" s="4">
        <v>2.3800239583333334E-2</v>
      </c>
      <c r="Z127" s="4">
        <v>0.18916114583333335</v>
      </c>
      <c r="AA127" s="4" t="s">
        <v>1988</v>
      </c>
      <c r="AB127" s="4">
        <v>0</v>
      </c>
    </row>
    <row r="128" spans="1:28" x14ac:dyDescent="0.2">
      <c r="A128">
        <v>127</v>
      </c>
      <c r="B128" t="s">
        <v>2206</v>
      </c>
      <c r="C128" t="s">
        <v>184</v>
      </c>
      <c r="D128" t="s">
        <v>144</v>
      </c>
      <c r="E128" s="10" t="str">
        <f>+VLOOKUP(C128,Barras!$B$2:$C$274,2,0)</f>
        <v>Manchay 220 kV</v>
      </c>
      <c r="F128" s="10" t="str">
        <f>+VLOOKUP(D128,Barras!$B$2:$C$274,2,0)</f>
        <v>Pachacutec 220 kV</v>
      </c>
      <c r="G128" s="3">
        <f t="shared" si="3"/>
        <v>27.64</v>
      </c>
      <c r="H128" s="2">
        <f t="shared" si="4"/>
        <v>8.2799999999999999E-2</v>
      </c>
      <c r="I128" s="2">
        <f t="shared" si="5"/>
        <v>0.48808285094066572</v>
      </c>
      <c r="M128" s="4" t="s">
        <v>1013</v>
      </c>
      <c r="S128" s="4" t="s">
        <v>2205</v>
      </c>
      <c r="T128" s="4" t="s">
        <v>2204</v>
      </c>
      <c r="U128" s="4" t="s">
        <v>1987</v>
      </c>
      <c r="V128" s="4">
        <v>49310</v>
      </c>
      <c r="W128" s="4">
        <v>220</v>
      </c>
      <c r="X128" s="4">
        <v>3.84</v>
      </c>
      <c r="Y128" s="4">
        <v>2.3798895833333333E-2</v>
      </c>
      <c r="Z128" s="4">
        <v>0.18916513020833337</v>
      </c>
      <c r="AA128" s="4" t="s">
        <v>1988</v>
      </c>
      <c r="AB128" s="4">
        <v>0</v>
      </c>
    </row>
    <row r="129" spans="1:28" x14ac:dyDescent="0.2">
      <c r="A129">
        <v>128</v>
      </c>
      <c r="B129" t="s">
        <v>2208</v>
      </c>
      <c r="C129" t="s">
        <v>184</v>
      </c>
      <c r="D129" t="s">
        <v>144</v>
      </c>
      <c r="E129" s="10" t="str">
        <f>+VLOOKUP(C129,Barras!$B$2:$C$274,2,0)</f>
        <v>Manchay 220 kV</v>
      </c>
      <c r="F129" s="10" t="str">
        <f>+VLOOKUP(D129,Barras!$B$2:$C$274,2,0)</f>
        <v>Pachacutec 220 kV</v>
      </c>
      <c r="G129" s="3">
        <f t="shared" si="3"/>
        <v>27.64</v>
      </c>
      <c r="H129" s="2">
        <f t="shared" si="4"/>
        <v>8.2799999999999999E-2</v>
      </c>
      <c r="I129" s="2">
        <f t="shared" si="5"/>
        <v>0.48808285094066572</v>
      </c>
      <c r="M129" s="4" t="s">
        <v>1014</v>
      </c>
      <c r="S129" s="4" t="s">
        <v>2206</v>
      </c>
      <c r="T129" s="4" t="s">
        <v>2207</v>
      </c>
      <c r="U129" s="4" t="s">
        <v>1987</v>
      </c>
      <c r="V129" s="4">
        <v>49310</v>
      </c>
      <c r="W129" s="4">
        <v>220</v>
      </c>
      <c r="X129" s="4">
        <v>27.64</v>
      </c>
      <c r="Y129" s="4">
        <v>8.2799999999999999E-2</v>
      </c>
      <c r="Z129" s="4">
        <v>0.48808285094066572</v>
      </c>
      <c r="AA129" s="4" t="s">
        <v>1988</v>
      </c>
      <c r="AB129" s="4">
        <v>0</v>
      </c>
    </row>
    <row r="130" spans="1:28" x14ac:dyDescent="0.2">
      <c r="A130">
        <v>129</v>
      </c>
      <c r="B130" t="s">
        <v>2209</v>
      </c>
      <c r="C130" t="s">
        <v>136</v>
      </c>
      <c r="D130" t="s">
        <v>138</v>
      </c>
      <c r="E130" s="10" t="str">
        <f>+VLOOKUP(C130,Barras!$B$2:$C$274,2,0)</f>
        <v>Industriales 220 kV</v>
      </c>
      <c r="F130" s="10" t="str">
        <f>+VLOOKUP(D130,Barras!$B$2:$C$274,2,0)</f>
        <v>San Luis 220 kV</v>
      </c>
      <c r="G130" s="3">
        <f t="shared" ref="G130:G193" si="6">+VLOOKUP(B130,lineas,6,0)</f>
        <v>4.8</v>
      </c>
      <c r="H130" s="2">
        <f t="shared" ref="H130:H193" si="7">+VLOOKUP(B130,lineas,7,0)</f>
        <v>2.6900000000000004E-2</v>
      </c>
      <c r="I130" s="2">
        <f t="shared" ref="I130:I193" si="8">+VLOOKUP(B130,lineas,8,0)</f>
        <v>0.26830000000000004</v>
      </c>
      <c r="M130" s="4" t="s">
        <v>1015</v>
      </c>
      <c r="S130" s="4" t="s">
        <v>2208</v>
      </c>
      <c r="T130" s="4" t="s">
        <v>2207</v>
      </c>
      <c r="U130" s="4" t="s">
        <v>1987</v>
      </c>
      <c r="V130" s="4">
        <v>49310</v>
      </c>
      <c r="W130" s="4">
        <v>220</v>
      </c>
      <c r="X130" s="4">
        <v>27.64</v>
      </c>
      <c r="Y130" s="4">
        <v>8.2799999999999999E-2</v>
      </c>
      <c r="Z130" s="4">
        <v>0.48808285094066572</v>
      </c>
      <c r="AA130" s="4" t="s">
        <v>1988</v>
      </c>
      <c r="AB130" s="4">
        <v>0</v>
      </c>
    </row>
    <row r="131" spans="1:28" x14ac:dyDescent="0.2">
      <c r="A131">
        <v>130</v>
      </c>
      <c r="B131" t="s">
        <v>2211</v>
      </c>
      <c r="C131" t="s">
        <v>136</v>
      </c>
      <c r="D131" t="s">
        <v>138</v>
      </c>
      <c r="E131" s="10" t="str">
        <f>+VLOOKUP(C131,Barras!$B$2:$C$274,2,0)</f>
        <v>Industriales 220 kV</v>
      </c>
      <c r="F131" s="10" t="str">
        <f>+VLOOKUP(D131,Barras!$B$2:$C$274,2,0)</f>
        <v>San Luis 220 kV</v>
      </c>
      <c r="G131" s="3">
        <f t="shared" si="6"/>
        <v>4.8</v>
      </c>
      <c r="H131" s="2">
        <f t="shared" si="7"/>
        <v>2.6900000000000004E-2</v>
      </c>
      <c r="I131" s="2">
        <f t="shared" si="8"/>
        <v>0.26830000000000004</v>
      </c>
      <c r="M131" s="4" t="s">
        <v>1016</v>
      </c>
      <c r="S131" s="4" t="s">
        <v>2209</v>
      </c>
      <c r="T131" s="4" t="s">
        <v>2210</v>
      </c>
      <c r="U131" s="4" t="s">
        <v>1987</v>
      </c>
      <c r="V131" s="4">
        <v>49310</v>
      </c>
      <c r="W131" s="4">
        <v>220</v>
      </c>
      <c r="X131" s="4">
        <v>4.8</v>
      </c>
      <c r="Y131" s="4">
        <v>2.6900000000000004E-2</v>
      </c>
      <c r="Z131" s="4">
        <v>0.26830000000000004</v>
      </c>
      <c r="AA131" s="4" t="s">
        <v>1988</v>
      </c>
      <c r="AB131" s="4">
        <v>0</v>
      </c>
    </row>
    <row r="132" spans="1:28" x14ac:dyDescent="0.2">
      <c r="A132">
        <v>131</v>
      </c>
      <c r="B132" t="s">
        <v>2212</v>
      </c>
      <c r="C132" t="s">
        <v>136</v>
      </c>
      <c r="D132" t="s">
        <v>140</v>
      </c>
      <c r="E132" s="10" t="str">
        <f>+VLOOKUP(C132,Barras!$B$2:$C$274,2,0)</f>
        <v>Industriales 220 kV</v>
      </c>
      <c r="F132" s="10" t="str">
        <f>+VLOOKUP(D132,Barras!$B$2:$C$274,2,0)</f>
        <v>Los Sauces 220 kV</v>
      </c>
      <c r="G132" s="3">
        <f t="shared" si="6"/>
        <v>2.2999999999999998</v>
      </c>
      <c r="H132" s="2">
        <f t="shared" si="7"/>
        <v>2.6939000000000001E-2</v>
      </c>
      <c r="I132" s="2">
        <f t="shared" si="8"/>
        <v>0.27073400000000003</v>
      </c>
      <c r="M132" s="4" t="s">
        <v>1017</v>
      </c>
      <c r="S132" s="4" t="s">
        <v>2211</v>
      </c>
      <c r="T132" s="4" t="s">
        <v>2210</v>
      </c>
      <c r="U132" s="4" t="s">
        <v>1987</v>
      </c>
      <c r="V132" s="4">
        <v>49310</v>
      </c>
      <c r="W132" s="4">
        <v>220</v>
      </c>
      <c r="X132" s="4">
        <v>4.8</v>
      </c>
      <c r="Y132" s="4">
        <v>2.6900000000000004E-2</v>
      </c>
      <c r="Z132" s="4">
        <v>0.26830000000000004</v>
      </c>
      <c r="AA132" s="4" t="s">
        <v>1988</v>
      </c>
      <c r="AB132" s="4">
        <v>0</v>
      </c>
    </row>
    <row r="133" spans="1:28" x14ac:dyDescent="0.2">
      <c r="A133">
        <v>132</v>
      </c>
      <c r="B133" t="s">
        <v>2214</v>
      </c>
      <c r="C133" t="s">
        <v>136</v>
      </c>
      <c r="D133" t="s">
        <v>140</v>
      </c>
      <c r="E133" s="10" t="str">
        <f>+VLOOKUP(C133,Barras!$B$2:$C$274,2,0)</f>
        <v>Industriales 220 kV</v>
      </c>
      <c r="F133" s="10" t="str">
        <f>+VLOOKUP(D133,Barras!$B$2:$C$274,2,0)</f>
        <v>Los Sauces 220 kV</v>
      </c>
      <c r="G133" s="3">
        <f t="shared" si="6"/>
        <v>2.2999999999999998</v>
      </c>
      <c r="H133" s="2">
        <f t="shared" si="7"/>
        <v>2.6939000000000001E-2</v>
      </c>
      <c r="I133" s="2">
        <f t="shared" si="8"/>
        <v>0.27073400000000003</v>
      </c>
      <c r="M133" s="4" t="s">
        <v>1018</v>
      </c>
      <c r="S133" s="4" t="s">
        <v>2212</v>
      </c>
      <c r="T133" s="4" t="s">
        <v>2213</v>
      </c>
      <c r="U133" s="4" t="s">
        <v>1987</v>
      </c>
      <c r="V133" s="4">
        <v>49310</v>
      </c>
      <c r="W133" s="4">
        <v>220</v>
      </c>
      <c r="X133" s="4">
        <v>2.2999999999999998</v>
      </c>
      <c r="Y133" s="4">
        <v>2.6939000000000001E-2</v>
      </c>
      <c r="Z133" s="4">
        <v>0.27073400000000003</v>
      </c>
      <c r="AA133" s="4" t="s">
        <v>1988</v>
      </c>
      <c r="AB133" s="4">
        <v>0</v>
      </c>
    </row>
    <row r="134" spans="1:28" x14ac:dyDescent="0.2">
      <c r="A134">
        <v>133</v>
      </c>
      <c r="B134" t="s">
        <v>2215</v>
      </c>
      <c r="C134" t="s">
        <v>142</v>
      </c>
      <c r="D134" t="s">
        <v>146</v>
      </c>
      <c r="E134" s="10" t="str">
        <f>+VLOOKUP(C134,Barras!$B$2:$C$274,2,0)</f>
        <v>San Juan 220 kV</v>
      </c>
      <c r="F134" s="10" t="str">
        <f>+VLOOKUP(D134,Barras!$B$2:$C$274,2,0)</f>
        <v>Balnearios 220 kV</v>
      </c>
      <c r="G134" s="3">
        <f t="shared" si="6"/>
        <v>9.76</v>
      </c>
      <c r="H134" s="2">
        <f t="shared" si="7"/>
        <v>6.6450000000000009E-2</v>
      </c>
      <c r="I134" s="2">
        <f t="shared" si="8"/>
        <v>0.48053002049180332</v>
      </c>
      <c r="M134" s="4" t="s">
        <v>1019</v>
      </c>
      <c r="S134" s="4" t="s">
        <v>2214</v>
      </c>
      <c r="T134" s="4" t="s">
        <v>2213</v>
      </c>
      <c r="U134" s="4" t="s">
        <v>1987</v>
      </c>
      <c r="V134" s="4">
        <v>49310</v>
      </c>
      <c r="W134" s="4">
        <v>220</v>
      </c>
      <c r="X134" s="4">
        <v>2.2999999999999998</v>
      </c>
      <c r="Y134" s="4">
        <v>2.6939000000000001E-2</v>
      </c>
      <c r="Z134" s="4">
        <v>0.27073400000000003</v>
      </c>
      <c r="AA134" s="4" t="s">
        <v>1988</v>
      </c>
      <c r="AB134" s="4">
        <v>0</v>
      </c>
    </row>
    <row r="135" spans="1:28" x14ac:dyDescent="0.2">
      <c r="A135">
        <v>134</v>
      </c>
      <c r="B135" t="s">
        <v>2217</v>
      </c>
      <c r="C135" t="s">
        <v>142</v>
      </c>
      <c r="D135" t="s">
        <v>146</v>
      </c>
      <c r="E135" s="10" t="str">
        <f>+VLOOKUP(C135,Barras!$B$2:$C$274,2,0)</f>
        <v>San Juan 220 kV</v>
      </c>
      <c r="F135" s="10" t="str">
        <f>+VLOOKUP(D135,Barras!$B$2:$C$274,2,0)</f>
        <v>Balnearios 220 kV</v>
      </c>
      <c r="G135" s="3">
        <f t="shared" si="6"/>
        <v>9.83</v>
      </c>
      <c r="H135" s="2">
        <f t="shared" si="7"/>
        <v>6.6450000000000009E-2</v>
      </c>
      <c r="I135" s="2">
        <f t="shared" si="8"/>
        <v>0.48053001017293995</v>
      </c>
      <c r="M135" s="4" t="s">
        <v>1020</v>
      </c>
      <c r="S135" s="4" t="s">
        <v>2215</v>
      </c>
      <c r="T135" s="4" t="s">
        <v>2216</v>
      </c>
      <c r="U135" s="4" t="s">
        <v>1987</v>
      </c>
      <c r="V135" s="4">
        <v>49310</v>
      </c>
      <c r="W135" s="4">
        <v>220</v>
      </c>
      <c r="X135" s="4">
        <v>9.76</v>
      </c>
      <c r="Y135" s="4">
        <v>6.6450000000000009E-2</v>
      </c>
      <c r="Z135" s="4">
        <v>0.48053002049180332</v>
      </c>
      <c r="AA135" s="4" t="s">
        <v>1988</v>
      </c>
      <c r="AB135" s="4">
        <v>0</v>
      </c>
    </row>
    <row r="136" spans="1:28" x14ac:dyDescent="0.2">
      <c r="A136">
        <v>135</v>
      </c>
      <c r="B136" t="s">
        <v>2218</v>
      </c>
      <c r="C136" t="s">
        <v>142</v>
      </c>
      <c r="D136" t="s">
        <v>150</v>
      </c>
      <c r="E136" s="10" t="str">
        <f>+VLOOKUP(C136,Barras!$B$2:$C$274,2,0)</f>
        <v>San Juan 220 kV</v>
      </c>
      <c r="F136" s="10" t="str">
        <f>+VLOOKUP(D136,Barras!$B$2:$C$274,2,0)</f>
        <v>Chilca REP 220 kV</v>
      </c>
      <c r="G136" s="3">
        <f t="shared" si="6"/>
        <v>48.2</v>
      </c>
      <c r="H136" s="2">
        <f t="shared" si="7"/>
        <v>5.901E-2</v>
      </c>
      <c r="I136" s="2">
        <f t="shared" si="8"/>
        <v>0.34316099585062237</v>
      </c>
      <c r="M136" s="4" t="s">
        <v>1021</v>
      </c>
      <c r="S136" s="4" t="s">
        <v>2217</v>
      </c>
      <c r="T136" s="4" t="s">
        <v>2216</v>
      </c>
      <c r="U136" s="4" t="s">
        <v>1987</v>
      </c>
      <c r="V136" s="4">
        <v>49310</v>
      </c>
      <c r="W136" s="4">
        <v>220</v>
      </c>
      <c r="X136" s="4">
        <v>9.83</v>
      </c>
      <c r="Y136" s="4">
        <v>6.6450000000000009E-2</v>
      </c>
      <c r="Z136" s="4">
        <v>0.48053001017293995</v>
      </c>
      <c r="AA136" s="4" t="s">
        <v>1988</v>
      </c>
      <c r="AB136" s="4">
        <v>0</v>
      </c>
    </row>
    <row r="137" spans="1:28" x14ac:dyDescent="0.2">
      <c r="A137">
        <v>136</v>
      </c>
      <c r="B137" t="s">
        <v>2220</v>
      </c>
      <c r="C137" t="s">
        <v>142</v>
      </c>
      <c r="D137" t="s">
        <v>150</v>
      </c>
      <c r="E137" s="10" t="str">
        <f>+VLOOKUP(C137,Barras!$B$2:$C$274,2,0)</f>
        <v>San Juan 220 kV</v>
      </c>
      <c r="F137" s="10" t="str">
        <f>+VLOOKUP(D137,Barras!$B$2:$C$274,2,0)</f>
        <v>Chilca REP 220 kV</v>
      </c>
      <c r="G137" s="3">
        <f t="shared" si="6"/>
        <v>48.2</v>
      </c>
      <c r="H137" s="2">
        <f t="shared" si="7"/>
        <v>5.901E-2</v>
      </c>
      <c r="I137" s="2">
        <f t="shared" si="8"/>
        <v>0.34316099585062237</v>
      </c>
      <c r="M137" s="4" t="s">
        <v>1022</v>
      </c>
      <c r="S137" s="4" t="s">
        <v>2218</v>
      </c>
      <c r="T137" s="4" t="s">
        <v>2219</v>
      </c>
      <c r="U137" s="4" t="s">
        <v>1987</v>
      </c>
      <c r="V137" s="4">
        <v>49310</v>
      </c>
      <c r="W137" s="4">
        <v>220</v>
      </c>
      <c r="X137" s="4">
        <v>48.2</v>
      </c>
      <c r="Y137" s="4">
        <v>5.901E-2</v>
      </c>
      <c r="Z137" s="4">
        <v>0.34316099585062237</v>
      </c>
      <c r="AA137" s="4" t="s">
        <v>1988</v>
      </c>
      <c r="AB137" s="4">
        <v>0</v>
      </c>
    </row>
    <row r="138" spans="1:28" x14ac:dyDescent="0.2">
      <c r="A138">
        <v>137</v>
      </c>
      <c r="B138" t="s">
        <v>2221</v>
      </c>
      <c r="C138" t="s">
        <v>142</v>
      </c>
      <c r="D138" t="s">
        <v>150</v>
      </c>
      <c r="E138" s="10" t="str">
        <f>+VLOOKUP(C138,Barras!$B$2:$C$274,2,0)</f>
        <v>San Juan 220 kV</v>
      </c>
      <c r="F138" s="10" t="str">
        <f>+VLOOKUP(D138,Barras!$B$2:$C$274,2,0)</f>
        <v>Chilca REP 220 kV</v>
      </c>
      <c r="G138" s="3">
        <f t="shared" si="6"/>
        <v>48.92</v>
      </c>
      <c r="H138" s="2">
        <f t="shared" si="7"/>
        <v>3.6417023712183152E-2</v>
      </c>
      <c r="I138" s="2">
        <f t="shared" si="8"/>
        <v>0.35797320114472608</v>
      </c>
      <c r="M138" s="4" t="s">
        <v>1023</v>
      </c>
      <c r="S138" s="4" t="s">
        <v>2220</v>
      </c>
      <c r="T138" s="4" t="s">
        <v>2219</v>
      </c>
      <c r="U138" s="4" t="s">
        <v>1987</v>
      </c>
      <c r="V138" s="4">
        <v>49310</v>
      </c>
      <c r="W138" s="4">
        <v>220</v>
      </c>
      <c r="X138" s="4">
        <v>48.2</v>
      </c>
      <c r="Y138" s="4">
        <v>5.901E-2</v>
      </c>
      <c r="Z138" s="4">
        <v>0.34316099585062237</v>
      </c>
      <c r="AA138" s="4" t="s">
        <v>1988</v>
      </c>
      <c r="AB138" s="4">
        <v>0</v>
      </c>
    </row>
    <row r="139" spans="1:28" x14ac:dyDescent="0.2">
      <c r="A139">
        <v>138</v>
      </c>
      <c r="B139" t="s">
        <v>2222</v>
      </c>
      <c r="C139" t="s">
        <v>142</v>
      </c>
      <c r="D139" t="s">
        <v>148</v>
      </c>
      <c r="E139" s="10" t="str">
        <f>+VLOOKUP(C139,Barras!$B$2:$C$274,2,0)</f>
        <v>San Juan 220 kV</v>
      </c>
      <c r="F139" s="10" t="str">
        <f>+VLOOKUP(D139,Barras!$B$2:$C$274,2,0)</f>
        <v>Alto Praderas 220 kV</v>
      </c>
      <c r="G139" s="3">
        <f t="shared" si="6"/>
        <v>18.72</v>
      </c>
      <c r="H139" s="2">
        <f t="shared" si="7"/>
        <v>3.6417029914529914E-2</v>
      </c>
      <c r="I139" s="2">
        <f t="shared" si="8"/>
        <v>0.3579732371794872</v>
      </c>
      <c r="M139" s="4" t="s">
        <v>1024</v>
      </c>
      <c r="S139" s="4" t="s">
        <v>2221</v>
      </c>
      <c r="T139" s="4" t="s">
        <v>2219</v>
      </c>
      <c r="U139" s="4" t="s">
        <v>1987</v>
      </c>
      <c r="V139" s="4">
        <v>49310</v>
      </c>
      <c r="W139" s="4">
        <v>220</v>
      </c>
      <c r="X139" s="4">
        <v>48.92</v>
      </c>
      <c r="Y139" s="4">
        <v>3.6417023712183152E-2</v>
      </c>
      <c r="Z139" s="4">
        <v>0.35797320114472608</v>
      </c>
      <c r="AA139" s="4" t="s">
        <v>1988</v>
      </c>
      <c r="AB139" s="4">
        <v>0</v>
      </c>
    </row>
    <row r="140" spans="1:28" x14ac:dyDescent="0.2">
      <c r="A140">
        <v>139</v>
      </c>
      <c r="B140" t="s">
        <v>2224</v>
      </c>
      <c r="C140" t="s">
        <v>148</v>
      </c>
      <c r="D140" t="s">
        <v>150</v>
      </c>
      <c r="E140" s="10" t="str">
        <f>+VLOOKUP(C140,Barras!$B$2:$C$274,2,0)</f>
        <v>Alto Praderas 220 kV</v>
      </c>
      <c r="F140" s="10" t="str">
        <f>+VLOOKUP(D140,Barras!$B$2:$C$274,2,0)</f>
        <v>Chilca REP 220 kV</v>
      </c>
      <c r="G140" s="3">
        <f t="shared" si="6"/>
        <v>30.2</v>
      </c>
      <c r="H140" s="2">
        <f t="shared" si="7"/>
        <v>3.6417019867549666E-2</v>
      </c>
      <c r="I140" s="2">
        <f t="shared" si="8"/>
        <v>0.35797317880794705</v>
      </c>
      <c r="M140" s="4" t="s">
        <v>1025</v>
      </c>
      <c r="S140" s="4" t="s">
        <v>2222</v>
      </c>
      <c r="T140" s="4" t="s">
        <v>2223</v>
      </c>
      <c r="U140" s="4" t="s">
        <v>1987</v>
      </c>
      <c r="V140" s="4">
        <v>49310</v>
      </c>
      <c r="W140" s="4">
        <v>220</v>
      </c>
      <c r="X140" s="4">
        <v>18.72</v>
      </c>
      <c r="Y140" s="4">
        <v>3.6417029914529914E-2</v>
      </c>
      <c r="Z140" s="4">
        <v>0.3579732371794872</v>
      </c>
      <c r="AA140" s="4" t="s">
        <v>1988</v>
      </c>
      <c r="AB140" s="4">
        <v>0</v>
      </c>
    </row>
    <row r="141" spans="1:28" x14ac:dyDescent="0.2">
      <c r="A141">
        <v>140</v>
      </c>
      <c r="B141" t="s">
        <v>2226</v>
      </c>
      <c r="C141" t="s">
        <v>142</v>
      </c>
      <c r="D141" t="s">
        <v>148</v>
      </c>
      <c r="E141" s="10" t="str">
        <f>+VLOOKUP(C141,Barras!$B$2:$C$274,2,0)</f>
        <v>San Juan 220 kV</v>
      </c>
      <c r="F141" s="10" t="str">
        <f>+VLOOKUP(D141,Barras!$B$2:$C$274,2,0)</f>
        <v>Alto Praderas 220 kV</v>
      </c>
      <c r="G141" s="3">
        <f t="shared" si="6"/>
        <v>18.72</v>
      </c>
      <c r="H141" s="2">
        <f t="shared" si="7"/>
        <v>3.6417023712183152E-2</v>
      </c>
      <c r="I141" s="2">
        <f t="shared" si="8"/>
        <v>0.35797320114472608</v>
      </c>
      <c r="M141" s="4" t="s">
        <v>1026</v>
      </c>
      <c r="S141" s="4" t="s">
        <v>2224</v>
      </c>
      <c r="T141" s="4" t="s">
        <v>2225</v>
      </c>
      <c r="U141" s="4" t="s">
        <v>1987</v>
      </c>
      <c r="V141" s="4">
        <v>49310</v>
      </c>
      <c r="W141" s="4">
        <v>220</v>
      </c>
      <c r="X141" s="4">
        <v>30.2</v>
      </c>
      <c r="Y141" s="4">
        <v>3.6417019867549666E-2</v>
      </c>
      <c r="Z141" s="4">
        <v>0.35797317880794705</v>
      </c>
      <c r="AA141" s="4" t="s">
        <v>1988</v>
      </c>
      <c r="AB141" s="4">
        <v>0</v>
      </c>
    </row>
    <row r="142" spans="1:28" x14ac:dyDescent="0.2">
      <c r="A142">
        <v>141</v>
      </c>
      <c r="B142" t="s">
        <v>2227</v>
      </c>
      <c r="C142" t="s">
        <v>148</v>
      </c>
      <c r="D142" t="s">
        <v>150</v>
      </c>
      <c r="E142" s="10" t="str">
        <f>+VLOOKUP(C142,Barras!$B$2:$C$274,2,0)</f>
        <v>Alto Praderas 220 kV</v>
      </c>
      <c r="F142" s="10" t="str">
        <f>+VLOOKUP(D142,Barras!$B$2:$C$274,2,0)</f>
        <v>Chilca REP 220 kV</v>
      </c>
      <c r="G142" s="3">
        <f t="shared" si="6"/>
        <v>30.2</v>
      </c>
      <c r="H142" s="2">
        <f t="shared" si="7"/>
        <v>3.6417023712183152E-2</v>
      </c>
      <c r="I142" s="2">
        <f t="shared" si="8"/>
        <v>0.35797320114472608</v>
      </c>
      <c r="M142" s="4" t="s">
        <v>1027</v>
      </c>
      <c r="S142" s="4" t="s">
        <v>2226</v>
      </c>
      <c r="T142" s="4" t="s">
        <v>2223</v>
      </c>
      <c r="U142" s="4" t="s">
        <v>1987</v>
      </c>
      <c r="V142" s="4">
        <v>49310</v>
      </c>
      <c r="W142" s="4">
        <v>220</v>
      </c>
      <c r="X142" s="4">
        <v>18.72</v>
      </c>
      <c r="Y142" s="4">
        <v>3.6417023712183152E-2</v>
      </c>
      <c r="Z142" s="4">
        <v>0.35797320114472608</v>
      </c>
      <c r="AA142" s="4" t="s">
        <v>2001</v>
      </c>
      <c r="AB142" s="4">
        <v>0</v>
      </c>
    </row>
    <row r="143" spans="1:28" x14ac:dyDescent="0.2">
      <c r="A143">
        <v>142</v>
      </c>
      <c r="B143" t="s">
        <v>2228</v>
      </c>
      <c r="C143" t="s">
        <v>142</v>
      </c>
      <c r="D143" t="s">
        <v>148</v>
      </c>
      <c r="E143" s="10" t="str">
        <f>+VLOOKUP(C143,Barras!$B$2:$C$274,2,0)</f>
        <v>San Juan 220 kV</v>
      </c>
      <c r="F143" s="10" t="str">
        <f>+VLOOKUP(D143,Barras!$B$2:$C$274,2,0)</f>
        <v>Alto Praderas 220 kV</v>
      </c>
      <c r="G143" s="3">
        <f t="shared" si="6"/>
        <v>18.72</v>
      </c>
      <c r="H143" s="2">
        <f t="shared" si="7"/>
        <v>5.901E-2</v>
      </c>
      <c r="I143" s="2">
        <f t="shared" si="8"/>
        <v>0.34316099585062237</v>
      </c>
      <c r="M143" s="4" t="s">
        <v>1028</v>
      </c>
      <c r="S143" s="4" t="s">
        <v>2227</v>
      </c>
      <c r="T143" s="4" t="s">
        <v>2225</v>
      </c>
      <c r="U143" s="4" t="s">
        <v>1987</v>
      </c>
      <c r="V143" s="4">
        <v>49310</v>
      </c>
      <c r="W143" s="4">
        <v>220</v>
      </c>
      <c r="X143" s="4">
        <v>30.2</v>
      </c>
      <c r="Y143" s="4">
        <v>3.6417023712183152E-2</v>
      </c>
      <c r="Z143" s="4">
        <v>0.35797320114472608</v>
      </c>
      <c r="AA143" s="4" t="s">
        <v>2001</v>
      </c>
      <c r="AB143" s="4">
        <v>0</v>
      </c>
    </row>
    <row r="144" spans="1:28" x14ac:dyDescent="0.2">
      <c r="A144">
        <v>143</v>
      </c>
      <c r="B144" t="s">
        <v>2229</v>
      </c>
      <c r="C144" t="s">
        <v>148</v>
      </c>
      <c r="D144" t="s">
        <v>150</v>
      </c>
      <c r="E144" s="10" t="str">
        <f>+VLOOKUP(C144,Barras!$B$2:$C$274,2,0)</f>
        <v>Alto Praderas 220 kV</v>
      </c>
      <c r="F144" s="10" t="str">
        <f>+VLOOKUP(D144,Barras!$B$2:$C$274,2,0)</f>
        <v>Chilca REP 220 kV</v>
      </c>
      <c r="G144" s="3">
        <f t="shared" si="6"/>
        <v>30.2</v>
      </c>
      <c r="H144" s="2">
        <f t="shared" si="7"/>
        <v>5.901E-2</v>
      </c>
      <c r="I144" s="2">
        <f t="shared" si="8"/>
        <v>0.34316099585062237</v>
      </c>
      <c r="M144" s="4" t="s">
        <v>1029</v>
      </c>
      <c r="S144" s="4" t="s">
        <v>2228</v>
      </c>
      <c r="T144" s="4" t="s">
        <v>2223</v>
      </c>
      <c r="U144" s="4" t="s">
        <v>1987</v>
      </c>
      <c r="V144" s="4">
        <v>49310</v>
      </c>
      <c r="W144" s="4">
        <v>220</v>
      </c>
      <c r="X144" s="4">
        <v>18.72</v>
      </c>
      <c r="Y144" s="4">
        <v>5.901E-2</v>
      </c>
      <c r="Z144" s="4">
        <v>0.34316099585062237</v>
      </c>
      <c r="AA144" s="4" t="s">
        <v>2001</v>
      </c>
      <c r="AB144" s="4">
        <v>0</v>
      </c>
    </row>
    <row r="145" spans="1:28" x14ac:dyDescent="0.2">
      <c r="A145">
        <v>144</v>
      </c>
      <c r="B145" t="s">
        <v>2230</v>
      </c>
      <c r="C145" t="s">
        <v>142</v>
      </c>
      <c r="D145" t="s">
        <v>148</v>
      </c>
      <c r="E145" s="10" t="str">
        <f>+VLOOKUP(C145,Barras!$B$2:$C$274,2,0)</f>
        <v>San Juan 220 kV</v>
      </c>
      <c r="F145" s="10" t="str">
        <f>+VLOOKUP(D145,Barras!$B$2:$C$274,2,0)</f>
        <v>Alto Praderas 220 kV</v>
      </c>
      <c r="G145" s="3">
        <f t="shared" si="6"/>
        <v>18.72</v>
      </c>
      <c r="H145" s="2">
        <f t="shared" si="7"/>
        <v>5.901E-2</v>
      </c>
      <c r="I145" s="2">
        <f t="shared" si="8"/>
        <v>0.34316099585062237</v>
      </c>
      <c r="M145" s="4" t="s">
        <v>1030</v>
      </c>
      <c r="S145" s="4" t="s">
        <v>2229</v>
      </c>
      <c r="T145" s="4" t="s">
        <v>2225</v>
      </c>
      <c r="U145" s="4" t="s">
        <v>1987</v>
      </c>
      <c r="V145" s="4">
        <v>49310</v>
      </c>
      <c r="W145" s="4">
        <v>220</v>
      </c>
      <c r="X145" s="4">
        <v>30.2</v>
      </c>
      <c r="Y145" s="4">
        <v>5.901E-2</v>
      </c>
      <c r="Z145" s="4">
        <v>0.34316099585062237</v>
      </c>
      <c r="AA145" s="4" t="s">
        <v>2001</v>
      </c>
      <c r="AB145" s="4">
        <v>0</v>
      </c>
    </row>
    <row r="146" spans="1:28" x14ac:dyDescent="0.2">
      <c r="A146">
        <v>145</v>
      </c>
      <c r="B146" t="s">
        <v>2231</v>
      </c>
      <c r="C146" t="s">
        <v>148</v>
      </c>
      <c r="D146" t="s">
        <v>150</v>
      </c>
      <c r="E146" s="10" t="str">
        <f>+VLOOKUP(C146,Barras!$B$2:$C$274,2,0)</f>
        <v>Alto Praderas 220 kV</v>
      </c>
      <c r="F146" s="10" t="str">
        <f>+VLOOKUP(D146,Barras!$B$2:$C$274,2,0)</f>
        <v>Chilca REP 220 kV</v>
      </c>
      <c r="G146" s="3">
        <f t="shared" si="6"/>
        <v>30.2</v>
      </c>
      <c r="H146" s="2">
        <f t="shared" si="7"/>
        <v>5.901E-2</v>
      </c>
      <c r="I146" s="2">
        <f t="shared" si="8"/>
        <v>0.34316099585062237</v>
      </c>
      <c r="M146" s="4" t="s">
        <v>1031</v>
      </c>
      <c r="S146" s="4" t="s">
        <v>2230</v>
      </c>
      <c r="T146" s="4" t="s">
        <v>2223</v>
      </c>
      <c r="U146" s="4" t="s">
        <v>1987</v>
      </c>
      <c r="V146" s="4">
        <v>49310</v>
      </c>
      <c r="W146" s="4">
        <v>220</v>
      </c>
      <c r="X146" s="4">
        <v>18.72</v>
      </c>
      <c r="Y146" s="4">
        <v>5.901E-2</v>
      </c>
      <c r="Z146" s="4">
        <v>0.34316099585062237</v>
      </c>
      <c r="AA146" s="4" t="s">
        <v>2001</v>
      </c>
      <c r="AB146" s="4">
        <v>0</v>
      </c>
    </row>
    <row r="147" spans="1:28" x14ac:dyDescent="0.2">
      <c r="A147">
        <v>146</v>
      </c>
      <c r="B147" t="s">
        <v>2232</v>
      </c>
      <c r="C147" t="s">
        <v>152</v>
      </c>
      <c r="D147" t="s">
        <v>150</v>
      </c>
      <c r="E147" s="10" t="str">
        <f>+VLOOKUP(C147,Barras!$B$2:$C$274,2,0)</f>
        <v>Chilca CTM 220 kV</v>
      </c>
      <c r="F147" s="10" t="str">
        <f>+VLOOKUP(D147,Barras!$B$2:$C$274,2,0)</f>
        <v>Chilca REP 220 kV</v>
      </c>
      <c r="G147" s="3">
        <f t="shared" si="6"/>
        <v>1</v>
      </c>
      <c r="H147" s="2">
        <f t="shared" si="7"/>
        <v>3.9E-2</v>
      </c>
      <c r="I147" s="2">
        <f t="shared" si="8"/>
        <v>13.00619</v>
      </c>
      <c r="M147" s="4" t="s">
        <v>1032</v>
      </c>
      <c r="S147" s="4" t="s">
        <v>2231</v>
      </c>
      <c r="T147" s="4" t="s">
        <v>2225</v>
      </c>
      <c r="U147" s="4" t="s">
        <v>1987</v>
      </c>
      <c r="V147" s="4">
        <v>49310</v>
      </c>
      <c r="W147" s="4">
        <v>220</v>
      </c>
      <c r="X147" s="4">
        <v>30.2</v>
      </c>
      <c r="Y147" s="4">
        <v>5.901E-2</v>
      </c>
      <c r="Z147" s="4">
        <v>0.34316099585062237</v>
      </c>
      <c r="AA147" s="4" t="s">
        <v>2001</v>
      </c>
      <c r="AB147" s="4">
        <v>0</v>
      </c>
    </row>
    <row r="148" spans="1:28" x14ac:dyDescent="0.2">
      <c r="A148">
        <v>147</v>
      </c>
      <c r="B148" t="s">
        <v>2234</v>
      </c>
      <c r="C148" t="s">
        <v>150</v>
      </c>
      <c r="D148" t="s">
        <v>154</v>
      </c>
      <c r="E148" s="10" t="str">
        <f>+VLOOKUP(C148,Barras!$B$2:$C$274,2,0)</f>
        <v>Chilca REP 220 kV</v>
      </c>
      <c r="F148" s="10" t="str">
        <f>+VLOOKUP(D148,Barras!$B$2:$C$274,2,0)</f>
        <v>Asia 220 kV</v>
      </c>
      <c r="G148" s="3">
        <f t="shared" si="6"/>
        <v>28.9</v>
      </c>
      <c r="H148" s="2">
        <f t="shared" si="7"/>
        <v>8.301E-2</v>
      </c>
      <c r="I148" s="2">
        <f t="shared" si="8"/>
        <v>0.49</v>
      </c>
      <c r="M148" s="4" t="s">
        <v>1033</v>
      </c>
      <c r="S148" s="4" t="s">
        <v>2232</v>
      </c>
      <c r="T148" s="4" t="s">
        <v>2233</v>
      </c>
      <c r="U148" s="4" t="s">
        <v>1987</v>
      </c>
      <c r="V148" s="4">
        <v>49310</v>
      </c>
      <c r="W148" s="4">
        <v>220</v>
      </c>
      <c r="X148" s="4">
        <v>1</v>
      </c>
      <c r="Y148" s="4">
        <v>3.9E-2</v>
      </c>
      <c r="Z148" s="4">
        <v>13.00619</v>
      </c>
      <c r="AA148" s="4" t="s">
        <v>1988</v>
      </c>
      <c r="AB148" s="4">
        <v>0</v>
      </c>
    </row>
    <row r="149" spans="1:28" x14ac:dyDescent="0.2">
      <c r="A149">
        <v>148</v>
      </c>
      <c r="B149" t="s">
        <v>2236</v>
      </c>
      <c r="C149" t="s">
        <v>154</v>
      </c>
      <c r="D149" t="s">
        <v>156</v>
      </c>
      <c r="E149" s="10" t="str">
        <f>+VLOOKUP(C149,Barras!$B$2:$C$274,2,0)</f>
        <v>Asia 220 kV</v>
      </c>
      <c r="F149" s="10" t="str">
        <f>+VLOOKUP(D149,Barras!$B$2:$C$274,2,0)</f>
        <v>Cantera 220 kV</v>
      </c>
      <c r="G149" s="3">
        <f t="shared" si="6"/>
        <v>55.11</v>
      </c>
      <c r="H149" s="2">
        <f t="shared" si="7"/>
        <v>8.3009998185447284E-2</v>
      </c>
      <c r="I149" s="2">
        <f t="shared" si="8"/>
        <v>0.49000000000000005</v>
      </c>
      <c r="M149" s="4" t="s">
        <v>1034</v>
      </c>
      <c r="S149" s="4" t="s">
        <v>2234</v>
      </c>
      <c r="T149" s="4" t="s">
        <v>2235</v>
      </c>
      <c r="U149" s="4" t="s">
        <v>1987</v>
      </c>
      <c r="V149" s="4">
        <v>49310</v>
      </c>
      <c r="W149" s="4">
        <v>220</v>
      </c>
      <c r="X149" s="4">
        <v>28.9</v>
      </c>
      <c r="Y149" s="4">
        <v>8.301E-2</v>
      </c>
      <c r="Z149" s="4">
        <v>0.49</v>
      </c>
      <c r="AA149" s="4" t="s">
        <v>1988</v>
      </c>
      <c r="AB149" s="4">
        <v>0</v>
      </c>
    </row>
    <row r="150" spans="1:28" x14ac:dyDescent="0.2">
      <c r="A150">
        <v>149</v>
      </c>
      <c r="B150" t="s">
        <v>2238</v>
      </c>
      <c r="C150" t="s">
        <v>156</v>
      </c>
      <c r="D150" t="s">
        <v>162</v>
      </c>
      <c r="E150" s="10" t="str">
        <f>+VLOOKUP(C150,Barras!$B$2:$C$274,2,0)</f>
        <v>Cantera 220 kV</v>
      </c>
      <c r="F150" s="10" t="str">
        <f>+VLOOKUP(D150,Barras!$B$2:$C$274,2,0)</f>
        <v>Independencia 220 kV</v>
      </c>
      <c r="G150" s="3">
        <f t="shared" si="6"/>
        <v>82.21</v>
      </c>
      <c r="H150" s="2">
        <f t="shared" si="7"/>
        <v>8.3009998783602976E-2</v>
      </c>
      <c r="I150" s="2">
        <f t="shared" si="8"/>
        <v>0.49</v>
      </c>
      <c r="M150" s="4" t="s">
        <v>1035</v>
      </c>
      <c r="S150" s="4" t="s">
        <v>2236</v>
      </c>
      <c r="T150" s="4" t="s">
        <v>2237</v>
      </c>
      <c r="U150" s="4" t="s">
        <v>1987</v>
      </c>
      <c r="V150" s="4">
        <v>49310</v>
      </c>
      <c r="W150" s="4">
        <v>220</v>
      </c>
      <c r="X150" s="4">
        <v>55.11</v>
      </c>
      <c r="Y150" s="4">
        <v>8.3009998185447284E-2</v>
      </c>
      <c r="Z150" s="4">
        <v>0.49000000000000005</v>
      </c>
      <c r="AA150" s="4" t="s">
        <v>1988</v>
      </c>
      <c r="AB150" s="4">
        <v>0</v>
      </c>
    </row>
    <row r="151" spans="1:28" x14ac:dyDescent="0.2">
      <c r="A151">
        <v>150</v>
      </c>
      <c r="B151" t="s">
        <v>2240</v>
      </c>
      <c r="C151" t="s">
        <v>150</v>
      </c>
      <c r="D151" t="s">
        <v>158</v>
      </c>
      <c r="E151" s="10" t="str">
        <f>+VLOOKUP(C151,Barras!$B$2:$C$274,2,0)</f>
        <v>Chilca REP 220 kV</v>
      </c>
      <c r="F151" s="10" t="str">
        <f>+VLOOKUP(D151,Barras!$B$2:$C$274,2,0)</f>
        <v>Desierto 220 kV</v>
      </c>
      <c r="G151" s="3">
        <f t="shared" si="6"/>
        <v>106.24</v>
      </c>
      <c r="H151" s="2">
        <f t="shared" si="7"/>
        <v>8.2390003765060241E-2</v>
      </c>
      <c r="I151" s="2">
        <f t="shared" si="8"/>
        <v>0.48659996234939762</v>
      </c>
      <c r="M151" s="4" t="s">
        <v>1036</v>
      </c>
      <c r="S151" s="4" t="s">
        <v>2238</v>
      </c>
      <c r="T151" s="4" t="s">
        <v>2239</v>
      </c>
      <c r="U151" s="4" t="s">
        <v>1987</v>
      </c>
      <c r="V151" s="4">
        <v>49310</v>
      </c>
      <c r="W151" s="4">
        <v>220</v>
      </c>
      <c r="X151" s="4">
        <v>82.21</v>
      </c>
      <c r="Y151" s="4">
        <v>8.3009998783602976E-2</v>
      </c>
      <c r="Z151" s="4">
        <v>0.49</v>
      </c>
      <c r="AA151" s="4" t="s">
        <v>1988</v>
      </c>
      <c r="AB151" s="4">
        <v>0</v>
      </c>
    </row>
    <row r="152" spans="1:28" x14ac:dyDescent="0.2">
      <c r="A152">
        <v>151</v>
      </c>
      <c r="B152" t="s">
        <v>2242</v>
      </c>
      <c r="C152" t="s">
        <v>158</v>
      </c>
      <c r="D152" t="s">
        <v>160</v>
      </c>
      <c r="E152" s="10" t="str">
        <f>+VLOOKUP(C152,Barras!$B$2:$C$274,2,0)</f>
        <v>Desierto 220 kV</v>
      </c>
      <c r="F152" s="10" t="str">
        <f>+VLOOKUP(D152,Barras!$B$2:$C$274,2,0)</f>
        <v>Chincha 220 kV</v>
      </c>
      <c r="G152" s="3">
        <f t="shared" si="6"/>
        <v>17.5</v>
      </c>
      <c r="H152" s="2">
        <f t="shared" si="7"/>
        <v>8.2389999999999991E-2</v>
      </c>
      <c r="I152" s="2">
        <f t="shared" si="8"/>
        <v>0.48659999999999998</v>
      </c>
      <c r="M152" s="4" t="s">
        <v>1037</v>
      </c>
      <c r="S152" s="4" t="s">
        <v>2240</v>
      </c>
      <c r="T152" s="4" t="s">
        <v>2241</v>
      </c>
      <c r="U152" s="4" t="s">
        <v>1987</v>
      </c>
      <c r="V152" s="4">
        <v>49310</v>
      </c>
      <c r="W152" s="4">
        <v>220</v>
      </c>
      <c r="X152" s="4">
        <v>106.24</v>
      </c>
      <c r="Y152" s="4">
        <v>8.2390003765060241E-2</v>
      </c>
      <c r="Z152" s="4">
        <v>0.48659996234939762</v>
      </c>
      <c r="AA152" s="4" t="s">
        <v>1988</v>
      </c>
      <c r="AB152" s="4">
        <v>0</v>
      </c>
    </row>
    <row r="153" spans="1:28" x14ac:dyDescent="0.2">
      <c r="A153">
        <v>152</v>
      </c>
      <c r="B153" t="s">
        <v>2244</v>
      </c>
      <c r="C153" t="s">
        <v>160</v>
      </c>
      <c r="D153" t="s">
        <v>162</v>
      </c>
      <c r="E153" s="10" t="str">
        <f>+VLOOKUP(C153,Barras!$B$2:$C$274,2,0)</f>
        <v>Chincha 220 kV</v>
      </c>
      <c r="F153" s="10" t="str">
        <f>+VLOOKUP(D153,Barras!$B$2:$C$274,2,0)</f>
        <v>Independencia 220 kV</v>
      </c>
      <c r="G153" s="3">
        <f t="shared" si="6"/>
        <v>41</v>
      </c>
      <c r="H153" s="2">
        <f t="shared" si="7"/>
        <v>8.2390000000000005E-2</v>
      </c>
      <c r="I153" s="2">
        <f t="shared" si="8"/>
        <v>0.48659999999999992</v>
      </c>
      <c r="M153" s="4" t="s">
        <v>1038</v>
      </c>
      <c r="S153" s="4" t="s">
        <v>2242</v>
      </c>
      <c r="T153" s="4" t="s">
        <v>2243</v>
      </c>
      <c r="U153" s="4" t="s">
        <v>1987</v>
      </c>
      <c r="V153" s="4">
        <v>49310</v>
      </c>
      <c r="W153" s="4">
        <v>220</v>
      </c>
      <c r="X153" s="4">
        <v>17.5</v>
      </c>
      <c r="Y153" s="4">
        <v>8.2389999999999991E-2</v>
      </c>
      <c r="Z153" s="4">
        <v>0.48659999999999998</v>
      </c>
      <c r="AA153" s="4" t="s">
        <v>1988</v>
      </c>
      <c r="AB153" s="4">
        <v>0</v>
      </c>
    </row>
    <row r="154" spans="1:28" x14ac:dyDescent="0.2">
      <c r="A154">
        <v>153</v>
      </c>
      <c r="B154" t="s">
        <v>2246</v>
      </c>
      <c r="C154" t="s">
        <v>150</v>
      </c>
      <c r="D154" t="s">
        <v>162</v>
      </c>
      <c r="E154" s="10" t="str">
        <f>+VLOOKUP(C154,Barras!$B$2:$C$274,2,0)</f>
        <v>Chilca REP 220 kV</v>
      </c>
      <c r="F154" s="10" t="str">
        <f>+VLOOKUP(D154,Barras!$B$2:$C$274,2,0)</f>
        <v>Independencia 220 kV</v>
      </c>
      <c r="G154" s="3">
        <f t="shared" si="6"/>
        <v>163.44</v>
      </c>
      <c r="H154" s="2">
        <f t="shared" si="7"/>
        <v>8.2389990210474801E-2</v>
      </c>
      <c r="I154" s="2">
        <f t="shared" si="8"/>
        <v>0.48660003671071955</v>
      </c>
      <c r="M154" s="4" t="s">
        <v>1039</v>
      </c>
      <c r="S154" s="4" t="s">
        <v>2244</v>
      </c>
      <c r="T154" s="4" t="s">
        <v>2245</v>
      </c>
      <c r="U154" s="4" t="s">
        <v>1987</v>
      </c>
      <c r="V154" s="4">
        <v>49310</v>
      </c>
      <c r="W154" s="4">
        <v>220</v>
      </c>
      <c r="X154" s="4">
        <v>41</v>
      </c>
      <c r="Y154" s="4">
        <v>8.2390000000000005E-2</v>
      </c>
      <c r="Z154" s="4">
        <v>0.48659999999999992</v>
      </c>
      <c r="AA154" s="4" t="s">
        <v>1988</v>
      </c>
      <c r="AB154" s="4">
        <v>0</v>
      </c>
    </row>
    <row r="155" spans="1:28" x14ac:dyDescent="0.2">
      <c r="A155">
        <v>154</v>
      </c>
      <c r="B155" t="s">
        <v>2248</v>
      </c>
      <c r="C155" t="s">
        <v>162</v>
      </c>
      <c r="D155" t="s">
        <v>164</v>
      </c>
      <c r="E155" s="10" t="str">
        <f>+VLOOKUP(C155,Barras!$B$2:$C$274,2,0)</f>
        <v>Independencia 220 kV</v>
      </c>
      <c r="F155" s="10" t="str">
        <f>+VLOOKUP(D155,Barras!$B$2:$C$274,2,0)</f>
        <v>Aceros 220 kV</v>
      </c>
      <c r="G155" s="3">
        <f t="shared" si="6"/>
        <v>24.6</v>
      </c>
      <c r="H155" s="2">
        <f t="shared" si="7"/>
        <v>8.299999999999999E-2</v>
      </c>
      <c r="I155" s="2">
        <f t="shared" si="8"/>
        <v>0.49</v>
      </c>
      <c r="M155" s="4" t="s">
        <v>1040</v>
      </c>
      <c r="S155" s="4" t="s">
        <v>2246</v>
      </c>
      <c r="T155" s="4" t="s">
        <v>2247</v>
      </c>
      <c r="U155" s="4" t="s">
        <v>1987</v>
      </c>
      <c r="V155" s="4">
        <v>49310</v>
      </c>
      <c r="W155" s="4">
        <v>220</v>
      </c>
      <c r="X155" s="4">
        <v>163.44</v>
      </c>
      <c r="Y155" s="4">
        <v>8.2389990210474801E-2</v>
      </c>
      <c r="Z155" s="4">
        <v>0.48660003671071955</v>
      </c>
      <c r="AA155" s="4" t="s">
        <v>1988</v>
      </c>
      <c r="AB155" s="4">
        <v>0</v>
      </c>
    </row>
    <row r="156" spans="1:28" x14ac:dyDescent="0.2">
      <c r="A156">
        <v>155</v>
      </c>
      <c r="B156" t="s">
        <v>2250</v>
      </c>
      <c r="C156" t="s">
        <v>162</v>
      </c>
      <c r="D156" t="s">
        <v>166</v>
      </c>
      <c r="E156" s="10" t="str">
        <f>+VLOOKUP(C156,Barras!$B$2:$C$274,2,0)</f>
        <v>Independencia 220 kV</v>
      </c>
      <c r="F156" s="10" t="str">
        <f>+VLOOKUP(D156,Barras!$B$2:$C$274,2,0)</f>
        <v>Ica 220 kV</v>
      </c>
      <c r="G156" s="3">
        <f t="shared" si="6"/>
        <v>55.39</v>
      </c>
      <c r="H156" s="2">
        <f t="shared" si="7"/>
        <v>8.2989998194619954E-2</v>
      </c>
      <c r="I156" s="2">
        <f t="shared" si="8"/>
        <v>0.48989998194619971</v>
      </c>
      <c r="M156" s="4" t="s">
        <v>1041</v>
      </c>
      <c r="S156" s="4" t="s">
        <v>2248</v>
      </c>
      <c r="T156" s="4" t="s">
        <v>2249</v>
      </c>
      <c r="U156" s="4" t="s">
        <v>1987</v>
      </c>
      <c r="V156" s="4">
        <v>49310</v>
      </c>
      <c r="W156" s="4">
        <v>220</v>
      </c>
      <c r="X156" s="4">
        <v>24.6</v>
      </c>
      <c r="Y156" s="4">
        <v>8.299999999999999E-2</v>
      </c>
      <c r="Z156" s="4">
        <v>0.49</v>
      </c>
      <c r="AA156" s="4" t="s">
        <v>1988</v>
      </c>
      <c r="AB156" s="4">
        <v>0</v>
      </c>
    </row>
    <row r="157" spans="1:28" x14ac:dyDescent="0.2">
      <c r="A157">
        <v>156</v>
      </c>
      <c r="B157" t="s">
        <v>2252</v>
      </c>
      <c r="C157" t="s">
        <v>162</v>
      </c>
      <c r="D157" t="s">
        <v>166</v>
      </c>
      <c r="E157" s="10" t="str">
        <f>+VLOOKUP(C157,Barras!$B$2:$C$274,2,0)</f>
        <v>Independencia 220 kV</v>
      </c>
      <c r="F157" s="10" t="str">
        <f>+VLOOKUP(D157,Barras!$B$2:$C$274,2,0)</f>
        <v>Ica 220 kV</v>
      </c>
      <c r="G157" s="3">
        <f t="shared" si="6"/>
        <v>57.1</v>
      </c>
      <c r="H157" s="2">
        <f t="shared" si="7"/>
        <v>7.3424868651488617E-2</v>
      </c>
      <c r="I157" s="2">
        <f t="shared" si="8"/>
        <v>0.43943380035026269</v>
      </c>
      <c r="M157" s="4" t="s">
        <v>1042</v>
      </c>
      <c r="S157" s="4" t="s">
        <v>2250</v>
      </c>
      <c r="T157" s="4" t="s">
        <v>2251</v>
      </c>
      <c r="U157" s="4" t="s">
        <v>1987</v>
      </c>
      <c r="V157" s="4">
        <v>49310</v>
      </c>
      <c r="W157" s="4">
        <v>220</v>
      </c>
      <c r="X157" s="4">
        <v>55.39</v>
      </c>
      <c r="Y157" s="4">
        <v>8.2989998194619954E-2</v>
      </c>
      <c r="Z157" s="4">
        <v>0.48989998194619971</v>
      </c>
      <c r="AA157" s="4" t="s">
        <v>1988</v>
      </c>
      <c r="AB157" s="4">
        <v>0</v>
      </c>
    </row>
    <row r="158" spans="1:28" x14ac:dyDescent="0.2">
      <c r="A158">
        <v>157</v>
      </c>
      <c r="B158" t="s">
        <v>2253</v>
      </c>
      <c r="C158" t="s">
        <v>166</v>
      </c>
      <c r="D158" t="s">
        <v>170</v>
      </c>
      <c r="E158" s="10" t="str">
        <f>+VLOOKUP(C158,Barras!$B$2:$C$274,2,0)</f>
        <v>Ica 220 kV</v>
      </c>
      <c r="F158" s="10" t="str">
        <f>+VLOOKUP(D158,Barras!$B$2:$C$274,2,0)</f>
        <v>Nazca 220 kV</v>
      </c>
      <c r="G158" s="3">
        <f t="shared" si="6"/>
        <v>120</v>
      </c>
      <c r="H158" s="2">
        <f t="shared" si="7"/>
        <v>8.2970000000000002E-2</v>
      </c>
      <c r="I158" s="2">
        <f t="shared" si="8"/>
        <v>0.49000000000000005</v>
      </c>
      <c r="M158" s="4" t="s">
        <v>1043</v>
      </c>
      <c r="S158" s="4" t="s">
        <v>2252</v>
      </c>
      <c r="T158" s="4" t="s">
        <v>2251</v>
      </c>
      <c r="U158" s="4" t="s">
        <v>1987</v>
      </c>
      <c r="V158" s="4">
        <v>49310</v>
      </c>
      <c r="W158" s="4">
        <v>220</v>
      </c>
      <c r="X158" s="4">
        <v>57.1</v>
      </c>
      <c r="Y158" s="4">
        <v>7.3424868651488617E-2</v>
      </c>
      <c r="Z158" s="4">
        <v>0.43943380035026269</v>
      </c>
      <c r="AA158" s="4" t="s">
        <v>1988</v>
      </c>
      <c r="AB158" s="4">
        <v>0</v>
      </c>
    </row>
    <row r="159" spans="1:28" x14ac:dyDescent="0.2">
      <c r="A159">
        <v>158</v>
      </c>
      <c r="B159" t="s">
        <v>2255</v>
      </c>
      <c r="C159" t="s">
        <v>166</v>
      </c>
      <c r="D159" t="s">
        <v>168</v>
      </c>
      <c r="E159" s="10" t="str">
        <f>+VLOOKUP(C159,Barras!$B$2:$C$274,2,0)</f>
        <v>Ica 220 kV</v>
      </c>
      <c r="F159" s="10" t="str">
        <f>+VLOOKUP(D159,Barras!$B$2:$C$274,2,0)</f>
        <v>Intermedia 220 kV</v>
      </c>
      <c r="G159" s="3">
        <f t="shared" si="6"/>
        <v>47</v>
      </c>
      <c r="H159" s="2">
        <f t="shared" si="7"/>
        <v>8.2970000000000002E-2</v>
      </c>
      <c r="I159" s="2">
        <f t="shared" si="8"/>
        <v>0.49000000000000005</v>
      </c>
      <c r="M159" s="4" t="s">
        <v>1044</v>
      </c>
      <c r="S159" s="4" t="s">
        <v>2253</v>
      </c>
      <c r="T159" s="4" t="s">
        <v>2254</v>
      </c>
      <c r="U159" s="4" t="s">
        <v>1987</v>
      </c>
      <c r="V159" s="4">
        <v>49310</v>
      </c>
      <c r="W159" s="4">
        <v>220</v>
      </c>
      <c r="X159" s="4">
        <v>120</v>
      </c>
      <c r="Y159" s="4">
        <v>8.2970000000000002E-2</v>
      </c>
      <c r="Z159" s="4">
        <v>0.49000000000000005</v>
      </c>
      <c r="AA159" s="4" t="s">
        <v>2001</v>
      </c>
      <c r="AB159" s="4">
        <v>0</v>
      </c>
    </row>
    <row r="160" spans="1:28" x14ac:dyDescent="0.2">
      <c r="A160">
        <v>159</v>
      </c>
      <c r="B160" t="s">
        <v>2257</v>
      </c>
      <c r="C160" t="s">
        <v>168</v>
      </c>
      <c r="D160" t="s">
        <v>170</v>
      </c>
      <c r="E160" s="10" t="str">
        <f>+VLOOKUP(C160,Barras!$B$2:$C$274,2,0)</f>
        <v>Intermedia 220 kV</v>
      </c>
      <c r="F160" s="10" t="str">
        <f>+VLOOKUP(D160,Barras!$B$2:$C$274,2,0)</f>
        <v>Nazca 220 kV</v>
      </c>
      <c r="G160" s="3">
        <f t="shared" si="6"/>
        <v>73</v>
      </c>
      <c r="H160" s="2">
        <f t="shared" si="7"/>
        <v>8.2970000000000002E-2</v>
      </c>
      <c r="I160" s="2">
        <f t="shared" si="8"/>
        <v>0.49000000000000005</v>
      </c>
      <c r="M160" s="4" t="s">
        <v>1045</v>
      </c>
      <c r="S160" s="4" t="s">
        <v>2255</v>
      </c>
      <c r="T160" s="4" t="s">
        <v>2256</v>
      </c>
      <c r="U160" s="4" t="s">
        <v>1987</v>
      </c>
      <c r="V160" s="4">
        <v>49310</v>
      </c>
      <c r="W160" s="4">
        <v>220</v>
      </c>
      <c r="X160" s="4">
        <v>47</v>
      </c>
      <c r="Y160" s="4">
        <v>8.2970000000000002E-2</v>
      </c>
      <c r="Z160" s="4">
        <v>0.49000000000000005</v>
      </c>
      <c r="AA160" s="4" t="s">
        <v>1988</v>
      </c>
      <c r="AB160" s="4">
        <v>0</v>
      </c>
    </row>
    <row r="161" spans="1:28" x14ac:dyDescent="0.2">
      <c r="A161">
        <v>160</v>
      </c>
      <c r="B161" t="s">
        <v>2259</v>
      </c>
      <c r="C161" t="s">
        <v>170</v>
      </c>
      <c r="D161" t="s">
        <v>172</v>
      </c>
      <c r="E161" s="10" t="str">
        <f>+VLOOKUP(C161,Barras!$B$2:$C$274,2,0)</f>
        <v>Nazca 220 kV</v>
      </c>
      <c r="F161" s="10" t="str">
        <f>+VLOOKUP(D161,Barras!$B$2:$C$274,2,0)</f>
        <v>Marcona 220 kV</v>
      </c>
      <c r="G161" s="3">
        <f t="shared" si="6"/>
        <v>65</v>
      </c>
      <c r="H161" s="2">
        <f t="shared" si="7"/>
        <v>8.2970000000000002E-2</v>
      </c>
      <c r="I161" s="2">
        <f t="shared" si="8"/>
        <v>0.49000000000000005</v>
      </c>
      <c r="M161" s="4" t="s">
        <v>1046</v>
      </c>
      <c r="S161" s="4" t="s">
        <v>2257</v>
      </c>
      <c r="T161" s="4" t="s">
        <v>2258</v>
      </c>
      <c r="U161" s="4" t="s">
        <v>1987</v>
      </c>
      <c r="V161" s="4">
        <v>49310</v>
      </c>
      <c r="W161" s="4">
        <v>220</v>
      </c>
      <c r="X161" s="4">
        <v>73</v>
      </c>
      <c r="Y161" s="4">
        <v>8.2970000000000002E-2</v>
      </c>
      <c r="Z161" s="4">
        <v>0.49000000000000005</v>
      </c>
      <c r="AA161" s="4" t="s">
        <v>1988</v>
      </c>
      <c r="AB161" s="4">
        <v>0</v>
      </c>
    </row>
    <row r="162" spans="1:28" x14ac:dyDescent="0.2">
      <c r="A162">
        <v>161</v>
      </c>
      <c r="B162" t="s">
        <v>2261</v>
      </c>
      <c r="C162" t="s">
        <v>170</v>
      </c>
      <c r="D162" t="s">
        <v>174</v>
      </c>
      <c r="E162" s="10" t="str">
        <f>+VLOOKUP(C162,Barras!$B$2:$C$274,2,0)</f>
        <v>Nazca 220 kV</v>
      </c>
      <c r="F162" s="10" t="str">
        <f>+VLOOKUP(D162,Barras!$B$2:$C$274,2,0)</f>
        <v>Poroma 220 kV</v>
      </c>
      <c r="G162" s="3">
        <f t="shared" si="6"/>
        <v>38</v>
      </c>
      <c r="H162" s="2">
        <f t="shared" si="7"/>
        <v>8.2970000000000002E-2</v>
      </c>
      <c r="I162" s="2">
        <f t="shared" si="8"/>
        <v>0.49000000000000005</v>
      </c>
      <c r="M162" s="4" t="s">
        <v>1047</v>
      </c>
      <c r="S162" s="4" t="s">
        <v>2259</v>
      </c>
      <c r="T162" s="4" t="s">
        <v>2260</v>
      </c>
      <c r="U162" s="4" t="s">
        <v>1987</v>
      </c>
      <c r="V162" s="4">
        <v>49310</v>
      </c>
      <c r="W162" s="4">
        <v>220</v>
      </c>
      <c r="X162" s="4">
        <v>65</v>
      </c>
      <c r="Y162" s="4">
        <v>8.2970000000000002E-2</v>
      </c>
      <c r="Z162" s="4">
        <v>0.49000000000000005</v>
      </c>
      <c r="AA162" s="4" t="s">
        <v>2001</v>
      </c>
      <c r="AB162" s="4">
        <v>0</v>
      </c>
    </row>
    <row r="163" spans="1:28" x14ac:dyDescent="0.2">
      <c r="A163">
        <v>162</v>
      </c>
      <c r="B163" t="s">
        <v>2263</v>
      </c>
      <c r="C163" t="s">
        <v>172</v>
      </c>
      <c r="D163" t="s">
        <v>174</v>
      </c>
      <c r="E163" s="10" t="str">
        <f>+VLOOKUP(C163,Barras!$B$2:$C$274,2,0)</f>
        <v>Marcona 220 kV</v>
      </c>
      <c r="F163" s="10" t="str">
        <f>+VLOOKUP(D163,Barras!$B$2:$C$274,2,0)</f>
        <v>Poroma 220 kV</v>
      </c>
      <c r="G163" s="3">
        <f t="shared" si="6"/>
        <v>27</v>
      </c>
      <c r="H163" s="2">
        <f t="shared" si="7"/>
        <v>8.2970000000000002E-2</v>
      </c>
      <c r="I163" s="2">
        <f t="shared" si="8"/>
        <v>0.49000000000000005</v>
      </c>
      <c r="M163" s="4" t="s">
        <v>1048</v>
      </c>
      <c r="S163" s="4" t="s">
        <v>2261</v>
      </c>
      <c r="T163" s="4" t="s">
        <v>2262</v>
      </c>
      <c r="U163" s="4" t="s">
        <v>1987</v>
      </c>
      <c r="V163" s="4">
        <v>49310</v>
      </c>
      <c r="W163" s="4">
        <v>220</v>
      </c>
      <c r="X163" s="4">
        <v>38</v>
      </c>
      <c r="Y163" s="4">
        <v>8.2970000000000002E-2</v>
      </c>
      <c r="Z163" s="4">
        <v>0.49000000000000005</v>
      </c>
      <c r="AA163" s="4" t="s">
        <v>2001</v>
      </c>
      <c r="AB163" s="4">
        <v>0</v>
      </c>
    </row>
    <row r="164" spans="1:28" x14ac:dyDescent="0.2">
      <c r="A164">
        <v>163</v>
      </c>
      <c r="B164" t="s">
        <v>2265</v>
      </c>
      <c r="C164" t="s">
        <v>172</v>
      </c>
      <c r="D164" t="s">
        <v>174</v>
      </c>
      <c r="E164" s="10" t="str">
        <f>+VLOOKUP(C164,Barras!$B$2:$C$274,2,0)</f>
        <v>Marcona 220 kV</v>
      </c>
      <c r="F164" s="10" t="str">
        <f>+VLOOKUP(D164,Barras!$B$2:$C$274,2,0)</f>
        <v>Poroma 220 kV</v>
      </c>
      <c r="G164" s="3">
        <f t="shared" si="6"/>
        <v>27</v>
      </c>
      <c r="H164" s="2">
        <f t="shared" si="7"/>
        <v>7.0819999999999994E-2</v>
      </c>
      <c r="I164" s="2">
        <f t="shared" si="8"/>
        <v>0.50270000000000004</v>
      </c>
      <c r="M164" s="4" t="s">
        <v>1049</v>
      </c>
      <c r="S164" s="4" t="s">
        <v>2263</v>
      </c>
      <c r="T164" s="4" t="s">
        <v>2264</v>
      </c>
      <c r="U164" s="4" t="s">
        <v>1987</v>
      </c>
      <c r="V164" s="4">
        <v>49310</v>
      </c>
      <c r="W164" s="4">
        <v>220</v>
      </c>
      <c r="X164" s="4">
        <v>27</v>
      </c>
      <c r="Y164" s="4">
        <v>8.2970000000000002E-2</v>
      </c>
      <c r="Z164" s="4">
        <v>0.49000000000000005</v>
      </c>
      <c r="AA164" s="4" t="s">
        <v>2001</v>
      </c>
      <c r="AB164" s="4">
        <v>0</v>
      </c>
    </row>
    <row r="165" spans="1:28" x14ac:dyDescent="0.2">
      <c r="A165">
        <v>164</v>
      </c>
      <c r="B165" t="s">
        <v>2266</v>
      </c>
      <c r="C165" t="s">
        <v>172</v>
      </c>
      <c r="D165" t="s">
        <v>174</v>
      </c>
      <c r="E165" s="10" t="str">
        <f>+VLOOKUP(C165,Barras!$B$2:$C$274,2,0)</f>
        <v>Marcona 220 kV</v>
      </c>
      <c r="F165" s="10" t="str">
        <f>+VLOOKUP(D165,Barras!$B$2:$C$274,2,0)</f>
        <v>Poroma 220 kV</v>
      </c>
      <c r="G165" s="3">
        <f t="shared" si="6"/>
        <v>27</v>
      </c>
      <c r="H165" s="2">
        <f t="shared" si="7"/>
        <v>7.0819999999999994E-2</v>
      </c>
      <c r="I165" s="2">
        <f t="shared" si="8"/>
        <v>0.50270000000000004</v>
      </c>
      <c r="M165" s="4" t="s">
        <v>1050</v>
      </c>
      <c r="S165" s="4" t="s">
        <v>2265</v>
      </c>
      <c r="T165" s="4" t="s">
        <v>2264</v>
      </c>
      <c r="U165" s="4" t="s">
        <v>1987</v>
      </c>
      <c r="V165" s="4">
        <v>49310</v>
      </c>
      <c r="W165" s="4">
        <v>220</v>
      </c>
      <c r="X165" s="4">
        <v>27</v>
      </c>
      <c r="Y165" s="4">
        <v>7.0819999999999994E-2</v>
      </c>
      <c r="Z165" s="4">
        <v>0.50270000000000004</v>
      </c>
      <c r="AA165" s="4" t="s">
        <v>1988</v>
      </c>
      <c r="AB165" s="4">
        <v>0</v>
      </c>
    </row>
    <row r="166" spans="1:28" x14ac:dyDescent="0.2">
      <c r="A166">
        <v>165</v>
      </c>
      <c r="B166" t="s">
        <v>2267</v>
      </c>
      <c r="C166" t="s">
        <v>242</v>
      </c>
      <c r="D166" t="s">
        <v>176</v>
      </c>
      <c r="E166" s="10" t="str">
        <f>+VLOOKUP(C166,Barras!$B$2:$C$274,2,0)</f>
        <v>Mantaro 220 kV</v>
      </c>
      <c r="F166" s="10" t="str">
        <f>+VLOOKUP(D166,Barras!$B$2:$C$274,2,0)</f>
        <v>Huancavelica 220 kV</v>
      </c>
      <c r="G166" s="3">
        <f t="shared" si="6"/>
        <v>66.47</v>
      </c>
      <c r="H166" s="2">
        <f t="shared" si="7"/>
        <v>6.0297171656386338E-2</v>
      </c>
      <c r="I166" s="2">
        <f t="shared" si="8"/>
        <v>0.50484278621934708</v>
      </c>
      <c r="M166" s="4" t="s">
        <v>1051</v>
      </c>
      <c r="S166" s="4" t="s">
        <v>2266</v>
      </c>
      <c r="T166" s="4" t="s">
        <v>2264</v>
      </c>
      <c r="U166" s="4" t="s">
        <v>1987</v>
      </c>
      <c r="V166" s="4">
        <v>49310</v>
      </c>
      <c r="W166" s="4">
        <v>220</v>
      </c>
      <c r="X166" s="4">
        <v>27</v>
      </c>
      <c r="Y166" s="4">
        <v>7.0819999999999994E-2</v>
      </c>
      <c r="Z166" s="4">
        <v>0.50270000000000004</v>
      </c>
      <c r="AA166" s="4" t="s">
        <v>1988</v>
      </c>
      <c r="AB166" s="4">
        <v>0</v>
      </c>
    </row>
    <row r="167" spans="1:28" x14ac:dyDescent="0.2">
      <c r="A167">
        <v>166</v>
      </c>
      <c r="B167" t="s">
        <v>2269</v>
      </c>
      <c r="C167" t="s">
        <v>176</v>
      </c>
      <c r="D167" t="s">
        <v>162</v>
      </c>
      <c r="E167" s="10" t="str">
        <f>+VLOOKUP(C167,Barras!$B$2:$C$274,2,0)</f>
        <v>Huancavelica 220 kV</v>
      </c>
      <c r="F167" s="10" t="str">
        <f>+VLOOKUP(D167,Barras!$B$2:$C$274,2,0)</f>
        <v>Independencia 220 kV</v>
      </c>
      <c r="G167" s="3">
        <f t="shared" si="6"/>
        <v>180.78</v>
      </c>
      <c r="H167" s="2">
        <f t="shared" si="7"/>
        <v>6.0299314083416308E-2</v>
      </c>
      <c r="I167" s="2">
        <f t="shared" si="8"/>
        <v>0.50601427149020906</v>
      </c>
      <c r="M167" s="4" t="s">
        <v>1052</v>
      </c>
      <c r="S167" s="4" t="s">
        <v>2267</v>
      </c>
      <c r="T167" s="4" t="s">
        <v>2268</v>
      </c>
      <c r="U167" s="4" t="s">
        <v>1987</v>
      </c>
      <c r="V167" s="4">
        <v>49310</v>
      </c>
      <c r="W167" s="4">
        <v>220</v>
      </c>
      <c r="X167" s="4">
        <v>66.47</v>
      </c>
      <c r="Y167" s="4">
        <v>6.0297171656386338E-2</v>
      </c>
      <c r="Z167" s="4">
        <v>0.50484278621934708</v>
      </c>
      <c r="AA167" s="4" t="s">
        <v>1988</v>
      </c>
      <c r="AB167" s="4">
        <v>0</v>
      </c>
    </row>
    <row r="168" spans="1:28" x14ac:dyDescent="0.2">
      <c r="A168">
        <v>167</v>
      </c>
      <c r="B168" t="s">
        <v>2271</v>
      </c>
      <c r="C168" t="s">
        <v>242</v>
      </c>
      <c r="D168" t="s">
        <v>176</v>
      </c>
      <c r="E168" s="10" t="str">
        <f>+VLOOKUP(C168,Barras!$B$2:$C$274,2,0)</f>
        <v>Mantaro 220 kV</v>
      </c>
      <c r="F168" s="10" t="str">
        <f>+VLOOKUP(D168,Barras!$B$2:$C$274,2,0)</f>
        <v>Huancavelica 220 kV</v>
      </c>
      <c r="G168" s="3">
        <f t="shared" si="6"/>
        <v>66.47</v>
      </c>
      <c r="H168" s="2">
        <f t="shared" si="7"/>
        <v>6.0297171656386338E-2</v>
      </c>
      <c r="I168" s="2">
        <f t="shared" si="8"/>
        <v>0.50484278621934708</v>
      </c>
      <c r="M168" s="4" t="s">
        <v>1053</v>
      </c>
      <c r="S168" s="4" t="s">
        <v>2269</v>
      </c>
      <c r="T168" s="4" t="s">
        <v>2270</v>
      </c>
      <c r="U168" s="4" t="s">
        <v>1987</v>
      </c>
      <c r="V168" s="4">
        <v>49310</v>
      </c>
      <c r="W168" s="4">
        <v>220</v>
      </c>
      <c r="X168" s="4">
        <v>180.78</v>
      </c>
      <c r="Y168" s="4">
        <v>6.0299314083416308E-2</v>
      </c>
      <c r="Z168" s="4">
        <v>0.50601427149020906</v>
      </c>
      <c r="AA168" s="4" t="s">
        <v>1988</v>
      </c>
      <c r="AB168" s="4">
        <v>0</v>
      </c>
    </row>
    <row r="169" spans="1:28" x14ac:dyDescent="0.2">
      <c r="A169">
        <v>168</v>
      </c>
      <c r="B169" t="s">
        <v>2272</v>
      </c>
      <c r="C169" t="s">
        <v>176</v>
      </c>
      <c r="D169" t="s">
        <v>178</v>
      </c>
      <c r="E169" s="10" t="str">
        <f>+VLOOKUP(C169,Barras!$B$2:$C$274,2,0)</f>
        <v>Huancavelica 220 kV</v>
      </c>
      <c r="F169" s="10" t="str">
        <f>+VLOOKUP(D169,Barras!$B$2:$C$274,2,0)</f>
        <v>Caudalosa 220 kV</v>
      </c>
      <c r="G169" s="3">
        <f t="shared" si="6"/>
        <v>72.320000000000007</v>
      </c>
      <c r="H169" s="2">
        <f t="shared" si="7"/>
        <v>6.0299290929203539E-2</v>
      </c>
      <c r="I169" s="2">
        <f t="shared" si="8"/>
        <v>0.50601432107300881</v>
      </c>
      <c r="M169" s="4" t="s">
        <v>1054</v>
      </c>
      <c r="S169" s="4" t="s">
        <v>2271</v>
      </c>
      <c r="T169" s="4" t="s">
        <v>2268</v>
      </c>
      <c r="U169" s="4" t="s">
        <v>1987</v>
      </c>
      <c r="V169" s="4">
        <v>49310</v>
      </c>
      <c r="W169" s="4">
        <v>220</v>
      </c>
      <c r="X169" s="4">
        <v>66.47</v>
      </c>
      <c r="Y169" s="4">
        <v>6.0297171656386338E-2</v>
      </c>
      <c r="Z169" s="4">
        <v>0.50484278621934708</v>
      </c>
      <c r="AA169" s="4" t="s">
        <v>1988</v>
      </c>
      <c r="AB169" s="4">
        <v>0</v>
      </c>
    </row>
    <row r="170" spans="1:28" x14ac:dyDescent="0.2">
      <c r="A170">
        <v>169</v>
      </c>
      <c r="B170" t="s">
        <v>2274</v>
      </c>
      <c r="C170" t="s">
        <v>178</v>
      </c>
      <c r="D170" t="s">
        <v>162</v>
      </c>
      <c r="E170" s="10" t="str">
        <f>+VLOOKUP(C170,Barras!$B$2:$C$274,2,0)</f>
        <v>Caudalosa 220 kV</v>
      </c>
      <c r="F170" s="10" t="str">
        <f>+VLOOKUP(D170,Barras!$B$2:$C$274,2,0)</f>
        <v>Independencia 220 kV</v>
      </c>
      <c r="G170" s="3">
        <f t="shared" si="6"/>
        <v>109.26</v>
      </c>
      <c r="H170" s="2">
        <f t="shared" si="7"/>
        <v>6.0299292696320693E-2</v>
      </c>
      <c r="I170" s="2">
        <f t="shared" si="8"/>
        <v>0.50601433003844032</v>
      </c>
      <c r="M170" s="4" t="s">
        <v>1055</v>
      </c>
      <c r="S170" s="4" t="s">
        <v>2272</v>
      </c>
      <c r="T170" s="4" t="s">
        <v>2273</v>
      </c>
      <c r="U170" s="4" t="s">
        <v>1987</v>
      </c>
      <c r="V170" s="4">
        <v>49310</v>
      </c>
      <c r="W170" s="4">
        <v>220</v>
      </c>
      <c r="X170" s="4">
        <v>72.320000000000007</v>
      </c>
      <c r="Y170" s="4">
        <v>6.0299290929203539E-2</v>
      </c>
      <c r="Z170" s="4">
        <v>0.50601432107300881</v>
      </c>
      <c r="AA170" s="4" t="s">
        <v>1988</v>
      </c>
      <c r="AB170" s="4">
        <v>0</v>
      </c>
    </row>
    <row r="171" spans="1:28" x14ac:dyDescent="0.2">
      <c r="A171">
        <v>170</v>
      </c>
      <c r="B171" t="s">
        <v>2276</v>
      </c>
      <c r="C171" t="s">
        <v>176</v>
      </c>
      <c r="D171" t="s">
        <v>180</v>
      </c>
      <c r="E171" s="10" t="str">
        <f>+VLOOKUP(C171,Barras!$B$2:$C$274,2,0)</f>
        <v>Huancavelica 220 kV</v>
      </c>
      <c r="F171" s="10" t="str">
        <f>+VLOOKUP(D171,Barras!$B$2:$C$274,2,0)</f>
        <v>Mollepata 220 kV</v>
      </c>
      <c r="G171" s="3">
        <f t="shared" si="6"/>
        <v>92.2</v>
      </c>
      <c r="H171" s="2">
        <f t="shared" si="7"/>
        <v>5.3667993492407806E-2</v>
      </c>
      <c r="I171" s="2">
        <f t="shared" si="8"/>
        <v>0.50682895878524947</v>
      </c>
      <c r="M171" s="4" t="s">
        <v>1056</v>
      </c>
      <c r="S171" s="4" t="s">
        <v>2274</v>
      </c>
      <c r="T171" s="4" t="s">
        <v>2275</v>
      </c>
      <c r="U171" s="4" t="s">
        <v>1987</v>
      </c>
      <c r="V171" s="4">
        <v>49310</v>
      </c>
      <c r="W171" s="4">
        <v>220</v>
      </c>
      <c r="X171" s="4">
        <v>109.26</v>
      </c>
      <c r="Y171" s="4">
        <v>6.0299292696320693E-2</v>
      </c>
      <c r="Z171" s="4">
        <v>0.50601433003844032</v>
      </c>
      <c r="AA171" s="4" t="s">
        <v>1988</v>
      </c>
      <c r="AB171" s="4">
        <v>0</v>
      </c>
    </row>
    <row r="172" spans="1:28" x14ac:dyDescent="0.2">
      <c r="A172">
        <v>171</v>
      </c>
      <c r="B172" t="s">
        <v>2278</v>
      </c>
      <c r="C172" t="s">
        <v>242</v>
      </c>
      <c r="D172" t="s">
        <v>236</v>
      </c>
      <c r="E172" s="10" t="str">
        <f>+VLOOKUP(C172,Barras!$B$2:$C$274,2,0)</f>
        <v>Mantaro 220 kV</v>
      </c>
      <c r="F172" s="10" t="str">
        <f>+VLOOKUP(D172,Barras!$B$2:$C$274,2,0)</f>
        <v>Huayucachi 220 kV</v>
      </c>
      <c r="G172" s="3">
        <f t="shared" si="6"/>
        <v>76.59</v>
      </c>
      <c r="H172" s="2">
        <f t="shared" si="7"/>
        <v>5.559999999999999E-2</v>
      </c>
      <c r="I172" s="2">
        <f t="shared" si="8"/>
        <v>0.5</v>
      </c>
      <c r="M172" s="4" t="s">
        <v>1057</v>
      </c>
      <c r="S172" s="4" t="s">
        <v>2276</v>
      </c>
      <c r="T172" s="4" t="s">
        <v>2277</v>
      </c>
      <c r="U172" s="4" t="s">
        <v>1987</v>
      </c>
      <c r="V172" s="4">
        <v>49310</v>
      </c>
      <c r="W172" s="4">
        <v>220</v>
      </c>
      <c r="X172" s="4">
        <v>92.2</v>
      </c>
      <c r="Y172" s="4">
        <v>5.3667993492407806E-2</v>
      </c>
      <c r="Z172" s="4">
        <v>0.50682895878524947</v>
      </c>
      <c r="AA172" s="4" t="s">
        <v>1988</v>
      </c>
      <c r="AB172" s="4">
        <v>0</v>
      </c>
    </row>
    <row r="173" spans="1:28" x14ac:dyDescent="0.2">
      <c r="A173">
        <v>172</v>
      </c>
      <c r="B173" t="s">
        <v>2280</v>
      </c>
      <c r="C173" t="s">
        <v>236</v>
      </c>
      <c r="D173" t="s">
        <v>234</v>
      </c>
      <c r="E173" s="10" t="str">
        <f>+VLOOKUP(C173,Barras!$B$2:$C$274,2,0)</f>
        <v>Huayucachi 220 kV</v>
      </c>
      <c r="F173" s="10" t="str">
        <f>+VLOOKUP(D173,Barras!$B$2:$C$274,2,0)</f>
        <v>Orcotuna 220 kV</v>
      </c>
      <c r="G173" s="3">
        <f t="shared" si="6"/>
        <v>26.135000000000002</v>
      </c>
      <c r="H173" s="2">
        <f t="shared" si="7"/>
        <v>5.7810560550985268E-2</v>
      </c>
      <c r="I173" s="2">
        <f t="shared" si="8"/>
        <v>0.50171723742108276</v>
      </c>
      <c r="M173" s="4" t="s">
        <v>1058</v>
      </c>
      <c r="S173" s="4" t="s">
        <v>2278</v>
      </c>
      <c r="T173" s="4" t="s">
        <v>2279</v>
      </c>
      <c r="U173" s="4" t="s">
        <v>1987</v>
      </c>
      <c r="V173" s="4">
        <v>49310</v>
      </c>
      <c r="W173" s="4">
        <v>220</v>
      </c>
      <c r="X173" s="4">
        <v>76.59</v>
      </c>
      <c r="Y173" s="4">
        <v>5.559999999999999E-2</v>
      </c>
      <c r="Z173" s="4">
        <v>0.5</v>
      </c>
      <c r="AA173" s="4" t="s">
        <v>2001</v>
      </c>
      <c r="AB173" s="4">
        <v>0</v>
      </c>
    </row>
    <row r="174" spans="1:28" x14ac:dyDescent="0.2">
      <c r="A174">
        <v>173</v>
      </c>
      <c r="B174" t="s">
        <v>2282</v>
      </c>
      <c r="C174" t="s">
        <v>234</v>
      </c>
      <c r="D174" t="s">
        <v>232</v>
      </c>
      <c r="E174" s="10" t="str">
        <f>+VLOOKUP(C174,Barras!$B$2:$C$274,2,0)</f>
        <v>Orcotuna 220 kV</v>
      </c>
      <c r="F174" s="10" t="str">
        <f>+VLOOKUP(D174,Barras!$B$2:$C$274,2,0)</f>
        <v>Huanza 220 kV</v>
      </c>
      <c r="G174" s="3">
        <f t="shared" si="6"/>
        <v>149.20400000000001</v>
      </c>
      <c r="H174" s="2">
        <f t="shared" si="7"/>
        <v>5.7884339561942041E-2</v>
      </c>
      <c r="I174" s="2">
        <f t="shared" si="8"/>
        <v>0.50030079622530221</v>
      </c>
      <c r="M174" s="4" t="s">
        <v>1059</v>
      </c>
      <c r="S174" s="4" t="s">
        <v>2280</v>
      </c>
      <c r="T174" s="4" t="s">
        <v>2281</v>
      </c>
      <c r="U174" s="4" t="s">
        <v>1987</v>
      </c>
      <c r="V174" s="4">
        <v>49310</v>
      </c>
      <c r="W174" s="4">
        <v>220</v>
      </c>
      <c r="X174" s="4">
        <v>26.135000000000002</v>
      </c>
      <c r="Y174" s="4">
        <v>5.7810560550985268E-2</v>
      </c>
      <c r="Z174" s="4">
        <v>0.50171723742108276</v>
      </c>
      <c r="AA174" s="4" t="s">
        <v>1988</v>
      </c>
      <c r="AB174" s="4">
        <v>0</v>
      </c>
    </row>
    <row r="175" spans="1:28" x14ac:dyDescent="0.2">
      <c r="A175">
        <v>174</v>
      </c>
      <c r="B175" t="s">
        <v>2284</v>
      </c>
      <c r="C175" t="s">
        <v>232</v>
      </c>
      <c r="D175" t="s">
        <v>116</v>
      </c>
      <c r="E175" s="10" t="str">
        <f>+VLOOKUP(C175,Barras!$B$2:$C$274,2,0)</f>
        <v>Huanza 220 kV</v>
      </c>
      <c r="F175" s="10" t="str">
        <f>+VLOOKUP(D175,Barras!$B$2:$C$274,2,0)</f>
        <v>Carabayllo 220 kV</v>
      </c>
      <c r="G175" s="3">
        <f t="shared" si="6"/>
        <v>73.653999999999996</v>
      </c>
      <c r="H175" s="2">
        <f t="shared" si="7"/>
        <v>5.7899991853802922E-2</v>
      </c>
      <c r="I175" s="2">
        <f t="shared" si="8"/>
        <v>0.5</v>
      </c>
      <c r="M175" s="4" t="s">
        <v>1060</v>
      </c>
      <c r="S175" s="4" t="s">
        <v>2282</v>
      </c>
      <c r="T175" s="4" t="s">
        <v>2283</v>
      </c>
      <c r="U175" s="4" t="s">
        <v>1987</v>
      </c>
      <c r="V175" s="4">
        <v>49310</v>
      </c>
      <c r="W175" s="4">
        <v>220</v>
      </c>
      <c r="X175" s="4">
        <v>149.20400000000001</v>
      </c>
      <c r="Y175" s="4">
        <v>5.7884339561942041E-2</v>
      </c>
      <c r="Z175" s="4">
        <v>0.50030079622530221</v>
      </c>
      <c r="AA175" s="4" t="s">
        <v>1988</v>
      </c>
      <c r="AB175" s="4">
        <v>0</v>
      </c>
    </row>
    <row r="176" spans="1:28" x14ac:dyDescent="0.2">
      <c r="A176">
        <v>175</v>
      </c>
      <c r="B176" t="s">
        <v>2286</v>
      </c>
      <c r="C176" t="s">
        <v>242</v>
      </c>
      <c r="D176" t="s">
        <v>230</v>
      </c>
      <c r="E176" s="10" t="str">
        <f>+VLOOKUP(C176,Barras!$B$2:$C$274,2,0)</f>
        <v>Mantaro 220 kV</v>
      </c>
      <c r="F176" s="10" t="str">
        <f>+VLOOKUP(D176,Barras!$B$2:$C$274,2,0)</f>
        <v>Pomacocha 220 kV</v>
      </c>
      <c r="G176" s="3">
        <f t="shared" si="6"/>
        <v>192.22</v>
      </c>
      <c r="H176" s="2">
        <f t="shared" si="7"/>
        <v>6.0277130371449383E-2</v>
      </c>
      <c r="I176" s="2">
        <f t="shared" si="8"/>
        <v>0.50483368015815211</v>
      </c>
      <c r="M176" s="4" t="s">
        <v>1061</v>
      </c>
      <c r="S176" s="4" t="s">
        <v>2284</v>
      </c>
      <c r="T176" s="4" t="s">
        <v>2285</v>
      </c>
      <c r="U176" s="4" t="s">
        <v>1987</v>
      </c>
      <c r="V176" s="4">
        <v>49310</v>
      </c>
      <c r="W176" s="4">
        <v>220</v>
      </c>
      <c r="X176" s="4">
        <v>73.653999999999996</v>
      </c>
      <c r="Y176" s="4">
        <v>5.7899991853802922E-2</v>
      </c>
      <c r="Z176" s="4">
        <v>0.5</v>
      </c>
      <c r="AA176" s="4" t="s">
        <v>1988</v>
      </c>
      <c r="AB176" s="4">
        <v>0</v>
      </c>
    </row>
    <row r="177" spans="1:28" x14ac:dyDescent="0.2">
      <c r="A177">
        <v>176</v>
      </c>
      <c r="B177" t="s">
        <v>2288</v>
      </c>
      <c r="C177" t="s">
        <v>242</v>
      </c>
      <c r="D177" t="s">
        <v>230</v>
      </c>
      <c r="E177" s="10" t="str">
        <f>+VLOOKUP(C177,Barras!$B$2:$C$274,2,0)</f>
        <v>Mantaro 220 kV</v>
      </c>
      <c r="F177" s="10" t="str">
        <f>+VLOOKUP(D177,Barras!$B$2:$C$274,2,0)</f>
        <v>Pomacocha 220 kV</v>
      </c>
      <c r="G177" s="3">
        <f t="shared" si="6"/>
        <v>192.22</v>
      </c>
      <c r="H177" s="2">
        <f t="shared" si="7"/>
        <v>6.0277130371449383E-2</v>
      </c>
      <c r="I177" s="2">
        <f t="shared" si="8"/>
        <v>0.50483368015815211</v>
      </c>
      <c r="M177" s="4" t="s">
        <v>1062</v>
      </c>
      <c r="S177" s="4" t="s">
        <v>2286</v>
      </c>
      <c r="T177" s="4" t="s">
        <v>2287</v>
      </c>
      <c r="U177" s="4" t="s">
        <v>1987</v>
      </c>
      <c r="V177" s="4">
        <v>49310</v>
      </c>
      <c r="W177" s="4">
        <v>220</v>
      </c>
      <c r="X177" s="4">
        <v>192.22</v>
      </c>
      <c r="Y177" s="4">
        <v>6.0277130371449383E-2</v>
      </c>
      <c r="Z177" s="4">
        <v>0.50483368015815211</v>
      </c>
      <c r="AA177" s="4" t="s">
        <v>1988</v>
      </c>
      <c r="AB177" s="4">
        <v>0</v>
      </c>
    </row>
    <row r="178" spans="1:28" x14ac:dyDescent="0.2">
      <c r="A178">
        <v>177</v>
      </c>
      <c r="B178" t="s">
        <v>2289</v>
      </c>
      <c r="C178" t="s">
        <v>242</v>
      </c>
      <c r="D178" t="s">
        <v>236</v>
      </c>
      <c r="E178" s="10" t="str">
        <f>+VLOOKUP(C178,Barras!$B$2:$C$274,2,0)</f>
        <v>Mantaro 220 kV</v>
      </c>
      <c r="F178" s="10" t="str">
        <f>+VLOOKUP(D178,Barras!$B$2:$C$274,2,0)</f>
        <v>Huayucachi 220 kV</v>
      </c>
      <c r="G178" s="3">
        <f t="shared" si="6"/>
        <v>76.59</v>
      </c>
      <c r="H178" s="2">
        <f t="shared" si="7"/>
        <v>6.0277130371449383E-2</v>
      </c>
      <c r="I178" s="2">
        <f t="shared" si="8"/>
        <v>0.50483368015815211</v>
      </c>
      <c r="M178" s="4" t="s">
        <v>1063</v>
      </c>
      <c r="S178" s="4" t="s">
        <v>2288</v>
      </c>
      <c r="T178" s="4" t="s">
        <v>2287</v>
      </c>
      <c r="U178" s="4" t="s">
        <v>1987</v>
      </c>
      <c r="V178" s="4">
        <v>49310</v>
      </c>
      <c r="W178" s="4">
        <v>220</v>
      </c>
      <c r="X178" s="4">
        <v>192.22</v>
      </c>
      <c r="Y178" s="4">
        <v>6.0277130371449383E-2</v>
      </c>
      <c r="Z178" s="4">
        <v>0.50483368015815211</v>
      </c>
      <c r="AA178" s="4" t="s">
        <v>1988</v>
      </c>
      <c r="AB178" s="4">
        <v>0</v>
      </c>
    </row>
    <row r="179" spans="1:28" x14ac:dyDescent="0.2">
      <c r="A179">
        <v>178</v>
      </c>
      <c r="B179" t="s">
        <v>2290</v>
      </c>
      <c r="C179" t="s">
        <v>242</v>
      </c>
      <c r="D179" t="s">
        <v>236</v>
      </c>
      <c r="E179" s="10" t="str">
        <f>+VLOOKUP(C179,Barras!$B$2:$C$274,2,0)</f>
        <v>Mantaro 220 kV</v>
      </c>
      <c r="F179" s="10" t="str">
        <f>+VLOOKUP(D179,Barras!$B$2:$C$274,2,0)</f>
        <v>Huayucachi 220 kV</v>
      </c>
      <c r="G179" s="3">
        <f t="shared" si="6"/>
        <v>76.59</v>
      </c>
      <c r="H179" s="2">
        <f t="shared" si="7"/>
        <v>6.0277130371449383E-2</v>
      </c>
      <c r="I179" s="2">
        <f t="shared" si="8"/>
        <v>0.50483368015815211</v>
      </c>
      <c r="M179" s="4" t="s">
        <v>1064</v>
      </c>
      <c r="S179" s="4" t="s">
        <v>2289</v>
      </c>
      <c r="T179" s="4" t="s">
        <v>2279</v>
      </c>
      <c r="U179" s="4" t="s">
        <v>1987</v>
      </c>
      <c r="V179" s="4">
        <v>49310</v>
      </c>
      <c r="W179" s="4">
        <v>220</v>
      </c>
      <c r="X179" s="4">
        <v>76.59</v>
      </c>
      <c r="Y179" s="4">
        <v>6.0277130371449383E-2</v>
      </c>
      <c r="Z179" s="4">
        <v>0.50483368015815211</v>
      </c>
      <c r="AA179" s="4" t="s">
        <v>2001</v>
      </c>
      <c r="AB179" s="4">
        <v>0</v>
      </c>
    </row>
    <row r="180" spans="1:28" x14ac:dyDescent="0.2">
      <c r="A180">
        <v>179</v>
      </c>
      <c r="B180" t="s">
        <v>2291</v>
      </c>
      <c r="C180" t="s">
        <v>236</v>
      </c>
      <c r="D180" t="s">
        <v>230</v>
      </c>
      <c r="E180" s="10" t="str">
        <f>+VLOOKUP(C180,Barras!$B$2:$C$274,2,0)</f>
        <v>Huayucachi 220 kV</v>
      </c>
      <c r="F180" s="10" t="str">
        <f>+VLOOKUP(D180,Barras!$B$2:$C$274,2,0)</f>
        <v>Pomacocha 220 kV</v>
      </c>
      <c r="G180" s="3">
        <f t="shared" si="6"/>
        <v>115.63</v>
      </c>
      <c r="H180" s="2">
        <f t="shared" si="7"/>
        <v>6.0277130371449383E-2</v>
      </c>
      <c r="I180" s="2">
        <f t="shared" si="8"/>
        <v>0.50483368015815211</v>
      </c>
      <c r="M180" s="4" t="s">
        <v>1065</v>
      </c>
      <c r="S180" s="4" t="s">
        <v>2290</v>
      </c>
      <c r="T180" s="4" t="s">
        <v>2279</v>
      </c>
      <c r="U180" s="4" t="s">
        <v>1987</v>
      </c>
      <c r="V180" s="4">
        <v>49310</v>
      </c>
      <c r="W180" s="4">
        <v>220</v>
      </c>
      <c r="X180" s="4">
        <v>76.59</v>
      </c>
      <c r="Y180" s="4">
        <v>6.0277130371449383E-2</v>
      </c>
      <c r="Z180" s="4">
        <v>0.50483368015815211</v>
      </c>
      <c r="AA180" s="4" t="s">
        <v>2001</v>
      </c>
      <c r="AB180" s="4">
        <v>0</v>
      </c>
    </row>
    <row r="181" spans="1:28" x14ac:dyDescent="0.2">
      <c r="A181">
        <v>180</v>
      </c>
      <c r="B181" t="s">
        <v>2293</v>
      </c>
      <c r="C181" t="s">
        <v>236</v>
      </c>
      <c r="D181" t="s">
        <v>230</v>
      </c>
      <c r="E181" s="10" t="str">
        <f>+VLOOKUP(C181,Barras!$B$2:$C$274,2,0)</f>
        <v>Huayucachi 220 kV</v>
      </c>
      <c r="F181" s="10" t="str">
        <f>+VLOOKUP(D181,Barras!$B$2:$C$274,2,0)</f>
        <v>Pomacocha 220 kV</v>
      </c>
      <c r="G181" s="3">
        <f t="shared" si="6"/>
        <v>115.63</v>
      </c>
      <c r="H181" s="2">
        <f t="shared" si="7"/>
        <v>6.0277130371449383E-2</v>
      </c>
      <c r="I181" s="2">
        <f t="shared" si="8"/>
        <v>0.50483368015815211</v>
      </c>
      <c r="M181" s="4" t="s">
        <v>1066</v>
      </c>
      <c r="S181" s="4" t="s">
        <v>2291</v>
      </c>
      <c r="T181" s="4" t="s">
        <v>2292</v>
      </c>
      <c r="U181" s="4" t="s">
        <v>1987</v>
      </c>
      <c r="V181" s="4">
        <v>49310</v>
      </c>
      <c r="W181" s="4">
        <v>220</v>
      </c>
      <c r="X181" s="4">
        <v>115.63</v>
      </c>
      <c r="Y181" s="4">
        <v>6.0277130371449383E-2</v>
      </c>
      <c r="Z181" s="4">
        <v>0.50483368015815211</v>
      </c>
      <c r="AA181" s="4" t="s">
        <v>2001</v>
      </c>
      <c r="AB181" s="4">
        <v>0</v>
      </c>
    </row>
    <row r="182" spans="1:28" x14ac:dyDescent="0.2">
      <c r="A182">
        <v>181</v>
      </c>
      <c r="B182" t="s">
        <v>2294</v>
      </c>
      <c r="C182" t="s">
        <v>242</v>
      </c>
      <c r="D182" t="s">
        <v>196</v>
      </c>
      <c r="E182" s="10" t="str">
        <f>+VLOOKUP(C182,Barras!$B$2:$C$274,2,0)</f>
        <v>Mantaro 220 kV</v>
      </c>
      <c r="F182" s="10" t="str">
        <f>+VLOOKUP(D182,Barras!$B$2:$C$274,2,0)</f>
        <v>Pachachaca 220 kV</v>
      </c>
      <c r="G182" s="3">
        <f t="shared" si="6"/>
        <v>194.82</v>
      </c>
      <c r="H182" s="2">
        <f t="shared" si="7"/>
        <v>6.009998973411354E-2</v>
      </c>
      <c r="I182" s="2">
        <f t="shared" si="8"/>
        <v>0.50240001026588654</v>
      </c>
      <c r="M182" s="4" t="s">
        <v>1067</v>
      </c>
      <c r="S182" s="4" t="s">
        <v>2293</v>
      </c>
      <c r="T182" s="4" t="s">
        <v>2292</v>
      </c>
      <c r="U182" s="4" t="s">
        <v>1987</v>
      </c>
      <c r="V182" s="4">
        <v>49310</v>
      </c>
      <c r="W182" s="4">
        <v>220</v>
      </c>
      <c r="X182" s="4">
        <v>115.63</v>
      </c>
      <c r="Y182" s="4">
        <v>6.0277130371449383E-2</v>
      </c>
      <c r="Z182" s="4">
        <v>0.50483368015815211</v>
      </c>
      <c r="AA182" s="4" t="s">
        <v>2001</v>
      </c>
      <c r="AB182" s="4">
        <v>0</v>
      </c>
    </row>
    <row r="183" spans="1:28" x14ac:dyDescent="0.2">
      <c r="A183">
        <v>182</v>
      </c>
      <c r="B183" t="s">
        <v>2296</v>
      </c>
      <c r="C183" t="s">
        <v>242</v>
      </c>
      <c r="D183" t="s">
        <v>196</v>
      </c>
      <c r="E183" s="10" t="str">
        <f>+VLOOKUP(C183,Barras!$B$2:$C$274,2,0)</f>
        <v>Mantaro 220 kV</v>
      </c>
      <c r="F183" s="10" t="str">
        <f>+VLOOKUP(D183,Barras!$B$2:$C$274,2,0)</f>
        <v>Pachachaca 220 kV</v>
      </c>
      <c r="G183" s="3">
        <f t="shared" si="6"/>
        <v>194.82</v>
      </c>
      <c r="H183" s="2">
        <f t="shared" si="7"/>
        <v>6.009998973411354E-2</v>
      </c>
      <c r="I183" s="2">
        <f t="shared" si="8"/>
        <v>0.50240001026588654</v>
      </c>
      <c r="M183" s="4" t="s">
        <v>1068</v>
      </c>
      <c r="S183" s="4" t="s">
        <v>2294</v>
      </c>
      <c r="T183" s="4" t="s">
        <v>2295</v>
      </c>
      <c r="U183" s="4" t="s">
        <v>1987</v>
      </c>
      <c r="V183" s="4">
        <v>49310</v>
      </c>
      <c r="W183" s="4">
        <v>220</v>
      </c>
      <c r="X183" s="4">
        <v>194.82</v>
      </c>
      <c r="Y183" s="4">
        <v>6.009998973411354E-2</v>
      </c>
      <c r="Z183" s="4">
        <v>0.50240001026588654</v>
      </c>
      <c r="AA183" s="4" t="s">
        <v>1988</v>
      </c>
      <c r="AB183" s="4">
        <v>0</v>
      </c>
    </row>
    <row r="184" spans="1:28" x14ac:dyDescent="0.2">
      <c r="A184">
        <v>183</v>
      </c>
      <c r="B184" t="s">
        <v>2297</v>
      </c>
      <c r="C184" t="s">
        <v>242</v>
      </c>
      <c r="D184" t="s">
        <v>236</v>
      </c>
      <c r="E184" s="10" t="str">
        <f>+VLOOKUP(C184,Barras!$B$2:$C$274,2,0)</f>
        <v>Mantaro 220 kV</v>
      </c>
      <c r="F184" s="10" t="str">
        <f>+VLOOKUP(D184,Barras!$B$2:$C$274,2,0)</f>
        <v>Huayucachi 220 kV</v>
      </c>
      <c r="G184" s="3">
        <f t="shared" si="6"/>
        <v>76.59</v>
      </c>
      <c r="H184" s="2">
        <f t="shared" si="7"/>
        <v>6.009998973411354E-2</v>
      </c>
      <c r="I184" s="2">
        <f t="shared" si="8"/>
        <v>0.50240001026588654</v>
      </c>
      <c r="M184" s="4" t="s">
        <v>1069</v>
      </c>
      <c r="S184" s="4" t="s">
        <v>2296</v>
      </c>
      <c r="T184" s="4" t="s">
        <v>2295</v>
      </c>
      <c r="U184" s="4" t="s">
        <v>1987</v>
      </c>
      <c r="V184" s="4">
        <v>49310</v>
      </c>
      <c r="W184" s="4">
        <v>220</v>
      </c>
      <c r="X184" s="4">
        <v>194.82</v>
      </c>
      <c r="Y184" s="4">
        <v>6.009998973411354E-2</v>
      </c>
      <c r="Z184" s="4">
        <v>0.50240001026588654</v>
      </c>
      <c r="AA184" s="4" t="s">
        <v>1988</v>
      </c>
      <c r="AB184" s="4">
        <v>0</v>
      </c>
    </row>
    <row r="185" spans="1:28" x14ac:dyDescent="0.2">
      <c r="A185">
        <v>184</v>
      </c>
      <c r="B185" t="s">
        <v>2298</v>
      </c>
      <c r="C185" t="s">
        <v>242</v>
      </c>
      <c r="D185" t="s">
        <v>236</v>
      </c>
      <c r="E185" s="10" t="str">
        <f>+VLOOKUP(C185,Barras!$B$2:$C$274,2,0)</f>
        <v>Mantaro 220 kV</v>
      </c>
      <c r="F185" s="10" t="str">
        <f>+VLOOKUP(D185,Barras!$B$2:$C$274,2,0)</f>
        <v>Huayucachi 220 kV</v>
      </c>
      <c r="G185" s="3">
        <f t="shared" si="6"/>
        <v>76.59</v>
      </c>
      <c r="H185" s="2">
        <f t="shared" si="7"/>
        <v>6.009998973411354E-2</v>
      </c>
      <c r="I185" s="2">
        <f t="shared" si="8"/>
        <v>0.50240001026588654</v>
      </c>
      <c r="M185" s="4" t="s">
        <v>1070</v>
      </c>
      <c r="S185" s="4" t="s">
        <v>2297</v>
      </c>
      <c r="T185" s="4" t="s">
        <v>2279</v>
      </c>
      <c r="U185" s="4" t="s">
        <v>1987</v>
      </c>
      <c r="V185" s="4">
        <v>49310</v>
      </c>
      <c r="W185" s="4">
        <v>220</v>
      </c>
      <c r="X185" s="4">
        <v>76.59</v>
      </c>
      <c r="Y185" s="4">
        <v>6.009998973411354E-2</v>
      </c>
      <c r="Z185" s="4">
        <v>0.50240001026588654</v>
      </c>
      <c r="AA185" s="4" t="s">
        <v>2001</v>
      </c>
      <c r="AB185" s="4">
        <v>0</v>
      </c>
    </row>
    <row r="186" spans="1:28" x14ac:dyDescent="0.2">
      <c r="A186">
        <v>185</v>
      </c>
      <c r="B186" t="s">
        <v>2299</v>
      </c>
      <c r="C186" t="s">
        <v>236</v>
      </c>
      <c r="D186" t="s">
        <v>196</v>
      </c>
      <c r="E186" s="10" t="str">
        <f>+VLOOKUP(C186,Barras!$B$2:$C$274,2,0)</f>
        <v>Huayucachi 220 kV</v>
      </c>
      <c r="F186" s="10" t="str">
        <f>+VLOOKUP(D186,Barras!$B$2:$C$274,2,0)</f>
        <v>Pachachaca 220 kV</v>
      </c>
      <c r="G186" s="3">
        <f t="shared" si="6"/>
        <v>118.22999999999999</v>
      </c>
      <c r="H186" s="2">
        <f t="shared" si="7"/>
        <v>6.009998973411354E-2</v>
      </c>
      <c r="I186" s="2">
        <f t="shared" si="8"/>
        <v>0.50240001026588654</v>
      </c>
      <c r="M186" s="4" t="s">
        <v>1071</v>
      </c>
      <c r="S186" s="4" t="s">
        <v>2298</v>
      </c>
      <c r="T186" s="4" t="s">
        <v>2279</v>
      </c>
      <c r="U186" s="4" t="s">
        <v>1987</v>
      </c>
      <c r="V186" s="4">
        <v>49310</v>
      </c>
      <c r="W186" s="4">
        <v>220</v>
      </c>
      <c r="X186" s="4">
        <v>76.59</v>
      </c>
      <c r="Y186" s="4">
        <v>6.009998973411354E-2</v>
      </c>
      <c r="Z186" s="4">
        <v>0.50240001026588654</v>
      </c>
      <c r="AA186" s="4" t="s">
        <v>2001</v>
      </c>
      <c r="AB186" s="4">
        <v>0</v>
      </c>
    </row>
    <row r="187" spans="1:28" x14ac:dyDescent="0.2">
      <c r="A187">
        <v>186</v>
      </c>
      <c r="B187" t="s">
        <v>2301</v>
      </c>
      <c r="C187" t="s">
        <v>236</v>
      </c>
      <c r="D187" t="s">
        <v>196</v>
      </c>
      <c r="E187" s="10" t="str">
        <f>+VLOOKUP(C187,Barras!$B$2:$C$274,2,0)</f>
        <v>Huayucachi 220 kV</v>
      </c>
      <c r="F187" s="10" t="str">
        <f>+VLOOKUP(D187,Barras!$B$2:$C$274,2,0)</f>
        <v>Pachachaca 220 kV</v>
      </c>
      <c r="G187" s="3">
        <f t="shared" si="6"/>
        <v>118.22999999999999</v>
      </c>
      <c r="H187" s="2">
        <f t="shared" si="7"/>
        <v>6.009998973411354E-2</v>
      </c>
      <c r="I187" s="2">
        <f t="shared" si="8"/>
        <v>0.50240001026588654</v>
      </c>
      <c r="M187" s="4" t="s">
        <v>1072</v>
      </c>
      <c r="S187" s="4" t="s">
        <v>2299</v>
      </c>
      <c r="T187" s="4" t="s">
        <v>2300</v>
      </c>
      <c r="U187" s="4" t="s">
        <v>1987</v>
      </c>
      <c r="V187" s="4">
        <v>49310</v>
      </c>
      <c r="W187" s="4">
        <v>220</v>
      </c>
      <c r="X187" s="4">
        <v>118.22999999999999</v>
      </c>
      <c r="Y187" s="4">
        <v>6.009998973411354E-2</v>
      </c>
      <c r="Z187" s="4">
        <v>0.50240001026588654</v>
      </c>
      <c r="AA187" s="4" t="s">
        <v>2001</v>
      </c>
      <c r="AB187" s="4">
        <v>0</v>
      </c>
    </row>
    <row r="188" spans="1:28" x14ac:dyDescent="0.2">
      <c r="A188">
        <v>187</v>
      </c>
      <c r="B188" t="s">
        <v>2302</v>
      </c>
      <c r="C188" t="s">
        <v>230</v>
      </c>
      <c r="D188" t="s">
        <v>142</v>
      </c>
      <c r="E188" s="10" t="str">
        <f>+VLOOKUP(C188,Barras!$B$2:$C$274,2,0)</f>
        <v>Pomacocha 220 kV</v>
      </c>
      <c r="F188" s="10" t="str">
        <f>+VLOOKUP(D188,Barras!$B$2:$C$274,2,0)</f>
        <v>San Juan 220 kV</v>
      </c>
      <c r="G188" s="3">
        <f t="shared" si="6"/>
        <v>113.08</v>
      </c>
      <c r="H188" s="2">
        <f t="shared" si="7"/>
        <v>6.023853908737177E-2</v>
      </c>
      <c r="I188" s="2">
        <f t="shared" si="8"/>
        <v>0.50184320834807217</v>
      </c>
      <c r="M188" s="4" t="s">
        <v>1073</v>
      </c>
      <c r="S188" s="4" t="s">
        <v>2301</v>
      </c>
      <c r="T188" s="4" t="s">
        <v>2300</v>
      </c>
      <c r="U188" s="4" t="s">
        <v>1987</v>
      </c>
      <c r="V188" s="4">
        <v>49310</v>
      </c>
      <c r="W188" s="4">
        <v>220</v>
      </c>
      <c r="X188" s="4">
        <v>118.22999999999999</v>
      </c>
      <c r="Y188" s="4">
        <v>6.009998973411354E-2</v>
      </c>
      <c r="Z188" s="4">
        <v>0.50240001026588654</v>
      </c>
      <c r="AA188" s="4" t="s">
        <v>2001</v>
      </c>
      <c r="AB188" s="4">
        <v>0</v>
      </c>
    </row>
    <row r="189" spans="1:28" x14ac:dyDescent="0.2">
      <c r="A189">
        <v>188</v>
      </c>
      <c r="B189" t="s">
        <v>2304</v>
      </c>
      <c r="C189" t="s">
        <v>230</v>
      </c>
      <c r="D189" t="s">
        <v>142</v>
      </c>
      <c r="E189" s="10" t="str">
        <f>+VLOOKUP(C189,Barras!$B$2:$C$274,2,0)</f>
        <v>Pomacocha 220 kV</v>
      </c>
      <c r="F189" s="10" t="str">
        <f>+VLOOKUP(D189,Barras!$B$2:$C$274,2,0)</f>
        <v>San Juan 220 kV</v>
      </c>
      <c r="G189" s="3">
        <f t="shared" si="6"/>
        <v>113.08</v>
      </c>
      <c r="H189" s="2">
        <f t="shared" si="7"/>
        <v>6.023853908737177E-2</v>
      </c>
      <c r="I189" s="2">
        <f t="shared" si="8"/>
        <v>0.50184320834807217</v>
      </c>
      <c r="M189" s="4" t="s">
        <v>1074</v>
      </c>
      <c r="S189" s="4" t="s">
        <v>2302</v>
      </c>
      <c r="T189" s="4" t="s">
        <v>2303</v>
      </c>
      <c r="U189" s="4" t="s">
        <v>1987</v>
      </c>
      <c r="V189" s="4">
        <v>49310</v>
      </c>
      <c r="W189" s="4">
        <v>220</v>
      </c>
      <c r="X189" s="4">
        <v>113.08</v>
      </c>
      <c r="Y189" s="4">
        <v>6.023853908737177E-2</v>
      </c>
      <c r="Z189" s="4">
        <v>0.50184320834807217</v>
      </c>
      <c r="AA189" s="4" t="s">
        <v>1988</v>
      </c>
      <c r="AB189" s="4">
        <v>0</v>
      </c>
    </row>
    <row r="190" spans="1:28" x14ac:dyDescent="0.2">
      <c r="A190">
        <v>189</v>
      </c>
      <c r="B190" t="s">
        <v>2305</v>
      </c>
      <c r="C190" t="s">
        <v>196</v>
      </c>
      <c r="D190" t="s">
        <v>230</v>
      </c>
      <c r="E190" s="10" t="str">
        <f>+VLOOKUP(C190,Barras!$B$2:$C$274,2,0)</f>
        <v>Pachachaca 220 kV</v>
      </c>
      <c r="F190" s="10" t="str">
        <f>+VLOOKUP(D190,Barras!$B$2:$C$274,2,0)</f>
        <v>Pomacocha 220 kV</v>
      </c>
      <c r="G190" s="3">
        <f t="shared" si="6"/>
        <v>13.46</v>
      </c>
      <c r="H190" s="2">
        <f t="shared" si="7"/>
        <v>5.577E-2</v>
      </c>
      <c r="I190" s="2">
        <f t="shared" si="8"/>
        <v>0.50324999999999998</v>
      </c>
      <c r="M190" s="4" t="s">
        <v>1075</v>
      </c>
      <c r="S190" s="4" t="s">
        <v>2304</v>
      </c>
      <c r="T190" s="4" t="s">
        <v>2303</v>
      </c>
      <c r="U190" s="4" t="s">
        <v>1987</v>
      </c>
      <c r="V190" s="4">
        <v>49310</v>
      </c>
      <c r="W190" s="4">
        <v>220</v>
      </c>
      <c r="X190" s="4">
        <v>113.08</v>
      </c>
      <c r="Y190" s="4">
        <v>6.023853908737177E-2</v>
      </c>
      <c r="Z190" s="4">
        <v>0.50184320834807217</v>
      </c>
      <c r="AA190" s="4" t="s">
        <v>1988</v>
      </c>
      <c r="AB190" s="4">
        <v>0</v>
      </c>
    </row>
    <row r="191" spans="1:28" x14ac:dyDescent="0.2">
      <c r="A191">
        <v>190</v>
      </c>
      <c r="B191" t="s">
        <v>2307</v>
      </c>
      <c r="C191" t="s">
        <v>196</v>
      </c>
      <c r="D191" t="s">
        <v>192</v>
      </c>
      <c r="E191" s="10" t="str">
        <f>+VLOOKUP(C191,Barras!$B$2:$C$274,2,0)</f>
        <v>Pachachaca 220 kV</v>
      </c>
      <c r="F191" s="10" t="str">
        <f>+VLOOKUP(D191,Barras!$B$2:$C$274,2,0)</f>
        <v>Callahuanca 220 kV</v>
      </c>
      <c r="G191" s="3">
        <f t="shared" si="6"/>
        <v>72.64</v>
      </c>
      <c r="H191" s="2">
        <f t="shared" si="7"/>
        <v>5.6299999999999996E-2</v>
      </c>
      <c r="I191" s="2">
        <f t="shared" si="8"/>
        <v>0.48884994493392075</v>
      </c>
      <c r="M191" s="4" t="s">
        <v>1076</v>
      </c>
      <c r="S191" s="4" t="s">
        <v>2305</v>
      </c>
      <c r="T191" s="4" t="s">
        <v>2306</v>
      </c>
      <c r="U191" s="4" t="s">
        <v>1987</v>
      </c>
      <c r="V191" s="4">
        <v>49310</v>
      </c>
      <c r="W191" s="4">
        <v>220</v>
      </c>
      <c r="X191" s="4">
        <v>13.46</v>
      </c>
      <c r="Y191" s="4">
        <v>5.577E-2</v>
      </c>
      <c r="Z191" s="4">
        <v>0.50324999999999998</v>
      </c>
      <c r="AA191" s="4" t="s">
        <v>1988</v>
      </c>
      <c r="AB191" s="4">
        <v>0</v>
      </c>
    </row>
    <row r="192" spans="1:28" x14ac:dyDescent="0.2">
      <c r="A192">
        <v>191</v>
      </c>
      <c r="B192" t="s">
        <v>2309</v>
      </c>
      <c r="C192" t="s">
        <v>196</v>
      </c>
      <c r="D192" t="s">
        <v>192</v>
      </c>
      <c r="E192" s="10" t="str">
        <f>+VLOOKUP(C192,Barras!$B$2:$C$274,2,0)</f>
        <v>Pachachaca 220 kV</v>
      </c>
      <c r="F192" s="10" t="str">
        <f>+VLOOKUP(D192,Barras!$B$2:$C$274,2,0)</f>
        <v>Callahuanca 220 kV</v>
      </c>
      <c r="G192" s="3">
        <f t="shared" si="6"/>
        <v>72.64</v>
      </c>
      <c r="H192" s="2">
        <f t="shared" si="7"/>
        <v>5.6299999999999996E-2</v>
      </c>
      <c r="I192" s="2">
        <f t="shared" si="8"/>
        <v>0.48884994493392075</v>
      </c>
      <c r="M192" s="4" t="s">
        <v>1077</v>
      </c>
      <c r="S192" s="4" t="s">
        <v>2307</v>
      </c>
      <c r="T192" s="4" t="s">
        <v>2308</v>
      </c>
      <c r="U192" s="4" t="s">
        <v>1987</v>
      </c>
      <c r="V192" s="4">
        <v>49310</v>
      </c>
      <c r="W192" s="4">
        <v>220</v>
      </c>
      <c r="X192" s="4">
        <v>72.64</v>
      </c>
      <c r="Y192" s="4">
        <v>5.6299999999999996E-2</v>
      </c>
      <c r="Z192" s="4">
        <v>0.48884994493392075</v>
      </c>
      <c r="AA192" s="4" t="s">
        <v>1988</v>
      </c>
      <c r="AB192" s="4">
        <v>0</v>
      </c>
    </row>
    <row r="193" spans="1:28" x14ac:dyDescent="0.2">
      <c r="A193">
        <v>192</v>
      </c>
      <c r="B193" t="s">
        <v>2310</v>
      </c>
      <c r="C193" t="s">
        <v>194</v>
      </c>
      <c r="D193" t="s">
        <v>192</v>
      </c>
      <c r="E193" s="10" t="str">
        <f>+VLOOKUP(C193,Barras!$B$2:$C$274,2,0)</f>
        <v>Matucana 220 kV</v>
      </c>
      <c r="F193" s="10" t="str">
        <f>+VLOOKUP(D193,Barras!$B$2:$C$274,2,0)</f>
        <v>Callahuanca 220 kV</v>
      </c>
      <c r="G193" s="3">
        <f t="shared" si="6"/>
        <v>22.5</v>
      </c>
      <c r="H193" s="2">
        <f t="shared" si="7"/>
        <v>7.4999999999999997E-2</v>
      </c>
      <c r="I193" s="2">
        <f t="shared" si="8"/>
        <v>0.501</v>
      </c>
      <c r="M193" s="4" t="s">
        <v>1078</v>
      </c>
      <c r="S193" s="4" t="s">
        <v>2309</v>
      </c>
      <c r="T193" s="4" t="s">
        <v>2308</v>
      </c>
      <c r="U193" s="4" t="s">
        <v>1987</v>
      </c>
      <c r="V193" s="4">
        <v>49310</v>
      </c>
      <c r="W193" s="4">
        <v>220</v>
      </c>
      <c r="X193" s="4">
        <v>72.64</v>
      </c>
      <c r="Y193" s="4">
        <v>5.6299999999999996E-2</v>
      </c>
      <c r="Z193" s="4">
        <v>0.48884994493392075</v>
      </c>
      <c r="AA193" s="4" t="s">
        <v>1988</v>
      </c>
      <c r="AB193" s="4">
        <v>0</v>
      </c>
    </row>
    <row r="194" spans="1:28" x14ac:dyDescent="0.2">
      <c r="A194">
        <v>193</v>
      </c>
      <c r="B194" t="s">
        <v>2312</v>
      </c>
      <c r="C194" t="s">
        <v>192</v>
      </c>
      <c r="D194" t="s">
        <v>188</v>
      </c>
      <c r="E194" s="10" t="str">
        <f>+VLOOKUP(C194,Barras!$B$2:$C$274,2,0)</f>
        <v>Callahuanca 220 kV</v>
      </c>
      <c r="F194" s="10" t="str">
        <f>+VLOOKUP(D194,Barras!$B$2:$C$274,2,0)</f>
        <v>Carapongo 220 kV</v>
      </c>
      <c r="G194" s="3">
        <f t="shared" ref="G194:G257" si="9">+VLOOKUP(B194,lineas,6,0)</f>
        <v>31</v>
      </c>
      <c r="H194" s="2">
        <f t="shared" ref="H194:H257" si="10">+VLOOKUP(B194,lineas,7,0)</f>
        <v>7.3550000000000004E-2</v>
      </c>
      <c r="I194" s="2">
        <f t="shared" ref="I194:I257" si="11">+VLOOKUP(B194,lineas,8,0)</f>
        <v>0.49685999999999997</v>
      </c>
      <c r="M194" s="4" t="s">
        <v>1079</v>
      </c>
      <c r="S194" s="4" t="s">
        <v>2310</v>
      </c>
      <c r="T194" s="4" t="s">
        <v>2311</v>
      </c>
      <c r="U194" s="4" t="s">
        <v>1987</v>
      </c>
      <c r="V194" s="4">
        <v>49310</v>
      </c>
      <c r="W194" s="4">
        <v>220</v>
      </c>
      <c r="X194" s="4">
        <v>22.5</v>
      </c>
      <c r="Y194" s="4">
        <v>7.4999999999999997E-2</v>
      </c>
      <c r="Z194" s="4">
        <v>0.501</v>
      </c>
      <c r="AA194" s="4" t="s">
        <v>1988</v>
      </c>
      <c r="AB194" s="4">
        <v>0</v>
      </c>
    </row>
    <row r="195" spans="1:28" x14ac:dyDescent="0.2">
      <c r="A195">
        <v>194</v>
      </c>
      <c r="B195" t="s">
        <v>2314</v>
      </c>
      <c r="C195" t="s">
        <v>188</v>
      </c>
      <c r="D195" t="s">
        <v>186</v>
      </c>
      <c r="E195" s="10" t="str">
        <f>+VLOOKUP(C195,Barras!$B$2:$C$274,2,0)</f>
        <v>Carapongo 220 kV</v>
      </c>
      <c r="F195" s="10" t="str">
        <f>+VLOOKUP(D195,Barras!$B$2:$C$274,2,0)</f>
        <v>Cajamarquilla 220 kV</v>
      </c>
      <c r="G195" s="3">
        <f t="shared" si="9"/>
        <v>5.4</v>
      </c>
      <c r="H195" s="2">
        <f t="shared" si="10"/>
        <v>7.3550000000000004E-2</v>
      </c>
      <c r="I195" s="2">
        <f t="shared" si="11"/>
        <v>0.49686000000000002</v>
      </c>
      <c r="M195" s="4" t="s">
        <v>1080</v>
      </c>
      <c r="S195" s="4" t="s">
        <v>2312</v>
      </c>
      <c r="T195" s="4" t="s">
        <v>2313</v>
      </c>
      <c r="U195" s="4" t="s">
        <v>1987</v>
      </c>
      <c r="V195" s="4">
        <v>49310</v>
      </c>
      <c r="W195" s="4">
        <v>220</v>
      </c>
      <c r="X195" s="4">
        <v>31</v>
      </c>
      <c r="Y195" s="4">
        <v>7.3550000000000004E-2</v>
      </c>
      <c r="Z195" s="4">
        <v>0.49685999999999997</v>
      </c>
      <c r="AA195" s="4" t="s">
        <v>1988</v>
      </c>
      <c r="AB195" s="4">
        <v>0</v>
      </c>
    </row>
    <row r="196" spans="1:28" x14ac:dyDescent="0.2">
      <c r="A196">
        <v>195</v>
      </c>
      <c r="B196" t="s">
        <v>2316</v>
      </c>
      <c r="C196" t="s">
        <v>192</v>
      </c>
      <c r="D196" t="s">
        <v>188</v>
      </c>
      <c r="E196" s="10" t="str">
        <f>+VLOOKUP(C196,Barras!$B$2:$C$274,2,0)</f>
        <v>Callahuanca 220 kV</v>
      </c>
      <c r="F196" s="10" t="str">
        <f>+VLOOKUP(D196,Barras!$B$2:$C$274,2,0)</f>
        <v>Carapongo 220 kV</v>
      </c>
      <c r="G196" s="3">
        <f t="shared" si="9"/>
        <v>31</v>
      </c>
      <c r="H196" s="2">
        <f t="shared" si="10"/>
        <v>7.3550000000000004E-2</v>
      </c>
      <c r="I196" s="2">
        <f t="shared" si="11"/>
        <v>0.49685999999999997</v>
      </c>
      <c r="M196" s="4" t="s">
        <v>1081</v>
      </c>
      <c r="S196" s="4" t="s">
        <v>2314</v>
      </c>
      <c r="T196" s="4" t="s">
        <v>2315</v>
      </c>
      <c r="U196" s="4" t="s">
        <v>1987</v>
      </c>
      <c r="V196" s="4">
        <v>49310</v>
      </c>
      <c r="W196" s="4">
        <v>220</v>
      </c>
      <c r="X196" s="4">
        <v>5.4</v>
      </c>
      <c r="Y196" s="4">
        <v>7.3550000000000004E-2</v>
      </c>
      <c r="Z196" s="4">
        <v>0.49686000000000002</v>
      </c>
      <c r="AA196" s="4" t="s">
        <v>1988</v>
      </c>
      <c r="AB196" s="4">
        <v>0</v>
      </c>
    </row>
    <row r="197" spans="1:28" x14ac:dyDescent="0.2">
      <c r="A197">
        <v>196</v>
      </c>
      <c r="B197" t="s">
        <v>2317</v>
      </c>
      <c r="C197" t="s">
        <v>188</v>
      </c>
      <c r="D197" t="s">
        <v>186</v>
      </c>
      <c r="E197" s="10" t="str">
        <f>+VLOOKUP(C197,Barras!$B$2:$C$274,2,0)</f>
        <v>Carapongo 220 kV</v>
      </c>
      <c r="F197" s="10" t="str">
        <f>+VLOOKUP(D197,Barras!$B$2:$C$274,2,0)</f>
        <v>Cajamarquilla 220 kV</v>
      </c>
      <c r="G197" s="3">
        <f t="shared" si="9"/>
        <v>5.4</v>
      </c>
      <c r="H197" s="2">
        <f t="shared" si="10"/>
        <v>7.3550000000000004E-2</v>
      </c>
      <c r="I197" s="2">
        <f t="shared" si="11"/>
        <v>0.49686000000000002</v>
      </c>
      <c r="M197" s="4" t="s">
        <v>1082</v>
      </c>
      <c r="S197" s="4" t="s">
        <v>2316</v>
      </c>
      <c r="T197" s="4" t="s">
        <v>2313</v>
      </c>
      <c r="U197" s="4" t="s">
        <v>1987</v>
      </c>
      <c r="V197" s="4">
        <v>49310</v>
      </c>
      <c r="W197" s="4">
        <v>220</v>
      </c>
      <c r="X197" s="4">
        <v>31</v>
      </c>
      <c r="Y197" s="4">
        <v>7.3550000000000004E-2</v>
      </c>
      <c r="Z197" s="4">
        <v>0.49685999999999997</v>
      </c>
      <c r="AA197" s="4" t="s">
        <v>1988</v>
      </c>
      <c r="AB197" s="4">
        <v>0</v>
      </c>
    </row>
    <row r="198" spans="1:28" x14ac:dyDescent="0.2">
      <c r="A198">
        <v>197</v>
      </c>
      <c r="B198" t="s">
        <v>2318</v>
      </c>
      <c r="C198" t="s">
        <v>186</v>
      </c>
      <c r="D198" t="s">
        <v>126</v>
      </c>
      <c r="E198" s="10" t="str">
        <f>+VLOOKUP(C198,Barras!$B$2:$C$274,2,0)</f>
        <v>Cajamarquilla 220 kV</v>
      </c>
      <c r="F198" s="10" t="str">
        <f>+VLOOKUP(D198,Barras!$B$2:$C$274,2,0)</f>
        <v>Chavarria 220 kV</v>
      </c>
      <c r="G198" s="3">
        <f t="shared" si="9"/>
        <v>21.42</v>
      </c>
      <c r="H198" s="2">
        <f t="shared" si="10"/>
        <v>7.3550000000000004E-2</v>
      </c>
      <c r="I198" s="2">
        <f t="shared" si="11"/>
        <v>0.49685994397759098</v>
      </c>
      <c r="M198" s="4" t="s">
        <v>1083</v>
      </c>
      <c r="S198" s="4" t="s">
        <v>2317</v>
      </c>
      <c r="T198" s="4" t="s">
        <v>2315</v>
      </c>
      <c r="U198" s="4" t="s">
        <v>1987</v>
      </c>
      <c r="V198" s="4">
        <v>49310</v>
      </c>
      <c r="W198" s="4">
        <v>220</v>
      </c>
      <c r="X198" s="4">
        <v>5.4</v>
      </c>
      <c r="Y198" s="4">
        <v>7.3550000000000004E-2</v>
      </c>
      <c r="Z198" s="4">
        <v>0.49686000000000002</v>
      </c>
      <c r="AA198" s="4" t="s">
        <v>1988</v>
      </c>
      <c r="AB198" s="4">
        <v>0</v>
      </c>
    </row>
    <row r="199" spans="1:28" x14ac:dyDescent="0.2">
      <c r="A199">
        <v>198</v>
      </c>
      <c r="B199" t="s">
        <v>2320</v>
      </c>
      <c r="C199" t="s">
        <v>186</v>
      </c>
      <c r="D199" t="s">
        <v>126</v>
      </c>
      <c r="E199" s="10" t="str">
        <f>+VLOOKUP(C199,Barras!$B$2:$C$274,2,0)</f>
        <v>Cajamarquilla 220 kV</v>
      </c>
      <c r="F199" s="10" t="str">
        <f>+VLOOKUP(D199,Barras!$B$2:$C$274,2,0)</f>
        <v>Chavarria 220 kV</v>
      </c>
      <c r="G199" s="3">
        <f t="shared" si="9"/>
        <v>21.42</v>
      </c>
      <c r="H199" s="2">
        <f t="shared" si="10"/>
        <v>7.3550000000000004E-2</v>
      </c>
      <c r="I199" s="2">
        <f t="shared" si="11"/>
        <v>0.49685994397759098</v>
      </c>
      <c r="M199" s="4" t="s">
        <v>1084</v>
      </c>
      <c r="S199" s="4" t="s">
        <v>2318</v>
      </c>
      <c r="T199" s="4" t="s">
        <v>2319</v>
      </c>
      <c r="U199" s="4" t="s">
        <v>1987</v>
      </c>
      <c r="V199" s="4">
        <v>49310</v>
      </c>
      <c r="W199" s="4">
        <v>220</v>
      </c>
      <c r="X199" s="4">
        <v>21.42</v>
      </c>
      <c r="Y199" s="4">
        <v>7.3550000000000004E-2</v>
      </c>
      <c r="Z199" s="4">
        <v>0.49685994397759098</v>
      </c>
      <c r="AA199" s="4" t="s">
        <v>1988</v>
      </c>
      <c r="AB199" s="4">
        <v>0</v>
      </c>
    </row>
    <row r="200" spans="1:28" x14ac:dyDescent="0.2">
      <c r="A200">
        <v>199</v>
      </c>
      <c r="B200" t="s">
        <v>2321</v>
      </c>
      <c r="C200" t="s">
        <v>132</v>
      </c>
      <c r="D200" t="s">
        <v>188</v>
      </c>
      <c r="E200" s="10" t="str">
        <f>+VLOOKUP(C200,Barras!$B$2:$C$274,2,0)</f>
        <v>Huinco 220 kV</v>
      </c>
      <c r="F200" s="10" t="str">
        <f>+VLOOKUP(D200,Barras!$B$2:$C$274,2,0)</f>
        <v>Carapongo 220 kV</v>
      </c>
      <c r="G200" s="3">
        <f t="shared" si="9"/>
        <v>41</v>
      </c>
      <c r="H200" s="2">
        <f t="shared" si="10"/>
        <v>7.3599999999999999E-2</v>
      </c>
      <c r="I200" s="2">
        <f t="shared" si="11"/>
        <v>0.50244</v>
      </c>
      <c r="M200" s="4" t="s">
        <v>1085</v>
      </c>
      <c r="S200" s="4" t="s">
        <v>2320</v>
      </c>
      <c r="T200" s="4" t="s">
        <v>2319</v>
      </c>
      <c r="U200" s="4" t="s">
        <v>1987</v>
      </c>
      <c r="V200" s="4">
        <v>49310</v>
      </c>
      <c r="W200" s="4">
        <v>220</v>
      </c>
      <c r="X200" s="4">
        <v>21.42</v>
      </c>
      <c r="Y200" s="4">
        <v>7.3550000000000004E-2</v>
      </c>
      <c r="Z200" s="4">
        <v>0.49685994397759098</v>
      </c>
      <c r="AA200" s="4" t="s">
        <v>1988</v>
      </c>
      <c r="AB200" s="4">
        <v>0</v>
      </c>
    </row>
    <row r="201" spans="1:28" x14ac:dyDescent="0.2">
      <c r="A201">
        <v>200</v>
      </c>
      <c r="B201" t="s">
        <v>2323</v>
      </c>
      <c r="C201" t="s">
        <v>132</v>
      </c>
      <c r="D201" t="s">
        <v>188</v>
      </c>
      <c r="E201" s="10" t="str">
        <f>+VLOOKUP(C201,Barras!$B$2:$C$274,2,0)</f>
        <v>Huinco 220 kV</v>
      </c>
      <c r="F201" s="10" t="str">
        <f>+VLOOKUP(D201,Barras!$B$2:$C$274,2,0)</f>
        <v>Carapongo 220 kV</v>
      </c>
      <c r="G201" s="3">
        <f t="shared" si="9"/>
        <v>41</v>
      </c>
      <c r="H201" s="2">
        <f t="shared" si="10"/>
        <v>7.3599999999999999E-2</v>
      </c>
      <c r="I201" s="2">
        <f t="shared" si="11"/>
        <v>0.50244</v>
      </c>
      <c r="M201" s="4" t="s">
        <v>1086</v>
      </c>
      <c r="S201" s="4" t="s">
        <v>2321</v>
      </c>
      <c r="T201" s="4" t="s">
        <v>2322</v>
      </c>
      <c r="U201" s="4" t="s">
        <v>1987</v>
      </c>
      <c r="V201" s="4">
        <v>49310</v>
      </c>
      <c r="W201" s="4">
        <v>220</v>
      </c>
      <c r="X201" s="4">
        <v>41</v>
      </c>
      <c r="Y201" s="4">
        <v>7.3599999999999999E-2</v>
      </c>
      <c r="Z201" s="4">
        <v>0.50244</v>
      </c>
      <c r="AA201" s="4" t="s">
        <v>1988</v>
      </c>
      <c r="AB201" s="4">
        <v>0</v>
      </c>
    </row>
    <row r="202" spans="1:28" x14ac:dyDescent="0.2">
      <c r="A202">
        <v>201</v>
      </c>
      <c r="B202" t="s">
        <v>2324</v>
      </c>
      <c r="C202" t="s">
        <v>188</v>
      </c>
      <c r="D202" t="s">
        <v>134</v>
      </c>
      <c r="E202" s="10" t="str">
        <f>+VLOOKUP(C202,Barras!$B$2:$C$274,2,0)</f>
        <v>Carapongo 220 kV</v>
      </c>
      <c r="F202" s="10" t="str">
        <f>+VLOOKUP(D202,Barras!$B$2:$C$274,2,0)</f>
        <v>Santa Rosa 220 kV</v>
      </c>
      <c r="G202" s="3">
        <f t="shared" si="9"/>
        <v>21</v>
      </c>
      <c r="H202" s="2">
        <f t="shared" si="10"/>
        <v>7.3599999999999999E-2</v>
      </c>
      <c r="I202" s="2">
        <f t="shared" si="11"/>
        <v>0.50244</v>
      </c>
      <c r="M202" s="4" t="s">
        <v>1087</v>
      </c>
      <c r="S202" s="4" t="s">
        <v>2323</v>
      </c>
      <c r="T202" s="4" t="s">
        <v>2322</v>
      </c>
      <c r="U202" s="4" t="s">
        <v>1987</v>
      </c>
      <c r="V202" s="4">
        <v>49310</v>
      </c>
      <c r="W202" s="4">
        <v>220</v>
      </c>
      <c r="X202" s="4">
        <v>41</v>
      </c>
      <c r="Y202" s="4">
        <v>7.3599999999999999E-2</v>
      </c>
      <c r="Z202" s="4">
        <v>0.50244</v>
      </c>
      <c r="AA202" s="4" t="s">
        <v>1988</v>
      </c>
      <c r="AB202" s="4">
        <v>0</v>
      </c>
    </row>
    <row r="203" spans="1:28" x14ac:dyDescent="0.2">
      <c r="A203">
        <v>202</v>
      </c>
      <c r="B203" t="s">
        <v>2326</v>
      </c>
      <c r="C203" t="s">
        <v>188</v>
      </c>
      <c r="D203" t="s">
        <v>134</v>
      </c>
      <c r="E203" s="10" t="str">
        <f>+VLOOKUP(C203,Barras!$B$2:$C$274,2,0)</f>
        <v>Carapongo 220 kV</v>
      </c>
      <c r="F203" s="10" t="str">
        <f>+VLOOKUP(D203,Barras!$B$2:$C$274,2,0)</f>
        <v>Santa Rosa 220 kV</v>
      </c>
      <c r="G203" s="3">
        <f t="shared" si="9"/>
        <v>21</v>
      </c>
      <c r="H203" s="2">
        <f t="shared" si="10"/>
        <v>7.3599999999999999E-2</v>
      </c>
      <c r="I203" s="2">
        <f t="shared" si="11"/>
        <v>0.50244</v>
      </c>
      <c r="M203" s="4" t="s">
        <v>1088</v>
      </c>
      <c r="S203" s="4" t="s">
        <v>2324</v>
      </c>
      <c r="T203" s="4" t="s">
        <v>2325</v>
      </c>
      <c r="U203" s="4" t="s">
        <v>1987</v>
      </c>
      <c r="V203" s="4">
        <v>49310</v>
      </c>
      <c r="W203" s="4">
        <v>220</v>
      </c>
      <c r="X203" s="4">
        <v>21</v>
      </c>
      <c r="Y203" s="4">
        <v>7.3599999999999999E-2</v>
      </c>
      <c r="Z203" s="4">
        <v>0.50244</v>
      </c>
      <c r="AA203" s="4" t="s">
        <v>1988</v>
      </c>
      <c r="AB203" s="4">
        <v>0</v>
      </c>
    </row>
    <row r="204" spans="1:28" x14ac:dyDescent="0.2">
      <c r="A204">
        <v>203</v>
      </c>
      <c r="B204" t="s">
        <v>2327</v>
      </c>
      <c r="C204" t="s">
        <v>188</v>
      </c>
      <c r="D204" t="s">
        <v>190</v>
      </c>
      <c r="E204" s="10" t="str">
        <f>+VLOOKUP(C204,Barras!$B$2:$C$274,2,0)</f>
        <v>Carapongo 220 kV</v>
      </c>
      <c r="F204" s="10" t="str">
        <f>+VLOOKUP(D204,Barras!$B$2:$C$274,2,0)</f>
        <v>San Miguel 220 kV</v>
      </c>
      <c r="G204" s="3">
        <f t="shared" si="9"/>
        <v>7.55</v>
      </c>
      <c r="H204" s="2">
        <f t="shared" si="10"/>
        <v>8.0704980132450338E-2</v>
      </c>
      <c r="I204" s="2">
        <f t="shared" si="11"/>
        <v>0.48004132450331127</v>
      </c>
      <c r="M204" s="4" t="s">
        <v>1089</v>
      </c>
      <c r="S204" s="4" t="s">
        <v>2326</v>
      </c>
      <c r="T204" s="4" t="s">
        <v>2325</v>
      </c>
      <c r="U204" s="4" t="s">
        <v>1987</v>
      </c>
      <c r="V204" s="4">
        <v>49310</v>
      </c>
      <c r="W204" s="4">
        <v>220</v>
      </c>
      <c r="X204" s="4">
        <v>21</v>
      </c>
      <c r="Y204" s="4">
        <v>7.3599999999999999E-2</v>
      </c>
      <c r="Z204" s="4">
        <v>0.50244</v>
      </c>
      <c r="AA204" s="4" t="s">
        <v>1988</v>
      </c>
      <c r="AB204" s="4">
        <v>0</v>
      </c>
    </row>
    <row r="205" spans="1:28" x14ac:dyDescent="0.2">
      <c r="A205">
        <v>204</v>
      </c>
      <c r="B205" t="s">
        <v>2329</v>
      </c>
      <c r="C205" t="s">
        <v>188</v>
      </c>
      <c r="D205" t="s">
        <v>190</v>
      </c>
      <c r="E205" s="10" t="str">
        <f>+VLOOKUP(C205,Barras!$B$2:$C$274,2,0)</f>
        <v>Carapongo 220 kV</v>
      </c>
      <c r="F205" s="10" t="str">
        <f>+VLOOKUP(D205,Barras!$B$2:$C$274,2,0)</f>
        <v>San Miguel 220 kV</v>
      </c>
      <c r="G205" s="3">
        <f t="shared" si="9"/>
        <v>7.55</v>
      </c>
      <c r="H205" s="2">
        <f t="shared" si="10"/>
        <v>8.0704980132450338E-2</v>
      </c>
      <c r="I205" s="2">
        <f t="shared" si="11"/>
        <v>0.48004132450331127</v>
      </c>
      <c r="M205" s="4" t="s">
        <v>1090</v>
      </c>
      <c r="S205" s="4" t="s">
        <v>2327</v>
      </c>
      <c r="T205" s="4" t="s">
        <v>2328</v>
      </c>
      <c r="U205" s="4" t="s">
        <v>1987</v>
      </c>
      <c r="V205" s="4">
        <v>49310</v>
      </c>
      <c r="W205" s="4">
        <v>220</v>
      </c>
      <c r="X205" s="4">
        <v>7.55</v>
      </c>
      <c r="Y205" s="4">
        <v>8.0704980132450338E-2</v>
      </c>
      <c r="Z205" s="4">
        <v>0.48004132450331127</v>
      </c>
      <c r="AA205" s="4" t="s">
        <v>1988</v>
      </c>
      <c r="AB205" s="4">
        <v>0</v>
      </c>
    </row>
    <row r="206" spans="1:28" x14ac:dyDescent="0.2">
      <c r="A206">
        <v>205</v>
      </c>
      <c r="B206" t="s">
        <v>2330</v>
      </c>
      <c r="C206" t="s">
        <v>198</v>
      </c>
      <c r="D206" t="s">
        <v>196</v>
      </c>
      <c r="E206" s="10" t="str">
        <f>+VLOOKUP(C206,Barras!$B$2:$C$274,2,0)</f>
        <v>Yanango 220 kV</v>
      </c>
      <c r="F206" s="10" t="str">
        <f>+VLOOKUP(D206,Barras!$B$2:$C$274,2,0)</f>
        <v>Pachachaca 220 kV</v>
      </c>
      <c r="G206" s="3">
        <f t="shared" si="9"/>
        <v>89.4</v>
      </c>
      <c r="H206" s="2">
        <f t="shared" si="10"/>
        <v>4.9999999999999996E-2</v>
      </c>
      <c r="I206" s="2">
        <f t="shared" si="11"/>
        <v>0.51999999999999991</v>
      </c>
      <c r="M206" s="4" t="s">
        <v>1091</v>
      </c>
      <c r="S206" s="4" t="s">
        <v>2329</v>
      </c>
      <c r="T206" s="4" t="s">
        <v>2328</v>
      </c>
      <c r="U206" s="4" t="s">
        <v>1987</v>
      </c>
      <c r="V206" s="4">
        <v>49310</v>
      </c>
      <c r="W206" s="4">
        <v>220</v>
      </c>
      <c r="X206" s="4">
        <v>7.55</v>
      </c>
      <c r="Y206" s="4">
        <v>8.0704980132450338E-2</v>
      </c>
      <c r="Z206" s="4">
        <v>0.48004132450331127</v>
      </c>
      <c r="AA206" s="4" t="s">
        <v>1988</v>
      </c>
      <c r="AB206" s="4">
        <v>0</v>
      </c>
    </row>
    <row r="207" spans="1:28" x14ac:dyDescent="0.2">
      <c r="A207">
        <v>206</v>
      </c>
      <c r="B207" t="s">
        <v>2332</v>
      </c>
      <c r="C207" t="s">
        <v>198</v>
      </c>
      <c r="D207" t="s">
        <v>200</v>
      </c>
      <c r="E207" s="10" t="str">
        <f>+VLOOKUP(C207,Barras!$B$2:$C$274,2,0)</f>
        <v>Yanango 220 kV</v>
      </c>
      <c r="F207" s="10" t="str">
        <f>+VLOOKUP(D207,Barras!$B$2:$C$274,2,0)</f>
        <v>Yanango Nueva 220 kV</v>
      </c>
      <c r="G207" s="3">
        <f t="shared" si="9"/>
        <v>10.5</v>
      </c>
      <c r="H207" s="2">
        <f t="shared" si="10"/>
        <v>5.2169999999999994E-2</v>
      </c>
      <c r="I207" s="2">
        <f t="shared" si="11"/>
        <v>0.38190000000000002</v>
      </c>
      <c r="M207" s="4" t="s">
        <v>1092</v>
      </c>
      <c r="S207" s="4" t="s">
        <v>2330</v>
      </c>
      <c r="T207" s="4" t="s">
        <v>2331</v>
      </c>
      <c r="U207" s="4" t="s">
        <v>1987</v>
      </c>
      <c r="V207" s="4">
        <v>49310</v>
      </c>
      <c r="W207" s="4">
        <v>220</v>
      </c>
      <c r="X207" s="4">
        <v>89.4</v>
      </c>
      <c r="Y207" s="4">
        <v>4.9999999999999996E-2</v>
      </c>
      <c r="Z207" s="4">
        <v>0.51999999999999991</v>
      </c>
      <c r="AA207" s="4" t="s">
        <v>1988</v>
      </c>
      <c r="AB207" s="4">
        <v>0</v>
      </c>
    </row>
    <row r="208" spans="1:28" x14ac:dyDescent="0.2">
      <c r="A208">
        <v>207</v>
      </c>
      <c r="B208" t="s">
        <v>2334</v>
      </c>
      <c r="C208" t="s">
        <v>230</v>
      </c>
      <c r="D208" t="s">
        <v>204</v>
      </c>
      <c r="E208" s="10" t="str">
        <f>+VLOOKUP(C208,Barras!$B$2:$C$274,2,0)</f>
        <v>Pomacocha 220 kV</v>
      </c>
      <c r="F208" s="10" t="str">
        <f>+VLOOKUP(D208,Barras!$B$2:$C$274,2,0)</f>
        <v>Carhuamayo 220 kV</v>
      </c>
      <c r="G208" s="3">
        <f t="shared" si="9"/>
        <v>106</v>
      </c>
      <c r="H208" s="2">
        <f t="shared" si="10"/>
        <v>6.4499990566037738E-2</v>
      </c>
      <c r="I208" s="2">
        <f t="shared" si="11"/>
        <v>0.51369999999999993</v>
      </c>
      <c r="M208" s="4" t="s">
        <v>1093</v>
      </c>
      <c r="S208" s="4" t="s">
        <v>2332</v>
      </c>
      <c r="T208" s="4" t="s">
        <v>2333</v>
      </c>
      <c r="U208" s="4" t="s">
        <v>1987</v>
      </c>
      <c r="V208" s="4">
        <v>49310</v>
      </c>
      <c r="W208" s="4">
        <v>220</v>
      </c>
      <c r="X208" s="4">
        <v>10.5</v>
      </c>
      <c r="Y208" s="4">
        <v>5.2169999999999994E-2</v>
      </c>
      <c r="Z208" s="4">
        <v>0.38190000000000002</v>
      </c>
      <c r="AA208" s="4" t="s">
        <v>1988</v>
      </c>
      <c r="AB208" s="4">
        <v>0</v>
      </c>
    </row>
    <row r="209" spans="1:28" x14ac:dyDescent="0.2">
      <c r="A209">
        <v>208</v>
      </c>
      <c r="B209" t="s">
        <v>2336</v>
      </c>
      <c r="C209" t="s">
        <v>202</v>
      </c>
      <c r="D209" t="s">
        <v>196</v>
      </c>
      <c r="E209" s="10" t="str">
        <f>+VLOOKUP(C209,Barras!$B$2:$C$274,2,0)</f>
        <v>Oroya 220 kV</v>
      </c>
      <c r="F209" s="10" t="str">
        <f>+VLOOKUP(D209,Barras!$B$2:$C$274,2,0)</f>
        <v>Pachachaca 220 kV</v>
      </c>
      <c r="G209" s="3">
        <f t="shared" si="9"/>
        <v>21.63</v>
      </c>
      <c r="H209" s="2">
        <f t="shared" si="10"/>
        <v>5.2700000000000004E-2</v>
      </c>
      <c r="I209" s="2">
        <f t="shared" si="11"/>
        <v>0.50879981507165972</v>
      </c>
      <c r="M209" s="4" t="s">
        <v>1094</v>
      </c>
      <c r="S209" s="4" t="s">
        <v>2334</v>
      </c>
      <c r="T209" s="4" t="s">
        <v>2335</v>
      </c>
      <c r="U209" s="4" t="s">
        <v>1987</v>
      </c>
      <c r="V209" s="4">
        <v>49310</v>
      </c>
      <c r="W209" s="4">
        <v>220</v>
      </c>
      <c r="X209" s="4">
        <v>106</v>
      </c>
      <c r="Y209" s="4">
        <v>6.4499990566037738E-2</v>
      </c>
      <c r="Z209" s="4">
        <v>0.51369999999999993</v>
      </c>
      <c r="AA209" s="4" t="s">
        <v>1988</v>
      </c>
      <c r="AB209" s="4">
        <v>0</v>
      </c>
    </row>
    <row r="210" spans="1:28" x14ac:dyDescent="0.2">
      <c r="A210">
        <v>209</v>
      </c>
      <c r="B210" t="s">
        <v>2338</v>
      </c>
      <c r="C210" t="s">
        <v>202</v>
      </c>
      <c r="D210" t="s">
        <v>204</v>
      </c>
      <c r="E210" s="10" t="str">
        <f>+VLOOKUP(C210,Barras!$B$2:$C$274,2,0)</f>
        <v>Oroya 220 kV</v>
      </c>
      <c r="F210" s="10" t="str">
        <f>+VLOOKUP(D210,Barras!$B$2:$C$274,2,0)</f>
        <v>Carhuamayo 220 kV</v>
      </c>
      <c r="G210" s="3">
        <f t="shared" si="9"/>
        <v>75.5</v>
      </c>
      <c r="H210" s="2">
        <f t="shared" si="10"/>
        <v>5.6199894039735097E-2</v>
      </c>
      <c r="I210" s="2">
        <f t="shared" si="11"/>
        <v>0.49945933774834439</v>
      </c>
      <c r="M210" s="4" t="s">
        <v>1095</v>
      </c>
      <c r="S210" s="4" t="s">
        <v>2336</v>
      </c>
      <c r="T210" s="4" t="s">
        <v>2337</v>
      </c>
      <c r="U210" s="4" t="s">
        <v>1987</v>
      </c>
      <c r="V210" s="4">
        <v>49310</v>
      </c>
      <c r="W210" s="4">
        <v>220</v>
      </c>
      <c r="X210" s="4">
        <v>21.63</v>
      </c>
      <c r="Y210" s="4">
        <v>5.2700000000000004E-2</v>
      </c>
      <c r="Z210" s="4">
        <v>0.50879981507165972</v>
      </c>
      <c r="AA210" s="4" t="s">
        <v>1988</v>
      </c>
      <c r="AB210" s="4">
        <v>0</v>
      </c>
    </row>
    <row r="211" spans="1:28" x14ac:dyDescent="0.2">
      <c r="A211">
        <v>210</v>
      </c>
      <c r="B211" t="s">
        <v>2340</v>
      </c>
      <c r="C211" t="s">
        <v>206</v>
      </c>
      <c r="D211" t="s">
        <v>204</v>
      </c>
      <c r="E211" s="10" t="str">
        <f>+VLOOKUP(C211,Barras!$B$2:$C$274,2,0)</f>
        <v>Yuncan 220 kV</v>
      </c>
      <c r="F211" s="10" t="str">
        <f>+VLOOKUP(D211,Barras!$B$2:$C$274,2,0)</f>
        <v>Carhuamayo 220 kV</v>
      </c>
      <c r="G211" s="3">
        <f t="shared" si="9"/>
        <v>53.2</v>
      </c>
      <c r="H211" s="2">
        <f t="shared" si="10"/>
        <v>5.4980000000000001E-2</v>
      </c>
      <c r="I211" s="2">
        <f t="shared" si="11"/>
        <v>0.50874999999999992</v>
      </c>
      <c r="M211" s="4" t="s">
        <v>1096</v>
      </c>
      <c r="S211" s="4" t="s">
        <v>2338</v>
      </c>
      <c r="T211" s="4" t="s">
        <v>2339</v>
      </c>
      <c r="U211" s="4" t="s">
        <v>1987</v>
      </c>
      <c r="V211" s="4">
        <v>49310</v>
      </c>
      <c r="W211" s="4">
        <v>220</v>
      </c>
      <c r="X211" s="4">
        <v>75.5</v>
      </c>
      <c r="Y211" s="4">
        <v>5.6199894039735097E-2</v>
      </c>
      <c r="Z211" s="4">
        <v>0.49945933774834439</v>
      </c>
      <c r="AA211" s="4" t="s">
        <v>1988</v>
      </c>
      <c r="AB211" s="4">
        <v>0</v>
      </c>
    </row>
    <row r="212" spans="1:28" x14ac:dyDescent="0.2">
      <c r="A212">
        <v>211</v>
      </c>
      <c r="B212" t="s">
        <v>2342</v>
      </c>
      <c r="C212" t="s">
        <v>206</v>
      </c>
      <c r="D212" t="s">
        <v>204</v>
      </c>
      <c r="E212" s="10" t="str">
        <f>+VLOOKUP(C212,Barras!$B$2:$C$274,2,0)</f>
        <v>Yuncan 220 kV</v>
      </c>
      <c r="F212" s="10" t="str">
        <f>+VLOOKUP(D212,Barras!$B$2:$C$274,2,0)</f>
        <v>Carhuamayo 220 kV</v>
      </c>
      <c r="G212" s="3">
        <f t="shared" si="9"/>
        <v>53.2</v>
      </c>
      <c r="H212" s="2">
        <f t="shared" si="10"/>
        <v>5.4980000000000001E-2</v>
      </c>
      <c r="I212" s="2">
        <f t="shared" si="11"/>
        <v>0.50874999999999992</v>
      </c>
      <c r="M212" s="4" t="s">
        <v>1097</v>
      </c>
      <c r="S212" s="4" t="s">
        <v>2340</v>
      </c>
      <c r="T212" s="4" t="s">
        <v>2341</v>
      </c>
      <c r="U212" s="4" t="s">
        <v>1987</v>
      </c>
      <c r="V212" s="4">
        <v>49310</v>
      </c>
      <c r="W212" s="4">
        <v>220</v>
      </c>
      <c r="X212" s="4">
        <v>53.2</v>
      </c>
      <c r="Y212" s="4">
        <v>5.4980000000000001E-2</v>
      </c>
      <c r="Z212" s="4">
        <v>0.50874999999999992</v>
      </c>
      <c r="AA212" s="4" t="s">
        <v>1988</v>
      </c>
      <c r="AB212" s="4">
        <v>0</v>
      </c>
    </row>
    <row r="213" spans="1:28" x14ac:dyDescent="0.2">
      <c r="A213">
        <v>212</v>
      </c>
      <c r="B213" t="s">
        <v>2343</v>
      </c>
      <c r="C213" t="s">
        <v>208</v>
      </c>
      <c r="D213" t="s">
        <v>204</v>
      </c>
      <c r="E213" s="10" t="str">
        <f>+VLOOKUP(C213,Barras!$B$2:$C$274,2,0)</f>
        <v>Paragsha 220 kV</v>
      </c>
      <c r="F213" s="10" t="str">
        <f>+VLOOKUP(D213,Barras!$B$2:$C$274,2,0)</f>
        <v>Carhuamayo 220 kV</v>
      </c>
      <c r="G213" s="3">
        <f t="shared" si="9"/>
        <v>42.2</v>
      </c>
      <c r="H213" s="2">
        <f t="shared" si="10"/>
        <v>5.6199905213270139E-2</v>
      </c>
      <c r="I213" s="2">
        <f t="shared" si="11"/>
        <v>0.49945924170616107</v>
      </c>
      <c r="M213" s="4" t="s">
        <v>1098</v>
      </c>
      <c r="S213" s="4" t="s">
        <v>2342</v>
      </c>
      <c r="T213" s="4" t="s">
        <v>2341</v>
      </c>
      <c r="U213" s="4" t="s">
        <v>1987</v>
      </c>
      <c r="V213" s="4">
        <v>49310</v>
      </c>
      <c r="W213" s="4">
        <v>220</v>
      </c>
      <c r="X213" s="4">
        <v>53.2</v>
      </c>
      <c r="Y213" s="4">
        <v>5.4980000000000001E-2</v>
      </c>
      <c r="Z213" s="4">
        <v>0.50874999999999992</v>
      </c>
      <c r="AA213" s="4" t="s">
        <v>1988</v>
      </c>
      <c r="AB213" s="4">
        <v>0</v>
      </c>
    </row>
    <row r="214" spans="1:28" x14ac:dyDescent="0.2">
      <c r="A214">
        <v>213</v>
      </c>
      <c r="B214" t="s">
        <v>2345</v>
      </c>
      <c r="C214" t="s">
        <v>208</v>
      </c>
      <c r="D214" t="s">
        <v>204</v>
      </c>
      <c r="E214" s="10" t="str">
        <f>+VLOOKUP(C214,Barras!$B$2:$C$274,2,0)</f>
        <v>Paragsha 220 kV</v>
      </c>
      <c r="F214" s="10" t="str">
        <f>+VLOOKUP(D214,Barras!$B$2:$C$274,2,0)</f>
        <v>Carhuamayo 220 kV</v>
      </c>
      <c r="G214" s="3">
        <f t="shared" si="9"/>
        <v>43.32</v>
      </c>
      <c r="H214" s="2">
        <f t="shared" si="10"/>
        <v>5.6632040627885502E-2</v>
      </c>
      <c r="I214" s="2">
        <f t="shared" si="11"/>
        <v>0.49866158818097878</v>
      </c>
      <c r="M214" s="4" t="s">
        <v>1099</v>
      </c>
      <c r="S214" s="4" t="s">
        <v>2343</v>
      </c>
      <c r="T214" s="4" t="s">
        <v>2344</v>
      </c>
      <c r="U214" s="4" t="s">
        <v>1987</v>
      </c>
      <c r="V214" s="4">
        <v>49310</v>
      </c>
      <c r="W214" s="4">
        <v>220</v>
      </c>
      <c r="X214" s="4">
        <v>42.2</v>
      </c>
      <c r="Y214" s="4">
        <v>5.6199905213270139E-2</v>
      </c>
      <c r="Z214" s="4">
        <v>0.49945924170616107</v>
      </c>
      <c r="AA214" s="4" t="s">
        <v>1988</v>
      </c>
      <c r="AB214" s="4">
        <v>0</v>
      </c>
    </row>
    <row r="215" spans="1:28" x14ac:dyDescent="0.2">
      <c r="A215">
        <v>214</v>
      </c>
      <c r="B215" t="s">
        <v>2346</v>
      </c>
      <c r="C215" t="s">
        <v>208</v>
      </c>
      <c r="D215" t="s">
        <v>204</v>
      </c>
      <c r="E215" s="10" t="str">
        <f>+VLOOKUP(C215,Barras!$B$2:$C$274,2,0)</f>
        <v>Paragsha 220 kV</v>
      </c>
      <c r="F215" s="10" t="str">
        <f>+VLOOKUP(D215,Barras!$B$2:$C$274,2,0)</f>
        <v>Carhuamayo 220 kV</v>
      </c>
      <c r="G215" s="3">
        <f t="shared" si="9"/>
        <v>43.32</v>
      </c>
      <c r="H215" s="2">
        <f t="shared" si="10"/>
        <v>5.6632040627885502E-2</v>
      </c>
      <c r="I215" s="2">
        <f t="shared" si="11"/>
        <v>0.49866158818097878</v>
      </c>
      <c r="M215" s="4" t="s">
        <v>1100</v>
      </c>
      <c r="S215" s="4" t="s">
        <v>2345</v>
      </c>
      <c r="T215" s="4" t="s">
        <v>2344</v>
      </c>
      <c r="U215" s="4" t="s">
        <v>1987</v>
      </c>
      <c r="V215" s="4">
        <v>49310</v>
      </c>
      <c r="W215" s="4">
        <v>220</v>
      </c>
      <c r="X215" s="4">
        <v>43.32</v>
      </c>
      <c r="Y215" s="4">
        <v>5.6632040627885502E-2</v>
      </c>
      <c r="Z215" s="4">
        <v>0.49866158818097878</v>
      </c>
      <c r="AA215" s="4" t="s">
        <v>1988</v>
      </c>
      <c r="AB215" s="4">
        <v>0</v>
      </c>
    </row>
    <row r="216" spans="1:28" x14ac:dyDescent="0.2">
      <c r="A216">
        <v>215</v>
      </c>
      <c r="B216" t="s">
        <v>2347</v>
      </c>
      <c r="C216" t="s">
        <v>208</v>
      </c>
      <c r="D216" t="s">
        <v>210</v>
      </c>
      <c r="E216" s="10" t="str">
        <f>+VLOOKUP(C216,Barras!$B$2:$C$274,2,0)</f>
        <v>Paragsha 220 kV</v>
      </c>
      <c r="F216" s="10" t="str">
        <f>+VLOOKUP(D216,Barras!$B$2:$C$274,2,0)</f>
        <v>Francoise 220 kV</v>
      </c>
      <c r="G216" s="3">
        <f t="shared" si="9"/>
        <v>44.31</v>
      </c>
      <c r="H216" s="2">
        <f t="shared" si="10"/>
        <v>6.4883773414579099E-2</v>
      </c>
      <c r="I216" s="2">
        <f t="shared" si="11"/>
        <v>0.56984879259760779</v>
      </c>
      <c r="M216" s="4" t="s">
        <v>1101</v>
      </c>
      <c r="S216" s="4" t="s">
        <v>2346</v>
      </c>
      <c r="T216" s="4" t="s">
        <v>2344</v>
      </c>
      <c r="U216" s="4" t="s">
        <v>1987</v>
      </c>
      <c r="V216" s="4">
        <v>49310</v>
      </c>
      <c r="W216" s="4">
        <v>220</v>
      </c>
      <c r="X216" s="4">
        <v>43.32</v>
      </c>
      <c r="Y216" s="4">
        <v>5.6632040627885502E-2</v>
      </c>
      <c r="Z216" s="4">
        <v>0.49866158818097878</v>
      </c>
      <c r="AA216" s="4" t="s">
        <v>1988</v>
      </c>
      <c r="AB216" s="4">
        <v>0</v>
      </c>
    </row>
    <row r="217" spans="1:28" x14ac:dyDescent="0.2">
      <c r="A217">
        <v>216</v>
      </c>
      <c r="B217" t="s">
        <v>2349</v>
      </c>
      <c r="C217" t="s">
        <v>208</v>
      </c>
      <c r="D217" t="s">
        <v>222</v>
      </c>
      <c r="E217" s="10" t="str">
        <f>+VLOOKUP(C217,Barras!$B$2:$C$274,2,0)</f>
        <v>Paragsha 220 kV</v>
      </c>
      <c r="F217" s="10" t="str">
        <f>+VLOOKUP(D217,Barras!$B$2:$C$274,2,0)</f>
        <v>Vizcarra 220 kV</v>
      </c>
      <c r="G217" s="3">
        <f t="shared" si="9"/>
        <v>123.9</v>
      </c>
      <c r="H217" s="2">
        <f t="shared" si="10"/>
        <v>5.6199895076674736E-2</v>
      </c>
      <c r="I217" s="2">
        <f t="shared" si="11"/>
        <v>0.49945932203389826</v>
      </c>
      <c r="M217" s="4" t="s">
        <v>1102</v>
      </c>
      <c r="S217" s="4" t="s">
        <v>2347</v>
      </c>
      <c r="T217" s="4" t="s">
        <v>2348</v>
      </c>
      <c r="U217" s="4" t="s">
        <v>1987</v>
      </c>
      <c r="V217" s="4">
        <v>49310</v>
      </c>
      <c r="W217" s="4">
        <v>220</v>
      </c>
      <c r="X217" s="4">
        <v>44.31</v>
      </c>
      <c r="Y217" s="4">
        <v>6.4883773414579099E-2</v>
      </c>
      <c r="Z217" s="4">
        <v>0.56984879259760779</v>
      </c>
      <c r="AA217" s="4" t="s">
        <v>1988</v>
      </c>
      <c r="AB217" s="4">
        <v>0</v>
      </c>
    </row>
    <row r="218" spans="1:28" x14ac:dyDescent="0.2">
      <c r="A218">
        <v>217</v>
      </c>
      <c r="B218" t="s">
        <v>2351</v>
      </c>
      <c r="C218" t="s">
        <v>222</v>
      </c>
      <c r="D218" t="s">
        <v>228</v>
      </c>
      <c r="E218" s="10" t="str">
        <f>+VLOOKUP(C218,Barras!$B$2:$C$274,2,0)</f>
        <v>Vizcarra 220 kV</v>
      </c>
      <c r="F218" s="10" t="str">
        <f>+VLOOKUP(D218,Barras!$B$2:$C$274,2,0)</f>
        <v>Conococha 220 kV</v>
      </c>
      <c r="G218" s="3">
        <f t="shared" si="9"/>
        <v>46.8</v>
      </c>
      <c r="H218" s="2">
        <f t="shared" si="10"/>
        <v>5.7500000000000002E-2</v>
      </c>
      <c r="I218" s="2">
        <f t="shared" si="11"/>
        <v>0.505</v>
      </c>
      <c r="M218" s="4" t="s">
        <v>1103</v>
      </c>
      <c r="S218" s="4" t="s">
        <v>2349</v>
      </c>
      <c r="T218" s="4" t="s">
        <v>2350</v>
      </c>
      <c r="U218" s="4" t="s">
        <v>1987</v>
      </c>
      <c r="V218" s="4">
        <v>49310</v>
      </c>
      <c r="W218" s="4">
        <v>220</v>
      </c>
      <c r="X218" s="4">
        <v>123.9</v>
      </c>
      <c r="Y218" s="4">
        <v>5.6199895076674736E-2</v>
      </c>
      <c r="Z218" s="4">
        <v>0.49945932203389826</v>
      </c>
      <c r="AA218" s="4" t="s">
        <v>1988</v>
      </c>
      <c r="AB218" s="4">
        <v>0</v>
      </c>
    </row>
    <row r="219" spans="1:28" x14ac:dyDescent="0.2">
      <c r="A219">
        <v>218</v>
      </c>
      <c r="B219" t="s">
        <v>2353</v>
      </c>
      <c r="C219" t="s">
        <v>208</v>
      </c>
      <c r="D219" t="s">
        <v>228</v>
      </c>
      <c r="E219" s="10" t="str">
        <f>+VLOOKUP(C219,Barras!$B$2:$C$274,2,0)</f>
        <v>Paragsha 220 kV</v>
      </c>
      <c r="F219" s="10" t="str">
        <f>+VLOOKUP(D219,Barras!$B$2:$C$274,2,0)</f>
        <v>Conococha 220 kV</v>
      </c>
      <c r="G219" s="3">
        <f t="shared" si="9"/>
        <v>140.19999999999999</v>
      </c>
      <c r="H219" s="2">
        <f t="shared" si="10"/>
        <v>5.6329129814550648E-2</v>
      </c>
      <c r="I219" s="2">
        <f t="shared" si="11"/>
        <v>0.4947825962910129</v>
      </c>
      <c r="M219" s="4" t="s">
        <v>1104</v>
      </c>
      <c r="S219" s="4" t="s">
        <v>2351</v>
      </c>
      <c r="T219" s="4" t="s">
        <v>2352</v>
      </c>
      <c r="U219" s="4" t="s">
        <v>1987</v>
      </c>
      <c r="V219" s="4">
        <v>49310</v>
      </c>
      <c r="W219" s="4">
        <v>220</v>
      </c>
      <c r="X219" s="4">
        <v>46.8</v>
      </c>
      <c r="Y219" s="4">
        <v>5.7500000000000002E-2</v>
      </c>
      <c r="Z219" s="4">
        <v>0.505</v>
      </c>
      <c r="AA219" s="4" t="s">
        <v>1988</v>
      </c>
      <c r="AB219" s="4">
        <v>0</v>
      </c>
    </row>
    <row r="220" spans="1:28" x14ac:dyDescent="0.2">
      <c r="A220">
        <v>219</v>
      </c>
      <c r="B220" t="s">
        <v>2355</v>
      </c>
      <c r="C220" t="s">
        <v>222</v>
      </c>
      <c r="D220" t="s">
        <v>226</v>
      </c>
      <c r="E220" s="10" t="str">
        <f>+VLOOKUP(C220,Barras!$B$2:$C$274,2,0)</f>
        <v>Vizcarra 220 kV</v>
      </c>
      <c r="F220" s="10" t="str">
        <f>+VLOOKUP(D220,Barras!$B$2:$C$274,2,0)</f>
        <v>Antamina 220 kV</v>
      </c>
      <c r="G220" s="3">
        <f t="shared" si="9"/>
        <v>52.08</v>
      </c>
      <c r="H220" s="2">
        <f t="shared" si="10"/>
        <v>5.7599999999999998E-2</v>
      </c>
      <c r="I220" s="2">
        <f t="shared" si="11"/>
        <v>0.51010003840245777</v>
      </c>
      <c r="M220" s="4" t="s">
        <v>1105</v>
      </c>
      <c r="S220" s="4" t="s">
        <v>2353</v>
      </c>
      <c r="T220" s="4" t="s">
        <v>2354</v>
      </c>
      <c r="U220" s="4" t="s">
        <v>1987</v>
      </c>
      <c r="V220" s="4">
        <v>49310</v>
      </c>
      <c r="W220" s="4">
        <v>220</v>
      </c>
      <c r="X220" s="4">
        <v>140.19999999999999</v>
      </c>
      <c r="Y220" s="4">
        <v>5.6329129814550648E-2</v>
      </c>
      <c r="Z220" s="4">
        <v>0.4947825962910129</v>
      </c>
      <c r="AA220" s="4" t="s">
        <v>1988</v>
      </c>
      <c r="AB220" s="4">
        <v>0</v>
      </c>
    </row>
    <row r="221" spans="1:28" x14ac:dyDescent="0.2">
      <c r="A221">
        <v>220</v>
      </c>
      <c r="B221" t="s">
        <v>2357</v>
      </c>
      <c r="C221" t="s">
        <v>222</v>
      </c>
      <c r="D221" t="s">
        <v>224</v>
      </c>
      <c r="E221" s="10" t="str">
        <f>+VLOOKUP(C221,Barras!$B$2:$C$274,2,0)</f>
        <v>Vizcarra 220 kV</v>
      </c>
      <c r="F221" s="10" t="str">
        <f>+VLOOKUP(D221,Barras!$B$2:$C$274,2,0)</f>
        <v>Yungas 220 kV</v>
      </c>
      <c r="G221" s="3">
        <f t="shared" si="9"/>
        <v>13</v>
      </c>
      <c r="H221" s="2">
        <f t="shared" si="10"/>
        <v>5.6390000000000003E-2</v>
      </c>
      <c r="I221" s="2">
        <f t="shared" si="11"/>
        <v>0.50068999999999997</v>
      </c>
      <c r="M221" s="4" t="s">
        <v>1106</v>
      </c>
      <c r="S221" s="4" t="s">
        <v>2355</v>
      </c>
      <c r="T221" s="4" t="s">
        <v>2356</v>
      </c>
      <c r="U221" s="4" t="s">
        <v>1987</v>
      </c>
      <c r="V221" s="4">
        <v>49310</v>
      </c>
      <c r="W221" s="4">
        <v>220</v>
      </c>
      <c r="X221" s="4">
        <v>52.08</v>
      </c>
      <c r="Y221" s="4">
        <v>5.7599999999999998E-2</v>
      </c>
      <c r="Z221" s="4">
        <v>0.51010003840245777</v>
      </c>
      <c r="AA221" s="4" t="s">
        <v>1988</v>
      </c>
      <c r="AB221" s="4">
        <v>0</v>
      </c>
    </row>
    <row r="222" spans="1:28" x14ac:dyDescent="0.2">
      <c r="A222">
        <v>221</v>
      </c>
      <c r="B222" t="s">
        <v>2359</v>
      </c>
      <c r="C222" t="s">
        <v>224</v>
      </c>
      <c r="D222" t="s">
        <v>226</v>
      </c>
      <c r="E222" s="10" t="str">
        <f>+VLOOKUP(C222,Barras!$B$2:$C$274,2,0)</f>
        <v>Yungas 220 kV</v>
      </c>
      <c r="F222" s="10" t="str">
        <f>+VLOOKUP(D222,Barras!$B$2:$C$274,2,0)</f>
        <v>Antamina 220 kV</v>
      </c>
      <c r="G222" s="3">
        <f t="shared" si="9"/>
        <v>44</v>
      </c>
      <c r="H222" s="2">
        <f t="shared" si="10"/>
        <v>5.6390000000000003E-2</v>
      </c>
      <c r="I222" s="2">
        <f t="shared" si="11"/>
        <v>0.50069000000000008</v>
      </c>
      <c r="M222" s="4" t="s">
        <v>1107</v>
      </c>
      <c r="S222" s="4" t="s">
        <v>2357</v>
      </c>
      <c r="T222" s="4" t="s">
        <v>2358</v>
      </c>
      <c r="U222" s="4" t="s">
        <v>1987</v>
      </c>
      <c r="V222" s="4">
        <v>49310</v>
      </c>
      <c r="W222" s="4">
        <v>220</v>
      </c>
      <c r="X222" s="4">
        <v>13</v>
      </c>
      <c r="Y222" s="4">
        <v>5.6390000000000003E-2</v>
      </c>
      <c r="Z222" s="4">
        <v>0.50068999999999997</v>
      </c>
      <c r="AA222" s="4" t="s">
        <v>1988</v>
      </c>
      <c r="AB222" s="4">
        <v>0</v>
      </c>
    </row>
    <row r="223" spans="1:28" x14ac:dyDescent="0.2">
      <c r="A223">
        <v>222</v>
      </c>
      <c r="B223" t="s">
        <v>2361</v>
      </c>
      <c r="C223" t="s">
        <v>214</v>
      </c>
      <c r="D223" t="s">
        <v>212</v>
      </c>
      <c r="E223" s="10" t="str">
        <f>+VLOOKUP(C223,Barras!$B$2:$C$274,2,0)</f>
        <v>Chaglla 220 kV</v>
      </c>
      <c r="F223" s="10" t="str">
        <f>+VLOOKUP(D223,Barras!$B$2:$C$274,2,0)</f>
        <v>Huanuco 220 kV</v>
      </c>
      <c r="G223" s="3">
        <f t="shared" si="9"/>
        <v>57</v>
      </c>
      <c r="H223" s="2">
        <f t="shared" si="10"/>
        <v>4.8615333333333337E-2</v>
      </c>
      <c r="I223" s="2">
        <f t="shared" si="11"/>
        <v>0.37827789473684209</v>
      </c>
      <c r="M223" s="4" t="s">
        <v>1108</v>
      </c>
      <c r="S223" s="4" t="s">
        <v>2359</v>
      </c>
      <c r="T223" s="4" t="s">
        <v>2360</v>
      </c>
      <c r="U223" s="4" t="s">
        <v>1987</v>
      </c>
      <c r="V223" s="4">
        <v>49310</v>
      </c>
      <c r="W223" s="4">
        <v>220</v>
      </c>
      <c r="X223" s="4">
        <v>44</v>
      </c>
      <c r="Y223" s="4">
        <v>5.6390000000000003E-2</v>
      </c>
      <c r="Z223" s="4">
        <v>0.50069000000000008</v>
      </c>
      <c r="AA223" s="4" t="s">
        <v>1988</v>
      </c>
      <c r="AB223" s="4">
        <v>0</v>
      </c>
    </row>
    <row r="224" spans="1:28" x14ac:dyDescent="0.2">
      <c r="A224">
        <v>223</v>
      </c>
      <c r="B224" t="s">
        <v>2363</v>
      </c>
      <c r="C224" t="s">
        <v>212</v>
      </c>
      <c r="D224" t="s">
        <v>208</v>
      </c>
      <c r="E224" s="10" t="str">
        <f>+VLOOKUP(C224,Barras!$B$2:$C$274,2,0)</f>
        <v>Huanuco 220 kV</v>
      </c>
      <c r="F224" s="10" t="str">
        <f>+VLOOKUP(D224,Barras!$B$2:$C$274,2,0)</f>
        <v>Paragsha 220 kV</v>
      </c>
      <c r="G224" s="3">
        <f t="shared" si="9"/>
        <v>128.5</v>
      </c>
      <c r="H224" s="2">
        <f t="shared" si="10"/>
        <v>4.8615330739299613E-2</v>
      </c>
      <c r="I224" s="2">
        <f t="shared" si="11"/>
        <v>0.37827782101167312</v>
      </c>
      <c r="M224" s="4" t="s">
        <v>1109</v>
      </c>
      <c r="S224" s="4" t="s">
        <v>2361</v>
      </c>
      <c r="T224" s="4" t="s">
        <v>2362</v>
      </c>
      <c r="U224" s="4" t="s">
        <v>1987</v>
      </c>
      <c r="V224" s="4">
        <v>49310</v>
      </c>
      <c r="W224" s="4">
        <v>220</v>
      </c>
      <c r="X224" s="4">
        <v>57</v>
      </c>
      <c r="Y224" s="4">
        <v>4.8615333333333337E-2</v>
      </c>
      <c r="Z224" s="4">
        <v>0.37827789473684209</v>
      </c>
      <c r="AA224" s="4" t="s">
        <v>1988</v>
      </c>
      <c r="AB224" s="4">
        <v>0</v>
      </c>
    </row>
    <row r="225" spans="1:28" x14ac:dyDescent="0.2">
      <c r="A225">
        <v>224</v>
      </c>
      <c r="B225" t="s">
        <v>2365</v>
      </c>
      <c r="C225" t="s">
        <v>214</v>
      </c>
      <c r="D225" t="s">
        <v>212</v>
      </c>
      <c r="E225" s="10" t="str">
        <f>+VLOOKUP(C225,Barras!$B$2:$C$274,2,0)</f>
        <v>Chaglla 220 kV</v>
      </c>
      <c r="F225" s="10" t="str">
        <f>+VLOOKUP(D225,Barras!$B$2:$C$274,2,0)</f>
        <v>Huanuco 220 kV</v>
      </c>
      <c r="G225" s="3">
        <f t="shared" si="9"/>
        <v>57</v>
      </c>
      <c r="H225" s="2">
        <f t="shared" si="10"/>
        <v>4.8615333333333337E-2</v>
      </c>
      <c r="I225" s="2">
        <f t="shared" si="11"/>
        <v>0.37827789473684209</v>
      </c>
      <c r="M225" s="4" t="s">
        <v>1110</v>
      </c>
      <c r="S225" s="4" t="s">
        <v>2363</v>
      </c>
      <c r="T225" s="4" t="s">
        <v>2364</v>
      </c>
      <c r="U225" s="4" t="s">
        <v>1987</v>
      </c>
      <c r="V225" s="4">
        <v>49310</v>
      </c>
      <c r="W225" s="4">
        <v>220</v>
      </c>
      <c r="X225" s="4">
        <v>128.5</v>
      </c>
      <c r="Y225" s="4">
        <v>4.8615330739299613E-2</v>
      </c>
      <c r="Z225" s="4">
        <v>0.37827782101167312</v>
      </c>
      <c r="AA225" s="4" t="s">
        <v>1988</v>
      </c>
      <c r="AB225" s="4">
        <v>0</v>
      </c>
    </row>
    <row r="226" spans="1:28" x14ac:dyDescent="0.2">
      <c r="A226">
        <v>225</v>
      </c>
      <c r="B226" t="s">
        <v>2366</v>
      </c>
      <c r="C226" t="s">
        <v>212</v>
      </c>
      <c r="D226" t="s">
        <v>208</v>
      </c>
      <c r="E226" s="10" t="str">
        <f>+VLOOKUP(C226,Barras!$B$2:$C$274,2,0)</f>
        <v>Huanuco 220 kV</v>
      </c>
      <c r="F226" s="10" t="str">
        <f>+VLOOKUP(D226,Barras!$B$2:$C$274,2,0)</f>
        <v>Paragsha 220 kV</v>
      </c>
      <c r="G226" s="3">
        <f t="shared" si="9"/>
        <v>128.5</v>
      </c>
      <c r="H226" s="2">
        <f t="shared" si="10"/>
        <v>4.8615330739299613E-2</v>
      </c>
      <c r="I226" s="2">
        <f t="shared" si="11"/>
        <v>0.37827782101167312</v>
      </c>
      <c r="M226" s="4" t="s">
        <v>1111</v>
      </c>
      <c r="S226" s="4" t="s">
        <v>2365</v>
      </c>
      <c r="T226" s="4" t="s">
        <v>2362</v>
      </c>
      <c r="U226" s="4" t="s">
        <v>1987</v>
      </c>
      <c r="V226" s="4">
        <v>49310</v>
      </c>
      <c r="W226" s="4">
        <v>220</v>
      </c>
      <c r="X226" s="4">
        <v>57</v>
      </c>
      <c r="Y226" s="4">
        <v>4.8615333333333337E-2</v>
      </c>
      <c r="Z226" s="4">
        <v>0.37827789473684209</v>
      </c>
      <c r="AA226" s="4" t="s">
        <v>1988</v>
      </c>
      <c r="AB226" s="4">
        <v>0</v>
      </c>
    </row>
    <row r="227" spans="1:28" x14ac:dyDescent="0.2">
      <c r="A227">
        <v>226</v>
      </c>
      <c r="B227" t="s">
        <v>2367</v>
      </c>
      <c r="C227" t="s">
        <v>216</v>
      </c>
      <c r="D227" t="s">
        <v>212</v>
      </c>
      <c r="E227" s="10" t="str">
        <f>+VLOOKUP(C227,Barras!$B$2:$C$274,2,0)</f>
        <v>Tingo Maria 220 kV</v>
      </c>
      <c r="F227" s="10" t="str">
        <f>+VLOOKUP(D227,Barras!$B$2:$C$274,2,0)</f>
        <v>Huanuco 220 kV</v>
      </c>
      <c r="G227" s="3">
        <f t="shared" si="9"/>
        <v>86.5</v>
      </c>
      <c r="H227" s="2">
        <f t="shared" si="10"/>
        <v>5.7499999999999996E-2</v>
      </c>
      <c r="I227" s="2">
        <f t="shared" si="11"/>
        <v>0.505</v>
      </c>
      <c r="M227" s="4" t="s">
        <v>1112</v>
      </c>
      <c r="S227" s="4" t="s">
        <v>2366</v>
      </c>
      <c r="T227" s="4" t="s">
        <v>2364</v>
      </c>
      <c r="U227" s="4" t="s">
        <v>1987</v>
      </c>
      <c r="V227" s="4">
        <v>49310</v>
      </c>
      <c r="W227" s="4">
        <v>220</v>
      </c>
      <c r="X227" s="4">
        <v>128.5</v>
      </c>
      <c r="Y227" s="4">
        <v>4.8615330739299613E-2</v>
      </c>
      <c r="Z227" s="4">
        <v>0.37827782101167312</v>
      </c>
      <c r="AA227" s="4" t="s">
        <v>1988</v>
      </c>
      <c r="AB227" s="4">
        <v>0</v>
      </c>
    </row>
    <row r="228" spans="1:28" x14ac:dyDescent="0.2">
      <c r="A228">
        <v>227</v>
      </c>
      <c r="B228" t="s">
        <v>2369</v>
      </c>
      <c r="C228" t="s">
        <v>212</v>
      </c>
      <c r="D228" t="s">
        <v>222</v>
      </c>
      <c r="E228" s="10" t="str">
        <f>+VLOOKUP(C228,Barras!$B$2:$C$274,2,0)</f>
        <v>Huanuco 220 kV</v>
      </c>
      <c r="F228" s="10" t="str">
        <f>+VLOOKUP(D228,Barras!$B$2:$C$274,2,0)</f>
        <v>Vizcarra 220 kV</v>
      </c>
      <c r="G228" s="3">
        <f t="shared" si="9"/>
        <v>120.5</v>
      </c>
      <c r="H228" s="2">
        <f t="shared" si="10"/>
        <v>5.7500000000000002E-2</v>
      </c>
      <c r="I228" s="2">
        <f t="shared" si="11"/>
        <v>0.505</v>
      </c>
      <c r="M228" s="4" t="s">
        <v>1113</v>
      </c>
      <c r="S228" s="4" t="s">
        <v>2367</v>
      </c>
      <c r="T228" s="4" t="s">
        <v>2368</v>
      </c>
      <c r="U228" s="4" t="s">
        <v>1987</v>
      </c>
      <c r="V228" s="4">
        <v>49310</v>
      </c>
      <c r="W228" s="4">
        <v>220</v>
      </c>
      <c r="X228" s="4">
        <v>86.5</v>
      </c>
      <c r="Y228" s="4">
        <v>5.7499999999999996E-2</v>
      </c>
      <c r="Z228" s="4">
        <v>0.505</v>
      </c>
      <c r="AA228" s="4" t="s">
        <v>1988</v>
      </c>
      <c r="AB228" s="4">
        <v>0</v>
      </c>
    </row>
    <row r="229" spans="1:28" x14ac:dyDescent="0.2">
      <c r="A229">
        <v>228</v>
      </c>
      <c r="B229" t="s">
        <v>2371</v>
      </c>
      <c r="C229" t="s">
        <v>212</v>
      </c>
      <c r="D229" t="s">
        <v>224</v>
      </c>
      <c r="E229" s="10" t="str">
        <f>+VLOOKUP(C229,Barras!$B$2:$C$274,2,0)</f>
        <v>Huanuco 220 kV</v>
      </c>
      <c r="F229" s="10" t="str">
        <f>+VLOOKUP(D229,Barras!$B$2:$C$274,2,0)</f>
        <v>Yungas 220 kV</v>
      </c>
      <c r="G229" s="3">
        <f t="shared" si="9"/>
        <v>100</v>
      </c>
      <c r="H229" s="2">
        <f t="shared" si="10"/>
        <v>3.7600000000000001E-2</v>
      </c>
      <c r="I229" s="2">
        <f t="shared" si="11"/>
        <v>0.37619999999999998</v>
      </c>
      <c r="M229" s="4" t="s">
        <v>1114</v>
      </c>
      <c r="S229" s="4" t="s">
        <v>2369</v>
      </c>
      <c r="T229" s="4" t="s">
        <v>2370</v>
      </c>
      <c r="U229" s="4" t="s">
        <v>1987</v>
      </c>
      <c r="V229" s="4">
        <v>49310</v>
      </c>
      <c r="W229" s="4">
        <v>220</v>
      </c>
      <c r="X229" s="4">
        <v>120.5</v>
      </c>
      <c r="Y229" s="4">
        <v>5.7500000000000002E-2</v>
      </c>
      <c r="Z229" s="4">
        <v>0.505</v>
      </c>
      <c r="AA229" s="4" t="s">
        <v>1988</v>
      </c>
      <c r="AB229" s="4">
        <v>0</v>
      </c>
    </row>
    <row r="230" spans="1:28" x14ac:dyDescent="0.2">
      <c r="A230">
        <v>229</v>
      </c>
      <c r="B230" t="s">
        <v>2373</v>
      </c>
      <c r="C230" t="s">
        <v>216</v>
      </c>
      <c r="D230" t="s">
        <v>218</v>
      </c>
      <c r="E230" s="10" t="str">
        <f>+VLOOKUP(C230,Barras!$B$2:$C$274,2,0)</f>
        <v>Tingo Maria 220 kV</v>
      </c>
      <c r="F230" s="10" t="str">
        <f>+VLOOKUP(D230,Barras!$B$2:$C$274,2,0)</f>
        <v>Tingo Maria N 220 kV</v>
      </c>
      <c r="G230" s="3">
        <f t="shared" si="9"/>
        <v>4.5</v>
      </c>
      <c r="H230" s="2">
        <f t="shared" si="10"/>
        <v>3.7600000000000001E-2</v>
      </c>
      <c r="I230" s="2">
        <f t="shared" si="11"/>
        <v>0.37619999999999998</v>
      </c>
      <c r="M230" s="4" t="s">
        <v>1115</v>
      </c>
      <c r="S230" s="4" t="s">
        <v>2371</v>
      </c>
      <c r="T230" s="4" t="s">
        <v>2372</v>
      </c>
      <c r="U230" s="4" t="s">
        <v>1987</v>
      </c>
      <c r="V230" s="4">
        <v>49310</v>
      </c>
      <c r="W230" s="4">
        <v>220</v>
      </c>
      <c r="X230" s="4">
        <v>100</v>
      </c>
      <c r="Y230" s="4">
        <v>3.7600000000000001E-2</v>
      </c>
      <c r="Z230" s="4">
        <v>0.37619999999999998</v>
      </c>
      <c r="AA230" s="4" t="s">
        <v>1988</v>
      </c>
      <c r="AB230" s="4">
        <v>0</v>
      </c>
    </row>
    <row r="231" spans="1:28" x14ac:dyDescent="0.2">
      <c r="A231">
        <v>230</v>
      </c>
      <c r="B231" t="s">
        <v>2375</v>
      </c>
      <c r="C231" t="s">
        <v>218</v>
      </c>
      <c r="D231" t="s">
        <v>214</v>
      </c>
      <c r="E231" s="10" t="str">
        <f>+VLOOKUP(C231,Barras!$B$2:$C$274,2,0)</f>
        <v>Tingo Maria N 220 kV</v>
      </c>
      <c r="F231" s="10" t="str">
        <f>+VLOOKUP(D231,Barras!$B$2:$C$274,2,0)</f>
        <v>Chaglla 220 kV</v>
      </c>
      <c r="G231" s="3">
        <f t="shared" si="9"/>
        <v>33.9</v>
      </c>
      <c r="H231" s="2">
        <f t="shared" si="10"/>
        <v>3.7600000000000001E-2</v>
      </c>
      <c r="I231" s="2">
        <f t="shared" si="11"/>
        <v>0.37619999999999998</v>
      </c>
      <c r="M231" s="4" t="s">
        <v>1116</v>
      </c>
      <c r="S231" s="4" t="s">
        <v>2373</v>
      </c>
      <c r="T231" s="4" t="s">
        <v>2374</v>
      </c>
      <c r="U231" s="4" t="s">
        <v>1987</v>
      </c>
      <c r="V231" s="4">
        <v>49310</v>
      </c>
      <c r="W231" s="4">
        <v>220</v>
      </c>
      <c r="X231" s="4">
        <v>4.5</v>
      </c>
      <c r="Y231" s="4">
        <v>3.7600000000000001E-2</v>
      </c>
      <c r="Z231" s="4">
        <v>0.37619999999999998</v>
      </c>
      <c r="AA231" s="4" t="s">
        <v>1988</v>
      </c>
      <c r="AB231" s="4">
        <v>0</v>
      </c>
    </row>
    <row r="232" spans="1:28" x14ac:dyDescent="0.2">
      <c r="A232">
        <v>231</v>
      </c>
      <c r="B232" t="s">
        <v>2377</v>
      </c>
      <c r="C232" t="s">
        <v>220</v>
      </c>
      <c r="D232" t="s">
        <v>216</v>
      </c>
      <c r="E232" s="10" t="str">
        <f>+VLOOKUP(C232,Barras!$B$2:$C$274,2,0)</f>
        <v>Aguaytia 220 kV</v>
      </c>
      <c r="F232" s="10" t="str">
        <f>+VLOOKUP(D232,Barras!$B$2:$C$274,2,0)</f>
        <v>Tingo Maria 220 kV</v>
      </c>
      <c r="G232" s="3">
        <f t="shared" si="9"/>
        <v>73.27</v>
      </c>
      <c r="H232" s="2">
        <f t="shared" si="10"/>
        <v>5.7500000000000002E-2</v>
      </c>
      <c r="I232" s="2">
        <f t="shared" si="11"/>
        <v>0.505</v>
      </c>
      <c r="M232" s="4" t="s">
        <v>1117</v>
      </c>
      <c r="S232" s="4" t="s">
        <v>2375</v>
      </c>
      <c r="T232" s="4" t="s">
        <v>2376</v>
      </c>
      <c r="U232" s="4" t="s">
        <v>1987</v>
      </c>
      <c r="V232" s="4">
        <v>49310</v>
      </c>
      <c r="W232" s="4">
        <v>220</v>
      </c>
      <c r="X232" s="4">
        <v>33.9</v>
      </c>
      <c r="Y232" s="4">
        <v>3.7600000000000001E-2</v>
      </c>
      <c r="Z232" s="4">
        <v>0.37619999999999998</v>
      </c>
      <c r="AA232" s="4" t="s">
        <v>1988</v>
      </c>
      <c r="AB232" s="4">
        <v>0</v>
      </c>
    </row>
    <row r="233" spans="1:28" x14ac:dyDescent="0.2">
      <c r="A233">
        <v>232</v>
      </c>
      <c r="B233" t="s">
        <v>2379</v>
      </c>
      <c r="C233" t="s">
        <v>220</v>
      </c>
      <c r="D233" t="s">
        <v>218</v>
      </c>
      <c r="E233" s="10" t="str">
        <f>+VLOOKUP(C233,Barras!$B$2:$C$274,2,0)</f>
        <v>Aguaytia 220 kV</v>
      </c>
      <c r="F233" s="10" t="str">
        <f>+VLOOKUP(D233,Barras!$B$2:$C$274,2,0)</f>
        <v>Tingo Maria N 220 kV</v>
      </c>
      <c r="G233" s="3">
        <f t="shared" si="9"/>
        <v>73.27</v>
      </c>
      <c r="H233" s="2">
        <f t="shared" si="10"/>
        <v>3.7600000000000001E-2</v>
      </c>
      <c r="I233" s="2">
        <f t="shared" si="11"/>
        <v>0.37619999999999998</v>
      </c>
      <c r="M233" s="4" t="s">
        <v>1118</v>
      </c>
      <c r="S233" s="4" t="s">
        <v>2377</v>
      </c>
      <c r="T233" s="4" t="s">
        <v>2378</v>
      </c>
      <c r="U233" s="4" t="s">
        <v>1987</v>
      </c>
      <c r="V233" s="4">
        <v>49310</v>
      </c>
      <c r="W233" s="4">
        <v>220</v>
      </c>
      <c r="X233" s="4">
        <v>73.27</v>
      </c>
      <c r="Y233" s="4">
        <v>5.7500000000000002E-2</v>
      </c>
      <c r="Z233" s="4">
        <v>0.505</v>
      </c>
      <c r="AA233" s="4" t="s">
        <v>1988</v>
      </c>
      <c r="AB233" s="4">
        <v>0</v>
      </c>
    </row>
    <row r="234" spans="1:28" x14ac:dyDescent="0.2">
      <c r="A234">
        <v>233</v>
      </c>
      <c r="B234" t="s">
        <v>2381</v>
      </c>
      <c r="C234" t="s">
        <v>242</v>
      </c>
      <c r="D234" t="s">
        <v>238</v>
      </c>
      <c r="E234" s="10" t="str">
        <f>+VLOOKUP(C234,Barras!$B$2:$C$274,2,0)</f>
        <v>Mantaro 220 kV</v>
      </c>
      <c r="F234" s="10" t="str">
        <f>+VLOOKUP(D234,Barras!$B$2:$C$274,2,0)</f>
        <v>Colcabamba 220 kV</v>
      </c>
      <c r="G234" s="3">
        <f t="shared" si="9"/>
        <v>1</v>
      </c>
      <c r="H234" s="2">
        <f t="shared" si="10"/>
        <v>8.1448140000000002E-2</v>
      </c>
      <c r="I234" s="2">
        <f t="shared" si="11"/>
        <v>15.925084099999999</v>
      </c>
      <c r="M234" s="4" t="s">
        <v>1119</v>
      </c>
      <c r="S234" s="4" t="s">
        <v>2379</v>
      </c>
      <c r="T234" s="4" t="s">
        <v>2380</v>
      </c>
      <c r="U234" s="4" t="s">
        <v>1987</v>
      </c>
      <c r="V234" s="4">
        <v>49310</v>
      </c>
      <c r="W234" s="4">
        <v>220</v>
      </c>
      <c r="X234" s="4">
        <v>73.27</v>
      </c>
      <c r="Y234" s="4">
        <v>3.7600000000000001E-2</v>
      </c>
      <c r="Z234" s="4">
        <v>0.37619999999999998</v>
      </c>
      <c r="AA234" s="4" t="s">
        <v>1988</v>
      </c>
      <c r="AB234" s="4">
        <v>0</v>
      </c>
    </row>
    <row r="235" spans="1:28" x14ac:dyDescent="0.2">
      <c r="A235">
        <v>234</v>
      </c>
      <c r="B235" t="s">
        <v>2383</v>
      </c>
      <c r="C235" t="s">
        <v>238</v>
      </c>
      <c r="D235" t="s">
        <v>240</v>
      </c>
      <c r="E235" s="10" t="str">
        <f>+VLOOKUP(C235,Barras!$B$2:$C$274,2,0)</f>
        <v>Colcabamba 220 kV</v>
      </c>
      <c r="F235" s="10" t="str">
        <f>+VLOOKUP(D235,Barras!$B$2:$C$274,2,0)</f>
        <v>CAguila 220 kV</v>
      </c>
      <c r="G235" s="3">
        <f t="shared" si="9"/>
        <v>19.399999999999999</v>
      </c>
      <c r="H235" s="2">
        <f t="shared" si="10"/>
        <v>4.0041907216494844E-2</v>
      </c>
      <c r="I235" s="2">
        <f t="shared" si="11"/>
        <v>0.39091159793814434</v>
      </c>
      <c r="M235" s="4" t="s">
        <v>1120</v>
      </c>
      <c r="S235" s="4" t="s">
        <v>2381</v>
      </c>
      <c r="T235" s="4" t="s">
        <v>2382</v>
      </c>
      <c r="U235" s="4" t="s">
        <v>1987</v>
      </c>
      <c r="V235" s="4">
        <v>49310</v>
      </c>
      <c r="W235" s="4">
        <v>220</v>
      </c>
      <c r="X235" s="4">
        <v>1</v>
      </c>
      <c r="Y235" s="4">
        <v>8.1448140000000002E-2</v>
      </c>
      <c r="Z235" s="4">
        <v>15.925084099999999</v>
      </c>
      <c r="AA235" s="4" t="s">
        <v>1988</v>
      </c>
      <c r="AB235" s="4">
        <v>0</v>
      </c>
    </row>
    <row r="236" spans="1:28" x14ac:dyDescent="0.2">
      <c r="A236">
        <v>235</v>
      </c>
      <c r="B236" t="s">
        <v>2385</v>
      </c>
      <c r="C236" t="s">
        <v>238</v>
      </c>
      <c r="D236" t="s">
        <v>240</v>
      </c>
      <c r="E236" s="10" t="str">
        <f>+VLOOKUP(C236,Barras!$B$2:$C$274,2,0)</f>
        <v>Colcabamba 220 kV</v>
      </c>
      <c r="F236" s="10" t="str">
        <f>+VLOOKUP(D236,Barras!$B$2:$C$274,2,0)</f>
        <v>CAguila 220 kV</v>
      </c>
      <c r="G236" s="3">
        <f t="shared" si="9"/>
        <v>19.399999999999999</v>
      </c>
      <c r="H236" s="2">
        <f t="shared" si="10"/>
        <v>4.0204664948453608E-2</v>
      </c>
      <c r="I236" s="2">
        <f t="shared" si="11"/>
        <v>0.39046541237113402</v>
      </c>
      <c r="M236" s="4" t="s">
        <v>1121</v>
      </c>
      <c r="S236" s="4" t="s">
        <v>2383</v>
      </c>
      <c r="T236" s="4" t="s">
        <v>2384</v>
      </c>
      <c r="U236" s="4" t="s">
        <v>1987</v>
      </c>
      <c r="V236" s="4">
        <v>49310</v>
      </c>
      <c r="W236" s="4">
        <v>220</v>
      </c>
      <c r="X236" s="4">
        <v>19.399999999999999</v>
      </c>
      <c r="Y236" s="4">
        <v>4.0041907216494844E-2</v>
      </c>
      <c r="Z236" s="4">
        <v>0.39091159793814434</v>
      </c>
      <c r="AA236" s="4" t="s">
        <v>1988</v>
      </c>
      <c r="AB236" s="4">
        <v>0</v>
      </c>
    </row>
    <row r="237" spans="1:28" x14ac:dyDescent="0.2">
      <c r="A237">
        <v>236</v>
      </c>
      <c r="B237" t="s">
        <v>2386</v>
      </c>
      <c r="C237" t="s">
        <v>242</v>
      </c>
      <c r="D237" t="s">
        <v>244</v>
      </c>
      <c r="E237" s="10" t="str">
        <f>+VLOOKUP(C237,Barras!$B$2:$C$274,2,0)</f>
        <v>Mantaro 220 kV</v>
      </c>
      <c r="F237" s="10" t="str">
        <f>+VLOOKUP(D237,Barras!$B$2:$C$274,2,0)</f>
        <v>Cotaruse 220 kV</v>
      </c>
      <c r="G237" s="3">
        <f t="shared" si="9"/>
        <v>294</v>
      </c>
      <c r="H237" s="2">
        <f t="shared" si="10"/>
        <v>4.2179047619047616E-2</v>
      </c>
      <c r="I237" s="2">
        <f t="shared" si="11"/>
        <v>0.39019761904761907</v>
      </c>
      <c r="M237" s="4" t="s">
        <v>1122</v>
      </c>
      <c r="S237" s="4" t="s">
        <v>2385</v>
      </c>
      <c r="T237" s="4" t="s">
        <v>2384</v>
      </c>
      <c r="U237" s="4" t="s">
        <v>1987</v>
      </c>
      <c r="V237" s="4">
        <v>49310</v>
      </c>
      <c r="W237" s="4">
        <v>220</v>
      </c>
      <c r="X237" s="4">
        <v>19.399999999999999</v>
      </c>
      <c r="Y237" s="4">
        <v>4.0204664948453608E-2</v>
      </c>
      <c r="Z237" s="4">
        <v>0.39046541237113402</v>
      </c>
      <c r="AA237" s="4" t="s">
        <v>1988</v>
      </c>
      <c r="AB237" s="4">
        <v>0</v>
      </c>
    </row>
    <row r="238" spans="1:28" x14ac:dyDescent="0.2">
      <c r="A238">
        <v>237</v>
      </c>
      <c r="B238" t="s">
        <v>2388</v>
      </c>
      <c r="C238" t="s">
        <v>242</v>
      </c>
      <c r="D238" t="s">
        <v>244</v>
      </c>
      <c r="E238" s="10" t="str">
        <f>+VLOOKUP(C238,Barras!$B$2:$C$274,2,0)</f>
        <v>Mantaro 220 kV</v>
      </c>
      <c r="F238" s="10" t="str">
        <f>+VLOOKUP(D238,Barras!$B$2:$C$274,2,0)</f>
        <v>Cotaruse 220 kV</v>
      </c>
      <c r="G238" s="3">
        <f t="shared" si="9"/>
        <v>294</v>
      </c>
      <c r="H238" s="2">
        <f t="shared" si="10"/>
        <v>4.2179047619047616E-2</v>
      </c>
      <c r="I238" s="2">
        <f t="shared" si="11"/>
        <v>0.39019761904761907</v>
      </c>
      <c r="M238" s="4" t="s">
        <v>1123</v>
      </c>
      <c r="S238" s="4" t="s">
        <v>2386</v>
      </c>
      <c r="T238" s="4" t="s">
        <v>2387</v>
      </c>
      <c r="U238" s="4" t="s">
        <v>1987</v>
      </c>
      <c r="V238" s="4">
        <v>49310</v>
      </c>
      <c r="W238" s="4">
        <v>220</v>
      </c>
      <c r="X238" s="4">
        <v>294</v>
      </c>
      <c r="Y238" s="4">
        <v>4.2179047619047616E-2</v>
      </c>
      <c r="Z238" s="4">
        <v>0.39019761904761907</v>
      </c>
      <c r="AA238" s="4" t="s">
        <v>1988</v>
      </c>
      <c r="AB238" s="4">
        <v>0</v>
      </c>
    </row>
    <row r="239" spans="1:28" x14ac:dyDescent="0.2">
      <c r="A239">
        <v>238</v>
      </c>
      <c r="B239" t="s">
        <v>2389</v>
      </c>
      <c r="C239" t="s">
        <v>244</v>
      </c>
      <c r="D239" t="s">
        <v>246</v>
      </c>
      <c r="E239" s="10" t="str">
        <f>+VLOOKUP(C239,Barras!$B$2:$C$274,2,0)</f>
        <v>Cotaruse 220 kV</v>
      </c>
      <c r="F239" s="10" t="str">
        <f>+VLOOKUP(D239,Barras!$B$2:$C$274,2,0)</f>
        <v>Socabaya 220 kV</v>
      </c>
      <c r="G239" s="3">
        <f t="shared" si="9"/>
        <v>315</v>
      </c>
      <c r="H239" s="2">
        <f t="shared" si="10"/>
        <v>4.2149079365079369E-2</v>
      </c>
      <c r="I239" s="2">
        <f t="shared" si="11"/>
        <v>0.14030079365079365</v>
      </c>
      <c r="M239" s="4" t="s">
        <v>1124</v>
      </c>
      <c r="S239" s="4" t="s">
        <v>2388</v>
      </c>
      <c r="T239" s="4" t="s">
        <v>2387</v>
      </c>
      <c r="U239" s="4" t="s">
        <v>1987</v>
      </c>
      <c r="V239" s="4">
        <v>49310</v>
      </c>
      <c r="W239" s="4">
        <v>220</v>
      </c>
      <c r="X239" s="4">
        <v>294</v>
      </c>
      <c r="Y239" s="4">
        <v>4.2179047619047616E-2</v>
      </c>
      <c r="Z239" s="4">
        <v>0.39019761904761907</v>
      </c>
      <c r="AA239" s="4" t="s">
        <v>1988</v>
      </c>
      <c r="AB239" s="4">
        <v>0</v>
      </c>
    </row>
    <row r="240" spans="1:28" x14ac:dyDescent="0.2">
      <c r="A240">
        <v>239</v>
      </c>
      <c r="B240" t="s">
        <v>2391</v>
      </c>
      <c r="C240" t="s">
        <v>244</v>
      </c>
      <c r="D240" t="s">
        <v>246</v>
      </c>
      <c r="E240" s="10" t="str">
        <f>+VLOOKUP(C240,Barras!$B$2:$C$274,2,0)</f>
        <v>Cotaruse 220 kV</v>
      </c>
      <c r="F240" s="10" t="str">
        <f>+VLOOKUP(D240,Barras!$B$2:$C$274,2,0)</f>
        <v>Socabaya 220 kV</v>
      </c>
      <c r="G240" s="3">
        <f t="shared" si="9"/>
        <v>315</v>
      </c>
      <c r="H240" s="2">
        <f t="shared" si="10"/>
        <v>4.2149079365079369E-2</v>
      </c>
      <c r="I240" s="2">
        <f t="shared" si="11"/>
        <v>0.14030079365079365</v>
      </c>
      <c r="M240" s="4" t="s">
        <v>1125</v>
      </c>
      <c r="S240" s="4" t="s">
        <v>2389</v>
      </c>
      <c r="T240" s="4" t="s">
        <v>2390</v>
      </c>
      <c r="U240" s="4" t="s">
        <v>1987</v>
      </c>
      <c r="V240" s="4">
        <v>49310</v>
      </c>
      <c r="W240" s="4">
        <v>220</v>
      </c>
      <c r="X240" s="4">
        <v>315</v>
      </c>
      <c r="Y240" s="4">
        <v>4.2149079365079369E-2</v>
      </c>
      <c r="Z240" s="4">
        <v>0.14030079365079365</v>
      </c>
      <c r="AA240" s="4" t="s">
        <v>1988</v>
      </c>
      <c r="AB240" s="4">
        <v>0</v>
      </c>
    </row>
    <row r="241" spans="1:28" x14ac:dyDescent="0.2">
      <c r="A241">
        <v>240</v>
      </c>
      <c r="B241" t="s">
        <v>2392</v>
      </c>
      <c r="C241" t="s">
        <v>248</v>
      </c>
      <c r="D241" t="s">
        <v>246</v>
      </c>
      <c r="E241" s="10" t="str">
        <f>+VLOOKUP(C241,Barras!$B$2:$C$274,2,0)</f>
        <v>Cerro Verde 220 kV</v>
      </c>
      <c r="F241" s="10" t="str">
        <f>+VLOOKUP(D241,Barras!$B$2:$C$274,2,0)</f>
        <v>Socabaya 220 kV</v>
      </c>
      <c r="G241" s="3">
        <f t="shared" si="9"/>
        <v>9.6999999999999993</v>
      </c>
      <c r="H241" s="2">
        <f t="shared" si="10"/>
        <v>6.7962422680412374E-2</v>
      </c>
      <c r="I241" s="2">
        <f t="shared" si="11"/>
        <v>0.47999288659793815</v>
      </c>
      <c r="M241" s="4" t="s">
        <v>1126</v>
      </c>
      <c r="S241" s="4" t="s">
        <v>2391</v>
      </c>
      <c r="T241" s="4" t="s">
        <v>2390</v>
      </c>
      <c r="U241" s="4" t="s">
        <v>1987</v>
      </c>
      <c r="V241" s="4">
        <v>49310</v>
      </c>
      <c r="W241" s="4">
        <v>220</v>
      </c>
      <c r="X241" s="4">
        <v>315</v>
      </c>
      <c r="Y241" s="4">
        <v>4.2149079365079369E-2</v>
      </c>
      <c r="Z241" s="4">
        <v>0.14030079365079365</v>
      </c>
      <c r="AA241" s="4" t="s">
        <v>1988</v>
      </c>
      <c r="AB241" s="4">
        <v>0</v>
      </c>
    </row>
    <row r="242" spans="1:28" x14ac:dyDescent="0.2">
      <c r="A242">
        <v>241</v>
      </c>
      <c r="B242" t="s">
        <v>2394</v>
      </c>
      <c r="C242" t="s">
        <v>248</v>
      </c>
      <c r="D242" t="s">
        <v>246</v>
      </c>
      <c r="E242" s="10" t="str">
        <f>+VLOOKUP(C242,Barras!$B$2:$C$274,2,0)</f>
        <v>Cerro Verde 220 kV</v>
      </c>
      <c r="F242" s="10" t="str">
        <f>+VLOOKUP(D242,Barras!$B$2:$C$274,2,0)</f>
        <v>Socabaya 220 kV</v>
      </c>
      <c r="G242" s="3">
        <f t="shared" si="9"/>
        <v>9.6999999999999993</v>
      </c>
      <c r="H242" s="2">
        <f t="shared" si="10"/>
        <v>6.7962422680412374E-2</v>
      </c>
      <c r="I242" s="2">
        <f t="shared" si="11"/>
        <v>0.47999288659793815</v>
      </c>
      <c r="M242" s="4" t="s">
        <v>1127</v>
      </c>
      <c r="S242" s="4" t="s">
        <v>2392</v>
      </c>
      <c r="T242" s="4" t="s">
        <v>2393</v>
      </c>
      <c r="U242" s="4" t="s">
        <v>1987</v>
      </c>
      <c r="V242" s="4">
        <v>49310</v>
      </c>
      <c r="W242" s="4">
        <v>220</v>
      </c>
      <c r="X242" s="4">
        <v>9.6999999999999993</v>
      </c>
      <c r="Y242" s="4">
        <v>6.7962422680412374E-2</v>
      </c>
      <c r="Z242" s="4">
        <v>0.47999288659793815</v>
      </c>
      <c r="AA242" s="4" t="s">
        <v>1988</v>
      </c>
      <c r="AB242" s="4">
        <v>0</v>
      </c>
    </row>
    <row r="243" spans="1:28" x14ac:dyDescent="0.2">
      <c r="A243">
        <v>242</v>
      </c>
      <c r="B243" t="s">
        <v>2395</v>
      </c>
      <c r="C243" t="s">
        <v>248</v>
      </c>
      <c r="D243" t="s">
        <v>252</v>
      </c>
      <c r="E243" s="10" t="str">
        <f>+VLOOKUP(C243,Barras!$B$2:$C$274,2,0)</f>
        <v>Cerro Verde 220 kV</v>
      </c>
      <c r="F243" s="10" t="str">
        <f>+VLOOKUP(D243,Barras!$B$2:$C$274,2,0)</f>
        <v>San Luis CV 220 kV</v>
      </c>
      <c r="G243" s="3">
        <f t="shared" si="9"/>
        <v>14.97</v>
      </c>
      <c r="H243" s="2">
        <f t="shared" si="10"/>
        <v>4.7655003340013359E-2</v>
      </c>
      <c r="I243" s="2">
        <f t="shared" si="11"/>
        <v>0.38296499665998662</v>
      </c>
      <c r="M243" s="4" t="s">
        <v>1128</v>
      </c>
      <c r="S243" s="4" t="s">
        <v>2394</v>
      </c>
      <c r="T243" s="4" t="s">
        <v>2393</v>
      </c>
      <c r="U243" s="4" t="s">
        <v>1987</v>
      </c>
      <c r="V243" s="4">
        <v>49310</v>
      </c>
      <c r="W243" s="4">
        <v>220</v>
      </c>
      <c r="X243" s="4">
        <v>9.6999999999999993</v>
      </c>
      <c r="Y243" s="4">
        <v>6.7962422680412374E-2</v>
      </c>
      <c r="Z243" s="4">
        <v>0.47999288659793815</v>
      </c>
      <c r="AA243" s="4" t="s">
        <v>1988</v>
      </c>
      <c r="AB243" s="4">
        <v>0</v>
      </c>
    </row>
    <row r="244" spans="1:28" x14ac:dyDescent="0.2">
      <c r="A244">
        <v>243</v>
      </c>
      <c r="B244" t="s">
        <v>2397</v>
      </c>
      <c r="C244" t="s">
        <v>246</v>
      </c>
      <c r="D244" t="s">
        <v>250</v>
      </c>
      <c r="E244" s="10" t="str">
        <f>+VLOOKUP(C244,Barras!$B$2:$C$274,2,0)</f>
        <v>Socabaya 220 kV</v>
      </c>
      <c r="F244" s="10" t="str">
        <f>+VLOOKUP(D244,Barras!$B$2:$C$274,2,0)</f>
        <v>Yarabamba 220 kV</v>
      </c>
      <c r="G244" s="3">
        <f t="shared" si="9"/>
        <v>3.45</v>
      </c>
      <c r="H244" s="2">
        <f t="shared" si="10"/>
        <v>3.49E-2</v>
      </c>
      <c r="I244" s="2">
        <f t="shared" si="11"/>
        <v>0.28459999999999996</v>
      </c>
      <c r="M244" s="4" t="s">
        <v>1129</v>
      </c>
      <c r="S244" s="4" t="s">
        <v>2395</v>
      </c>
      <c r="T244" s="4" t="s">
        <v>2396</v>
      </c>
      <c r="U244" s="4" t="s">
        <v>1987</v>
      </c>
      <c r="V244" s="4">
        <v>49310</v>
      </c>
      <c r="W244" s="4">
        <v>220</v>
      </c>
      <c r="X244" s="4">
        <v>14.97</v>
      </c>
      <c r="Y244" s="4">
        <v>4.7655003340013359E-2</v>
      </c>
      <c r="Z244" s="4">
        <v>0.38296499665998662</v>
      </c>
      <c r="AA244" s="4" t="s">
        <v>2001</v>
      </c>
      <c r="AB244" s="4">
        <v>0</v>
      </c>
    </row>
    <row r="245" spans="1:28" x14ac:dyDescent="0.2">
      <c r="A245">
        <v>244</v>
      </c>
      <c r="B245" t="s">
        <v>2399</v>
      </c>
      <c r="C245" t="s">
        <v>246</v>
      </c>
      <c r="D245" t="s">
        <v>250</v>
      </c>
      <c r="E245" s="10" t="str">
        <f>+VLOOKUP(C245,Barras!$B$2:$C$274,2,0)</f>
        <v>Socabaya 220 kV</v>
      </c>
      <c r="F245" s="10" t="str">
        <f>+VLOOKUP(D245,Barras!$B$2:$C$274,2,0)</f>
        <v>Yarabamba 220 kV</v>
      </c>
      <c r="G245" s="3">
        <f t="shared" si="9"/>
        <v>3.45</v>
      </c>
      <c r="H245" s="2">
        <f t="shared" si="10"/>
        <v>3.49E-2</v>
      </c>
      <c r="I245" s="2">
        <f t="shared" si="11"/>
        <v>0.28459999999999996</v>
      </c>
      <c r="M245" s="4" t="s">
        <v>1130</v>
      </c>
      <c r="S245" s="4" t="s">
        <v>2397</v>
      </c>
      <c r="T245" s="4" t="s">
        <v>2398</v>
      </c>
      <c r="U245" s="4" t="s">
        <v>1987</v>
      </c>
      <c r="V245" s="4">
        <v>49310</v>
      </c>
      <c r="W245" s="4">
        <v>220</v>
      </c>
      <c r="X245" s="4">
        <v>3.45</v>
      </c>
      <c r="Y245" s="4">
        <v>3.49E-2</v>
      </c>
      <c r="Z245" s="4">
        <v>0.28459999999999996</v>
      </c>
      <c r="AA245" s="4" t="s">
        <v>1988</v>
      </c>
      <c r="AB245" s="4">
        <v>0</v>
      </c>
    </row>
    <row r="246" spans="1:28" x14ac:dyDescent="0.2">
      <c r="A246">
        <v>245</v>
      </c>
      <c r="B246" t="s">
        <v>2400</v>
      </c>
      <c r="C246" t="s">
        <v>254</v>
      </c>
      <c r="D246" t="s">
        <v>252</v>
      </c>
      <c r="E246" s="10" t="str">
        <f>+VLOOKUP(C246,Barras!$B$2:$C$274,2,0)</f>
        <v>San Jose 220 kV</v>
      </c>
      <c r="F246" s="10" t="str">
        <f>+VLOOKUP(D246,Barras!$B$2:$C$274,2,0)</f>
        <v>San Luis CV 220 kV</v>
      </c>
      <c r="G246" s="3">
        <f t="shared" si="9"/>
        <v>28.48</v>
      </c>
      <c r="H246" s="2">
        <f t="shared" si="10"/>
        <v>7.0572015449438211E-2</v>
      </c>
      <c r="I246" s="2">
        <f t="shared" si="11"/>
        <v>0.50514290730337075</v>
      </c>
      <c r="M246" s="4" t="s">
        <v>1131</v>
      </c>
      <c r="S246" s="4" t="s">
        <v>2399</v>
      </c>
      <c r="T246" s="4" t="s">
        <v>2398</v>
      </c>
      <c r="U246" s="4" t="s">
        <v>1987</v>
      </c>
      <c r="V246" s="4">
        <v>49310</v>
      </c>
      <c r="W246" s="4">
        <v>220</v>
      </c>
      <c r="X246" s="4">
        <v>3.45</v>
      </c>
      <c r="Y246" s="4">
        <v>3.49E-2</v>
      </c>
      <c r="Z246" s="4">
        <v>0.28459999999999996</v>
      </c>
      <c r="AA246" s="4" t="s">
        <v>1988</v>
      </c>
      <c r="AB246" s="4">
        <v>0</v>
      </c>
    </row>
    <row r="247" spans="1:28" x14ac:dyDescent="0.2">
      <c r="A247">
        <v>246</v>
      </c>
      <c r="B247" t="s">
        <v>2402</v>
      </c>
      <c r="C247" t="s">
        <v>254</v>
      </c>
      <c r="D247" t="s">
        <v>252</v>
      </c>
      <c r="E247" s="10" t="str">
        <f>+VLOOKUP(C247,Barras!$B$2:$C$274,2,0)</f>
        <v>San Jose 220 kV</v>
      </c>
      <c r="F247" s="10" t="str">
        <f>+VLOOKUP(D247,Barras!$B$2:$C$274,2,0)</f>
        <v>San Luis CV 220 kV</v>
      </c>
      <c r="G247" s="3">
        <f t="shared" si="9"/>
        <v>28.48</v>
      </c>
      <c r="H247" s="2">
        <f t="shared" si="10"/>
        <v>7.0572015449438211E-2</v>
      </c>
      <c r="I247" s="2">
        <f t="shared" si="11"/>
        <v>0.50514290730337075</v>
      </c>
      <c r="M247" s="4" t="s">
        <v>1132</v>
      </c>
      <c r="S247" s="4" t="s">
        <v>2400</v>
      </c>
      <c r="T247" s="4" t="s">
        <v>2401</v>
      </c>
      <c r="U247" s="4" t="s">
        <v>1987</v>
      </c>
      <c r="V247" s="4">
        <v>49310</v>
      </c>
      <c r="W247" s="4">
        <v>220</v>
      </c>
      <c r="X247" s="4">
        <v>28.48</v>
      </c>
      <c r="Y247" s="4">
        <v>7.0572015449438211E-2</v>
      </c>
      <c r="Z247" s="4">
        <v>0.50514290730337075</v>
      </c>
      <c r="AA247" s="4" t="s">
        <v>1988</v>
      </c>
      <c r="AB247" s="4">
        <v>0</v>
      </c>
    </row>
    <row r="248" spans="1:28" x14ac:dyDescent="0.2">
      <c r="A248">
        <v>247</v>
      </c>
      <c r="B248" t="s">
        <v>2403</v>
      </c>
      <c r="C248" t="s">
        <v>246</v>
      </c>
      <c r="D248" t="s">
        <v>256</v>
      </c>
      <c r="E248" s="10" t="str">
        <f>+VLOOKUP(C248,Barras!$B$2:$C$274,2,0)</f>
        <v>Socabaya 220 kV</v>
      </c>
      <c r="F248" s="10" t="str">
        <f>+VLOOKUP(D248,Barras!$B$2:$C$274,2,0)</f>
        <v>Moquegua 220 kV</v>
      </c>
      <c r="G248" s="3">
        <f t="shared" si="9"/>
        <v>106.74</v>
      </c>
      <c r="H248" s="2">
        <f t="shared" si="10"/>
        <v>6.6189994378864539E-2</v>
      </c>
      <c r="I248" s="2">
        <f t="shared" si="11"/>
        <v>0.49094004122166013</v>
      </c>
      <c r="M248" s="4" t="s">
        <v>1133</v>
      </c>
      <c r="S248" s="4" t="s">
        <v>2402</v>
      </c>
      <c r="T248" s="4" t="s">
        <v>2401</v>
      </c>
      <c r="U248" s="4" t="s">
        <v>1987</v>
      </c>
      <c r="V248" s="4">
        <v>49310</v>
      </c>
      <c r="W248" s="4">
        <v>220</v>
      </c>
      <c r="X248" s="4">
        <v>28.48</v>
      </c>
      <c r="Y248" s="4">
        <v>7.0572015449438211E-2</v>
      </c>
      <c r="Z248" s="4">
        <v>0.50514290730337075</v>
      </c>
      <c r="AA248" s="4" t="s">
        <v>1988</v>
      </c>
      <c r="AB248" s="4">
        <v>0</v>
      </c>
    </row>
    <row r="249" spans="1:28" x14ac:dyDescent="0.2">
      <c r="A249">
        <v>248</v>
      </c>
      <c r="B249" t="s">
        <v>2405</v>
      </c>
      <c r="C249" t="s">
        <v>246</v>
      </c>
      <c r="D249" t="s">
        <v>256</v>
      </c>
      <c r="E249" s="10" t="str">
        <f>+VLOOKUP(C249,Barras!$B$2:$C$274,2,0)</f>
        <v>Socabaya 220 kV</v>
      </c>
      <c r="F249" s="10" t="str">
        <f>+VLOOKUP(D249,Barras!$B$2:$C$274,2,0)</f>
        <v>Moquegua 220 kV</v>
      </c>
      <c r="G249" s="3">
        <f t="shared" si="9"/>
        <v>106.74</v>
      </c>
      <c r="H249" s="2">
        <f t="shared" si="10"/>
        <v>6.6189994378864539E-2</v>
      </c>
      <c r="I249" s="2">
        <f t="shared" si="11"/>
        <v>0.49094004122166013</v>
      </c>
      <c r="M249" s="4" t="s">
        <v>1134</v>
      </c>
      <c r="S249" s="4" t="s">
        <v>2403</v>
      </c>
      <c r="T249" s="4" t="s">
        <v>2404</v>
      </c>
      <c r="U249" s="4" t="s">
        <v>1987</v>
      </c>
      <c r="V249" s="4">
        <v>49310</v>
      </c>
      <c r="W249" s="4">
        <v>220</v>
      </c>
      <c r="X249" s="4">
        <v>106.74</v>
      </c>
      <c r="Y249" s="4">
        <v>6.6189994378864539E-2</v>
      </c>
      <c r="Z249" s="4">
        <v>0.49094004122166013</v>
      </c>
      <c r="AA249" s="4" t="s">
        <v>1988</v>
      </c>
      <c r="AB249" s="4">
        <v>0</v>
      </c>
    </row>
    <row r="250" spans="1:28" x14ac:dyDescent="0.2">
      <c r="A250">
        <v>249</v>
      </c>
      <c r="B250" t="s">
        <v>2406</v>
      </c>
      <c r="C250" t="s">
        <v>256</v>
      </c>
      <c r="D250" t="s">
        <v>258</v>
      </c>
      <c r="E250" s="10" t="str">
        <f>+VLOOKUP(C250,Barras!$B$2:$C$274,2,0)</f>
        <v>Moquegua 220 kV</v>
      </c>
      <c r="F250" s="10" t="str">
        <f>+VLOOKUP(D250,Barras!$B$2:$C$274,2,0)</f>
        <v>Montalvo 220 kV</v>
      </c>
      <c r="G250" s="3">
        <f t="shared" si="9"/>
        <v>5</v>
      </c>
      <c r="H250" s="2">
        <f t="shared" si="10"/>
        <v>2.5000000000000001E-2</v>
      </c>
      <c r="I250" s="2">
        <f t="shared" si="11"/>
        <v>0.34199999999999997</v>
      </c>
      <c r="M250" s="4" t="s">
        <v>1135</v>
      </c>
      <c r="S250" s="4" t="s">
        <v>2405</v>
      </c>
      <c r="T250" s="4" t="s">
        <v>2404</v>
      </c>
      <c r="U250" s="4" t="s">
        <v>1987</v>
      </c>
      <c r="V250" s="4">
        <v>49310</v>
      </c>
      <c r="W250" s="4">
        <v>220</v>
      </c>
      <c r="X250" s="4">
        <v>106.74</v>
      </c>
      <c r="Y250" s="4">
        <v>6.6189994378864539E-2</v>
      </c>
      <c r="Z250" s="4">
        <v>0.49094004122166013</v>
      </c>
      <c r="AA250" s="4" t="s">
        <v>1988</v>
      </c>
      <c r="AB250" s="4">
        <v>0</v>
      </c>
    </row>
    <row r="251" spans="1:28" x14ac:dyDescent="0.2">
      <c r="A251">
        <v>250</v>
      </c>
      <c r="B251" t="s">
        <v>2408</v>
      </c>
      <c r="C251" t="s">
        <v>256</v>
      </c>
      <c r="D251" t="s">
        <v>260</v>
      </c>
      <c r="E251" s="10" t="str">
        <f>+VLOOKUP(C251,Barras!$B$2:$C$274,2,0)</f>
        <v>Moquegua 220 kV</v>
      </c>
      <c r="F251" s="10" t="str">
        <f>+VLOOKUP(D251,Barras!$B$2:$C$274,2,0)</f>
        <v>Ilo2 220 kV</v>
      </c>
      <c r="G251" s="3">
        <f t="shared" si="9"/>
        <v>72.45</v>
      </c>
      <c r="H251" s="2">
        <f t="shared" si="10"/>
        <v>7.1999999999999995E-2</v>
      </c>
      <c r="I251" s="2">
        <f t="shared" si="11"/>
        <v>0.38953002070393372</v>
      </c>
      <c r="M251" s="4" t="s">
        <v>1136</v>
      </c>
      <c r="S251" s="4" t="s">
        <v>2406</v>
      </c>
      <c r="T251" s="4" t="s">
        <v>2407</v>
      </c>
      <c r="U251" s="4" t="s">
        <v>1987</v>
      </c>
      <c r="V251" s="4">
        <v>49310</v>
      </c>
      <c r="W251" s="4">
        <v>220</v>
      </c>
      <c r="X251" s="4">
        <v>5</v>
      </c>
      <c r="Y251" s="4">
        <v>2.5000000000000001E-2</v>
      </c>
      <c r="Z251" s="4">
        <v>0.34199999999999997</v>
      </c>
      <c r="AA251" s="4" t="s">
        <v>1988</v>
      </c>
      <c r="AB251" s="4">
        <v>0</v>
      </c>
    </row>
    <row r="252" spans="1:28" x14ac:dyDescent="0.2">
      <c r="A252">
        <v>251</v>
      </c>
      <c r="B252" t="s">
        <v>2410</v>
      </c>
      <c r="C252" t="s">
        <v>256</v>
      </c>
      <c r="D252" t="s">
        <v>260</v>
      </c>
      <c r="E252" s="10" t="str">
        <f>+VLOOKUP(C252,Barras!$B$2:$C$274,2,0)</f>
        <v>Moquegua 220 kV</v>
      </c>
      <c r="F252" s="10" t="str">
        <f>+VLOOKUP(D252,Barras!$B$2:$C$274,2,0)</f>
        <v>Ilo2 220 kV</v>
      </c>
      <c r="G252" s="3">
        <f t="shared" si="9"/>
        <v>72.45</v>
      </c>
      <c r="H252" s="2">
        <f t="shared" si="10"/>
        <v>7.1999999999999995E-2</v>
      </c>
      <c r="I252" s="2">
        <f t="shared" si="11"/>
        <v>0.38953002070393372</v>
      </c>
      <c r="M252" s="4" t="s">
        <v>1137</v>
      </c>
      <c r="S252" s="4" t="s">
        <v>2408</v>
      </c>
      <c r="T252" s="4" t="s">
        <v>2409</v>
      </c>
      <c r="U252" s="4" t="s">
        <v>1987</v>
      </c>
      <c r="V252" s="4">
        <v>49310</v>
      </c>
      <c r="W252" s="4">
        <v>220</v>
      </c>
      <c r="X252" s="4">
        <v>72.45</v>
      </c>
      <c r="Y252" s="4">
        <v>7.1999999999999995E-2</v>
      </c>
      <c r="Z252" s="4">
        <v>0.38953002070393372</v>
      </c>
      <c r="AA252" s="4" t="s">
        <v>1988</v>
      </c>
      <c r="AB252" s="4">
        <v>0</v>
      </c>
    </row>
    <row r="253" spans="1:28" x14ac:dyDescent="0.2">
      <c r="A253">
        <v>252</v>
      </c>
      <c r="B253" t="s">
        <v>2411</v>
      </c>
      <c r="C253" t="s">
        <v>262</v>
      </c>
      <c r="D253" t="s">
        <v>260</v>
      </c>
      <c r="E253" s="10" t="str">
        <f>+VLOOKUP(C253,Barras!$B$2:$C$274,2,0)</f>
        <v>Ilo3 220 kV</v>
      </c>
      <c r="F253" s="10" t="str">
        <f>+VLOOKUP(D253,Barras!$B$2:$C$274,2,0)</f>
        <v>Ilo2 220 kV</v>
      </c>
      <c r="G253" s="3">
        <f t="shared" si="9"/>
        <v>27.5</v>
      </c>
      <c r="H253" s="2">
        <f t="shared" si="10"/>
        <v>7.1999999999999995E-2</v>
      </c>
      <c r="I253" s="2">
        <f t="shared" si="11"/>
        <v>0.38953002070393372</v>
      </c>
      <c r="M253" s="4" t="s">
        <v>1138</v>
      </c>
      <c r="S253" s="4" t="s">
        <v>2410</v>
      </c>
      <c r="T253" s="4" t="s">
        <v>2409</v>
      </c>
      <c r="U253" s="4" t="s">
        <v>1987</v>
      </c>
      <c r="V253" s="4">
        <v>49310</v>
      </c>
      <c r="W253" s="4">
        <v>220</v>
      </c>
      <c r="X253" s="4">
        <v>72.45</v>
      </c>
      <c r="Y253" s="4">
        <v>7.1999999999999995E-2</v>
      </c>
      <c r="Z253" s="4">
        <v>0.38953002070393372</v>
      </c>
      <c r="AA253" s="4" t="s">
        <v>1988</v>
      </c>
      <c r="AB253" s="4">
        <v>0</v>
      </c>
    </row>
    <row r="254" spans="1:28" x14ac:dyDescent="0.2">
      <c r="A254">
        <v>253</v>
      </c>
      <c r="B254" t="s">
        <v>2413</v>
      </c>
      <c r="C254" t="s">
        <v>256</v>
      </c>
      <c r="D254" t="s">
        <v>262</v>
      </c>
      <c r="E254" s="10" t="str">
        <f>+VLOOKUP(C254,Barras!$B$2:$C$274,2,0)</f>
        <v>Moquegua 220 kV</v>
      </c>
      <c r="F254" s="10" t="str">
        <f>+VLOOKUP(D254,Barras!$B$2:$C$274,2,0)</f>
        <v>Ilo3 220 kV</v>
      </c>
      <c r="G254" s="3">
        <f t="shared" si="9"/>
        <v>44.95</v>
      </c>
      <c r="H254" s="2">
        <f t="shared" si="10"/>
        <v>7.1999999999999995E-2</v>
      </c>
      <c r="I254" s="2">
        <f t="shared" si="11"/>
        <v>0.38953002070393367</v>
      </c>
      <c r="M254" s="4" t="s">
        <v>1139</v>
      </c>
      <c r="S254" s="4" t="s">
        <v>2411</v>
      </c>
      <c r="T254" s="4" t="s">
        <v>2412</v>
      </c>
      <c r="U254" s="4" t="s">
        <v>1987</v>
      </c>
      <c r="V254" s="4">
        <v>49310</v>
      </c>
      <c r="W254" s="4">
        <v>220</v>
      </c>
      <c r="X254" s="4">
        <v>27.5</v>
      </c>
      <c r="Y254" s="4">
        <v>7.1999999999999995E-2</v>
      </c>
      <c r="Z254" s="4">
        <v>0.38953002070393372</v>
      </c>
      <c r="AA254" s="4" t="s">
        <v>2001</v>
      </c>
      <c r="AB254" s="4">
        <v>0</v>
      </c>
    </row>
    <row r="255" spans="1:28" x14ac:dyDescent="0.2">
      <c r="A255">
        <v>254</v>
      </c>
      <c r="B255" t="s">
        <v>2415</v>
      </c>
      <c r="C255" t="s">
        <v>256</v>
      </c>
      <c r="D255" t="s">
        <v>264</v>
      </c>
      <c r="E255" s="10" t="str">
        <f>+VLOOKUP(C255,Barras!$B$2:$C$274,2,0)</f>
        <v>Moquegua 220 kV</v>
      </c>
      <c r="F255" s="10" t="str">
        <f>+VLOOKUP(D255,Barras!$B$2:$C$274,2,0)</f>
        <v>Tia Maria 220 kV</v>
      </c>
      <c r="G255" s="3">
        <f t="shared" si="9"/>
        <v>99.500000000000014</v>
      </c>
      <c r="H255" s="2">
        <f t="shared" si="10"/>
        <v>7.5399999999999995E-2</v>
      </c>
      <c r="I255" s="2">
        <f t="shared" si="11"/>
        <v>0.4878000100502512</v>
      </c>
      <c r="M255" s="4" t="s">
        <v>1140</v>
      </c>
      <c r="S255" s="4" t="s">
        <v>2413</v>
      </c>
      <c r="T255" s="4" t="s">
        <v>2414</v>
      </c>
      <c r="U255" s="4" t="s">
        <v>1987</v>
      </c>
      <c r="V255" s="4">
        <v>49310</v>
      </c>
      <c r="W255" s="4">
        <v>220</v>
      </c>
      <c r="X255" s="4">
        <v>44.95</v>
      </c>
      <c r="Y255" s="4">
        <v>7.1999999999999995E-2</v>
      </c>
      <c r="Z255" s="4">
        <v>0.38953002070393367</v>
      </c>
      <c r="AA255" s="4" t="s">
        <v>2001</v>
      </c>
      <c r="AB255" s="4">
        <v>0</v>
      </c>
    </row>
    <row r="256" spans="1:28" x14ac:dyDescent="0.2">
      <c r="A256">
        <v>255</v>
      </c>
      <c r="B256" t="s">
        <v>2417</v>
      </c>
      <c r="C256" t="s">
        <v>256</v>
      </c>
      <c r="D256" t="s">
        <v>264</v>
      </c>
      <c r="E256" s="10" t="str">
        <f>+VLOOKUP(C256,Barras!$B$2:$C$274,2,0)</f>
        <v>Moquegua 220 kV</v>
      </c>
      <c r="F256" s="10" t="str">
        <f>+VLOOKUP(D256,Barras!$B$2:$C$274,2,0)</f>
        <v>Tia Maria 220 kV</v>
      </c>
      <c r="G256" s="3">
        <f t="shared" si="9"/>
        <v>99.500000000000014</v>
      </c>
      <c r="H256" s="2">
        <f t="shared" si="10"/>
        <v>7.5399999999999995E-2</v>
      </c>
      <c r="I256" s="2">
        <f t="shared" si="11"/>
        <v>0.4878000100502512</v>
      </c>
      <c r="M256" s="4" t="s">
        <v>1141</v>
      </c>
      <c r="S256" s="4" t="s">
        <v>2415</v>
      </c>
      <c r="T256" s="4" t="s">
        <v>2416</v>
      </c>
      <c r="U256" s="4" t="s">
        <v>1987</v>
      </c>
      <c r="V256" s="4">
        <v>49310</v>
      </c>
      <c r="W256" s="4">
        <v>220</v>
      </c>
      <c r="X256" s="4">
        <v>99.500000000000014</v>
      </c>
      <c r="Y256" s="4">
        <v>7.5399999999999995E-2</v>
      </c>
      <c r="Z256" s="4">
        <v>0.4878000100502512</v>
      </c>
      <c r="AA256" s="4" t="s">
        <v>1988</v>
      </c>
      <c r="AB256" s="4">
        <v>0</v>
      </c>
    </row>
    <row r="257" spans="1:28" x14ac:dyDescent="0.2">
      <c r="A257">
        <v>256</v>
      </c>
      <c r="B257" t="s">
        <v>2418</v>
      </c>
      <c r="C257" t="s">
        <v>256</v>
      </c>
      <c r="D257" t="s">
        <v>262</v>
      </c>
      <c r="E257" s="10" t="str">
        <f>+VLOOKUP(C257,Barras!$B$2:$C$274,2,0)</f>
        <v>Moquegua 220 kV</v>
      </c>
      <c r="F257" s="10" t="str">
        <f>+VLOOKUP(D257,Barras!$B$2:$C$274,2,0)</f>
        <v>Ilo3 220 kV</v>
      </c>
      <c r="G257" s="3">
        <f t="shared" si="9"/>
        <v>53.980000000000004</v>
      </c>
      <c r="H257" s="2">
        <f t="shared" si="10"/>
        <v>7.5400000000000009E-2</v>
      </c>
      <c r="I257" s="2">
        <f t="shared" si="11"/>
        <v>0.4878000555761392</v>
      </c>
      <c r="M257" s="4" t="s">
        <v>1142</v>
      </c>
      <c r="S257" s="4" t="s">
        <v>2417</v>
      </c>
      <c r="T257" s="4" t="s">
        <v>2416</v>
      </c>
      <c r="U257" s="4" t="s">
        <v>1987</v>
      </c>
      <c r="V257" s="4">
        <v>49310</v>
      </c>
      <c r="W257" s="4">
        <v>220</v>
      </c>
      <c r="X257" s="4">
        <v>99.500000000000014</v>
      </c>
      <c r="Y257" s="4">
        <v>7.5399999999999995E-2</v>
      </c>
      <c r="Z257" s="4">
        <v>0.4878000100502512</v>
      </c>
      <c r="AA257" s="4" t="s">
        <v>2001</v>
      </c>
      <c r="AB257" s="4">
        <v>0</v>
      </c>
    </row>
    <row r="258" spans="1:28" x14ac:dyDescent="0.2">
      <c r="A258">
        <v>257</v>
      </c>
      <c r="B258" t="s">
        <v>2419</v>
      </c>
      <c r="C258" t="s">
        <v>262</v>
      </c>
      <c r="D258" t="s">
        <v>264</v>
      </c>
      <c r="E258" s="10" t="str">
        <f>+VLOOKUP(C258,Barras!$B$2:$C$274,2,0)</f>
        <v>Ilo3 220 kV</v>
      </c>
      <c r="F258" s="10" t="str">
        <f>+VLOOKUP(D258,Barras!$B$2:$C$274,2,0)</f>
        <v>Tia Maria 220 kV</v>
      </c>
      <c r="G258" s="3">
        <f t="shared" ref="G258:G321" si="12">+VLOOKUP(B258,lineas,6,0)</f>
        <v>117.06000000000002</v>
      </c>
      <c r="H258" s="2">
        <f t="shared" ref="H258:H321" si="13">+VLOOKUP(B258,lineas,7,0)</f>
        <v>7.5399999999999981E-2</v>
      </c>
      <c r="I258" s="2">
        <f t="shared" ref="I258:I321" si="14">+VLOOKUP(B258,lineas,8,0)</f>
        <v>0.48780005125576614</v>
      </c>
      <c r="M258" s="4" t="s">
        <v>1143</v>
      </c>
      <c r="S258" s="4" t="s">
        <v>2418</v>
      </c>
      <c r="T258" s="4" t="s">
        <v>2414</v>
      </c>
      <c r="U258" s="4" t="s">
        <v>1987</v>
      </c>
      <c r="V258" s="4">
        <v>49310</v>
      </c>
      <c r="W258" s="4">
        <v>220</v>
      </c>
      <c r="X258" s="4">
        <v>53.980000000000004</v>
      </c>
      <c r="Y258" s="4">
        <v>7.5400000000000009E-2</v>
      </c>
      <c r="Z258" s="4">
        <v>0.4878000555761392</v>
      </c>
      <c r="AA258" s="4" t="s">
        <v>1988</v>
      </c>
      <c r="AB258" s="4">
        <v>0</v>
      </c>
    </row>
    <row r="259" spans="1:28" x14ac:dyDescent="0.2">
      <c r="A259">
        <v>258</v>
      </c>
      <c r="B259" t="s">
        <v>2421</v>
      </c>
      <c r="C259" t="s">
        <v>256</v>
      </c>
      <c r="D259" t="s">
        <v>266</v>
      </c>
      <c r="E259" s="10" t="str">
        <f>+VLOOKUP(C259,Barras!$B$2:$C$274,2,0)</f>
        <v>Moquegua 220 kV</v>
      </c>
      <c r="F259" s="10" t="str">
        <f>+VLOOKUP(D259,Barras!$B$2:$C$274,2,0)</f>
        <v>Los Heroes 220 kV</v>
      </c>
      <c r="G259" s="3">
        <f t="shared" si="12"/>
        <v>124.33</v>
      </c>
      <c r="H259" s="2">
        <f t="shared" si="13"/>
        <v>6.1436000965173328E-2</v>
      </c>
      <c r="I259" s="2">
        <f t="shared" si="14"/>
        <v>0.51154998793533346</v>
      </c>
      <c r="M259" s="4" t="s">
        <v>1144</v>
      </c>
      <c r="S259" s="4" t="s">
        <v>2419</v>
      </c>
      <c r="T259" s="4" t="s">
        <v>2420</v>
      </c>
      <c r="U259" s="4" t="s">
        <v>1987</v>
      </c>
      <c r="V259" s="4">
        <v>49310</v>
      </c>
      <c r="W259" s="4">
        <v>220</v>
      </c>
      <c r="X259" s="4">
        <v>117.06000000000002</v>
      </c>
      <c r="Y259" s="4">
        <v>7.5399999999999981E-2</v>
      </c>
      <c r="Z259" s="4">
        <v>0.48780005125576614</v>
      </c>
      <c r="AA259" s="4" t="s">
        <v>1988</v>
      </c>
      <c r="AB259" s="4">
        <v>0</v>
      </c>
    </row>
    <row r="260" spans="1:28" x14ac:dyDescent="0.2">
      <c r="A260">
        <v>259</v>
      </c>
      <c r="B260" t="s">
        <v>2423</v>
      </c>
      <c r="C260" t="s">
        <v>256</v>
      </c>
      <c r="D260" t="s">
        <v>258</v>
      </c>
      <c r="E260" s="10" t="str">
        <f>+VLOOKUP(C260,Barras!$B$2:$C$274,2,0)</f>
        <v>Moquegua 220 kV</v>
      </c>
      <c r="F260" s="10" t="str">
        <f>+VLOOKUP(D260,Barras!$B$2:$C$274,2,0)</f>
        <v>Montalvo 220 kV</v>
      </c>
      <c r="G260" s="3">
        <f t="shared" si="12"/>
        <v>5.7</v>
      </c>
      <c r="H260" s="2">
        <f t="shared" si="13"/>
        <v>6.1436000965173328E-2</v>
      </c>
      <c r="I260" s="2">
        <f t="shared" si="14"/>
        <v>0.51154998793533346</v>
      </c>
      <c r="M260" s="4" t="s">
        <v>1145</v>
      </c>
      <c r="S260" s="4" t="s">
        <v>2421</v>
      </c>
      <c r="T260" s="4" t="s">
        <v>2422</v>
      </c>
      <c r="U260" s="4" t="s">
        <v>1987</v>
      </c>
      <c r="V260" s="4">
        <v>49310</v>
      </c>
      <c r="W260" s="4">
        <v>220</v>
      </c>
      <c r="X260" s="4">
        <v>124.33</v>
      </c>
      <c r="Y260" s="4">
        <v>6.1436000965173328E-2</v>
      </c>
      <c r="Z260" s="4">
        <v>0.51154998793533346</v>
      </c>
      <c r="AA260" s="4" t="s">
        <v>2001</v>
      </c>
      <c r="AB260" s="4">
        <v>0</v>
      </c>
    </row>
    <row r="261" spans="1:28" x14ac:dyDescent="0.2">
      <c r="A261">
        <v>260</v>
      </c>
      <c r="B261" t="s">
        <v>2424</v>
      </c>
      <c r="C261" t="s">
        <v>258</v>
      </c>
      <c r="D261" t="s">
        <v>266</v>
      </c>
      <c r="E261" s="10" t="str">
        <f>+VLOOKUP(C261,Barras!$B$2:$C$274,2,0)</f>
        <v>Montalvo 220 kV</v>
      </c>
      <c r="F261" s="10" t="str">
        <f>+VLOOKUP(D261,Barras!$B$2:$C$274,2,0)</f>
        <v>Los Heroes 220 kV</v>
      </c>
      <c r="G261" s="3">
        <f t="shared" si="12"/>
        <v>129.1</v>
      </c>
      <c r="H261" s="2">
        <f t="shared" si="13"/>
        <v>6.1436000965173328E-2</v>
      </c>
      <c r="I261" s="2">
        <f t="shared" si="14"/>
        <v>0.51154998793533346</v>
      </c>
      <c r="M261" s="4" t="s">
        <v>1146</v>
      </c>
      <c r="S261" s="4" t="s">
        <v>2423</v>
      </c>
      <c r="T261" s="4" t="s">
        <v>2407</v>
      </c>
      <c r="U261" s="4" t="s">
        <v>1987</v>
      </c>
      <c r="V261" s="4">
        <v>49310</v>
      </c>
      <c r="W261" s="4">
        <v>220</v>
      </c>
      <c r="X261" s="4">
        <v>5.7</v>
      </c>
      <c r="Y261" s="4">
        <v>6.1436000965173328E-2</v>
      </c>
      <c r="Z261" s="4">
        <v>0.51154998793533346</v>
      </c>
      <c r="AA261" s="4" t="s">
        <v>2001</v>
      </c>
      <c r="AB261" s="4">
        <v>0</v>
      </c>
    </row>
    <row r="262" spans="1:28" x14ac:dyDescent="0.2">
      <c r="A262">
        <v>261</v>
      </c>
      <c r="B262" t="s">
        <v>2426</v>
      </c>
      <c r="C262" t="s">
        <v>258</v>
      </c>
      <c r="D262" t="s">
        <v>266</v>
      </c>
      <c r="E262" s="10" t="str">
        <f>+VLOOKUP(C262,Barras!$B$2:$C$274,2,0)</f>
        <v>Montalvo 220 kV</v>
      </c>
      <c r="F262" s="10" t="str">
        <f>+VLOOKUP(D262,Barras!$B$2:$C$274,2,0)</f>
        <v>Los Heroes 220 kV</v>
      </c>
      <c r="G262" s="3">
        <f t="shared" si="12"/>
        <v>128.80000000000001</v>
      </c>
      <c r="H262" s="2">
        <f t="shared" si="13"/>
        <v>6.83E-2</v>
      </c>
      <c r="I262" s="2">
        <f t="shared" si="14"/>
        <v>0.51439999999999997</v>
      </c>
      <c r="M262" s="4" t="s">
        <v>1147</v>
      </c>
      <c r="S262" s="4" t="s">
        <v>2424</v>
      </c>
      <c r="T262" s="4" t="s">
        <v>2425</v>
      </c>
      <c r="U262" s="4" t="s">
        <v>1987</v>
      </c>
      <c r="V262" s="4">
        <v>49310</v>
      </c>
      <c r="W262" s="4">
        <v>220</v>
      </c>
      <c r="X262" s="4">
        <v>129.1</v>
      </c>
      <c r="Y262" s="4">
        <v>6.1436000965173328E-2</v>
      </c>
      <c r="Z262" s="4">
        <v>0.51154998793533346</v>
      </c>
      <c r="AA262" s="4" t="s">
        <v>2001</v>
      </c>
      <c r="AB262" s="4">
        <v>0</v>
      </c>
    </row>
    <row r="263" spans="1:28" x14ac:dyDescent="0.2">
      <c r="A263">
        <v>262</v>
      </c>
      <c r="B263" t="s">
        <v>2427</v>
      </c>
      <c r="C263" t="s">
        <v>268</v>
      </c>
      <c r="D263" t="s">
        <v>256</v>
      </c>
      <c r="E263" s="10" t="str">
        <f>+VLOOKUP(C263,Barras!$B$2:$C$274,2,0)</f>
        <v>Puno 220 kV</v>
      </c>
      <c r="F263" s="10" t="str">
        <f>+VLOOKUP(D263,Barras!$B$2:$C$274,2,0)</f>
        <v>Moquegua 220 kV</v>
      </c>
      <c r="G263" s="3">
        <f t="shared" si="12"/>
        <v>196.4</v>
      </c>
      <c r="H263" s="2">
        <f t="shared" si="13"/>
        <v>4.6714999999999993E-2</v>
      </c>
      <c r="I263" s="2">
        <f t="shared" si="14"/>
        <v>0.49748996945010182</v>
      </c>
      <c r="M263" s="4" t="s">
        <v>1148</v>
      </c>
      <c r="S263" s="4" t="s">
        <v>2426</v>
      </c>
      <c r="T263" s="4" t="s">
        <v>2425</v>
      </c>
      <c r="U263" s="4" t="s">
        <v>1987</v>
      </c>
      <c r="V263" s="4">
        <v>49310</v>
      </c>
      <c r="W263" s="4">
        <v>220</v>
      </c>
      <c r="X263" s="4">
        <v>128.80000000000001</v>
      </c>
      <c r="Y263" s="4">
        <v>6.83E-2</v>
      </c>
      <c r="Z263" s="4">
        <v>0.51439999999999997</v>
      </c>
      <c r="AA263" s="4" t="s">
        <v>1988</v>
      </c>
      <c r="AB263" s="4">
        <v>0</v>
      </c>
    </row>
    <row r="264" spans="1:28" x14ac:dyDescent="0.2">
      <c r="A264">
        <v>263</v>
      </c>
      <c r="B264" t="s">
        <v>2429</v>
      </c>
      <c r="C264" t="s">
        <v>270</v>
      </c>
      <c r="D264" t="s">
        <v>268</v>
      </c>
      <c r="E264" s="10" t="str">
        <f>+VLOOKUP(C264,Barras!$B$2:$C$274,2,0)</f>
        <v>Juliaca 220 kV</v>
      </c>
      <c r="F264" s="10" t="str">
        <f>+VLOOKUP(D264,Barras!$B$2:$C$274,2,0)</f>
        <v>Puno 220 kV</v>
      </c>
      <c r="G264" s="3">
        <f t="shared" si="12"/>
        <v>33.11</v>
      </c>
      <c r="H264" s="2">
        <f t="shared" si="13"/>
        <v>5.2392026578073091E-2</v>
      </c>
      <c r="I264" s="2">
        <f t="shared" si="14"/>
        <v>0.39030776200543643</v>
      </c>
      <c r="M264" s="4" t="s">
        <v>1149</v>
      </c>
      <c r="S264" s="4" t="s">
        <v>2427</v>
      </c>
      <c r="T264" s="4" t="s">
        <v>2428</v>
      </c>
      <c r="U264" s="4" t="s">
        <v>1987</v>
      </c>
      <c r="V264" s="4">
        <v>49310</v>
      </c>
      <c r="W264" s="4">
        <v>220</v>
      </c>
      <c r="X264" s="4">
        <v>196.4</v>
      </c>
      <c r="Y264" s="4">
        <v>4.6714999999999993E-2</v>
      </c>
      <c r="Z264" s="4">
        <v>0.49748996945010182</v>
      </c>
      <c r="AA264" s="4" t="s">
        <v>1988</v>
      </c>
      <c r="AB264" s="4">
        <v>0</v>
      </c>
    </row>
    <row r="265" spans="1:28" x14ac:dyDescent="0.2">
      <c r="A265">
        <v>264</v>
      </c>
      <c r="B265" t="s">
        <v>2431</v>
      </c>
      <c r="C265" t="s">
        <v>272</v>
      </c>
      <c r="D265" t="s">
        <v>270</v>
      </c>
      <c r="E265" s="10" t="str">
        <f>+VLOOKUP(C265,Barras!$B$2:$C$274,2,0)</f>
        <v>Azangaro 220 kV</v>
      </c>
      <c r="F265" s="10" t="str">
        <f>+VLOOKUP(D265,Barras!$B$2:$C$274,2,0)</f>
        <v>Juliaca 220 kV</v>
      </c>
      <c r="G265" s="3">
        <f t="shared" si="12"/>
        <v>77.5</v>
      </c>
      <c r="H265" s="2">
        <f t="shared" si="13"/>
        <v>5.2392025806451609E-2</v>
      </c>
      <c r="I265" s="2">
        <f t="shared" si="14"/>
        <v>0.39030787096774194</v>
      </c>
      <c r="M265" s="4" t="s">
        <v>1150</v>
      </c>
      <c r="S265" s="4" t="s">
        <v>2429</v>
      </c>
      <c r="T265" s="4" t="s">
        <v>2430</v>
      </c>
      <c r="U265" s="4" t="s">
        <v>1987</v>
      </c>
      <c r="V265" s="4">
        <v>49310</v>
      </c>
      <c r="W265" s="4">
        <v>220</v>
      </c>
      <c r="X265" s="4">
        <v>33.11</v>
      </c>
      <c r="Y265" s="4">
        <v>5.2392026578073091E-2</v>
      </c>
      <c r="Z265" s="4">
        <v>0.39030776200543643</v>
      </c>
      <c r="AA265" s="4" t="s">
        <v>1988</v>
      </c>
      <c r="AB265" s="4">
        <v>0</v>
      </c>
    </row>
    <row r="266" spans="1:28" x14ac:dyDescent="0.2">
      <c r="A266">
        <v>265</v>
      </c>
      <c r="B266" t="s">
        <v>2433</v>
      </c>
      <c r="C266" t="s">
        <v>276</v>
      </c>
      <c r="D266" t="s">
        <v>272</v>
      </c>
      <c r="E266" s="10" t="str">
        <f>+VLOOKUP(C266,Barras!$B$2:$C$274,2,0)</f>
        <v>Tintaya 220 kV</v>
      </c>
      <c r="F266" s="10" t="str">
        <f>+VLOOKUP(D266,Barras!$B$2:$C$274,2,0)</f>
        <v>Azangaro 220 kV</v>
      </c>
      <c r="G266" s="3">
        <f t="shared" si="12"/>
        <v>128</v>
      </c>
      <c r="H266" s="2">
        <f t="shared" si="13"/>
        <v>7.4300000000000005E-2</v>
      </c>
      <c r="I266" s="2">
        <f t="shared" si="14"/>
        <v>0.4884</v>
      </c>
      <c r="M266" s="4" t="s">
        <v>1151</v>
      </c>
      <c r="S266" s="4" t="s">
        <v>2431</v>
      </c>
      <c r="T266" s="4" t="s">
        <v>2432</v>
      </c>
      <c r="U266" s="4" t="s">
        <v>1987</v>
      </c>
      <c r="V266" s="4">
        <v>49310</v>
      </c>
      <c r="W266" s="4">
        <v>220</v>
      </c>
      <c r="X266" s="4">
        <v>77.5</v>
      </c>
      <c r="Y266" s="4">
        <v>5.2392025806451609E-2</v>
      </c>
      <c r="Z266" s="4">
        <v>0.39030787096774194</v>
      </c>
      <c r="AA266" s="4" t="s">
        <v>1988</v>
      </c>
      <c r="AB266" s="4">
        <v>0</v>
      </c>
    </row>
    <row r="267" spans="1:28" x14ac:dyDescent="0.2">
      <c r="A267">
        <v>266</v>
      </c>
      <c r="B267" t="s">
        <v>2435</v>
      </c>
      <c r="C267" t="s">
        <v>276</v>
      </c>
      <c r="D267" t="s">
        <v>246</v>
      </c>
      <c r="E267" s="10" t="str">
        <f>+VLOOKUP(C267,Barras!$B$2:$C$274,2,0)</f>
        <v>Tintaya 220 kV</v>
      </c>
      <c r="F267" s="10" t="str">
        <f>+VLOOKUP(D267,Barras!$B$2:$C$274,2,0)</f>
        <v>Socabaya 220 kV</v>
      </c>
      <c r="G267" s="3">
        <f t="shared" si="12"/>
        <v>201.43</v>
      </c>
      <c r="H267" s="2">
        <f t="shared" si="13"/>
        <v>5.7632924589187312E-2</v>
      </c>
      <c r="I267" s="2">
        <f t="shared" si="14"/>
        <v>0.50581343394727696</v>
      </c>
      <c r="M267" s="4" t="s">
        <v>1152</v>
      </c>
      <c r="S267" s="4" t="s">
        <v>2433</v>
      </c>
      <c r="T267" s="4" t="s">
        <v>2434</v>
      </c>
      <c r="U267" s="4" t="s">
        <v>1987</v>
      </c>
      <c r="V267" s="4">
        <v>49310</v>
      </c>
      <c r="W267" s="4">
        <v>220</v>
      </c>
      <c r="X267" s="4">
        <v>128</v>
      </c>
      <c r="Y267" s="4">
        <v>7.4300000000000005E-2</v>
      </c>
      <c r="Z267" s="4">
        <v>0.4884</v>
      </c>
      <c r="AA267" s="4" t="s">
        <v>1988</v>
      </c>
      <c r="AB267" s="4">
        <v>0</v>
      </c>
    </row>
    <row r="268" spans="1:28" x14ac:dyDescent="0.2">
      <c r="A268">
        <v>267</v>
      </c>
      <c r="B268" t="s">
        <v>2437</v>
      </c>
      <c r="C268" t="s">
        <v>276</v>
      </c>
      <c r="D268" t="s">
        <v>246</v>
      </c>
      <c r="E268" s="10" t="str">
        <f>+VLOOKUP(C268,Barras!$B$2:$C$274,2,0)</f>
        <v>Tintaya 220 kV</v>
      </c>
      <c r="F268" s="10" t="str">
        <f>+VLOOKUP(D268,Barras!$B$2:$C$274,2,0)</f>
        <v>Socabaya 220 kV</v>
      </c>
      <c r="G268" s="3">
        <f t="shared" si="12"/>
        <v>201.42509999999999</v>
      </c>
      <c r="H268" s="2">
        <f t="shared" si="13"/>
        <v>5.8303210473769157E-2</v>
      </c>
      <c r="I268" s="2">
        <f t="shared" si="14"/>
        <v>0.50448330421581034</v>
      </c>
      <c r="M268" s="4" t="s">
        <v>1153</v>
      </c>
      <c r="S268" s="4" t="s">
        <v>2435</v>
      </c>
      <c r="T268" s="4" t="s">
        <v>2436</v>
      </c>
      <c r="U268" s="4" t="s">
        <v>1987</v>
      </c>
      <c r="V268" s="4">
        <v>49310</v>
      </c>
      <c r="W268" s="4">
        <v>220</v>
      </c>
      <c r="X268" s="4">
        <v>201.43</v>
      </c>
      <c r="Y268" s="4">
        <v>5.7632924589187312E-2</v>
      </c>
      <c r="Z268" s="4">
        <v>0.50581343394727696</v>
      </c>
      <c r="AA268" s="4" t="s">
        <v>1988</v>
      </c>
      <c r="AB268" s="4">
        <v>0</v>
      </c>
    </row>
    <row r="269" spans="1:28" x14ac:dyDescent="0.2">
      <c r="A269">
        <v>268</v>
      </c>
      <c r="B269" t="s">
        <v>2438</v>
      </c>
      <c r="C269" t="s">
        <v>276</v>
      </c>
      <c r="D269" t="s">
        <v>286</v>
      </c>
      <c r="E269" s="10" t="str">
        <f>+VLOOKUP(C269,Barras!$B$2:$C$274,2,0)</f>
        <v>Tintaya 220 kV</v>
      </c>
      <c r="F269" s="10" t="str">
        <f>+VLOOKUP(D269,Barras!$B$2:$C$274,2,0)</f>
        <v>Constancia 220 kV</v>
      </c>
      <c r="G269" s="3">
        <f t="shared" si="12"/>
        <v>69.167000000000002</v>
      </c>
      <c r="H269" s="2">
        <f t="shared" si="13"/>
        <v>5.7860005493949429E-2</v>
      </c>
      <c r="I269" s="2">
        <f t="shared" si="14"/>
        <v>0.50818005696358093</v>
      </c>
      <c r="M269" s="4" t="s">
        <v>1154</v>
      </c>
      <c r="S269" s="4" t="s">
        <v>2437</v>
      </c>
      <c r="T269" s="4" t="s">
        <v>2436</v>
      </c>
      <c r="U269" s="4" t="s">
        <v>1987</v>
      </c>
      <c r="V269" s="4">
        <v>49310</v>
      </c>
      <c r="W269" s="4">
        <v>220</v>
      </c>
      <c r="X269" s="4">
        <v>201.42509999999999</v>
      </c>
      <c r="Y269" s="4">
        <v>5.8303210473769157E-2</v>
      </c>
      <c r="Z269" s="4">
        <v>0.50448330421581034</v>
      </c>
      <c r="AA269" s="4" t="s">
        <v>1988</v>
      </c>
      <c r="AB269" s="4">
        <v>0</v>
      </c>
    </row>
    <row r="270" spans="1:28" x14ac:dyDescent="0.2">
      <c r="A270">
        <v>269</v>
      </c>
      <c r="B270" t="s">
        <v>2440</v>
      </c>
      <c r="C270" t="s">
        <v>244</v>
      </c>
      <c r="D270" t="s">
        <v>288</v>
      </c>
      <c r="E270" s="10" t="str">
        <f>+VLOOKUP(C270,Barras!$B$2:$C$274,2,0)</f>
        <v>Cotaruse 220 kV</v>
      </c>
      <c r="F270" s="10" t="str">
        <f>+VLOOKUP(D270,Barras!$B$2:$C$274,2,0)</f>
        <v>Las Bambas 220 kV</v>
      </c>
      <c r="G270" s="3">
        <f t="shared" si="12"/>
        <v>131</v>
      </c>
      <c r="H270" s="2">
        <f t="shared" si="13"/>
        <v>6.3660000000000008E-2</v>
      </c>
      <c r="I270" s="2">
        <f t="shared" si="14"/>
        <v>0.49248000000000003</v>
      </c>
      <c r="M270" s="4" t="s">
        <v>1155</v>
      </c>
      <c r="S270" s="4" t="s">
        <v>2438</v>
      </c>
      <c r="T270" s="4" t="s">
        <v>2439</v>
      </c>
      <c r="U270" s="4" t="s">
        <v>1987</v>
      </c>
      <c r="V270" s="4">
        <v>49310</v>
      </c>
      <c r="W270" s="4">
        <v>220</v>
      </c>
      <c r="X270" s="4">
        <v>69.167000000000002</v>
      </c>
      <c r="Y270" s="4">
        <v>5.7860005493949429E-2</v>
      </c>
      <c r="Z270" s="4">
        <v>0.50818005696358093</v>
      </c>
      <c r="AA270" s="4" t="s">
        <v>1988</v>
      </c>
      <c r="AB270" s="4">
        <v>0</v>
      </c>
    </row>
    <row r="271" spans="1:28" x14ac:dyDescent="0.2">
      <c r="A271">
        <v>270</v>
      </c>
      <c r="B271" t="s">
        <v>2442</v>
      </c>
      <c r="C271" t="s">
        <v>244</v>
      </c>
      <c r="D271" t="s">
        <v>288</v>
      </c>
      <c r="E271" s="10" t="str">
        <f>+VLOOKUP(C271,Barras!$B$2:$C$274,2,0)</f>
        <v>Cotaruse 220 kV</v>
      </c>
      <c r="F271" s="10" t="str">
        <f>+VLOOKUP(D271,Barras!$B$2:$C$274,2,0)</f>
        <v>Las Bambas 220 kV</v>
      </c>
      <c r="G271" s="3">
        <f t="shared" si="12"/>
        <v>131</v>
      </c>
      <c r="H271" s="2">
        <f t="shared" si="13"/>
        <v>6.3660000000000008E-2</v>
      </c>
      <c r="I271" s="2">
        <f t="shared" si="14"/>
        <v>0.49248000000000003</v>
      </c>
      <c r="M271" s="4" t="s">
        <v>1156</v>
      </c>
      <c r="S271" s="4" t="s">
        <v>2440</v>
      </c>
      <c r="T271" s="4" t="s">
        <v>2441</v>
      </c>
      <c r="U271" s="4" t="s">
        <v>1987</v>
      </c>
      <c r="V271" s="4">
        <v>49310</v>
      </c>
      <c r="W271" s="4">
        <v>220</v>
      </c>
      <c r="X271" s="4">
        <v>131</v>
      </c>
      <c r="Y271" s="4">
        <v>6.3660000000000008E-2</v>
      </c>
      <c r="Z271" s="4">
        <v>0.49248000000000003</v>
      </c>
      <c r="AA271" s="4" t="s">
        <v>1988</v>
      </c>
      <c r="AB271" s="4">
        <v>0</v>
      </c>
    </row>
    <row r="272" spans="1:28" x14ac:dyDescent="0.2">
      <c r="A272">
        <v>271</v>
      </c>
      <c r="B272" t="s">
        <v>2443</v>
      </c>
      <c r="C272" t="s">
        <v>278</v>
      </c>
      <c r="D272" t="s">
        <v>276</v>
      </c>
      <c r="E272" s="10" t="str">
        <f>+VLOOKUP(C272,Barras!$B$2:$C$274,2,0)</f>
        <v>Onocora 220 kV</v>
      </c>
      <c r="F272" s="10" t="str">
        <f>+VLOOKUP(D272,Barras!$B$2:$C$274,2,0)</f>
        <v>Tintaya 220 kV</v>
      </c>
      <c r="G272" s="3">
        <f t="shared" si="12"/>
        <v>68.03</v>
      </c>
      <c r="H272" s="2">
        <f t="shared" si="13"/>
        <v>4.3246891077465828E-2</v>
      </c>
      <c r="I272" s="2">
        <f t="shared" si="14"/>
        <v>0.37371189181243569</v>
      </c>
      <c r="M272" s="4" t="s">
        <v>1157</v>
      </c>
      <c r="S272" s="4" t="s">
        <v>2442</v>
      </c>
      <c r="T272" s="4" t="s">
        <v>2441</v>
      </c>
      <c r="U272" s="4" t="s">
        <v>1987</v>
      </c>
      <c r="V272" s="4">
        <v>49310</v>
      </c>
      <c r="W272" s="4">
        <v>220</v>
      </c>
      <c r="X272" s="4">
        <v>131</v>
      </c>
      <c r="Y272" s="4">
        <v>6.3660000000000008E-2</v>
      </c>
      <c r="Z272" s="4">
        <v>0.49248000000000003</v>
      </c>
      <c r="AA272" s="4" t="s">
        <v>1988</v>
      </c>
      <c r="AB272" s="4">
        <v>0</v>
      </c>
    </row>
    <row r="273" spans="1:28" x14ac:dyDescent="0.2">
      <c r="A273">
        <v>272</v>
      </c>
      <c r="B273" t="s">
        <v>2445</v>
      </c>
      <c r="C273" t="s">
        <v>278</v>
      </c>
      <c r="D273" t="s">
        <v>276</v>
      </c>
      <c r="E273" s="10" t="str">
        <f>+VLOOKUP(C273,Barras!$B$2:$C$274,2,0)</f>
        <v>Onocora 220 kV</v>
      </c>
      <c r="F273" s="10" t="str">
        <f>+VLOOKUP(D273,Barras!$B$2:$C$274,2,0)</f>
        <v>Tintaya 220 kV</v>
      </c>
      <c r="G273" s="3">
        <f t="shared" si="12"/>
        <v>68.03</v>
      </c>
      <c r="H273" s="2">
        <f t="shared" si="13"/>
        <v>4.3454020285168302E-2</v>
      </c>
      <c r="I273" s="2">
        <f t="shared" si="14"/>
        <v>0.37316257533441127</v>
      </c>
      <c r="M273" s="4" t="s">
        <v>1158</v>
      </c>
      <c r="S273" s="4" t="s">
        <v>2443</v>
      </c>
      <c r="T273" s="4" t="s">
        <v>2444</v>
      </c>
      <c r="U273" s="4" t="s">
        <v>1987</v>
      </c>
      <c r="V273" s="4">
        <v>49310</v>
      </c>
      <c r="W273" s="4">
        <v>220</v>
      </c>
      <c r="X273" s="4">
        <v>68.03</v>
      </c>
      <c r="Y273" s="4">
        <v>4.3246891077465828E-2</v>
      </c>
      <c r="Z273" s="4">
        <v>0.37371189181243569</v>
      </c>
      <c r="AA273" s="4" t="s">
        <v>1988</v>
      </c>
      <c r="AB273" s="4">
        <v>0</v>
      </c>
    </row>
    <row r="274" spans="1:28" x14ac:dyDescent="0.2">
      <c r="A274">
        <v>273</v>
      </c>
      <c r="B274" t="s">
        <v>2446</v>
      </c>
      <c r="C274" t="s">
        <v>280</v>
      </c>
      <c r="D274" t="s">
        <v>278</v>
      </c>
      <c r="E274" s="10" t="str">
        <f>+VLOOKUP(C274,Barras!$B$2:$C$274,2,0)</f>
        <v>Kayra 220 kV</v>
      </c>
      <c r="F274" s="10" t="str">
        <f>+VLOOKUP(D274,Barras!$B$2:$C$274,2,0)</f>
        <v>Onocora 220 kV</v>
      </c>
      <c r="G274" s="3">
        <f t="shared" si="12"/>
        <v>107.36</v>
      </c>
      <c r="H274" s="2">
        <f t="shared" si="13"/>
        <v>4.3100819672131141E-2</v>
      </c>
      <c r="I274" s="2">
        <f t="shared" si="14"/>
        <v>0.36950502980625932</v>
      </c>
      <c r="M274" s="4" t="s">
        <v>1159</v>
      </c>
      <c r="S274" s="4" t="s">
        <v>2445</v>
      </c>
      <c r="T274" s="4" t="s">
        <v>2444</v>
      </c>
      <c r="U274" s="4" t="s">
        <v>1987</v>
      </c>
      <c r="V274" s="4">
        <v>49310</v>
      </c>
      <c r="W274" s="4">
        <v>220</v>
      </c>
      <c r="X274" s="4">
        <v>68.03</v>
      </c>
      <c r="Y274" s="4">
        <v>4.3454020285168302E-2</v>
      </c>
      <c r="Z274" s="4">
        <v>0.37316257533441127</v>
      </c>
      <c r="AA274" s="4" t="s">
        <v>1988</v>
      </c>
      <c r="AB274" s="4">
        <v>0</v>
      </c>
    </row>
    <row r="275" spans="1:28" x14ac:dyDescent="0.2">
      <c r="A275">
        <v>274</v>
      </c>
      <c r="B275" t="s">
        <v>2448</v>
      </c>
      <c r="C275" t="s">
        <v>282</v>
      </c>
      <c r="D275" t="s">
        <v>280</v>
      </c>
      <c r="E275" s="10" t="str">
        <f>+VLOOKUP(C275,Barras!$B$2:$C$274,2,0)</f>
        <v>Suriray 220 kV</v>
      </c>
      <c r="F275" s="10" t="str">
        <f>+VLOOKUP(D275,Barras!$B$2:$C$274,2,0)</f>
        <v>Kayra 220 kV</v>
      </c>
      <c r="G275" s="3">
        <f t="shared" si="12"/>
        <v>152.85</v>
      </c>
      <c r="H275" s="2">
        <f t="shared" si="13"/>
        <v>4.306800130847236E-2</v>
      </c>
      <c r="I275" s="2">
        <f t="shared" si="14"/>
        <v>0.36460307491004251</v>
      </c>
      <c r="M275" s="4" t="s">
        <v>1160</v>
      </c>
      <c r="S275" s="4" t="s">
        <v>2446</v>
      </c>
      <c r="T275" s="4" t="s">
        <v>2447</v>
      </c>
      <c r="U275" s="4" t="s">
        <v>1987</v>
      </c>
      <c r="V275" s="4">
        <v>49310</v>
      </c>
      <c r="W275" s="4">
        <v>220</v>
      </c>
      <c r="X275" s="4">
        <v>107.36</v>
      </c>
      <c r="Y275" s="4">
        <v>4.3100819672131141E-2</v>
      </c>
      <c r="Z275" s="4">
        <v>0.36950502980625932</v>
      </c>
      <c r="AA275" s="4" t="s">
        <v>1988</v>
      </c>
      <c r="AB275" s="4">
        <v>0</v>
      </c>
    </row>
    <row r="276" spans="1:28" x14ac:dyDescent="0.2">
      <c r="A276">
        <v>275</v>
      </c>
      <c r="B276" t="s">
        <v>2450</v>
      </c>
      <c r="C276" t="s">
        <v>282</v>
      </c>
      <c r="D276" t="s">
        <v>284</v>
      </c>
      <c r="E276" s="10" t="str">
        <f>+VLOOKUP(C276,Barras!$B$2:$C$274,2,0)</f>
        <v>Suriray 220 kV</v>
      </c>
      <c r="F276" s="10" t="str">
        <f>+VLOOKUP(D276,Barras!$B$2:$C$274,2,0)</f>
        <v>Abancay 220 kV</v>
      </c>
      <c r="G276" s="3">
        <f t="shared" si="12"/>
        <v>58.1</v>
      </c>
      <c r="H276" s="2">
        <f t="shared" si="13"/>
        <v>4.9764991394148021E-2</v>
      </c>
      <c r="I276" s="2">
        <f t="shared" si="14"/>
        <v>0.5095609294320137</v>
      </c>
      <c r="M276" s="4" t="s">
        <v>1161</v>
      </c>
      <c r="S276" s="4" t="s">
        <v>2448</v>
      </c>
      <c r="T276" s="4" t="s">
        <v>2449</v>
      </c>
      <c r="U276" s="4" t="s">
        <v>1987</v>
      </c>
      <c r="V276" s="4">
        <v>49310</v>
      </c>
      <c r="W276" s="4">
        <v>220</v>
      </c>
      <c r="X276" s="4">
        <v>152.85</v>
      </c>
      <c r="Y276" s="4">
        <v>4.306800130847236E-2</v>
      </c>
      <c r="Z276" s="4">
        <v>0.36460307491004251</v>
      </c>
      <c r="AA276" s="4" t="s">
        <v>1988</v>
      </c>
      <c r="AB276" s="4">
        <v>0</v>
      </c>
    </row>
    <row r="277" spans="1:28" x14ac:dyDescent="0.2">
      <c r="A277">
        <v>276</v>
      </c>
      <c r="B277" t="s">
        <v>2452</v>
      </c>
      <c r="C277" t="s">
        <v>284</v>
      </c>
      <c r="D277" t="s">
        <v>244</v>
      </c>
      <c r="E277" s="10" t="str">
        <f>+VLOOKUP(C277,Barras!$B$2:$C$274,2,0)</f>
        <v>Abancay 220 kV</v>
      </c>
      <c r="F277" s="10" t="str">
        <f>+VLOOKUP(D277,Barras!$B$2:$C$274,2,0)</f>
        <v>Cotaruse 220 kV</v>
      </c>
      <c r="G277" s="3">
        <f t="shared" si="12"/>
        <v>130</v>
      </c>
      <c r="H277" s="2">
        <f t="shared" si="13"/>
        <v>4.9765000000000004E-2</v>
      </c>
      <c r="I277" s="2">
        <f t="shared" si="14"/>
        <v>0.50956100000000004</v>
      </c>
      <c r="M277" s="4" t="s">
        <v>1162</v>
      </c>
      <c r="S277" s="4" t="s">
        <v>2450</v>
      </c>
      <c r="T277" s="4" t="s">
        <v>2451</v>
      </c>
      <c r="U277" s="4" t="s">
        <v>1987</v>
      </c>
      <c r="V277" s="4">
        <v>49310</v>
      </c>
      <c r="W277" s="4">
        <v>220</v>
      </c>
      <c r="X277" s="4">
        <v>58.1</v>
      </c>
      <c r="Y277" s="4">
        <v>4.9764991394148021E-2</v>
      </c>
      <c r="Z277" s="4">
        <v>0.5095609294320137</v>
      </c>
      <c r="AA277" s="4" t="s">
        <v>1988</v>
      </c>
      <c r="AB277" s="4">
        <v>0</v>
      </c>
    </row>
    <row r="278" spans="1:28" x14ac:dyDescent="0.2">
      <c r="A278">
        <v>277</v>
      </c>
      <c r="B278" t="s">
        <v>2454</v>
      </c>
      <c r="C278" t="s">
        <v>282</v>
      </c>
      <c r="D278" t="s">
        <v>244</v>
      </c>
      <c r="E278" s="10" t="str">
        <f>+VLOOKUP(C278,Barras!$B$2:$C$274,2,0)</f>
        <v>Suriray 220 kV</v>
      </c>
      <c r="F278" s="10" t="str">
        <f>+VLOOKUP(D278,Barras!$B$2:$C$274,2,0)</f>
        <v>Cotaruse 220 kV</v>
      </c>
      <c r="G278" s="3">
        <f t="shared" si="12"/>
        <v>188.4</v>
      </c>
      <c r="H278" s="2">
        <f t="shared" si="13"/>
        <v>4.9764999999999997E-2</v>
      </c>
      <c r="I278" s="2">
        <f t="shared" si="14"/>
        <v>0.50956098726114651</v>
      </c>
      <c r="M278" s="4" t="s">
        <v>1163</v>
      </c>
      <c r="S278" s="4" t="s">
        <v>2452</v>
      </c>
      <c r="T278" s="4" t="s">
        <v>2453</v>
      </c>
      <c r="U278" s="4" t="s">
        <v>1987</v>
      </c>
      <c r="V278" s="4">
        <v>49310</v>
      </c>
      <c r="W278" s="4">
        <v>220</v>
      </c>
      <c r="X278" s="4">
        <v>130</v>
      </c>
      <c r="Y278" s="4">
        <v>4.9765000000000004E-2</v>
      </c>
      <c r="Z278" s="4">
        <v>0.50956100000000004</v>
      </c>
      <c r="AA278" s="4" t="s">
        <v>1988</v>
      </c>
      <c r="AB278" s="4">
        <v>0</v>
      </c>
    </row>
    <row r="279" spans="1:28" x14ac:dyDescent="0.2">
      <c r="A279">
        <v>278</v>
      </c>
      <c r="B279" t="s">
        <v>2456</v>
      </c>
      <c r="C279" t="s">
        <v>76</v>
      </c>
      <c r="D279" t="s">
        <v>290</v>
      </c>
      <c r="E279" s="10" t="str">
        <f>+VLOOKUP(C279,Barras!$B$2:$C$274,2,0)</f>
        <v>Carhuaquero 220 kV</v>
      </c>
      <c r="F279" s="10" t="str">
        <f>+VLOOKUP(D279,Barras!$B$2:$C$274,2,0)</f>
        <v>Carhuaquero 138 kV</v>
      </c>
      <c r="G279" s="3">
        <f t="shared" si="12"/>
        <v>1</v>
      </c>
      <c r="H279" s="2">
        <f t="shared" si="13"/>
        <v>4.4646530612244897</v>
      </c>
      <c r="I279" s="2">
        <f t="shared" si="14"/>
        <v>165.94285714285715</v>
      </c>
      <c r="M279" s="4" t="s">
        <v>1164</v>
      </c>
      <c r="S279" s="4" t="s">
        <v>2454</v>
      </c>
      <c r="T279" s="4" t="s">
        <v>2455</v>
      </c>
      <c r="U279" s="4" t="s">
        <v>1987</v>
      </c>
      <c r="V279" s="4">
        <v>49310</v>
      </c>
      <c r="W279" s="4">
        <v>220</v>
      </c>
      <c r="X279" s="4">
        <v>188.4</v>
      </c>
      <c r="Y279" s="4">
        <v>4.9764999999999997E-2</v>
      </c>
      <c r="Z279" s="4">
        <v>0.50956098726114651</v>
      </c>
      <c r="AA279" s="4" t="s">
        <v>1988</v>
      </c>
      <c r="AB279" s="4">
        <v>0</v>
      </c>
    </row>
    <row r="280" spans="1:28" x14ac:dyDescent="0.2">
      <c r="A280">
        <v>279</v>
      </c>
      <c r="B280" t="s">
        <v>2458</v>
      </c>
      <c r="C280" t="s">
        <v>76</v>
      </c>
      <c r="D280" t="s">
        <v>290</v>
      </c>
      <c r="E280" s="10" t="str">
        <f>+VLOOKUP(C280,Barras!$B$2:$C$274,2,0)</f>
        <v>Carhuaquero 220 kV</v>
      </c>
      <c r="F280" s="10" t="str">
        <f>+VLOOKUP(D280,Barras!$B$2:$C$274,2,0)</f>
        <v>Carhuaquero 138 kV</v>
      </c>
      <c r="G280" s="3">
        <f t="shared" si="12"/>
        <v>1</v>
      </c>
      <c r="H280" s="2">
        <f t="shared" si="13"/>
        <v>4.4646530612244897</v>
      </c>
      <c r="I280" s="2">
        <f t="shared" si="14"/>
        <v>165.94285714285715</v>
      </c>
      <c r="M280" s="4" t="s">
        <v>1165</v>
      </c>
      <c r="S280" s="4" t="s">
        <v>2456</v>
      </c>
      <c r="T280" s="4" t="s">
        <v>2457</v>
      </c>
      <c r="U280" s="4" t="s">
        <v>2031</v>
      </c>
      <c r="V280" s="4">
        <v>49310</v>
      </c>
      <c r="W280" s="4">
        <v>220</v>
      </c>
      <c r="X280" s="4">
        <v>1</v>
      </c>
      <c r="Y280" s="4">
        <v>4.4646530612244897</v>
      </c>
      <c r="Z280" s="4">
        <v>165.94285714285715</v>
      </c>
      <c r="AA280" s="4" t="s">
        <v>1988</v>
      </c>
      <c r="AB280" s="4">
        <v>0</v>
      </c>
    </row>
    <row r="281" spans="1:28" x14ac:dyDescent="0.2">
      <c r="A281">
        <v>280</v>
      </c>
      <c r="B281" t="s">
        <v>2459</v>
      </c>
      <c r="C281" t="s">
        <v>74</v>
      </c>
      <c r="D281" t="s">
        <v>428</v>
      </c>
      <c r="E281" s="10" t="str">
        <f>+VLOOKUP(C281,Barras!$B$2:$C$274,2,0)</f>
        <v>Guadalupe 220 kV</v>
      </c>
      <c r="F281" s="10" t="str">
        <f>+VLOOKUP(D281,Barras!$B$2:$C$274,2,0)</f>
        <v>Guadalupe 60 kV</v>
      </c>
      <c r="G281" s="3">
        <f t="shared" si="12"/>
        <v>1</v>
      </c>
      <c r="H281" s="2">
        <f t="shared" si="13"/>
        <v>1.3130390625000001</v>
      </c>
      <c r="I281" s="2">
        <f t="shared" si="14"/>
        <v>40.125130108328804</v>
      </c>
      <c r="M281" s="4" t="s">
        <v>1166</v>
      </c>
      <c r="S281" s="4" t="s">
        <v>2458</v>
      </c>
      <c r="T281" s="4" t="s">
        <v>2457</v>
      </c>
      <c r="U281" s="4" t="s">
        <v>2031</v>
      </c>
      <c r="V281" s="4">
        <v>49310</v>
      </c>
      <c r="W281" s="4">
        <v>220</v>
      </c>
      <c r="X281" s="4">
        <v>1</v>
      </c>
      <c r="Y281" s="4">
        <v>4.4646530612244897</v>
      </c>
      <c r="Z281" s="4">
        <v>165.94285714285715</v>
      </c>
      <c r="AA281" s="4" t="s">
        <v>1988</v>
      </c>
      <c r="AB281" s="4">
        <v>0</v>
      </c>
    </row>
    <row r="282" spans="1:28" x14ac:dyDescent="0.2">
      <c r="A282">
        <v>281</v>
      </c>
      <c r="B282" t="s">
        <v>2461</v>
      </c>
      <c r="C282" t="s">
        <v>100</v>
      </c>
      <c r="D282" t="s">
        <v>296</v>
      </c>
      <c r="E282" s="10" t="str">
        <f>+VLOOKUP(C282,Barras!$B$2:$C$274,2,0)</f>
        <v>Chimbote 220 kV</v>
      </c>
      <c r="F282" s="10" t="str">
        <f>+VLOOKUP(D282,Barras!$B$2:$C$274,2,0)</f>
        <v>Chimbote 138 kV</v>
      </c>
      <c r="G282" s="3">
        <f t="shared" si="12"/>
        <v>1</v>
      </c>
      <c r="H282" s="2">
        <f t="shared" si="13"/>
        <v>0.42425625</v>
      </c>
      <c r="I282" s="2">
        <f t="shared" si="14"/>
        <v>21.716222837087514</v>
      </c>
      <c r="M282" s="4" t="s">
        <v>1167</v>
      </c>
      <c r="S282" s="4" t="s">
        <v>2459</v>
      </c>
      <c r="T282" s="4" t="s">
        <v>2460</v>
      </c>
      <c r="U282" s="4" t="s">
        <v>2031</v>
      </c>
      <c r="V282" s="4">
        <v>49310</v>
      </c>
      <c r="W282" s="4">
        <v>220</v>
      </c>
      <c r="X282" s="4">
        <v>1</v>
      </c>
      <c r="Y282" s="4">
        <v>1.3130390625000001</v>
      </c>
      <c r="Z282" s="4">
        <v>40.125130108328804</v>
      </c>
      <c r="AA282" s="4" t="s">
        <v>1988</v>
      </c>
      <c r="AB282" s="4">
        <v>0</v>
      </c>
    </row>
    <row r="283" spans="1:28" x14ac:dyDescent="0.2">
      <c r="A283">
        <v>282</v>
      </c>
      <c r="B283" t="s">
        <v>2463</v>
      </c>
      <c r="C283" t="s">
        <v>98</v>
      </c>
      <c r="D283" t="s">
        <v>300</v>
      </c>
      <c r="E283" s="10" t="str">
        <f>+VLOOKUP(C283,Barras!$B$2:$C$274,2,0)</f>
        <v>Kiman Ayllu 220 kV</v>
      </c>
      <c r="F283" s="10" t="str">
        <f>+VLOOKUP(D283,Barras!$B$2:$C$274,2,0)</f>
        <v>Kiman Ayllu 138 kV</v>
      </c>
      <c r="G283" s="3">
        <f t="shared" si="12"/>
        <v>1</v>
      </c>
      <c r="H283" s="2">
        <f t="shared" si="13"/>
        <v>0.82812399999999997</v>
      </c>
      <c r="I283" s="2">
        <f t="shared" si="14"/>
        <v>60.65972</v>
      </c>
      <c r="M283" s="4" t="s">
        <v>1168</v>
      </c>
      <c r="S283" s="4" t="s">
        <v>2461</v>
      </c>
      <c r="T283" s="4" t="s">
        <v>2462</v>
      </c>
      <c r="U283" s="4" t="s">
        <v>2031</v>
      </c>
      <c r="V283" s="4">
        <v>49310</v>
      </c>
      <c r="W283" s="4">
        <v>220</v>
      </c>
      <c r="X283" s="4">
        <v>1</v>
      </c>
      <c r="Y283" s="4">
        <v>0.42425625</v>
      </c>
      <c r="Z283" s="4">
        <v>21.716222837087514</v>
      </c>
      <c r="AA283" s="4" t="s">
        <v>1988</v>
      </c>
      <c r="AB283" s="4">
        <v>0</v>
      </c>
    </row>
    <row r="284" spans="1:28" x14ac:dyDescent="0.2">
      <c r="A284">
        <v>283</v>
      </c>
      <c r="B284" t="s">
        <v>2465</v>
      </c>
      <c r="C284" t="s">
        <v>104</v>
      </c>
      <c r="D284" t="s">
        <v>302</v>
      </c>
      <c r="E284" s="10" t="str">
        <f>+VLOOKUP(C284,Barras!$B$2:$C$274,2,0)</f>
        <v>Paramonga 220 kV</v>
      </c>
      <c r="F284" s="10" t="str">
        <f>+VLOOKUP(D284,Barras!$B$2:$C$274,2,0)</f>
        <v>SEPANU 138 kV</v>
      </c>
      <c r="G284" s="3">
        <f t="shared" si="12"/>
        <v>1</v>
      </c>
      <c r="H284" s="2">
        <f t="shared" si="13"/>
        <v>1.6919952662721895</v>
      </c>
      <c r="I284" s="2">
        <f t="shared" si="14"/>
        <v>87.045538461538442</v>
      </c>
      <c r="M284" s="4" t="s">
        <v>1169</v>
      </c>
      <c r="S284" s="4" t="s">
        <v>2463</v>
      </c>
      <c r="T284" s="4" t="s">
        <v>2464</v>
      </c>
      <c r="U284" s="4" t="s">
        <v>2031</v>
      </c>
      <c r="V284" s="4">
        <v>49310</v>
      </c>
      <c r="W284" s="4">
        <v>220</v>
      </c>
      <c r="X284" s="4">
        <v>1</v>
      </c>
      <c r="Y284" s="4">
        <v>0.82812399999999997</v>
      </c>
      <c r="Z284" s="4">
        <v>60.65972</v>
      </c>
      <c r="AA284" s="4" t="s">
        <v>1988</v>
      </c>
      <c r="AB284" s="4">
        <v>0</v>
      </c>
    </row>
    <row r="285" spans="1:28" x14ac:dyDescent="0.2">
      <c r="A285">
        <v>284</v>
      </c>
      <c r="B285" t="s">
        <v>2467</v>
      </c>
      <c r="C285" t="s">
        <v>112</v>
      </c>
      <c r="D285" t="s">
        <v>478</v>
      </c>
      <c r="E285" s="10" t="str">
        <f>+VLOOKUP(C285,Barras!$B$2:$C$274,2,0)</f>
        <v>Lomera 220 kV</v>
      </c>
      <c r="F285" s="10" t="str">
        <f>+VLOOKUP(D285,Barras!$B$2:$C$274,2,0)</f>
        <v>Lomera 60 kV</v>
      </c>
      <c r="G285" s="3">
        <f t="shared" si="12"/>
        <v>1</v>
      </c>
      <c r="H285" s="2">
        <f t="shared" si="13"/>
        <v>7.9150456000000009</v>
      </c>
      <c r="I285" s="2">
        <f t="shared" si="14"/>
        <v>50.336000000000006</v>
      </c>
      <c r="M285" s="4" t="s">
        <v>1170</v>
      </c>
      <c r="S285" s="4" t="s">
        <v>2465</v>
      </c>
      <c r="T285" s="4" t="s">
        <v>2466</v>
      </c>
      <c r="U285" s="4" t="s">
        <v>2031</v>
      </c>
      <c r="V285" s="4">
        <v>49310</v>
      </c>
      <c r="W285" s="4">
        <v>220</v>
      </c>
      <c r="X285" s="4">
        <v>1</v>
      </c>
      <c r="Y285" s="4">
        <v>1.6919952662721895</v>
      </c>
      <c r="Z285" s="4">
        <v>87.045538461538442</v>
      </c>
      <c r="AA285" s="4" t="s">
        <v>1988</v>
      </c>
      <c r="AB285" s="4">
        <v>0</v>
      </c>
    </row>
    <row r="286" spans="1:28" x14ac:dyDescent="0.2">
      <c r="A286">
        <v>285</v>
      </c>
      <c r="B286" t="s">
        <v>2469</v>
      </c>
      <c r="C286" t="s">
        <v>114</v>
      </c>
      <c r="D286" t="s">
        <v>474</v>
      </c>
      <c r="E286" s="10" t="str">
        <f>+VLOOKUP(C286,Barras!$B$2:$C$274,2,0)</f>
        <v>Zapallal 220 kV</v>
      </c>
      <c r="F286" s="10" t="str">
        <f>+VLOOKUP(D286,Barras!$B$2:$C$274,2,0)</f>
        <v>Huarangal 60 kV</v>
      </c>
      <c r="G286" s="3">
        <f t="shared" si="12"/>
        <v>1</v>
      </c>
      <c r="H286" s="2">
        <f t="shared" si="13"/>
        <v>0.45711111111111113</v>
      </c>
      <c r="I286" s="2">
        <f t="shared" si="14"/>
        <v>33.664888888888889</v>
      </c>
      <c r="M286" s="4" t="s">
        <v>1171</v>
      </c>
      <c r="S286" s="4" t="s">
        <v>2467</v>
      </c>
      <c r="T286" s="4" t="s">
        <v>2468</v>
      </c>
      <c r="U286" s="4" t="s">
        <v>2031</v>
      </c>
      <c r="V286" s="4">
        <v>49310</v>
      </c>
      <c r="W286" s="4">
        <v>220</v>
      </c>
      <c r="X286" s="4">
        <v>1</v>
      </c>
      <c r="Y286" s="4">
        <v>7.9150456000000009</v>
      </c>
      <c r="Z286" s="4">
        <v>50.336000000000006</v>
      </c>
      <c r="AA286" s="4" t="s">
        <v>1988</v>
      </c>
      <c r="AB286" s="4">
        <v>0</v>
      </c>
    </row>
    <row r="287" spans="1:28" x14ac:dyDescent="0.2">
      <c r="A287">
        <v>286</v>
      </c>
      <c r="B287" t="s">
        <v>2471</v>
      </c>
      <c r="C287" t="s">
        <v>124</v>
      </c>
      <c r="D287" t="s">
        <v>470</v>
      </c>
      <c r="E287" s="10" t="str">
        <f>+VLOOKUP(C287,Barras!$B$2:$C$274,2,0)</f>
        <v>Chillon 220 kV</v>
      </c>
      <c r="F287" s="10" t="str">
        <f>+VLOOKUP(D287,Barras!$B$2:$C$274,2,0)</f>
        <v>Chillon 60 kV</v>
      </c>
      <c r="G287" s="3">
        <f t="shared" si="12"/>
        <v>1</v>
      </c>
      <c r="H287" s="2">
        <f t="shared" si="13"/>
        <v>0.61072882716049381</v>
      </c>
      <c r="I287" s="2">
        <f t="shared" si="14"/>
        <v>14.30488888888889</v>
      </c>
      <c r="M287" s="4" t="s">
        <v>1172</v>
      </c>
      <c r="S287" s="4" t="s">
        <v>2469</v>
      </c>
      <c r="T287" s="4" t="s">
        <v>2470</v>
      </c>
      <c r="U287" s="4" t="s">
        <v>2031</v>
      </c>
      <c r="V287" s="4">
        <v>49310</v>
      </c>
      <c r="W287" s="4">
        <v>220</v>
      </c>
      <c r="X287" s="4">
        <v>1</v>
      </c>
      <c r="Y287" s="4">
        <v>0.45711111111111113</v>
      </c>
      <c r="Z287" s="4">
        <v>33.664888888888889</v>
      </c>
      <c r="AA287" s="4" t="s">
        <v>1988</v>
      </c>
      <c r="AB287" s="4">
        <v>0</v>
      </c>
    </row>
    <row r="288" spans="1:28" x14ac:dyDescent="0.2">
      <c r="A288">
        <v>287</v>
      </c>
      <c r="B288" t="s">
        <v>2473</v>
      </c>
      <c r="C288" t="s">
        <v>126</v>
      </c>
      <c r="D288" t="s">
        <v>464</v>
      </c>
      <c r="E288" s="10" t="str">
        <f>+VLOOKUP(C288,Barras!$B$2:$C$274,2,0)</f>
        <v>Chavarria 220 kV</v>
      </c>
      <c r="F288" s="10" t="str">
        <f>+VLOOKUP(D288,Barras!$B$2:$C$274,2,0)</f>
        <v>Chavarria 60 kV</v>
      </c>
      <c r="G288" s="3">
        <f t="shared" si="12"/>
        <v>1</v>
      </c>
      <c r="H288" s="2">
        <f t="shared" si="13"/>
        <v>0.22606194375222502</v>
      </c>
      <c r="I288" s="2">
        <f t="shared" si="14"/>
        <v>10.601990528846526</v>
      </c>
      <c r="M288" s="4" t="s">
        <v>1173</v>
      </c>
      <c r="S288" s="4" t="s">
        <v>2471</v>
      </c>
      <c r="T288" s="4" t="s">
        <v>2472</v>
      </c>
      <c r="U288" s="4" t="s">
        <v>2031</v>
      </c>
      <c r="V288" s="4">
        <v>49310</v>
      </c>
      <c r="W288" s="4">
        <v>220</v>
      </c>
      <c r="X288" s="4">
        <v>1</v>
      </c>
      <c r="Y288" s="4">
        <v>0.61072882716049381</v>
      </c>
      <c r="Z288" s="4">
        <v>14.30488888888889</v>
      </c>
      <c r="AA288" s="4" t="s">
        <v>1988</v>
      </c>
      <c r="AB288" s="4">
        <v>0</v>
      </c>
    </row>
    <row r="289" spans="1:28" x14ac:dyDescent="0.2">
      <c r="A289">
        <v>288</v>
      </c>
      <c r="B289" t="s">
        <v>2475</v>
      </c>
      <c r="C289" t="s">
        <v>130</v>
      </c>
      <c r="D289" t="s">
        <v>482</v>
      </c>
      <c r="E289" s="10" t="str">
        <f>+VLOOKUP(C289,Barras!$B$2:$C$274,2,0)</f>
        <v>Barsi 220 kV</v>
      </c>
      <c r="F289" s="10" t="str">
        <f>+VLOOKUP(D289,Barras!$B$2:$C$274,2,0)</f>
        <v>Barsi 60 kV</v>
      </c>
      <c r="G289" s="3">
        <f t="shared" si="12"/>
        <v>1</v>
      </c>
      <c r="H289" s="2">
        <f t="shared" si="13"/>
        <v>0.23512586794596643</v>
      </c>
      <c r="I289" s="2">
        <f t="shared" si="14"/>
        <v>11.47313681324062</v>
      </c>
      <c r="M289" s="4" t="s">
        <v>1174</v>
      </c>
      <c r="S289" s="4" t="s">
        <v>2473</v>
      </c>
      <c r="T289" s="4" t="s">
        <v>2474</v>
      </c>
      <c r="U289" s="4" t="s">
        <v>2031</v>
      </c>
      <c r="V289" s="4">
        <v>49310</v>
      </c>
      <c r="W289" s="4">
        <v>220</v>
      </c>
      <c r="X289" s="4">
        <v>1</v>
      </c>
      <c r="Y289" s="4">
        <v>0.22606194375222502</v>
      </c>
      <c r="Z289" s="4">
        <v>10.601990528846526</v>
      </c>
      <c r="AA289" s="4" t="s">
        <v>1988</v>
      </c>
      <c r="AB289" s="4">
        <v>0</v>
      </c>
    </row>
    <row r="290" spans="1:28" x14ac:dyDescent="0.2">
      <c r="A290">
        <v>289</v>
      </c>
      <c r="B290" t="s">
        <v>2477</v>
      </c>
      <c r="C290" t="s">
        <v>118</v>
      </c>
      <c r="D290" t="s">
        <v>450</v>
      </c>
      <c r="E290" s="10" t="str">
        <f>+VLOOKUP(C290,Barras!$B$2:$C$274,2,0)</f>
        <v>Mirador 220 kV</v>
      </c>
      <c r="F290" s="10" t="str">
        <f>+VLOOKUP(D290,Barras!$B$2:$C$274,2,0)</f>
        <v>Mirador 60 kV</v>
      </c>
      <c r="G290" s="3">
        <f t="shared" si="12"/>
        <v>1</v>
      </c>
      <c r="H290" s="2">
        <f t="shared" si="13"/>
        <v>1.4923333333333335</v>
      </c>
      <c r="I290" s="2">
        <f t="shared" si="14"/>
        <v>46.786666666666662</v>
      </c>
      <c r="M290" s="4" t="s">
        <v>1175</v>
      </c>
      <c r="S290" s="4" t="s">
        <v>2475</v>
      </c>
      <c r="T290" s="4" t="s">
        <v>2476</v>
      </c>
      <c r="U290" s="4" t="s">
        <v>2031</v>
      </c>
      <c r="V290" s="4">
        <v>49310</v>
      </c>
      <c r="W290" s="4">
        <v>220</v>
      </c>
      <c r="X290" s="4">
        <v>1</v>
      </c>
      <c r="Y290" s="4">
        <v>0.23512586794596643</v>
      </c>
      <c r="Z290" s="4">
        <v>11.47313681324062</v>
      </c>
      <c r="AA290" s="4" t="s">
        <v>1988</v>
      </c>
      <c r="AB290" s="4">
        <v>0</v>
      </c>
    </row>
    <row r="291" spans="1:28" x14ac:dyDescent="0.2">
      <c r="A291">
        <v>290</v>
      </c>
      <c r="B291" t="s">
        <v>2479</v>
      </c>
      <c r="C291" t="s">
        <v>118</v>
      </c>
      <c r="D291" t="s">
        <v>450</v>
      </c>
      <c r="E291" s="10" t="str">
        <f>+VLOOKUP(C291,Barras!$B$2:$C$274,2,0)</f>
        <v>Mirador 220 kV</v>
      </c>
      <c r="F291" s="10" t="str">
        <f>+VLOOKUP(D291,Barras!$B$2:$C$274,2,0)</f>
        <v>Mirador 60 kV</v>
      </c>
      <c r="G291" s="3">
        <f t="shared" si="12"/>
        <v>1</v>
      </c>
      <c r="H291" s="2">
        <f t="shared" si="13"/>
        <v>1.4923333333333335</v>
      </c>
      <c r="I291" s="2">
        <f t="shared" si="14"/>
        <v>46.786666666666662</v>
      </c>
      <c r="M291" s="4" t="s">
        <v>1176</v>
      </c>
      <c r="S291" s="4" t="s">
        <v>2477</v>
      </c>
      <c r="T291" s="4" t="s">
        <v>2478</v>
      </c>
      <c r="U291" s="4" t="s">
        <v>2031</v>
      </c>
      <c r="V291" s="4">
        <v>49310</v>
      </c>
      <c r="W291" s="4">
        <v>220</v>
      </c>
      <c r="X291" s="4">
        <v>1</v>
      </c>
      <c r="Y291" s="4">
        <v>1.4923333333333335</v>
      </c>
      <c r="Z291" s="4">
        <v>46.786666666666662</v>
      </c>
      <c r="AA291" s="4" t="s">
        <v>1988</v>
      </c>
      <c r="AB291" s="4">
        <v>0</v>
      </c>
    </row>
    <row r="292" spans="1:28" x14ac:dyDescent="0.2">
      <c r="A292">
        <v>291</v>
      </c>
      <c r="B292" t="s">
        <v>2480</v>
      </c>
      <c r="C292" t="s">
        <v>120</v>
      </c>
      <c r="D292" t="s">
        <v>480</v>
      </c>
      <c r="E292" s="10" t="str">
        <f>+VLOOKUP(C292,Barras!$B$2:$C$274,2,0)</f>
        <v>Malvinas 220 kV</v>
      </c>
      <c r="F292" s="10" t="str">
        <f>+VLOOKUP(D292,Barras!$B$2:$C$274,2,0)</f>
        <v>Mirones 60 kV</v>
      </c>
      <c r="G292" s="3">
        <f t="shared" si="12"/>
        <v>1</v>
      </c>
      <c r="H292" s="2">
        <f t="shared" si="13"/>
        <v>0.58523666666666674</v>
      </c>
      <c r="I292" s="2">
        <f t="shared" si="14"/>
        <v>30.518888888888888</v>
      </c>
      <c r="M292" s="4" t="s">
        <v>1177</v>
      </c>
      <c r="S292" s="4" t="s">
        <v>2479</v>
      </c>
      <c r="T292" s="4" t="s">
        <v>2478</v>
      </c>
      <c r="U292" s="4" t="s">
        <v>2031</v>
      </c>
      <c r="V292" s="4">
        <v>49310</v>
      </c>
      <c r="W292" s="4">
        <v>220</v>
      </c>
      <c r="X292" s="4">
        <v>1</v>
      </c>
      <c r="Y292" s="4">
        <v>1.4923333333333335</v>
      </c>
      <c r="Z292" s="4">
        <v>46.786666666666662</v>
      </c>
      <c r="AA292" s="4" t="s">
        <v>1988</v>
      </c>
      <c r="AB292" s="4">
        <v>0</v>
      </c>
    </row>
    <row r="293" spans="1:28" x14ac:dyDescent="0.2">
      <c r="A293">
        <v>292</v>
      </c>
      <c r="B293" t="s">
        <v>2482</v>
      </c>
      <c r="C293" t="s">
        <v>120</v>
      </c>
      <c r="D293" t="s">
        <v>480</v>
      </c>
      <c r="E293" s="10" t="str">
        <f>+VLOOKUP(C293,Barras!$B$2:$C$274,2,0)</f>
        <v>Malvinas 220 kV</v>
      </c>
      <c r="F293" s="10" t="str">
        <f>+VLOOKUP(D293,Barras!$B$2:$C$274,2,0)</f>
        <v>Mirones 60 kV</v>
      </c>
      <c r="G293" s="3">
        <f t="shared" si="12"/>
        <v>1</v>
      </c>
      <c r="H293" s="2">
        <f t="shared" si="13"/>
        <v>0.58523666666666674</v>
      </c>
      <c r="I293" s="2">
        <f t="shared" si="14"/>
        <v>30.518888888888888</v>
      </c>
      <c r="M293" s="4" t="s">
        <v>1178</v>
      </c>
      <c r="S293" s="4" t="s">
        <v>2480</v>
      </c>
      <c r="T293" s="4" t="s">
        <v>2481</v>
      </c>
      <c r="U293" s="4" t="s">
        <v>2031</v>
      </c>
      <c r="V293" s="4">
        <v>49310</v>
      </c>
      <c r="W293" s="4">
        <v>220</v>
      </c>
      <c r="X293" s="4">
        <v>1</v>
      </c>
      <c r="Y293" s="4">
        <v>0.58523666666666674</v>
      </c>
      <c r="Z293" s="4">
        <v>30.518888888888888</v>
      </c>
      <c r="AA293" s="4" t="s">
        <v>1988</v>
      </c>
      <c r="AB293" s="4">
        <v>0</v>
      </c>
    </row>
    <row r="294" spans="1:28" x14ac:dyDescent="0.2">
      <c r="A294">
        <v>293</v>
      </c>
      <c r="B294" t="s">
        <v>2483</v>
      </c>
      <c r="C294" t="s">
        <v>128</v>
      </c>
      <c r="D294" t="s">
        <v>462</v>
      </c>
      <c r="E294" s="10" t="str">
        <f>+VLOOKUP(C294,Barras!$B$2:$C$274,2,0)</f>
        <v>Aeropuerto 220 kV</v>
      </c>
      <c r="F294" s="10" t="str">
        <f>+VLOOKUP(D294,Barras!$B$2:$C$274,2,0)</f>
        <v>Aeropuerto 60 kV</v>
      </c>
      <c r="G294" s="3">
        <f t="shared" si="12"/>
        <v>1</v>
      </c>
      <c r="H294" s="2">
        <f t="shared" si="13"/>
        <v>1.0094691358024692</v>
      </c>
      <c r="I294" s="2">
        <f t="shared" si="14"/>
        <v>23.2</v>
      </c>
      <c r="M294" s="4" t="s">
        <v>1179</v>
      </c>
      <c r="S294" s="4" t="s">
        <v>2482</v>
      </c>
      <c r="T294" s="4" t="s">
        <v>2481</v>
      </c>
      <c r="U294" s="4" t="s">
        <v>2031</v>
      </c>
      <c r="V294" s="4">
        <v>49310</v>
      </c>
      <c r="W294" s="4">
        <v>220</v>
      </c>
      <c r="X294" s="4">
        <v>1</v>
      </c>
      <c r="Y294" s="4">
        <v>0.58523666666666674</v>
      </c>
      <c r="Z294" s="4">
        <v>30.518888888888888</v>
      </c>
      <c r="AA294" s="4" t="s">
        <v>1988</v>
      </c>
      <c r="AB294" s="4">
        <v>0</v>
      </c>
    </row>
    <row r="295" spans="1:28" x14ac:dyDescent="0.2">
      <c r="A295">
        <v>294</v>
      </c>
      <c r="B295" t="s">
        <v>2485</v>
      </c>
      <c r="C295" t="s">
        <v>134</v>
      </c>
      <c r="D295" t="s">
        <v>446</v>
      </c>
      <c r="E295" s="10" t="str">
        <f>+VLOOKUP(C295,Barras!$B$2:$C$274,2,0)</f>
        <v>Santa Rosa 220 kV</v>
      </c>
      <c r="F295" s="10" t="str">
        <f>+VLOOKUP(D295,Barras!$B$2:$C$274,2,0)</f>
        <v>Santa Rosa LDS 60 kV</v>
      </c>
      <c r="G295" s="3">
        <f t="shared" si="12"/>
        <v>1</v>
      </c>
      <c r="H295" s="2">
        <f t="shared" si="13"/>
        <v>0.52559374999999997</v>
      </c>
      <c r="I295" s="2">
        <f t="shared" si="14"/>
        <v>10.013014657427915</v>
      </c>
      <c r="M295" s="4" t="s">
        <v>1180</v>
      </c>
      <c r="S295" s="4" t="s">
        <v>2483</v>
      </c>
      <c r="T295" s="4" t="s">
        <v>2484</v>
      </c>
      <c r="U295" s="4" t="s">
        <v>2031</v>
      </c>
      <c r="V295" s="4">
        <v>49310</v>
      </c>
      <c r="W295" s="4">
        <v>200</v>
      </c>
      <c r="X295" s="4">
        <v>1</v>
      </c>
      <c r="Y295" s="4">
        <v>1.0094691358024692</v>
      </c>
      <c r="Z295" s="4">
        <v>23.2</v>
      </c>
      <c r="AA295" s="4" t="s">
        <v>2001</v>
      </c>
      <c r="AB295" s="4">
        <v>0</v>
      </c>
    </row>
    <row r="296" spans="1:28" x14ac:dyDescent="0.2">
      <c r="A296">
        <v>295</v>
      </c>
      <c r="B296" t="s">
        <v>2487</v>
      </c>
      <c r="C296" t="s">
        <v>134</v>
      </c>
      <c r="D296" t="s">
        <v>448</v>
      </c>
      <c r="E296" s="10" t="str">
        <f>+VLOOKUP(C296,Barras!$B$2:$C$274,2,0)</f>
        <v>Santa Rosa 220 kV</v>
      </c>
      <c r="F296" s="10" t="str">
        <f>+VLOOKUP(D296,Barras!$B$2:$C$274,2,0)</f>
        <v>Santa Rosa EDN 60 kV</v>
      </c>
      <c r="G296" s="3">
        <f t="shared" si="12"/>
        <v>1</v>
      </c>
      <c r="H296" s="2">
        <f t="shared" si="13"/>
        <v>0.48498413333333334</v>
      </c>
      <c r="I296" s="2">
        <f t="shared" si="14"/>
        <v>10.013014657427915</v>
      </c>
      <c r="M296" s="4" t="s">
        <v>1181</v>
      </c>
      <c r="S296" s="4" t="s">
        <v>2485</v>
      </c>
      <c r="T296" s="4" t="s">
        <v>2486</v>
      </c>
      <c r="U296" s="4" t="s">
        <v>2031</v>
      </c>
      <c r="V296" s="4">
        <v>49310</v>
      </c>
      <c r="W296" s="4">
        <v>220</v>
      </c>
      <c r="X296" s="4">
        <v>1</v>
      </c>
      <c r="Y296" s="4">
        <v>0.52559374999999997</v>
      </c>
      <c r="Z296" s="4">
        <v>10.013014657427915</v>
      </c>
      <c r="AA296" s="4" t="s">
        <v>1988</v>
      </c>
      <c r="AB296" s="4">
        <v>0</v>
      </c>
    </row>
    <row r="297" spans="1:28" x14ac:dyDescent="0.2">
      <c r="A297">
        <v>296</v>
      </c>
      <c r="B297" t="s">
        <v>2488</v>
      </c>
      <c r="C297" t="s">
        <v>146</v>
      </c>
      <c r="D297" t="s">
        <v>456</v>
      </c>
      <c r="E297" s="10" t="str">
        <f>+VLOOKUP(C297,Barras!$B$2:$C$274,2,0)</f>
        <v>Balnearios 220 kV</v>
      </c>
      <c r="F297" s="10" t="str">
        <f>+VLOOKUP(D297,Barras!$B$2:$C$274,2,0)</f>
        <v>Balnearios 60 kV</v>
      </c>
      <c r="G297" s="3">
        <f t="shared" si="12"/>
        <v>1</v>
      </c>
      <c r="H297" s="2">
        <f t="shared" si="13"/>
        <v>0.19979612562732299</v>
      </c>
      <c r="I297" s="2">
        <f t="shared" si="14"/>
        <v>9.219678549777111</v>
      </c>
      <c r="M297" s="4" t="s">
        <v>1182</v>
      </c>
      <c r="S297" s="4" t="s">
        <v>2487</v>
      </c>
      <c r="T297" s="4" t="s">
        <v>2486</v>
      </c>
      <c r="U297" s="4" t="s">
        <v>2031</v>
      </c>
      <c r="V297" s="4">
        <v>49310</v>
      </c>
      <c r="W297" s="4">
        <v>220</v>
      </c>
      <c r="X297" s="4">
        <v>1</v>
      </c>
      <c r="Y297" s="4">
        <v>0.48498413333333334</v>
      </c>
      <c r="Z297" s="4">
        <v>10.013014657427915</v>
      </c>
      <c r="AA297" s="4" t="s">
        <v>1988</v>
      </c>
      <c r="AB297" s="4">
        <v>0</v>
      </c>
    </row>
    <row r="298" spans="1:28" x14ac:dyDescent="0.2">
      <c r="A298">
        <v>297</v>
      </c>
      <c r="B298" t="s">
        <v>2490</v>
      </c>
      <c r="C298" t="s">
        <v>142</v>
      </c>
      <c r="D298" t="s">
        <v>458</v>
      </c>
      <c r="E298" s="10" t="str">
        <f>+VLOOKUP(C298,Barras!$B$2:$C$274,2,0)</f>
        <v>San Juan 220 kV</v>
      </c>
      <c r="F298" s="10" t="str">
        <f>+VLOOKUP(D298,Barras!$B$2:$C$274,2,0)</f>
        <v>San Juan 60 kV</v>
      </c>
      <c r="G298" s="3">
        <f t="shared" si="12"/>
        <v>1</v>
      </c>
      <c r="H298" s="2">
        <f t="shared" si="13"/>
        <v>0.28059444444444442</v>
      </c>
      <c r="I298" s="2">
        <f t="shared" si="14"/>
        <v>12.938990245880136</v>
      </c>
      <c r="M298" s="4" t="s">
        <v>1183</v>
      </c>
      <c r="S298" s="4" t="s">
        <v>2488</v>
      </c>
      <c r="T298" s="4" t="s">
        <v>2489</v>
      </c>
      <c r="U298" s="4" t="s">
        <v>2031</v>
      </c>
      <c r="V298" s="4">
        <v>49310</v>
      </c>
      <c r="W298" s="4">
        <v>220</v>
      </c>
      <c r="X298" s="4">
        <v>1</v>
      </c>
      <c r="Y298" s="4">
        <v>0.19979612562732299</v>
      </c>
      <c r="Z298" s="4">
        <v>9.219678549777111</v>
      </c>
      <c r="AA298" s="4" t="s">
        <v>1988</v>
      </c>
      <c r="AB298" s="4">
        <v>0</v>
      </c>
    </row>
    <row r="299" spans="1:28" x14ac:dyDescent="0.2">
      <c r="A299">
        <v>298</v>
      </c>
      <c r="B299" t="s">
        <v>2492</v>
      </c>
      <c r="C299" t="s">
        <v>144</v>
      </c>
      <c r="D299" t="s">
        <v>460</v>
      </c>
      <c r="E299" s="10" t="str">
        <f>+VLOOKUP(C299,Barras!$B$2:$C$274,2,0)</f>
        <v>Pachacutec 220 kV</v>
      </c>
      <c r="F299" s="10" t="str">
        <f>+VLOOKUP(D299,Barras!$B$2:$C$274,2,0)</f>
        <v>Pachacutec 60 kV</v>
      </c>
      <c r="G299" s="3">
        <f t="shared" si="12"/>
        <v>1</v>
      </c>
      <c r="H299" s="2">
        <f t="shared" si="13"/>
        <v>1.3333333333333333</v>
      </c>
      <c r="I299" s="2">
        <f t="shared" si="14"/>
        <v>19.133333333333333</v>
      </c>
      <c r="M299" s="4" t="s">
        <v>1184</v>
      </c>
      <c r="S299" s="4" t="s">
        <v>2490</v>
      </c>
      <c r="T299" s="4" t="s">
        <v>2491</v>
      </c>
      <c r="U299" s="4" t="s">
        <v>2031</v>
      </c>
      <c r="V299" s="4">
        <v>49310</v>
      </c>
      <c r="W299" s="4">
        <v>200</v>
      </c>
      <c r="X299" s="4">
        <v>1</v>
      </c>
      <c r="Y299" s="4">
        <v>0.28059444444444442</v>
      </c>
      <c r="Z299" s="4">
        <v>12.938990245880136</v>
      </c>
      <c r="AA299" s="4" t="s">
        <v>1988</v>
      </c>
      <c r="AB299" s="4">
        <v>0</v>
      </c>
    </row>
    <row r="300" spans="1:28" x14ac:dyDescent="0.2">
      <c r="A300">
        <v>299</v>
      </c>
      <c r="B300" t="s">
        <v>2494</v>
      </c>
      <c r="C300" t="s">
        <v>136</v>
      </c>
      <c r="D300" t="s">
        <v>452</v>
      </c>
      <c r="E300" s="10" t="str">
        <f>+VLOOKUP(C300,Barras!$B$2:$C$274,2,0)</f>
        <v>Industriales 220 kV</v>
      </c>
      <c r="F300" s="10" t="str">
        <f>+VLOOKUP(D300,Barras!$B$2:$C$274,2,0)</f>
        <v>Puente 60 kV</v>
      </c>
      <c r="G300" s="3">
        <f t="shared" si="12"/>
        <v>1</v>
      </c>
      <c r="H300" s="2">
        <f t="shared" si="13"/>
        <v>0.56425198958333334</v>
      </c>
      <c r="I300" s="2">
        <f t="shared" si="14"/>
        <v>25.434704166666666</v>
      </c>
      <c r="M300" s="4" t="s">
        <v>1185</v>
      </c>
      <c r="S300" s="4" t="s">
        <v>2492</v>
      </c>
      <c r="T300" s="4" t="s">
        <v>2493</v>
      </c>
      <c r="U300" s="4" t="s">
        <v>2031</v>
      </c>
      <c r="V300" s="4">
        <v>49310</v>
      </c>
      <c r="W300" s="4">
        <v>200</v>
      </c>
      <c r="X300" s="4">
        <v>1</v>
      </c>
      <c r="Y300" s="4">
        <v>1.3333333333333333</v>
      </c>
      <c r="Z300" s="4">
        <v>19.133333333333333</v>
      </c>
      <c r="AA300" s="4" t="s">
        <v>1988</v>
      </c>
      <c r="AB300" s="4">
        <v>0</v>
      </c>
    </row>
    <row r="301" spans="1:28" x14ac:dyDescent="0.2">
      <c r="A301">
        <v>300</v>
      </c>
      <c r="B301" t="s">
        <v>2496</v>
      </c>
      <c r="C301" t="s">
        <v>184</v>
      </c>
      <c r="D301" t="s">
        <v>442</v>
      </c>
      <c r="E301" s="10" t="str">
        <f>+VLOOKUP(C301,Barras!$B$2:$C$274,2,0)</f>
        <v>Manchay 220 kV</v>
      </c>
      <c r="F301" s="10" t="str">
        <f>+VLOOKUP(D301,Barras!$B$2:$C$274,2,0)</f>
        <v>Manchay 60 kV</v>
      </c>
      <c r="G301" s="3">
        <f t="shared" si="12"/>
        <v>1</v>
      </c>
      <c r="H301" s="2">
        <f t="shared" si="13"/>
        <v>1.0943777777777777</v>
      </c>
      <c r="I301" s="2">
        <f t="shared" si="14"/>
        <v>44.407000000000004</v>
      </c>
      <c r="M301" s="4" t="s">
        <v>1186</v>
      </c>
      <c r="S301" s="4" t="s">
        <v>2494</v>
      </c>
      <c r="T301" s="4" t="s">
        <v>2495</v>
      </c>
      <c r="U301" s="4" t="s">
        <v>2031</v>
      </c>
      <c r="V301" s="4">
        <v>49310</v>
      </c>
      <c r="W301" s="4">
        <v>220</v>
      </c>
      <c r="X301" s="4">
        <v>1</v>
      </c>
      <c r="Y301" s="4">
        <v>0.56425198958333334</v>
      </c>
      <c r="Z301" s="4">
        <v>25.434704166666666</v>
      </c>
      <c r="AA301" s="4" t="s">
        <v>1988</v>
      </c>
      <c r="AB301" s="4">
        <v>0</v>
      </c>
    </row>
    <row r="302" spans="1:28" x14ac:dyDescent="0.2">
      <c r="A302">
        <v>301</v>
      </c>
      <c r="B302" t="s">
        <v>2498</v>
      </c>
      <c r="C302" t="s">
        <v>190</v>
      </c>
      <c r="D302" t="s">
        <v>438</v>
      </c>
      <c r="E302" s="10" t="str">
        <f>+VLOOKUP(C302,Barras!$B$2:$C$274,2,0)</f>
        <v>San Miguel 220 kV</v>
      </c>
      <c r="F302" s="10" t="str">
        <f>+VLOOKUP(D302,Barras!$B$2:$C$274,2,0)</f>
        <v>San Miguel 60 kV</v>
      </c>
      <c r="G302" s="3">
        <f t="shared" si="12"/>
        <v>1</v>
      </c>
      <c r="H302" s="2">
        <f t="shared" si="13"/>
        <v>0.23210463733650416</v>
      </c>
      <c r="I302" s="2">
        <f t="shared" si="14"/>
        <v>17.186250422630447</v>
      </c>
      <c r="M302" s="4" t="s">
        <v>1187</v>
      </c>
      <c r="S302" s="4" t="s">
        <v>2496</v>
      </c>
      <c r="T302" s="4" t="s">
        <v>2497</v>
      </c>
      <c r="U302" s="4" t="s">
        <v>2031</v>
      </c>
      <c r="V302" s="4">
        <v>49310</v>
      </c>
      <c r="W302" s="4">
        <v>220</v>
      </c>
      <c r="X302" s="4">
        <v>1</v>
      </c>
      <c r="Y302" s="4">
        <v>1.0943777777777777</v>
      </c>
      <c r="Z302" s="4">
        <v>44.407000000000004</v>
      </c>
      <c r="AA302" s="4" t="s">
        <v>1988</v>
      </c>
      <c r="AB302" s="4">
        <v>0</v>
      </c>
    </row>
    <row r="303" spans="1:28" x14ac:dyDescent="0.2">
      <c r="A303">
        <v>302</v>
      </c>
      <c r="B303" t="s">
        <v>2500</v>
      </c>
      <c r="C303" t="s">
        <v>150</v>
      </c>
      <c r="D303" t="s">
        <v>484</v>
      </c>
      <c r="E303" s="10" t="str">
        <f>+VLOOKUP(C303,Barras!$B$2:$C$274,2,0)</f>
        <v>Chilca REP 220 kV</v>
      </c>
      <c r="F303" s="10" t="str">
        <f>+VLOOKUP(D303,Barras!$B$2:$C$274,2,0)</f>
        <v>Chilca 60 kV</v>
      </c>
      <c r="G303" s="3">
        <f t="shared" si="12"/>
        <v>1</v>
      </c>
      <c r="H303" s="2">
        <f t="shared" si="13"/>
        <v>1.1968916666666667</v>
      </c>
      <c r="I303" s="2">
        <f t="shared" si="14"/>
        <v>45.980000000000004</v>
      </c>
      <c r="M303" s="4" t="s">
        <v>1188</v>
      </c>
      <c r="S303" s="4" t="s">
        <v>2498</v>
      </c>
      <c r="T303" s="4" t="s">
        <v>2499</v>
      </c>
      <c r="U303" s="4" t="s">
        <v>2031</v>
      </c>
      <c r="V303" s="4">
        <v>49310</v>
      </c>
      <c r="W303" s="4">
        <v>200</v>
      </c>
      <c r="X303" s="4">
        <v>1</v>
      </c>
      <c r="Y303" s="4">
        <v>0.23210463733650416</v>
      </c>
      <c r="Z303" s="4">
        <v>17.186250422630447</v>
      </c>
      <c r="AA303" s="4" t="s">
        <v>1988</v>
      </c>
      <c r="AB303" s="4">
        <v>0</v>
      </c>
    </row>
    <row r="304" spans="1:28" x14ac:dyDescent="0.2">
      <c r="A304">
        <v>303</v>
      </c>
      <c r="B304" t="s">
        <v>2502</v>
      </c>
      <c r="C304" t="s">
        <v>148</v>
      </c>
      <c r="D304" t="s">
        <v>488</v>
      </c>
      <c r="E304" s="10" t="str">
        <f>+VLOOKUP(C304,Barras!$B$2:$C$274,2,0)</f>
        <v>Alto Praderas 220 kV</v>
      </c>
      <c r="F304" s="10" t="str">
        <f>+VLOOKUP(D304,Barras!$B$2:$C$274,2,0)</f>
        <v>Praderas 60 kV</v>
      </c>
      <c r="G304" s="3">
        <f t="shared" si="12"/>
        <v>1</v>
      </c>
      <c r="H304" s="2">
        <f t="shared" si="13"/>
        <v>0.38863183333333334</v>
      </c>
      <c r="I304" s="2">
        <f t="shared" si="14"/>
        <v>25.349499999999999</v>
      </c>
      <c r="M304" s="4" t="s">
        <v>1189</v>
      </c>
      <c r="S304" s="4" t="s">
        <v>2500</v>
      </c>
      <c r="T304" s="4" t="s">
        <v>2501</v>
      </c>
      <c r="U304" s="4" t="s">
        <v>2031</v>
      </c>
      <c r="V304" s="4">
        <v>49310</v>
      </c>
      <c r="W304" s="4">
        <v>220</v>
      </c>
      <c r="X304" s="4">
        <v>1</v>
      </c>
      <c r="Y304" s="4">
        <v>1.1968916666666667</v>
      </c>
      <c r="Z304" s="4">
        <v>45.980000000000004</v>
      </c>
      <c r="AA304" s="4" t="s">
        <v>1988</v>
      </c>
      <c r="AB304" s="4">
        <v>0</v>
      </c>
    </row>
    <row r="305" spans="1:28" x14ac:dyDescent="0.2">
      <c r="A305">
        <v>304</v>
      </c>
      <c r="B305" t="s">
        <v>2504</v>
      </c>
      <c r="C305" t="s">
        <v>154</v>
      </c>
      <c r="D305" t="s">
        <v>490</v>
      </c>
      <c r="E305" s="10" t="str">
        <f>+VLOOKUP(C305,Barras!$B$2:$C$274,2,0)</f>
        <v>Asia 220 kV</v>
      </c>
      <c r="F305" s="10" t="str">
        <f>+VLOOKUP(D305,Barras!$B$2:$C$274,2,0)</f>
        <v>Bujama 60 kV</v>
      </c>
      <c r="G305" s="3">
        <f t="shared" si="12"/>
        <v>1</v>
      </c>
      <c r="H305" s="2">
        <f t="shared" si="13"/>
        <v>2.3855003460207613</v>
      </c>
      <c r="I305" s="2">
        <f t="shared" si="14"/>
        <v>67.418352941176479</v>
      </c>
      <c r="M305" s="4" t="s">
        <v>1190</v>
      </c>
      <c r="S305" s="4" t="s">
        <v>2502</v>
      </c>
      <c r="T305" s="4" t="s">
        <v>2503</v>
      </c>
      <c r="U305" s="4" t="s">
        <v>2031</v>
      </c>
      <c r="V305" s="4">
        <v>49310</v>
      </c>
      <c r="W305" s="4">
        <v>220</v>
      </c>
      <c r="X305" s="4">
        <v>1</v>
      </c>
      <c r="Y305" s="4">
        <v>0.38863183333333334</v>
      </c>
      <c r="Z305" s="4">
        <v>25.349499999999999</v>
      </c>
      <c r="AA305" s="4" t="s">
        <v>1988</v>
      </c>
      <c r="AB305" s="4">
        <v>0</v>
      </c>
    </row>
    <row r="306" spans="1:28" x14ac:dyDescent="0.2">
      <c r="A306">
        <v>305</v>
      </c>
      <c r="B306" t="s">
        <v>2506</v>
      </c>
      <c r="C306" t="s">
        <v>162</v>
      </c>
      <c r="D306" t="s">
        <v>492</v>
      </c>
      <c r="E306" s="10" t="str">
        <f>+VLOOKUP(C306,Barras!$B$2:$C$274,2,0)</f>
        <v>Independencia 220 kV</v>
      </c>
      <c r="F306" s="10" t="str">
        <f>+VLOOKUP(D306,Barras!$B$2:$C$274,2,0)</f>
        <v>Independencia 60 kV</v>
      </c>
      <c r="G306" s="3">
        <f t="shared" si="12"/>
        <v>1</v>
      </c>
      <c r="H306" s="2">
        <f t="shared" si="13"/>
        <v>1.9359999999999999</v>
      </c>
      <c r="I306" s="2">
        <f t="shared" si="14"/>
        <v>45.493477021276597</v>
      </c>
      <c r="M306" s="4" t="s">
        <v>1191</v>
      </c>
      <c r="S306" s="4" t="s">
        <v>2504</v>
      </c>
      <c r="T306" s="4" t="s">
        <v>2505</v>
      </c>
      <c r="U306" s="4" t="s">
        <v>2031</v>
      </c>
      <c r="V306" s="4">
        <v>49310</v>
      </c>
      <c r="W306" s="4">
        <v>220</v>
      </c>
      <c r="X306" s="4">
        <v>1</v>
      </c>
      <c r="Y306" s="4">
        <v>2.3855003460207613</v>
      </c>
      <c r="Z306" s="4">
        <v>67.418352941176479</v>
      </c>
      <c r="AA306" s="4" t="s">
        <v>1988</v>
      </c>
      <c r="AB306" s="4">
        <v>0</v>
      </c>
    </row>
    <row r="307" spans="1:28" x14ac:dyDescent="0.2">
      <c r="A307">
        <v>306</v>
      </c>
      <c r="B307" t="s">
        <v>2508</v>
      </c>
      <c r="C307" t="s">
        <v>160</v>
      </c>
      <c r="D307" t="s">
        <v>494</v>
      </c>
      <c r="E307" s="10" t="str">
        <f>+VLOOKUP(C307,Barras!$B$2:$C$274,2,0)</f>
        <v>Chincha 220 kV</v>
      </c>
      <c r="F307" s="10" t="str">
        <f>+VLOOKUP(D307,Barras!$B$2:$C$274,2,0)</f>
        <v>Pueblo Nuevo 60 kV</v>
      </c>
      <c r="G307" s="3">
        <f t="shared" si="12"/>
        <v>1</v>
      </c>
      <c r="H307" s="2">
        <f t="shared" si="13"/>
        <v>2.219946666666667</v>
      </c>
      <c r="I307" s="2">
        <f t="shared" si="14"/>
        <v>94.86399999999999</v>
      </c>
      <c r="M307" s="4" t="s">
        <v>1192</v>
      </c>
      <c r="S307" s="4" t="s">
        <v>2506</v>
      </c>
      <c r="T307" s="4" t="s">
        <v>2507</v>
      </c>
      <c r="U307" s="4" t="s">
        <v>2031</v>
      </c>
      <c r="V307" s="4">
        <v>49310</v>
      </c>
      <c r="W307" s="4">
        <v>220</v>
      </c>
      <c r="X307" s="4">
        <v>1</v>
      </c>
      <c r="Y307" s="4">
        <v>1.9359999999999999</v>
      </c>
      <c r="Z307" s="4">
        <v>45.493477021276597</v>
      </c>
      <c r="AA307" s="4" t="s">
        <v>1988</v>
      </c>
      <c r="AB307" s="4">
        <v>0</v>
      </c>
    </row>
    <row r="308" spans="1:28" x14ac:dyDescent="0.2">
      <c r="A308">
        <v>307</v>
      </c>
      <c r="B308" t="s">
        <v>2510</v>
      </c>
      <c r="C308" t="s">
        <v>172</v>
      </c>
      <c r="D308" t="s">
        <v>496</v>
      </c>
      <c r="E308" s="10" t="str">
        <f>+VLOOKUP(C308,Barras!$B$2:$C$274,2,0)</f>
        <v>Marcona 220 kV</v>
      </c>
      <c r="F308" s="10" t="str">
        <f>+VLOOKUP(D308,Barras!$B$2:$C$274,2,0)</f>
        <v>Marcona 60 kV</v>
      </c>
      <c r="G308" s="3">
        <f t="shared" si="12"/>
        <v>1</v>
      </c>
      <c r="H308" s="2">
        <f t="shared" si="13"/>
        <v>1.0090862222222221</v>
      </c>
      <c r="I308" s="2">
        <f t="shared" si="14"/>
        <v>46.926536954279825</v>
      </c>
      <c r="M308" s="4" t="s">
        <v>1193</v>
      </c>
      <c r="S308" s="4" t="s">
        <v>2508</v>
      </c>
      <c r="T308" s="4" t="s">
        <v>2509</v>
      </c>
      <c r="U308" s="4" t="s">
        <v>2031</v>
      </c>
      <c r="V308" s="4">
        <v>49310</v>
      </c>
      <c r="W308" s="4">
        <v>220</v>
      </c>
      <c r="X308" s="4">
        <v>1</v>
      </c>
      <c r="Y308" s="4">
        <v>2.219946666666667</v>
      </c>
      <c r="Z308" s="4">
        <v>94.86399999999999</v>
      </c>
      <c r="AA308" s="4" t="s">
        <v>1988</v>
      </c>
      <c r="AB308" s="4">
        <v>0</v>
      </c>
    </row>
    <row r="309" spans="1:28" x14ac:dyDescent="0.2">
      <c r="A309">
        <v>308</v>
      </c>
      <c r="B309" t="s">
        <v>2512</v>
      </c>
      <c r="C309" t="s">
        <v>170</v>
      </c>
      <c r="D309" t="s">
        <v>498</v>
      </c>
      <c r="E309" s="10" t="str">
        <f>+VLOOKUP(C309,Barras!$B$2:$C$274,2,0)</f>
        <v>Nazca 220 kV</v>
      </c>
      <c r="F309" s="10" t="str">
        <f>+VLOOKUP(D309,Barras!$B$2:$C$274,2,0)</f>
        <v>Nazca 60 kV</v>
      </c>
      <c r="G309" s="3">
        <f t="shared" si="12"/>
        <v>1</v>
      </c>
      <c r="H309" s="2">
        <f t="shared" si="13"/>
        <v>1.8163982222222221</v>
      </c>
      <c r="I309" s="2">
        <f t="shared" si="14"/>
        <v>92.863466666666667</v>
      </c>
      <c r="M309" s="4" t="s">
        <v>1194</v>
      </c>
      <c r="S309" s="4" t="s">
        <v>2510</v>
      </c>
      <c r="T309" s="4" t="s">
        <v>2511</v>
      </c>
      <c r="U309" s="4" t="s">
        <v>2031</v>
      </c>
      <c r="V309" s="4">
        <v>49310</v>
      </c>
      <c r="W309" s="4">
        <v>220</v>
      </c>
      <c r="X309" s="4">
        <v>1</v>
      </c>
      <c r="Y309" s="4">
        <v>1.0090862222222221</v>
      </c>
      <c r="Z309" s="4">
        <v>46.926536954279825</v>
      </c>
      <c r="AA309" s="4" t="s">
        <v>1988</v>
      </c>
      <c r="AB309" s="4">
        <v>0</v>
      </c>
    </row>
    <row r="310" spans="1:28" x14ac:dyDescent="0.2">
      <c r="A310">
        <v>309</v>
      </c>
      <c r="B310" t="s">
        <v>2514</v>
      </c>
      <c r="C310" t="s">
        <v>192</v>
      </c>
      <c r="D310" t="s">
        <v>430</v>
      </c>
      <c r="E310" s="10" t="str">
        <f>+VLOOKUP(C310,Barras!$B$2:$C$274,2,0)</f>
        <v>Callahuanca 220 kV</v>
      </c>
      <c r="F310" s="10" t="str">
        <f>+VLOOKUP(D310,Barras!$B$2:$C$274,2,0)</f>
        <v>Callahuanca 60 kV</v>
      </c>
      <c r="G310" s="3">
        <f t="shared" si="12"/>
        <v>1</v>
      </c>
      <c r="H310" s="2">
        <f t="shared" si="13"/>
        <v>1.2661038062283736</v>
      </c>
      <c r="I310" s="2">
        <f t="shared" si="14"/>
        <v>66.905882352941177</v>
      </c>
      <c r="M310" s="4" t="s">
        <v>1195</v>
      </c>
      <c r="S310" s="4" t="s">
        <v>2512</v>
      </c>
      <c r="T310" s="4" t="s">
        <v>2513</v>
      </c>
      <c r="U310" s="4" t="s">
        <v>2031</v>
      </c>
      <c r="V310" s="4">
        <v>49310</v>
      </c>
      <c r="W310" s="4">
        <v>220</v>
      </c>
      <c r="X310" s="4">
        <v>1</v>
      </c>
      <c r="Y310" s="4">
        <v>1.8163982222222221</v>
      </c>
      <c r="Z310" s="4">
        <v>92.863466666666667</v>
      </c>
      <c r="AA310" s="4" t="s">
        <v>1988</v>
      </c>
      <c r="AB310" s="4">
        <v>0</v>
      </c>
    </row>
    <row r="311" spans="1:28" x14ac:dyDescent="0.2">
      <c r="A311">
        <v>310</v>
      </c>
      <c r="B311" t="s">
        <v>2516</v>
      </c>
      <c r="C311" t="s">
        <v>242</v>
      </c>
      <c r="D311" t="s">
        <v>500</v>
      </c>
      <c r="E311" s="10" t="str">
        <f>+VLOOKUP(C311,Barras!$B$2:$C$274,2,0)</f>
        <v>Mantaro 220 kV</v>
      </c>
      <c r="F311" s="10" t="str">
        <f>+VLOOKUP(D311,Barras!$B$2:$C$274,2,0)</f>
        <v>Cobriza 69 kV</v>
      </c>
      <c r="G311" s="3">
        <f t="shared" si="12"/>
        <v>1</v>
      </c>
      <c r="H311" s="2">
        <f t="shared" si="13"/>
        <v>3.4073599999999997</v>
      </c>
      <c r="I311" s="2">
        <f t="shared" si="14"/>
        <v>120.22560000000001</v>
      </c>
      <c r="M311" s="4" t="s">
        <v>1196</v>
      </c>
      <c r="S311" s="4" t="s">
        <v>2514</v>
      </c>
      <c r="T311" s="4" t="s">
        <v>2515</v>
      </c>
      <c r="U311" s="4" t="s">
        <v>2031</v>
      </c>
      <c r="V311" s="4">
        <v>49310</v>
      </c>
      <c r="W311" s="4">
        <v>220</v>
      </c>
      <c r="X311" s="4">
        <v>1</v>
      </c>
      <c r="Y311" s="4">
        <v>1.2661038062283736</v>
      </c>
      <c r="Z311" s="4">
        <v>66.905882352941177</v>
      </c>
      <c r="AA311" s="4" t="s">
        <v>1988</v>
      </c>
      <c r="AB311" s="4">
        <v>0</v>
      </c>
    </row>
    <row r="312" spans="1:28" x14ac:dyDescent="0.2">
      <c r="A312">
        <v>311</v>
      </c>
      <c r="B312" t="s">
        <v>2518</v>
      </c>
      <c r="C312" t="s">
        <v>180</v>
      </c>
      <c r="D312" t="s">
        <v>506</v>
      </c>
      <c r="E312" s="10" t="str">
        <f>+VLOOKUP(C312,Barras!$B$2:$C$274,2,0)</f>
        <v>Mollepata 220 kV</v>
      </c>
      <c r="F312" s="10" t="str">
        <f>+VLOOKUP(D312,Barras!$B$2:$C$274,2,0)</f>
        <v>Mollepata 69 kV</v>
      </c>
      <c r="G312" s="3">
        <f t="shared" si="12"/>
        <v>1</v>
      </c>
      <c r="H312" s="2">
        <f t="shared" si="13"/>
        <v>3.8214703999999995</v>
      </c>
      <c r="I312" s="2">
        <f t="shared" si="14"/>
        <v>106.28640000000001</v>
      </c>
      <c r="M312" s="4" t="s">
        <v>1197</v>
      </c>
      <c r="S312" s="4" t="s">
        <v>2516</v>
      </c>
      <c r="T312" s="4" t="s">
        <v>2517</v>
      </c>
      <c r="U312" s="4" t="s">
        <v>2031</v>
      </c>
      <c r="V312" s="4">
        <v>49310</v>
      </c>
      <c r="W312" s="4">
        <v>220</v>
      </c>
      <c r="X312" s="4">
        <v>1</v>
      </c>
      <c r="Y312" s="4">
        <v>3.4073599999999997</v>
      </c>
      <c r="Z312" s="4">
        <v>120.22560000000001</v>
      </c>
      <c r="AA312" s="4" t="s">
        <v>1988</v>
      </c>
      <c r="AB312" s="4">
        <v>0</v>
      </c>
    </row>
    <row r="313" spans="1:28" x14ac:dyDescent="0.2">
      <c r="A313">
        <v>312</v>
      </c>
      <c r="B313" t="s">
        <v>2520</v>
      </c>
      <c r="C313" t="s">
        <v>236</v>
      </c>
      <c r="D313" t="s">
        <v>508</v>
      </c>
      <c r="E313" s="10" t="str">
        <f>+VLOOKUP(C313,Barras!$B$2:$C$274,2,0)</f>
        <v>Huayucachi 220 kV</v>
      </c>
      <c r="F313" s="10" t="str">
        <f>+VLOOKUP(D313,Barras!$B$2:$C$274,2,0)</f>
        <v>Huayucachi 60 kV</v>
      </c>
      <c r="G313" s="3">
        <f t="shared" si="12"/>
        <v>1</v>
      </c>
      <c r="H313" s="2">
        <f t="shared" si="13"/>
        <v>2.9558787500000001</v>
      </c>
      <c r="I313" s="2">
        <f t="shared" si="14"/>
        <v>97.496575682382158</v>
      </c>
      <c r="M313" s="4" t="s">
        <v>1198</v>
      </c>
      <c r="S313" s="4" t="s">
        <v>2518</v>
      </c>
      <c r="T313" s="4" t="s">
        <v>2519</v>
      </c>
      <c r="U313" s="4" t="s">
        <v>2031</v>
      </c>
      <c r="V313" s="4">
        <v>49310</v>
      </c>
      <c r="W313" s="4">
        <v>220</v>
      </c>
      <c r="X313" s="4">
        <v>1</v>
      </c>
      <c r="Y313" s="4">
        <v>3.8214703999999995</v>
      </c>
      <c r="Z313" s="4">
        <v>106.28640000000001</v>
      </c>
      <c r="AA313" s="4" t="s">
        <v>1988</v>
      </c>
      <c r="AB313" s="4">
        <v>0</v>
      </c>
    </row>
    <row r="314" spans="1:28" x14ac:dyDescent="0.2">
      <c r="A314">
        <v>313</v>
      </c>
      <c r="B314" t="s">
        <v>2522</v>
      </c>
      <c r="C314" t="s">
        <v>234</v>
      </c>
      <c r="D314" t="s">
        <v>514</v>
      </c>
      <c r="E314" s="10" t="str">
        <f>+VLOOKUP(C314,Barras!$B$2:$C$274,2,0)</f>
        <v>Orcotuna 220 kV</v>
      </c>
      <c r="F314" s="10" t="str">
        <f>+VLOOKUP(D314,Barras!$B$2:$C$274,2,0)</f>
        <v>Orcotuna 60 kV</v>
      </c>
      <c r="G314" s="3">
        <f t="shared" si="12"/>
        <v>1</v>
      </c>
      <c r="H314" s="2">
        <f t="shared" si="13"/>
        <v>0</v>
      </c>
      <c r="I314" s="2">
        <f t="shared" si="14"/>
        <v>106.48</v>
      </c>
      <c r="M314" s="4" t="s">
        <v>1199</v>
      </c>
      <c r="S314" s="4" t="s">
        <v>2520</v>
      </c>
      <c r="T314" s="4" t="s">
        <v>2521</v>
      </c>
      <c r="U314" s="4" t="s">
        <v>2031</v>
      </c>
      <c r="V314" s="4">
        <v>49310</v>
      </c>
      <c r="W314" s="4">
        <v>220</v>
      </c>
      <c r="X314" s="4">
        <v>1</v>
      </c>
      <c r="Y314" s="4">
        <v>2.9558787500000001</v>
      </c>
      <c r="Z314" s="4">
        <v>97.496575682382158</v>
      </c>
      <c r="AA314" s="4" t="s">
        <v>1988</v>
      </c>
      <c r="AB314" s="4">
        <v>0</v>
      </c>
    </row>
    <row r="315" spans="1:28" x14ac:dyDescent="0.2">
      <c r="A315">
        <v>314</v>
      </c>
      <c r="B315" t="s">
        <v>2524</v>
      </c>
      <c r="C315" t="s">
        <v>202</v>
      </c>
      <c r="D315" t="s">
        <v>516</v>
      </c>
      <c r="E315" s="10" t="str">
        <f>+VLOOKUP(C315,Barras!$B$2:$C$274,2,0)</f>
        <v>Oroya 220 kV</v>
      </c>
      <c r="F315" s="10" t="str">
        <f>+VLOOKUP(D315,Barras!$B$2:$C$274,2,0)</f>
        <v>Oroya 50 kV</v>
      </c>
      <c r="G315" s="3">
        <f t="shared" si="12"/>
        <v>1</v>
      </c>
      <c r="H315" s="2">
        <f t="shared" si="13"/>
        <v>1.0260799999999999</v>
      </c>
      <c r="I315" s="2">
        <f t="shared" si="14"/>
        <v>60.258000000000003</v>
      </c>
      <c r="M315" s="4" t="s">
        <v>1200</v>
      </c>
      <c r="S315" s="4" t="s">
        <v>2522</v>
      </c>
      <c r="T315" s="4" t="s">
        <v>2523</v>
      </c>
      <c r="U315" s="4" t="s">
        <v>2031</v>
      </c>
      <c r="V315" s="4">
        <v>49310</v>
      </c>
      <c r="W315" s="4">
        <v>220</v>
      </c>
      <c r="X315" s="4">
        <v>1</v>
      </c>
      <c r="Y315" s="4">
        <v>0</v>
      </c>
      <c r="Z315" s="4">
        <v>106.48</v>
      </c>
      <c r="AA315" s="4" t="s">
        <v>1988</v>
      </c>
      <c r="AB315" s="4">
        <v>0</v>
      </c>
    </row>
    <row r="316" spans="1:28" x14ac:dyDescent="0.2">
      <c r="A316">
        <v>315</v>
      </c>
      <c r="B316" t="s">
        <v>2526</v>
      </c>
      <c r="C316" t="s">
        <v>204</v>
      </c>
      <c r="D316" t="s">
        <v>316</v>
      </c>
      <c r="E316" s="10" t="str">
        <f>+VLOOKUP(C316,Barras!$B$2:$C$274,2,0)</f>
        <v>Carhuamayo 220 kV</v>
      </c>
      <c r="F316" s="10" t="str">
        <f>+VLOOKUP(D316,Barras!$B$2:$C$274,2,0)</f>
        <v>Carhuamayo 138 kV</v>
      </c>
      <c r="G316" s="3">
        <f t="shared" si="12"/>
        <v>1</v>
      </c>
      <c r="H316" s="2">
        <f t="shared" si="13"/>
        <v>0.84968888888888894</v>
      </c>
      <c r="I316" s="2">
        <f t="shared" si="14"/>
        <v>58.402666666666676</v>
      </c>
      <c r="M316" s="4" t="s">
        <v>1201</v>
      </c>
      <c r="S316" s="4" t="s">
        <v>2524</v>
      </c>
      <c r="T316" s="4" t="s">
        <v>2525</v>
      </c>
      <c r="U316" s="4" t="s">
        <v>2031</v>
      </c>
      <c r="V316" s="4">
        <v>49310</v>
      </c>
      <c r="W316" s="4">
        <v>220</v>
      </c>
      <c r="X316" s="4">
        <v>1</v>
      </c>
      <c r="Y316" s="4">
        <v>1.0260799999999999</v>
      </c>
      <c r="Z316" s="4">
        <v>60.258000000000003</v>
      </c>
      <c r="AA316" s="4" t="s">
        <v>1988</v>
      </c>
      <c r="AB316" s="4">
        <v>0</v>
      </c>
    </row>
    <row r="317" spans="1:28" x14ac:dyDescent="0.2">
      <c r="A317">
        <v>316</v>
      </c>
      <c r="B317" t="s">
        <v>2528</v>
      </c>
      <c r="C317" t="s">
        <v>206</v>
      </c>
      <c r="D317" t="s">
        <v>306</v>
      </c>
      <c r="E317" s="10" t="str">
        <f>+VLOOKUP(C317,Barras!$B$2:$C$274,2,0)</f>
        <v>Yuncan 220 kV</v>
      </c>
      <c r="F317" s="10" t="str">
        <f>+VLOOKUP(D317,Barras!$B$2:$C$274,2,0)</f>
        <v>Yuncan 138 kV</v>
      </c>
      <c r="G317" s="3">
        <f t="shared" si="12"/>
        <v>1</v>
      </c>
      <c r="H317" s="2">
        <f t="shared" si="13"/>
        <v>0.64466111111111113</v>
      </c>
      <c r="I317" s="2">
        <f t="shared" si="14"/>
        <v>44.931333333333335</v>
      </c>
      <c r="M317" s="4" t="s">
        <v>1202</v>
      </c>
      <c r="S317" s="4" t="s">
        <v>2526</v>
      </c>
      <c r="T317" s="4" t="s">
        <v>2527</v>
      </c>
      <c r="U317" s="4" t="s">
        <v>2031</v>
      </c>
      <c r="V317" s="4">
        <v>49310</v>
      </c>
      <c r="W317" s="4">
        <v>220</v>
      </c>
      <c r="X317" s="4">
        <v>1</v>
      </c>
      <c r="Y317" s="4">
        <v>0.84968888888888894</v>
      </c>
      <c r="Z317" s="4">
        <v>58.402666666666676</v>
      </c>
      <c r="AA317" s="4" t="s">
        <v>1988</v>
      </c>
      <c r="AB317" s="4">
        <v>0</v>
      </c>
    </row>
    <row r="318" spans="1:28" x14ac:dyDescent="0.2">
      <c r="A318">
        <v>317</v>
      </c>
      <c r="B318" t="s">
        <v>2530</v>
      </c>
      <c r="C318" t="s">
        <v>208</v>
      </c>
      <c r="D318" t="s">
        <v>318</v>
      </c>
      <c r="E318" s="10" t="str">
        <f>+VLOOKUP(C318,Barras!$B$2:$C$274,2,0)</f>
        <v>Paragsha 220 kV</v>
      </c>
      <c r="F318" s="10" t="str">
        <f>+VLOOKUP(D318,Barras!$B$2:$C$274,2,0)</f>
        <v>Paragsha 138 kV</v>
      </c>
      <c r="G318" s="3">
        <f t="shared" si="12"/>
        <v>1</v>
      </c>
      <c r="H318" s="2">
        <f t="shared" si="13"/>
        <v>0.80330555555555561</v>
      </c>
      <c r="I318" s="2">
        <f t="shared" si="14"/>
        <v>37.108280000000001</v>
      </c>
      <c r="M318" s="4" t="s">
        <v>1203</v>
      </c>
      <c r="S318" s="4" t="s">
        <v>2528</v>
      </c>
      <c r="T318" s="4" t="s">
        <v>2529</v>
      </c>
      <c r="U318" s="4" t="s">
        <v>2031</v>
      </c>
      <c r="V318" s="4">
        <v>49310</v>
      </c>
      <c r="W318" s="4">
        <v>220</v>
      </c>
      <c r="X318" s="4">
        <v>1</v>
      </c>
      <c r="Y318" s="4">
        <v>0.64466111111111113</v>
      </c>
      <c r="Z318" s="4">
        <v>44.931333333333335</v>
      </c>
      <c r="AA318" s="4" t="s">
        <v>1988</v>
      </c>
      <c r="AB318" s="4">
        <v>0</v>
      </c>
    </row>
    <row r="319" spans="1:28" x14ac:dyDescent="0.2">
      <c r="A319">
        <v>318</v>
      </c>
      <c r="B319" t="s">
        <v>2532</v>
      </c>
      <c r="C319" t="s">
        <v>212</v>
      </c>
      <c r="D319" t="s">
        <v>322</v>
      </c>
      <c r="E319" s="10" t="str">
        <f>+VLOOKUP(C319,Barras!$B$2:$C$274,2,0)</f>
        <v>Huanuco 220 kV</v>
      </c>
      <c r="F319" s="10" t="str">
        <f>+VLOOKUP(D319,Barras!$B$2:$C$274,2,0)</f>
        <v>Huanuco Nueva 138 kV</v>
      </c>
      <c r="G319" s="3">
        <f t="shared" si="12"/>
        <v>1</v>
      </c>
      <c r="H319" s="2">
        <f t="shared" si="13"/>
        <v>4.5119932</v>
      </c>
      <c r="I319" s="2">
        <f t="shared" si="14"/>
        <v>67.760000000000005</v>
      </c>
      <c r="M319" s="4" t="s">
        <v>1204</v>
      </c>
      <c r="S319" s="4" t="s">
        <v>2530</v>
      </c>
      <c r="T319" s="4" t="s">
        <v>2531</v>
      </c>
      <c r="U319" s="4" t="s">
        <v>2031</v>
      </c>
      <c r="V319" s="4">
        <v>49310</v>
      </c>
      <c r="W319" s="4">
        <v>220</v>
      </c>
      <c r="X319" s="4">
        <v>1</v>
      </c>
      <c r="Y319" s="4">
        <v>0.80330555555555561</v>
      </c>
      <c r="Z319" s="4">
        <v>37.108280000000001</v>
      </c>
      <c r="AA319" s="4" t="s">
        <v>1988</v>
      </c>
      <c r="AB319" s="4">
        <v>0</v>
      </c>
    </row>
    <row r="320" spans="1:28" x14ac:dyDescent="0.2">
      <c r="A320">
        <v>319</v>
      </c>
      <c r="B320" t="s">
        <v>2534</v>
      </c>
      <c r="C320" t="s">
        <v>216</v>
      </c>
      <c r="D320" t="s">
        <v>330</v>
      </c>
      <c r="E320" s="10" t="str">
        <f>+VLOOKUP(C320,Barras!$B$2:$C$274,2,0)</f>
        <v>Tingo Maria 220 kV</v>
      </c>
      <c r="F320" s="10" t="str">
        <f>+VLOOKUP(D320,Barras!$B$2:$C$274,2,0)</f>
        <v>Tingo Maria 138 kV</v>
      </c>
      <c r="G320" s="3">
        <f t="shared" si="12"/>
        <v>1</v>
      </c>
      <c r="H320" s="2">
        <f t="shared" si="13"/>
        <v>1.5122434800000002</v>
      </c>
      <c r="I320" s="2">
        <f t="shared" si="14"/>
        <v>68.660829869672412</v>
      </c>
      <c r="M320" s="4" t="s">
        <v>1205</v>
      </c>
      <c r="S320" s="4" t="s">
        <v>2532</v>
      </c>
      <c r="T320" s="4" t="s">
        <v>2533</v>
      </c>
      <c r="U320" s="4" t="s">
        <v>2031</v>
      </c>
      <c r="V320" s="4">
        <v>49310</v>
      </c>
      <c r="W320" s="4">
        <v>220</v>
      </c>
      <c r="X320" s="4">
        <v>1</v>
      </c>
      <c r="Y320" s="4">
        <v>4.5119932</v>
      </c>
      <c r="Z320" s="4">
        <v>67.760000000000005</v>
      </c>
      <c r="AA320" s="4" t="s">
        <v>1988</v>
      </c>
      <c r="AB320" s="4">
        <v>0</v>
      </c>
    </row>
    <row r="321" spans="1:28" x14ac:dyDescent="0.2">
      <c r="A321">
        <v>320</v>
      </c>
      <c r="B321" t="s">
        <v>2536</v>
      </c>
      <c r="C321" t="s">
        <v>220</v>
      </c>
      <c r="D321" t="s">
        <v>344</v>
      </c>
      <c r="E321" s="10" t="str">
        <f>+VLOOKUP(C321,Barras!$B$2:$C$274,2,0)</f>
        <v>Aguaytia 220 kV</v>
      </c>
      <c r="F321" s="10" t="str">
        <f>+VLOOKUP(D321,Barras!$B$2:$C$274,2,0)</f>
        <v>Aguaytia (neutro) kV</v>
      </c>
      <c r="G321" s="3">
        <f t="shared" si="12"/>
        <v>1</v>
      </c>
      <c r="H321" s="2">
        <f t="shared" si="13"/>
        <v>0.96799999999999997</v>
      </c>
      <c r="I321" s="2">
        <f t="shared" si="14"/>
        <v>45.375</v>
      </c>
      <c r="M321" s="4" t="s">
        <v>1206</v>
      </c>
      <c r="S321" s="4" t="s">
        <v>2534</v>
      </c>
      <c r="T321" s="4" t="s">
        <v>2535</v>
      </c>
      <c r="U321" s="4" t="s">
        <v>2031</v>
      </c>
      <c r="V321" s="4">
        <v>49310</v>
      </c>
      <c r="W321" s="4">
        <v>220</v>
      </c>
      <c r="X321" s="4">
        <v>1</v>
      </c>
      <c r="Y321" s="4">
        <v>1.5122434800000002</v>
      </c>
      <c r="Z321" s="4">
        <v>68.660829869672412</v>
      </c>
      <c r="AA321" s="4" t="s">
        <v>1988</v>
      </c>
      <c r="AB321" s="4">
        <v>0</v>
      </c>
    </row>
    <row r="322" spans="1:28" x14ac:dyDescent="0.2">
      <c r="A322">
        <v>321</v>
      </c>
      <c r="B322" t="s">
        <v>2538</v>
      </c>
      <c r="C322" t="s">
        <v>346</v>
      </c>
      <c r="D322" t="s">
        <v>344</v>
      </c>
      <c r="E322" s="10" t="str">
        <f>+VLOOKUP(C322,Barras!$B$2:$C$274,2,0)</f>
        <v>Aguaytia 138 kV</v>
      </c>
      <c r="F322" s="10" t="str">
        <f>+VLOOKUP(D322,Barras!$B$2:$C$274,2,0)</f>
        <v>Aguaytia (neutro) kV</v>
      </c>
      <c r="G322" s="3">
        <f t="shared" ref="G322:G385" si="15">+VLOOKUP(B322,lineas,6,0)</f>
        <v>1</v>
      </c>
      <c r="H322" s="2">
        <f t="shared" ref="H322:H385" si="16">+VLOOKUP(B322,lineas,7,0)</f>
        <v>0.11823150000000002</v>
      </c>
      <c r="I322" s="2">
        <f t="shared" ref="I322:I385" si="17">+VLOOKUP(B322,lineas,8,0)</f>
        <v>12.283379999999999</v>
      </c>
      <c r="M322" s="4" t="s">
        <v>1207</v>
      </c>
      <c r="S322" s="4" t="s">
        <v>2536</v>
      </c>
      <c r="T322" s="4" t="s">
        <v>2537</v>
      </c>
      <c r="U322" s="4" t="s">
        <v>2031</v>
      </c>
      <c r="V322" s="4">
        <v>49310</v>
      </c>
      <c r="W322" s="4">
        <v>220</v>
      </c>
      <c r="X322" s="4">
        <v>1</v>
      </c>
      <c r="Y322" s="4">
        <v>0.96799999999999997</v>
      </c>
      <c r="Z322" s="4">
        <v>45.375</v>
      </c>
      <c r="AA322" s="4" t="s">
        <v>1988</v>
      </c>
      <c r="AB322" s="4">
        <v>0</v>
      </c>
    </row>
    <row r="323" spans="1:28" x14ac:dyDescent="0.2">
      <c r="A323">
        <v>322</v>
      </c>
      <c r="B323" t="s">
        <v>2540</v>
      </c>
      <c r="C323" t="s">
        <v>530</v>
      </c>
      <c r="D323" t="s">
        <v>344</v>
      </c>
      <c r="E323" s="10" t="str">
        <f>+VLOOKUP(C323,Barras!$B$2:$C$274,2,0)</f>
        <v>Aguaytia 22.9 kV</v>
      </c>
      <c r="F323" s="10" t="str">
        <f>+VLOOKUP(D323,Barras!$B$2:$C$274,2,0)</f>
        <v>Aguaytia (neutro) kV</v>
      </c>
      <c r="G323" s="3">
        <f t="shared" si="15"/>
        <v>1</v>
      </c>
      <c r="H323" s="2">
        <f t="shared" si="16"/>
        <v>3.2557120833333337E-3</v>
      </c>
      <c r="I323" s="2">
        <f t="shared" si="17"/>
        <v>0.51435880833333336</v>
      </c>
      <c r="M323" s="4" t="s">
        <v>1208</v>
      </c>
      <c r="S323" s="4" t="s">
        <v>2538</v>
      </c>
      <c r="T323" s="4" t="s">
        <v>2539</v>
      </c>
      <c r="U323" s="4" t="s">
        <v>2031</v>
      </c>
      <c r="V323" s="4">
        <v>49310</v>
      </c>
      <c r="W323" s="4">
        <v>138</v>
      </c>
      <c r="X323" s="4">
        <v>1</v>
      </c>
      <c r="Y323" s="4">
        <v>0.11823150000000002</v>
      </c>
      <c r="Z323" s="4">
        <v>12.283379999999999</v>
      </c>
      <c r="AA323" s="4" t="s">
        <v>1988</v>
      </c>
      <c r="AB323" s="4">
        <v>0</v>
      </c>
    </row>
    <row r="324" spans="1:28" x14ac:dyDescent="0.2">
      <c r="A324">
        <v>323</v>
      </c>
      <c r="B324" t="s">
        <v>2542</v>
      </c>
      <c r="C324" t="s">
        <v>90</v>
      </c>
      <c r="D324" t="s">
        <v>342</v>
      </c>
      <c r="E324" s="10" t="str">
        <f>+VLOOKUP(C324,Barras!$B$2:$C$274,2,0)</f>
        <v>Moyobamba 220 kV</v>
      </c>
      <c r="F324" s="10" t="str">
        <f>+VLOOKUP(D324,Barras!$B$2:$C$274,2,0)</f>
        <v>Moyobamba 138 kV</v>
      </c>
      <c r="G324" s="3">
        <f t="shared" si="15"/>
        <v>1</v>
      </c>
      <c r="H324" s="2">
        <f t="shared" si="16"/>
        <v>0</v>
      </c>
      <c r="I324" s="2">
        <f t="shared" si="17"/>
        <v>33.880000000000003</v>
      </c>
      <c r="M324" s="4" t="s">
        <v>1209</v>
      </c>
      <c r="S324" s="4" t="s">
        <v>2540</v>
      </c>
      <c r="T324" s="4" t="s">
        <v>2541</v>
      </c>
      <c r="U324" s="4" t="s">
        <v>2031</v>
      </c>
      <c r="V324" s="4">
        <v>49310</v>
      </c>
      <c r="W324" s="4">
        <v>22.9</v>
      </c>
      <c r="X324" s="4">
        <v>1</v>
      </c>
      <c r="Y324" s="4">
        <v>3.2557120833333337E-3</v>
      </c>
      <c r="Z324" s="4">
        <v>0.51435880833333336</v>
      </c>
      <c r="AA324" s="4" t="s">
        <v>1988</v>
      </c>
      <c r="AB324" s="4">
        <v>0</v>
      </c>
    </row>
    <row r="325" spans="1:28" x14ac:dyDescent="0.2">
      <c r="A325">
        <v>324</v>
      </c>
      <c r="B325" t="s">
        <v>2544</v>
      </c>
      <c r="C325" t="s">
        <v>246</v>
      </c>
      <c r="D325" t="s">
        <v>420</v>
      </c>
      <c r="E325" s="10" t="str">
        <f>+VLOOKUP(C325,Barras!$B$2:$C$274,2,0)</f>
        <v>Socabaya 220 kV</v>
      </c>
      <c r="F325" s="10" t="str">
        <f>+VLOOKUP(D325,Barras!$B$2:$C$274,2,0)</f>
        <v>Socabaya 138 kV</v>
      </c>
      <c r="G325" s="3">
        <f t="shared" si="15"/>
        <v>1</v>
      </c>
      <c r="H325" s="2">
        <f t="shared" si="16"/>
        <v>0.29577777777777781</v>
      </c>
      <c r="I325" s="2">
        <f t="shared" si="17"/>
        <v>15.213733333333334</v>
      </c>
      <c r="M325" s="4" t="s">
        <v>1210</v>
      </c>
      <c r="S325" s="4" t="s">
        <v>2542</v>
      </c>
      <c r="T325" s="4" t="s">
        <v>2543</v>
      </c>
      <c r="U325" s="4" t="s">
        <v>2031</v>
      </c>
      <c r="V325" s="4">
        <v>49310</v>
      </c>
      <c r="W325" s="4">
        <v>220</v>
      </c>
      <c r="X325" s="4">
        <v>1</v>
      </c>
      <c r="Y325" s="4">
        <v>0</v>
      </c>
      <c r="Z325" s="4">
        <v>33.880000000000003</v>
      </c>
      <c r="AA325" s="4" t="s">
        <v>1988</v>
      </c>
      <c r="AB325" s="4">
        <v>0</v>
      </c>
    </row>
    <row r="326" spans="1:28" x14ac:dyDescent="0.2">
      <c r="A326">
        <v>325</v>
      </c>
      <c r="B326" t="s">
        <v>2546</v>
      </c>
      <c r="C326" t="s">
        <v>256</v>
      </c>
      <c r="D326" t="s">
        <v>352</v>
      </c>
      <c r="E326" s="10" t="str">
        <f>+VLOOKUP(C326,Barras!$B$2:$C$274,2,0)</f>
        <v>Moquegua 220 kV</v>
      </c>
      <c r="F326" s="10" t="str">
        <f>+VLOOKUP(D326,Barras!$B$2:$C$274,2,0)</f>
        <v>Moquegua 138 kV</v>
      </c>
      <c r="G326" s="3">
        <f t="shared" si="15"/>
        <v>1</v>
      </c>
      <c r="H326" s="2">
        <f t="shared" si="16"/>
        <v>0.10755555555555557</v>
      </c>
      <c r="I326" s="2">
        <f t="shared" si="17"/>
        <v>10.9384</v>
      </c>
      <c r="M326" s="4" t="s">
        <v>1211</v>
      </c>
      <c r="S326" s="4" t="s">
        <v>2544</v>
      </c>
      <c r="T326" s="4" t="s">
        <v>2545</v>
      </c>
      <c r="U326" s="4" t="s">
        <v>2031</v>
      </c>
      <c r="V326" s="4">
        <v>49310</v>
      </c>
      <c r="W326" s="4">
        <v>220</v>
      </c>
      <c r="X326" s="4">
        <v>1</v>
      </c>
      <c r="Y326" s="4">
        <v>0.29577777777777781</v>
      </c>
      <c r="Z326" s="4">
        <v>15.213733333333334</v>
      </c>
      <c r="AA326" s="4" t="s">
        <v>1988</v>
      </c>
      <c r="AB326" s="4">
        <v>0</v>
      </c>
    </row>
    <row r="327" spans="1:28" x14ac:dyDescent="0.2">
      <c r="A327">
        <v>326</v>
      </c>
      <c r="B327" t="s">
        <v>2548</v>
      </c>
      <c r="C327" t="s">
        <v>266</v>
      </c>
      <c r="D327" t="s">
        <v>534</v>
      </c>
      <c r="E327" s="10" t="str">
        <f>+VLOOKUP(C327,Barras!$B$2:$C$274,2,0)</f>
        <v>Los Heroes 220 kV</v>
      </c>
      <c r="F327" s="10" t="str">
        <f>+VLOOKUP(D327,Barras!$B$2:$C$274,2,0)</f>
        <v>Tacna 66 kV</v>
      </c>
      <c r="G327" s="3">
        <f t="shared" si="15"/>
        <v>1</v>
      </c>
      <c r="H327" s="2">
        <f t="shared" si="16"/>
        <v>3.4073599999999997</v>
      </c>
      <c r="I327" s="2">
        <f t="shared" si="17"/>
        <v>123.904</v>
      </c>
      <c r="M327" s="4" t="s">
        <v>1212</v>
      </c>
      <c r="S327" s="4" t="s">
        <v>2546</v>
      </c>
      <c r="T327" s="4" t="s">
        <v>2547</v>
      </c>
      <c r="U327" s="4" t="s">
        <v>2031</v>
      </c>
      <c r="V327" s="4">
        <v>49310</v>
      </c>
      <c r="W327" s="4">
        <v>220</v>
      </c>
      <c r="X327" s="4">
        <v>1</v>
      </c>
      <c r="Y327" s="4">
        <v>0.10755555555555557</v>
      </c>
      <c r="Z327" s="4">
        <v>10.9384</v>
      </c>
      <c r="AA327" s="4" t="s">
        <v>1988</v>
      </c>
      <c r="AB327" s="4">
        <v>0</v>
      </c>
    </row>
    <row r="328" spans="1:28" x14ac:dyDescent="0.2">
      <c r="A328">
        <v>327</v>
      </c>
      <c r="B328" t="s">
        <v>2550</v>
      </c>
      <c r="C328" t="s">
        <v>266</v>
      </c>
      <c r="D328" t="s">
        <v>534</v>
      </c>
      <c r="E328" s="10" t="str">
        <f>+VLOOKUP(C328,Barras!$B$2:$C$274,2,0)</f>
        <v>Los Heroes 220 kV</v>
      </c>
      <c r="F328" s="10" t="str">
        <f>+VLOOKUP(D328,Barras!$B$2:$C$274,2,0)</f>
        <v>Tacna 66 kV</v>
      </c>
      <c r="G328" s="3">
        <f t="shared" si="15"/>
        <v>1</v>
      </c>
      <c r="H328" s="2">
        <f t="shared" si="16"/>
        <v>3.4073599999999997</v>
      </c>
      <c r="I328" s="2">
        <f t="shared" si="17"/>
        <v>123.904</v>
      </c>
      <c r="M328" s="4" t="s">
        <v>1213</v>
      </c>
      <c r="S328" s="4" t="s">
        <v>2548</v>
      </c>
      <c r="T328" s="4" t="s">
        <v>2549</v>
      </c>
      <c r="U328" s="4" t="s">
        <v>2031</v>
      </c>
      <c r="V328" s="4">
        <v>49310</v>
      </c>
      <c r="W328" s="4">
        <v>220</v>
      </c>
      <c r="X328" s="4">
        <v>1</v>
      </c>
      <c r="Y328" s="4">
        <v>3.4073599999999997</v>
      </c>
      <c r="Z328" s="4">
        <v>123.904</v>
      </c>
      <c r="AA328" s="4" t="s">
        <v>1988</v>
      </c>
      <c r="AB328" s="4">
        <v>0</v>
      </c>
    </row>
    <row r="329" spans="1:28" x14ac:dyDescent="0.2">
      <c r="A329">
        <v>328</v>
      </c>
      <c r="B329" t="s">
        <v>2551</v>
      </c>
      <c r="C329" t="s">
        <v>262</v>
      </c>
      <c r="D329" t="s">
        <v>364</v>
      </c>
      <c r="E329" s="10" t="str">
        <f>+VLOOKUP(C329,Barras!$B$2:$C$274,2,0)</f>
        <v>Ilo3 220 kV</v>
      </c>
      <c r="F329" s="10" t="str">
        <f>+VLOOKUP(D329,Barras!$B$2:$C$274,2,0)</f>
        <v>Ilo3 138 kV</v>
      </c>
      <c r="G329" s="3">
        <f t="shared" si="15"/>
        <v>1</v>
      </c>
      <c r="H329" s="2">
        <f t="shared" si="16"/>
        <v>0.20364299999999999</v>
      </c>
      <c r="I329" s="2">
        <f t="shared" si="17"/>
        <v>12.118146979530705</v>
      </c>
      <c r="M329" s="4" t="s">
        <v>1214</v>
      </c>
      <c r="S329" s="4" t="s">
        <v>2550</v>
      </c>
      <c r="T329" s="4" t="s">
        <v>2549</v>
      </c>
      <c r="U329" s="4" t="s">
        <v>2031</v>
      </c>
      <c r="V329" s="4">
        <v>49310</v>
      </c>
      <c r="W329" s="4">
        <v>220</v>
      </c>
      <c r="X329" s="4">
        <v>1</v>
      </c>
      <c r="Y329" s="4">
        <v>3.4073599999999997</v>
      </c>
      <c r="Z329" s="4">
        <v>123.904</v>
      </c>
      <c r="AA329" s="4" t="s">
        <v>1988</v>
      </c>
      <c r="AB329" s="4">
        <v>0</v>
      </c>
    </row>
    <row r="330" spans="1:28" x14ac:dyDescent="0.2">
      <c r="A330">
        <v>329</v>
      </c>
      <c r="B330" t="s">
        <v>2553</v>
      </c>
      <c r="C330" t="s">
        <v>268</v>
      </c>
      <c r="D330" t="s">
        <v>380</v>
      </c>
      <c r="E330" s="10" t="str">
        <f>+VLOOKUP(C330,Barras!$B$2:$C$274,2,0)</f>
        <v>Puno 220 kV</v>
      </c>
      <c r="F330" s="10" t="str">
        <f>+VLOOKUP(D330,Barras!$B$2:$C$274,2,0)</f>
        <v>Puno 138 kV</v>
      </c>
      <c r="G330" s="3">
        <f t="shared" si="15"/>
        <v>1</v>
      </c>
      <c r="H330" s="2">
        <f t="shared" si="16"/>
        <v>0.80330555555555561</v>
      </c>
      <c r="I330" s="2">
        <f t="shared" si="17"/>
        <v>49.125999999999998</v>
      </c>
      <c r="M330" s="4" t="s">
        <v>1215</v>
      </c>
      <c r="S330" s="4" t="s">
        <v>2551</v>
      </c>
      <c r="T330" s="4" t="s">
        <v>2552</v>
      </c>
      <c r="U330" s="4" t="s">
        <v>2031</v>
      </c>
      <c r="V330" s="4">
        <v>49310</v>
      </c>
      <c r="W330" s="4">
        <v>220</v>
      </c>
      <c r="X330" s="4">
        <v>1</v>
      </c>
      <c r="Y330" s="4">
        <v>0.20364299999999999</v>
      </c>
      <c r="Z330" s="4">
        <v>12.118146979530705</v>
      </c>
      <c r="AA330" s="4" t="s">
        <v>1988</v>
      </c>
      <c r="AB330" s="4">
        <v>0</v>
      </c>
    </row>
    <row r="331" spans="1:28" x14ac:dyDescent="0.2">
      <c r="A331">
        <v>330</v>
      </c>
      <c r="B331" t="s">
        <v>2555</v>
      </c>
      <c r="C331" t="s">
        <v>270</v>
      </c>
      <c r="D331" t="s">
        <v>378</v>
      </c>
      <c r="E331" s="10" t="str">
        <f>+VLOOKUP(C331,Barras!$B$2:$C$274,2,0)</f>
        <v>Juliaca 220 kV</v>
      </c>
      <c r="F331" s="10" t="str">
        <f>+VLOOKUP(D331,Barras!$B$2:$C$274,2,0)</f>
        <v>Juliaca 138 kV</v>
      </c>
      <c r="G331" s="3">
        <f t="shared" si="15"/>
        <v>1</v>
      </c>
      <c r="H331" s="2">
        <f t="shared" si="16"/>
        <v>1.7242500000000001E-2</v>
      </c>
      <c r="I331" s="2">
        <f t="shared" si="17"/>
        <v>49.125999999999998</v>
      </c>
      <c r="M331" s="4" t="s">
        <v>1216</v>
      </c>
      <c r="S331" s="4" t="s">
        <v>2553</v>
      </c>
      <c r="T331" s="4" t="s">
        <v>2554</v>
      </c>
      <c r="U331" s="4" t="s">
        <v>2031</v>
      </c>
      <c r="V331" s="4">
        <v>49310</v>
      </c>
      <c r="W331" s="4">
        <v>220</v>
      </c>
      <c r="X331" s="4">
        <v>1</v>
      </c>
      <c r="Y331" s="4">
        <v>0.80330555555555561</v>
      </c>
      <c r="Z331" s="4">
        <v>49.125999999999998</v>
      </c>
      <c r="AA331" s="4" t="s">
        <v>1988</v>
      </c>
      <c r="AB331" s="4">
        <v>0</v>
      </c>
    </row>
    <row r="332" spans="1:28" x14ac:dyDescent="0.2">
      <c r="A332">
        <v>331</v>
      </c>
      <c r="B332" t="s">
        <v>2557</v>
      </c>
      <c r="C332" t="s">
        <v>272</v>
      </c>
      <c r="D332" t="s">
        <v>370</v>
      </c>
      <c r="E332" s="10" t="str">
        <f>+VLOOKUP(C332,Barras!$B$2:$C$274,2,0)</f>
        <v>Azangaro 220 kV</v>
      </c>
      <c r="F332" s="10" t="str">
        <f>+VLOOKUP(D332,Barras!$B$2:$C$274,2,0)</f>
        <v>Azangaro 138 kV</v>
      </c>
      <c r="G332" s="3">
        <f t="shared" si="15"/>
        <v>1</v>
      </c>
      <c r="H332" s="2">
        <f t="shared" si="16"/>
        <v>1.7242500000000001E-2</v>
      </c>
      <c r="I332" s="2">
        <f t="shared" si="17"/>
        <v>49.125999999999998</v>
      </c>
      <c r="M332" s="4" t="s">
        <v>1217</v>
      </c>
      <c r="S332" s="4" t="s">
        <v>2555</v>
      </c>
      <c r="T332" s="4" t="s">
        <v>2556</v>
      </c>
      <c r="U332" s="4" t="s">
        <v>2031</v>
      </c>
      <c r="V332" s="4">
        <v>49310</v>
      </c>
      <c r="W332" s="4">
        <v>220</v>
      </c>
      <c r="X332" s="4">
        <v>1</v>
      </c>
      <c r="Y332" s="4">
        <v>1.7242500000000001E-2</v>
      </c>
      <c r="Z332" s="4">
        <v>49.125999999999998</v>
      </c>
      <c r="AA332" s="4" t="s">
        <v>1988</v>
      </c>
      <c r="AB332" s="4">
        <v>0</v>
      </c>
    </row>
    <row r="333" spans="1:28" x14ac:dyDescent="0.2">
      <c r="A333">
        <v>332</v>
      </c>
      <c r="B333" t="s">
        <v>2559</v>
      </c>
      <c r="C333" t="s">
        <v>276</v>
      </c>
      <c r="D333" t="s">
        <v>394</v>
      </c>
      <c r="E333" s="10" t="str">
        <f>+VLOOKUP(C333,Barras!$B$2:$C$274,2,0)</f>
        <v>Tintaya 220 kV</v>
      </c>
      <c r="F333" s="10" t="str">
        <f>+VLOOKUP(D333,Barras!$B$2:$C$274,2,0)</f>
        <v>Tintaya 138 kV</v>
      </c>
      <c r="G333" s="3">
        <f t="shared" si="15"/>
        <v>1</v>
      </c>
      <c r="H333" s="2">
        <f t="shared" si="16"/>
        <v>0.75891199999999992</v>
      </c>
      <c r="I333" s="2">
        <f t="shared" si="17"/>
        <v>35.312640000000002</v>
      </c>
      <c r="M333" s="4" t="s">
        <v>1218</v>
      </c>
      <c r="S333" s="4" t="s">
        <v>2557</v>
      </c>
      <c r="T333" s="4" t="s">
        <v>2558</v>
      </c>
      <c r="U333" s="4" t="s">
        <v>2031</v>
      </c>
      <c r="V333" s="4">
        <v>49310</v>
      </c>
      <c r="W333" s="4">
        <v>220</v>
      </c>
      <c r="X333" s="4">
        <v>1</v>
      </c>
      <c r="Y333" s="4">
        <v>1.7242500000000001E-2</v>
      </c>
      <c r="Z333" s="4">
        <v>49.125999999999998</v>
      </c>
      <c r="AA333" s="4" t="s">
        <v>1988</v>
      </c>
      <c r="AB333" s="4">
        <v>0</v>
      </c>
    </row>
    <row r="334" spans="1:28" x14ac:dyDescent="0.2">
      <c r="A334">
        <v>333</v>
      </c>
      <c r="B334" t="s">
        <v>2561</v>
      </c>
      <c r="C334" t="s">
        <v>280</v>
      </c>
      <c r="D334" t="s">
        <v>400</v>
      </c>
      <c r="E334" s="10" t="str">
        <f>+VLOOKUP(C334,Barras!$B$2:$C$274,2,0)</f>
        <v>Kayra 220 kV</v>
      </c>
      <c r="F334" s="10" t="str">
        <f>+VLOOKUP(D334,Barras!$B$2:$C$274,2,0)</f>
        <v>Kayra 138 kV</v>
      </c>
      <c r="G334" s="3">
        <f t="shared" si="15"/>
        <v>1</v>
      </c>
      <c r="H334" s="2">
        <f t="shared" si="16"/>
        <v>1.7242500000000001E-2</v>
      </c>
      <c r="I334" s="2">
        <f t="shared" si="17"/>
        <v>56.466666666666676</v>
      </c>
      <c r="M334" s="4" t="s">
        <v>1219</v>
      </c>
      <c r="S334" s="4" t="s">
        <v>2559</v>
      </c>
      <c r="T334" s="4" t="s">
        <v>2560</v>
      </c>
      <c r="U334" s="4" t="s">
        <v>2031</v>
      </c>
      <c r="V334" s="4">
        <v>49310</v>
      </c>
      <c r="W334" s="4">
        <v>220</v>
      </c>
      <c r="X334" s="4">
        <v>1</v>
      </c>
      <c r="Y334" s="4">
        <v>0.75891199999999992</v>
      </c>
      <c r="Z334" s="4">
        <v>35.312640000000002</v>
      </c>
      <c r="AA334" s="4" t="s">
        <v>1988</v>
      </c>
      <c r="AB334" s="4">
        <v>0</v>
      </c>
    </row>
    <row r="335" spans="1:28" x14ac:dyDescent="0.2">
      <c r="A335">
        <v>334</v>
      </c>
      <c r="B335" t="s">
        <v>2563</v>
      </c>
      <c r="C335" t="s">
        <v>282</v>
      </c>
      <c r="D335" t="s">
        <v>406</v>
      </c>
      <c r="E335" s="10" t="str">
        <f>+VLOOKUP(C335,Barras!$B$2:$C$274,2,0)</f>
        <v>Suriray 220 kV</v>
      </c>
      <c r="F335" s="10" t="str">
        <f>+VLOOKUP(D335,Barras!$B$2:$C$274,2,0)</f>
        <v>Suriray 138 kV</v>
      </c>
      <c r="G335" s="3">
        <f t="shared" si="15"/>
        <v>1</v>
      </c>
      <c r="H335" s="2">
        <f t="shared" si="16"/>
        <v>0.47373202962962963</v>
      </c>
      <c r="I335" s="2">
        <f t="shared" si="17"/>
        <v>27.064742222222222</v>
      </c>
      <c r="M335" s="4" t="s">
        <v>1220</v>
      </c>
      <c r="S335" s="4" t="s">
        <v>2561</v>
      </c>
      <c r="T335" s="4" t="s">
        <v>2562</v>
      </c>
      <c r="U335" s="4" t="s">
        <v>2031</v>
      </c>
      <c r="V335" s="4">
        <v>49310</v>
      </c>
      <c r="W335" s="4">
        <v>220</v>
      </c>
      <c r="X335" s="4">
        <v>1</v>
      </c>
      <c r="Y335" s="4">
        <v>1.7242500000000001E-2</v>
      </c>
      <c r="Z335" s="4">
        <v>56.466666666666676</v>
      </c>
      <c r="AA335" s="4" t="s">
        <v>1988</v>
      </c>
      <c r="AB335" s="4">
        <v>0</v>
      </c>
    </row>
    <row r="336" spans="1:28" x14ac:dyDescent="0.2">
      <c r="A336">
        <v>335</v>
      </c>
      <c r="B336" t="s">
        <v>2565</v>
      </c>
      <c r="C336" t="s">
        <v>284</v>
      </c>
      <c r="D336" t="s">
        <v>412</v>
      </c>
      <c r="E336" s="10" t="str">
        <f>+VLOOKUP(C336,Barras!$B$2:$C$274,2,0)</f>
        <v>Abancay 220 kV</v>
      </c>
      <c r="F336" s="10" t="str">
        <f>+VLOOKUP(D336,Barras!$B$2:$C$274,2,0)</f>
        <v>Abancay 138 kV</v>
      </c>
      <c r="G336" s="3">
        <f t="shared" si="15"/>
        <v>1</v>
      </c>
      <c r="H336" s="2">
        <f t="shared" si="16"/>
        <v>0.90429854166666668</v>
      </c>
      <c r="I336" s="2">
        <f t="shared" si="17"/>
        <v>50.660683333333331</v>
      </c>
      <c r="M336" s="4" t="s">
        <v>1221</v>
      </c>
      <c r="S336" s="4" t="s">
        <v>2563</v>
      </c>
      <c r="T336" s="4" t="s">
        <v>2564</v>
      </c>
      <c r="U336" s="4" t="s">
        <v>2031</v>
      </c>
      <c r="V336" s="4">
        <v>49310</v>
      </c>
      <c r="W336" s="4">
        <v>220</v>
      </c>
      <c r="X336" s="4">
        <v>1</v>
      </c>
      <c r="Y336" s="4">
        <v>0.47373202962962963</v>
      </c>
      <c r="Z336" s="4">
        <v>27.064742222222222</v>
      </c>
      <c r="AA336" s="4" t="s">
        <v>1988</v>
      </c>
      <c r="AB336" s="4">
        <v>0</v>
      </c>
    </row>
    <row r="337" spans="1:28" x14ac:dyDescent="0.2">
      <c r="A337">
        <v>336</v>
      </c>
      <c r="B337" t="s">
        <v>2567</v>
      </c>
      <c r="C337" t="s">
        <v>290</v>
      </c>
      <c r="D337" t="s">
        <v>292</v>
      </c>
      <c r="E337" s="10" t="str">
        <f>+VLOOKUP(C337,Barras!$B$2:$C$274,2,0)</f>
        <v>Carhuaquero 138 kV</v>
      </c>
      <c r="F337" s="10" t="str">
        <f>+VLOOKUP(D337,Barras!$B$2:$C$274,2,0)</f>
        <v>Cutervo 138 kV</v>
      </c>
      <c r="G337" s="3">
        <f t="shared" si="15"/>
        <v>63.4</v>
      </c>
      <c r="H337" s="2">
        <f t="shared" si="16"/>
        <v>0.1482</v>
      </c>
      <c r="I337" s="2">
        <f t="shared" si="17"/>
        <v>0.51600000000000001</v>
      </c>
      <c r="M337" s="4" t="s">
        <v>1222</v>
      </c>
      <c r="S337" s="4" t="s">
        <v>2565</v>
      </c>
      <c r="T337" s="4" t="s">
        <v>2566</v>
      </c>
      <c r="U337" s="4" t="s">
        <v>2031</v>
      </c>
      <c r="V337" s="4">
        <v>49310</v>
      </c>
      <c r="W337" s="4">
        <v>220</v>
      </c>
      <c r="X337" s="4">
        <v>1</v>
      </c>
      <c r="Y337" s="4">
        <v>0.90429854166666668</v>
      </c>
      <c r="Z337" s="4">
        <v>50.660683333333331</v>
      </c>
      <c r="AA337" s="4" t="s">
        <v>1988</v>
      </c>
      <c r="AB337" s="4">
        <v>0</v>
      </c>
    </row>
    <row r="338" spans="1:28" x14ac:dyDescent="0.2">
      <c r="A338">
        <v>337</v>
      </c>
      <c r="B338" t="s">
        <v>2569</v>
      </c>
      <c r="C338" t="s">
        <v>292</v>
      </c>
      <c r="D338" t="s">
        <v>294</v>
      </c>
      <c r="E338" s="10" t="str">
        <f>+VLOOKUP(C338,Barras!$B$2:$C$274,2,0)</f>
        <v>Cutervo 138 kV</v>
      </c>
      <c r="F338" s="10" t="str">
        <f>+VLOOKUP(D338,Barras!$B$2:$C$274,2,0)</f>
        <v>Jaen 138 kV</v>
      </c>
      <c r="G338" s="3">
        <f t="shared" si="15"/>
        <v>90.2</v>
      </c>
      <c r="H338" s="2">
        <f t="shared" si="16"/>
        <v>0.14315130000000001</v>
      </c>
      <c r="I338" s="2">
        <f t="shared" si="17"/>
        <v>0.50978769999999995</v>
      </c>
      <c r="M338" s="4" t="s">
        <v>1223</v>
      </c>
      <c r="S338" s="4" t="s">
        <v>2567</v>
      </c>
      <c r="T338" s="4" t="s">
        <v>2568</v>
      </c>
      <c r="U338" s="4" t="s">
        <v>1987</v>
      </c>
      <c r="V338" s="4">
        <v>49310</v>
      </c>
      <c r="W338" s="4">
        <v>138</v>
      </c>
      <c r="X338" s="4">
        <v>63.4</v>
      </c>
      <c r="Y338" s="4">
        <v>0.1482</v>
      </c>
      <c r="Z338" s="4">
        <v>0.51600000000000001</v>
      </c>
      <c r="AA338" s="4" t="s">
        <v>1988</v>
      </c>
      <c r="AB338" s="4">
        <v>0</v>
      </c>
    </row>
    <row r="339" spans="1:28" x14ac:dyDescent="0.2">
      <c r="A339">
        <v>338</v>
      </c>
      <c r="B339" t="s">
        <v>2571</v>
      </c>
      <c r="C339" t="s">
        <v>296</v>
      </c>
      <c r="D339" t="s">
        <v>298</v>
      </c>
      <c r="E339" s="10" t="str">
        <f>+VLOOKUP(C339,Barras!$B$2:$C$274,2,0)</f>
        <v>Chimbote 138 kV</v>
      </c>
      <c r="F339" s="10" t="str">
        <f>+VLOOKUP(D339,Barras!$B$2:$C$274,2,0)</f>
        <v>Huallanca 138 kV</v>
      </c>
      <c r="G339" s="3">
        <f t="shared" si="15"/>
        <v>83.97</v>
      </c>
      <c r="H339" s="2">
        <f t="shared" si="16"/>
        <v>0.12139</v>
      </c>
      <c r="I339" s="2">
        <f t="shared" si="17"/>
        <v>0.48</v>
      </c>
      <c r="M339" s="4" t="s">
        <v>1224</v>
      </c>
      <c r="S339" s="4" t="s">
        <v>2569</v>
      </c>
      <c r="T339" s="4" t="s">
        <v>2570</v>
      </c>
      <c r="U339" s="4" t="s">
        <v>1987</v>
      </c>
      <c r="V339" s="4">
        <v>49310</v>
      </c>
      <c r="W339" s="4">
        <v>138</v>
      </c>
      <c r="X339" s="4">
        <v>90.2</v>
      </c>
      <c r="Y339" s="4">
        <v>0.14315130000000001</v>
      </c>
      <c r="Z339" s="4">
        <v>0.50978769999999995</v>
      </c>
      <c r="AA339" s="4" t="s">
        <v>1988</v>
      </c>
      <c r="AB339" s="4">
        <v>0</v>
      </c>
    </row>
    <row r="340" spans="1:28" x14ac:dyDescent="0.2">
      <c r="A340">
        <v>339</v>
      </c>
      <c r="B340" t="s">
        <v>2573</v>
      </c>
      <c r="C340" t="s">
        <v>296</v>
      </c>
      <c r="D340" t="s">
        <v>298</v>
      </c>
      <c r="E340" s="10" t="str">
        <f>+VLOOKUP(C340,Barras!$B$2:$C$274,2,0)</f>
        <v>Chimbote 138 kV</v>
      </c>
      <c r="F340" s="10" t="str">
        <f>+VLOOKUP(D340,Barras!$B$2:$C$274,2,0)</f>
        <v>Huallanca 138 kV</v>
      </c>
      <c r="G340" s="3">
        <f t="shared" si="15"/>
        <v>83.97</v>
      </c>
      <c r="H340" s="2">
        <f t="shared" si="16"/>
        <v>0.121298</v>
      </c>
      <c r="I340" s="2">
        <f t="shared" si="17"/>
        <v>0.48</v>
      </c>
      <c r="M340" s="4" t="s">
        <v>1225</v>
      </c>
      <c r="S340" s="4" t="s">
        <v>2571</v>
      </c>
      <c r="T340" s="4" t="s">
        <v>2572</v>
      </c>
      <c r="U340" s="4" t="s">
        <v>1987</v>
      </c>
      <c r="V340" s="4">
        <v>49310</v>
      </c>
      <c r="W340" s="4">
        <v>138</v>
      </c>
      <c r="X340" s="4">
        <v>83.97</v>
      </c>
      <c r="Y340" s="4">
        <v>0.12139</v>
      </c>
      <c r="Z340" s="4">
        <v>0.48</v>
      </c>
      <c r="AA340" s="4" t="s">
        <v>1988</v>
      </c>
      <c r="AB340" s="4">
        <v>0</v>
      </c>
    </row>
    <row r="341" spans="1:28" x14ac:dyDescent="0.2">
      <c r="A341">
        <v>340</v>
      </c>
      <c r="B341" t="s">
        <v>2574</v>
      </c>
      <c r="C341" t="s">
        <v>296</v>
      </c>
      <c r="D341" t="s">
        <v>298</v>
      </c>
      <c r="E341" s="10" t="str">
        <f>+VLOOKUP(C341,Barras!$B$2:$C$274,2,0)</f>
        <v>Chimbote 138 kV</v>
      </c>
      <c r="F341" s="10" t="str">
        <f>+VLOOKUP(D341,Barras!$B$2:$C$274,2,0)</f>
        <v>Huallanca 138 kV</v>
      </c>
      <c r="G341" s="3">
        <f t="shared" si="15"/>
        <v>83.97</v>
      </c>
      <c r="H341" s="2">
        <f t="shared" si="16"/>
        <v>0.120646</v>
      </c>
      <c r="I341" s="2">
        <f t="shared" si="17"/>
        <v>0.48</v>
      </c>
      <c r="M341" s="4" t="s">
        <v>1226</v>
      </c>
      <c r="S341" s="4" t="s">
        <v>2573</v>
      </c>
      <c r="T341" s="4" t="s">
        <v>2572</v>
      </c>
      <c r="U341" s="4" t="s">
        <v>1987</v>
      </c>
      <c r="V341" s="4">
        <v>49310</v>
      </c>
      <c r="W341" s="4">
        <v>138</v>
      </c>
      <c r="X341" s="4">
        <v>83.97</v>
      </c>
      <c r="Y341" s="4">
        <v>0.121298</v>
      </c>
      <c r="Z341" s="4">
        <v>0.48</v>
      </c>
      <c r="AA341" s="4" t="s">
        <v>1988</v>
      </c>
      <c r="AB341" s="4">
        <v>0</v>
      </c>
    </row>
    <row r="342" spans="1:28" x14ac:dyDescent="0.2">
      <c r="A342">
        <v>341</v>
      </c>
      <c r="B342" t="s">
        <v>2575</v>
      </c>
      <c r="C342" t="s">
        <v>298</v>
      </c>
      <c r="D342" t="s">
        <v>300</v>
      </c>
      <c r="E342" s="10" t="str">
        <f>+VLOOKUP(C342,Barras!$B$2:$C$274,2,0)</f>
        <v>Huallanca 138 kV</v>
      </c>
      <c r="F342" s="10" t="str">
        <f>+VLOOKUP(D342,Barras!$B$2:$C$274,2,0)</f>
        <v>Kiman Ayllu 138 kV</v>
      </c>
      <c r="G342" s="3">
        <f t="shared" si="15"/>
        <v>6.9</v>
      </c>
      <c r="H342" s="2">
        <f t="shared" si="16"/>
        <v>0.15755</v>
      </c>
      <c r="I342" s="2">
        <f t="shared" si="17"/>
        <v>0.46776000000000001</v>
      </c>
      <c r="M342" s="4" t="s">
        <v>1227</v>
      </c>
      <c r="S342" s="4" t="s">
        <v>2574</v>
      </c>
      <c r="T342" s="4" t="s">
        <v>2572</v>
      </c>
      <c r="U342" s="4" t="s">
        <v>1987</v>
      </c>
      <c r="V342" s="4">
        <v>49310</v>
      </c>
      <c r="W342" s="4">
        <v>138</v>
      </c>
      <c r="X342" s="4">
        <v>83.97</v>
      </c>
      <c r="Y342" s="4">
        <v>0.120646</v>
      </c>
      <c r="Z342" s="4">
        <v>0.48</v>
      </c>
      <c r="AA342" s="4" t="s">
        <v>1988</v>
      </c>
      <c r="AB342" s="4">
        <v>0</v>
      </c>
    </row>
    <row r="343" spans="1:28" x14ac:dyDescent="0.2">
      <c r="A343">
        <v>342</v>
      </c>
      <c r="B343" t="s">
        <v>2577</v>
      </c>
      <c r="C343" t="s">
        <v>302</v>
      </c>
      <c r="D343" t="s">
        <v>304</v>
      </c>
      <c r="E343" s="10" t="str">
        <f>+VLOOKUP(C343,Barras!$B$2:$C$274,2,0)</f>
        <v>SEPANU 138 kV</v>
      </c>
      <c r="F343" s="10" t="str">
        <f>+VLOOKUP(D343,Barras!$B$2:$C$274,2,0)</f>
        <v>SEPAEX 138 kV</v>
      </c>
      <c r="G343" s="3">
        <f t="shared" si="15"/>
        <v>9.43</v>
      </c>
      <c r="H343" s="2">
        <f t="shared" si="16"/>
        <v>0.26355000000000001</v>
      </c>
      <c r="I343" s="2">
        <f t="shared" si="17"/>
        <v>0.51998599999999995</v>
      </c>
      <c r="M343" s="4" t="s">
        <v>1228</v>
      </c>
      <c r="S343" s="4" t="s">
        <v>2575</v>
      </c>
      <c r="T343" s="4" t="s">
        <v>2576</v>
      </c>
      <c r="U343" s="4" t="s">
        <v>1987</v>
      </c>
      <c r="V343" s="4">
        <v>49310</v>
      </c>
      <c r="W343" s="4">
        <v>138</v>
      </c>
      <c r="X343" s="4">
        <v>6.9</v>
      </c>
      <c r="Y343" s="4">
        <v>0.15755</v>
      </c>
      <c r="Z343" s="4">
        <v>0.46776000000000001</v>
      </c>
      <c r="AA343" s="4" t="s">
        <v>1988</v>
      </c>
      <c r="AB343" s="4">
        <v>0</v>
      </c>
    </row>
    <row r="344" spans="1:28" x14ac:dyDescent="0.2">
      <c r="A344">
        <v>343</v>
      </c>
      <c r="B344" t="s">
        <v>2579</v>
      </c>
      <c r="C344" t="s">
        <v>306</v>
      </c>
      <c r="D344" t="s">
        <v>308</v>
      </c>
      <c r="E344" s="10" t="str">
        <f>+VLOOKUP(C344,Barras!$B$2:$C$274,2,0)</f>
        <v>Yuncan 138 kV</v>
      </c>
      <c r="F344" s="10" t="str">
        <f>+VLOOKUP(D344,Barras!$B$2:$C$274,2,0)</f>
        <v>Yaupi 138 kV</v>
      </c>
      <c r="G344" s="3">
        <f t="shared" si="15"/>
        <v>14.03</v>
      </c>
      <c r="H344" s="2">
        <f t="shared" si="16"/>
        <v>9.9199999999999997E-2</v>
      </c>
      <c r="I344" s="2">
        <f t="shared" si="17"/>
        <v>0.49055900000000002</v>
      </c>
      <c r="M344" s="4" t="s">
        <v>1229</v>
      </c>
      <c r="S344" s="4" t="s">
        <v>2577</v>
      </c>
      <c r="T344" s="4" t="s">
        <v>2578</v>
      </c>
      <c r="U344" s="4" t="s">
        <v>1987</v>
      </c>
      <c r="V344" s="4">
        <v>49310</v>
      </c>
      <c r="W344" s="4">
        <v>138</v>
      </c>
      <c r="X344" s="4">
        <v>9.43</v>
      </c>
      <c r="Y344" s="4">
        <v>0.26355000000000001</v>
      </c>
      <c r="Z344" s="4">
        <v>0.51998599999999995</v>
      </c>
      <c r="AA344" s="4" t="s">
        <v>1988</v>
      </c>
      <c r="AB344" s="4">
        <v>0</v>
      </c>
    </row>
    <row r="345" spans="1:28" x14ac:dyDescent="0.2">
      <c r="A345">
        <v>344</v>
      </c>
      <c r="B345" t="s">
        <v>2581</v>
      </c>
      <c r="C345" t="s">
        <v>316</v>
      </c>
      <c r="D345" t="s">
        <v>312</v>
      </c>
      <c r="E345" s="10" t="str">
        <f>+VLOOKUP(C345,Barras!$B$2:$C$274,2,0)</f>
        <v>Carhuamayo 138 kV</v>
      </c>
      <c r="F345" s="10" t="str">
        <f>+VLOOKUP(D345,Barras!$B$2:$C$274,2,0)</f>
        <v>Caripa 138 kV</v>
      </c>
      <c r="G345" s="3">
        <f t="shared" si="15"/>
        <v>53.49</v>
      </c>
      <c r="H345" s="2">
        <f t="shared" si="16"/>
        <v>0.15740000000000001</v>
      </c>
      <c r="I345" s="2">
        <f t="shared" si="17"/>
        <v>0.48857600000000001</v>
      </c>
      <c r="M345" s="4" t="s">
        <v>1230</v>
      </c>
      <c r="S345" s="4" t="s">
        <v>2579</v>
      </c>
      <c r="T345" s="4" t="s">
        <v>2580</v>
      </c>
      <c r="U345" s="4" t="s">
        <v>1987</v>
      </c>
      <c r="V345" s="4">
        <v>49310</v>
      </c>
      <c r="W345" s="4">
        <v>138</v>
      </c>
      <c r="X345" s="4">
        <v>14.03</v>
      </c>
      <c r="Y345" s="4">
        <v>9.9199999999999997E-2</v>
      </c>
      <c r="Z345" s="4">
        <v>0.49055900000000002</v>
      </c>
      <c r="AA345" s="4" t="s">
        <v>1988</v>
      </c>
      <c r="AB345" s="4">
        <v>0</v>
      </c>
    </row>
    <row r="346" spans="1:28" x14ac:dyDescent="0.2">
      <c r="A346">
        <v>345</v>
      </c>
      <c r="B346" t="s">
        <v>2583</v>
      </c>
      <c r="C346" t="s">
        <v>312</v>
      </c>
      <c r="D346" t="s">
        <v>310</v>
      </c>
      <c r="E346" s="10" t="str">
        <f>+VLOOKUP(C346,Barras!$B$2:$C$274,2,0)</f>
        <v>Caripa 138 kV</v>
      </c>
      <c r="F346" s="10" t="str">
        <f>+VLOOKUP(D346,Barras!$B$2:$C$274,2,0)</f>
        <v>Oroya 138 kV</v>
      </c>
      <c r="G346" s="3">
        <f t="shared" si="15"/>
        <v>20.47</v>
      </c>
      <c r="H346" s="2">
        <f t="shared" si="16"/>
        <v>0.15740000000000001</v>
      </c>
      <c r="I346" s="2">
        <f t="shared" si="17"/>
        <v>0.48857600000000001</v>
      </c>
      <c r="M346" s="4" t="s">
        <v>1231</v>
      </c>
      <c r="S346" s="4" t="s">
        <v>2581</v>
      </c>
      <c r="T346" s="4" t="s">
        <v>2582</v>
      </c>
      <c r="U346" s="4" t="s">
        <v>1987</v>
      </c>
      <c r="V346" s="4">
        <v>49310</v>
      </c>
      <c r="W346" s="4">
        <v>138</v>
      </c>
      <c r="X346" s="4">
        <v>53.49</v>
      </c>
      <c r="Y346" s="4">
        <v>0.15740000000000001</v>
      </c>
      <c r="Z346" s="4">
        <v>0.48857600000000001</v>
      </c>
      <c r="AA346" s="4" t="s">
        <v>1988</v>
      </c>
      <c r="AB346" s="4">
        <v>0</v>
      </c>
    </row>
    <row r="347" spans="1:28" x14ac:dyDescent="0.2">
      <c r="A347">
        <v>346</v>
      </c>
      <c r="B347" t="s">
        <v>2585</v>
      </c>
      <c r="C347" t="s">
        <v>312</v>
      </c>
      <c r="D347" t="s">
        <v>314</v>
      </c>
      <c r="E347" s="10" t="str">
        <f>+VLOOKUP(C347,Barras!$B$2:$C$274,2,0)</f>
        <v>Caripa 138 kV</v>
      </c>
      <c r="F347" s="10" t="str">
        <f>+VLOOKUP(D347,Barras!$B$2:$C$274,2,0)</f>
        <v>Condorcocha 138 kV</v>
      </c>
      <c r="G347" s="3">
        <f t="shared" si="15"/>
        <v>12</v>
      </c>
      <c r="H347" s="2">
        <f t="shared" si="16"/>
        <v>0.14446999999999999</v>
      </c>
      <c r="I347" s="2">
        <f t="shared" si="17"/>
        <v>0.48859999999999998</v>
      </c>
      <c r="M347" s="4" t="s">
        <v>1232</v>
      </c>
      <c r="S347" s="4" t="s">
        <v>2583</v>
      </c>
      <c r="T347" s="4" t="s">
        <v>2584</v>
      </c>
      <c r="U347" s="4" t="s">
        <v>1987</v>
      </c>
      <c r="V347" s="4">
        <v>49310</v>
      </c>
      <c r="W347" s="4">
        <v>138</v>
      </c>
      <c r="X347" s="4">
        <v>20.47</v>
      </c>
      <c r="Y347" s="4">
        <v>0.15740000000000001</v>
      </c>
      <c r="Z347" s="4">
        <v>0.48857600000000001</v>
      </c>
      <c r="AA347" s="4" t="s">
        <v>1988</v>
      </c>
      <c r="AB347" s="4">
        <v>0</v>
      </c>
    </row>
    <row r="348" spans="1:28" x14ac:dyDescent="0.2">
      <c r="A348">
        <v>347</v>
      </c>
      <c r="B348" t="s">
        <v>2587</v>
      </c>
      <c r="C348" t="s">
        <v>316</v>
      </c>
      <c r="D348" t="s">
        <v>318</v>
      </c>
      <c r="E348" s="10" t="str">
        <f>+VLOOKUP(C348,Barras!$B$2:$C$274,2,0)</f>
        <v>Carhuamayo 138 kV</v>
      </c>
      <c r="F348" s="10" t="str">
        <f>+VLOOKUP(D348,Barras!$B$2:$C$274,2,0)</f>
        <v>Paragsha 138 kV</v>
      </c>
      <c r="G348" s="3">
        <f t="shared" si="15"/>
        <v>61.14</v>
      </c>
      <c r="H348" s="2">
        <f t="shared" si="16"/>
        <v>0.16172900000000001</v>
      </c>
      <c r="I348" s="2">
        <f t="shared" si="17"/>
        <v>0.49781399999999998</v>
      </c>
      <c r="M348" s="4" t="s">
        <v>1233</v>
      </c>
      <c r="S348" s="4" t="s">
        <v>2585</v>
      </c>
      <c r="T348" s="4" t="s">
        <v>2586</v>
      </c>
      <c r="U348" s="4" t="s">
        <v>1987</v>
      </c>
      <c r="V348" s="4">
        <v>49310</v>
      </c>
      <c r="W348" s="4">
        <v>138</v>
      </c>
      <c r="X348" s="4">
        <v>12</v>
      </c>
      <c r="Y348" s="4">
        <v>0.14446999999999999</v>
      </c>
      <c r="Z348" s="4">
        <v>0.48859999999999998</v>
      </c>
      <c r="AA348" s="4" t="s">
        <v>1988</v>
      </c>
      <c r="AB348" s="4">
        <v>0</v>
      </c>
    </row>
    <row r="349" spans="1:28" x14ac:dyDescent="0.2">
      <c r="A349">
        <v>348</v>
      </c>
      <c r="B349" t="s">
        <v>2589</v>
      </c>
      <c r="C349" t="s">
        <v>318</v>
      </c>
      <c r="D349" t="s">
        <v>328</v>
      </c>
      <c r="E349" s="10" t="str">
        <f>+VLOOKUP(C349,Barras!$B$2:$C$274,2,0)</f>
        <v>Paragsha 138 kV</v>
      </c>
      <c r="F349" s="10" t="str">
        <f>+VLOOKUP(D349,Barras!$B$2:$C$274,2,0)</f>
        <v>Santa Lorenza 138 kV</v>
      </c>
      <c r="G349" s="3">
        <f t="shared" si="15"/>
        <v>58</v>
      </c>
      <c r="H349" s="2">
        <f t="shared" si="16"/>
        <v>0.13800000000000001</v>
      </c>
      <c r="I349" s="2">
        <f t="shared" si="17"/>
        <v>0.50800000000000001</v>
      </c>
      <c r="M349" s="4" t="s">
        <v>1234</v>
      </c>
      <c r="S349" s="4" t="s">
        <v>2587</v>
      </c>
      <c r="T349" s="4" t="s">
        <v>2588</v>
      </c>
      <c r="U349" s="4" t="s">
        <v>1987</v>
      </c>
      <c r="V349" s="4">
        <v>49310</v>
      </c>
      <c r="W349" s="4">
        <v>138</v>
      </c>
      <c r="X349" s="4">
        <v>61.14</v>
      </c>
      <c r="Y349" s="4">
        <v>0.16172900000000001</v>
      </c>
      <c r="Z349" s="4">
        <v>0.49781399999999998</v>
      </c>
      <c r="AA349" s="4" t="s">
        <v>1988</v>
      </c>
      <c r="AB349" s="4">
        <v>0</v>
      </c>
    </row>
    <row r="350" spans="1:28" x14ac:dyDescent="0.2">
      <c r="A350">
        <v>349</v>
      </c>
      <c r="B350" t="s">
        <v>2591</v>
      </c>
      <c r="C350" t="s">
        <v>328</v>
      </c>
      <c r="D350" t="s">
        <v>324</v>
      </c>
      <c r="E350" s="10" t="str">
        <f>+VLOOKUP(C350,Barras!$B$2:$C$274,2,0)</f>
        <v>Santa Lorenza 138 kV</v>
      </c>
      <c r="F350" s="10" t="str">
        <f>+VLOOKUP(D350,Barras!$B$2:$C$274,2,0)</f>
        <v>Amarilis 138 kV</v>
      </c>
      <c r="G350" s="3">
        <f t="shared" si="15"/>
        <v>34.68</v>
      </c>
      <c r="H350" s="2">
        <f t="shared" si="16"/>
        <v>0.13800000000000001</v>
      </c>
      <c r="I350" s="2">
        <f t="shared" si="17"/>
        <v>0.50800000000000001</v>
      </c>
      <c r="M350" s="4" t="s">
        <v>1235</v>
      </c>
      <c r="S350" s="4" t="s">
        <v>2589</v>
      </c>
      <c r="T350" s="4" t="s">
        <v>2590</v>
      </c>
      <c r="U350" s="4" t="s">
        <v>1987</v>
      </c>
      <c r="V350" s="4">
        <v>49310</v>
      </c>
      <c r="W350" s="4">
        <v>138</v>
      </c>
      <c r="X350" s="4">
        <v>58</v>
      </c>
      <c r="Y350" s="4">
        <v>0.13800000000000001</v>
      </c>
      <c r="Z350" s="4">
        <v>0.50800000000000001</v>
      </c>
      <c r="AA350" s="4" t="s">
        <v>1988</v>
      </c>
      <c r="AB350" s="4">
        <v>0</v>
      </c>
    </row>
    <row r="351" spans="1:28" x14ac:dyDescent="0.2">
      <c r="A351">
        <v>350</v>
      </c>
      <c r="B351" t="s">
        <v>2593</v>
      </c>
      <c r="C351" t="s">
        <v>326</v>
      </c>
      <c r="D351" t="s">
        <v>330</v>
      </c>
      <c r="E351" s="10" t="str">
        <f>+VLOOKUP(C351,Barras!$B$2:$C$274,2,0)</f>
        <v>Piedra Blanca 138 kV</v>
      </c>
      <c r="F351" s="10" t="str">
        <f>+VLOOKUP(D351,Barras!$B$2:$C$274,2,0)</f>
        <v>Tingo Maria 138 kV</v>
      </c>
      <c r="G351" s="3">
        <f t="shared" si="15"/>
        <v>27.84</v>
      </c>
      <c r="H351" s="2">
        <f t="shared" si="16"/>
        <v>0.16555</v>
      </c>
      <c r="I351" s="2">
        <f t="shared" si="17"/>
        <v>0.50336000000000003</v>
      </c>
      <c r="M351" s="4" t="s">
        <v>1236</v>
      </c>
      <c r="S351" s="4" t="s">
        <v>2591</v>
      </c>
      <c r="T351" s="4" t="s">
        <v>2592</v>
      </c>
      <c r="U351" s="4" t="s">
        <v>1987</v>
      </c>
      <c r="V351" s="4">
        <v>49310</v>
      </c>
      <c r="W351" s="4">
        <v>138</v>
      </c>
      <c r="X351" s="4">
        <v>34.68</v>
      </c>
      <c r="Y351" s="4">
        <v>0.13800000000000001</v>
      </c>
      <c r="Z351" s="4">
        <v>0.50800000000000001</v>
      </c>
      <c r="AA351" s="4" t="s">
        <v>1988</v>
      </c>
      <c r="AB351" s="4">
        <v>0</v>
      </c>
    </row>
    <row r="352" spans="1:28" x14ac:dyDescent="0.2">
      <c r="A352">
        <v>351</v>
      </c>
      <c r="B352" t="s">
        <v>2595</v>
      </c>
      <c r="C352" t="s">
        <v>324</v>
      </c>
      <c r="D352" t="s">
        <v>326</v>
      </c>
      <c r="E352" s="10" t="str">
        <f>+VLOOKUP(C352,Barras!$B$2:$C$274,2,0)</f>
        <v>Amarilis 138 kV</v>
      </c>
      <c r="F352" s="10" t="str">
        <f>+VLOOKUP(D352,Barras!$B$2:$C$274,2,0)</f>
        <v>Piedra Blanca 138 kV</v>
      </c>
      <c r="G352" s="3">
        <f t="shared" si="15"/>
        <v>55.06</v>
      </c>
      <c r="H352" s="2">
        <f t="shared" si="16"/>
        <v>0.16555</v>
      </c>
      <c r="I352" s="2">
        <f t="shared" si="17"/>
        <v>0.50336000000000003</v>
      </c>
      <c r="M352" s="4" t="s">
        <v>1237</v>
      </c>
      <c r="S352" s="4" t="s">
        <v>2593</v>
      </c>
      <c r="T352" s="4" t="s">
        <v>2594</v>
      </c>
      <c r="U352" s="4" t="s">
        <v>1987</v>
      </c>
      <c r="V352" s="4">
        <v>49310</v>
      </c>
      <c r="W352" s="4">
        <v>138</v>
      </c>
      <c r="X352" s="4">
        <v>27.84</v>
      </c>
      <c r="Y352" s="4">
        <v>0.16555</v>
      </c>
      <c r="Z352" s="4">
        <v>0.50336000000000003</v>
      </c>
      <c r="AA352" s="4" t="s">
        <v>1988</v>
      </c>
      <c r="AB352" s="4">
        <v>0</v>
      </c>
    </row>
    <row r="353" spans="1:28" x14ac:dyDescent="0.2">
      <c r="A353">
        <v>352</v>
      </c>
      <c r="B353" t="s">
        <v>2597</v>
      </c>
      <c r="C353" t="s">
        <v>320</v>
      </c>
      <c r="D353" t="s">
        <v>324</v>
      </c>
      <c r="E353" s="10" t="str">
        <f>+VLOOKUP(C353,Barras!$B$2:$C$274,2,0)</f>
        <v>Huanuco 138 kV</v>
      </c>
      <c r="F353" s="10" t="str">
        <f>+VLOOKUP(D353,Barras!$B$2:$C$274,2,0)</f>
        <v>Amarilis 138 kV</v>
      </c>
      <c r="G353" s="3">
        <f t="shared" si="15"/>
        <v>6.15</v>
      </c>
      <c r="H353" s="2">
        <f t="shared" si="16"/>
        <v>0.16555</v>
      </c>
      <c r="I353" s="2">
        <f t="shared" si="17"/>
        <v>0.50336000000000003</v>
      </c>
      <c r="M353" s="4" t="s">
        <v>1238</v>
      </c>
      <c r="S353" s="4" t="s">
        <v>2595</v>
      </c>
      <c r="T353" s="4" t="s">
        <v>2596</v>
      </c>
      <c r="U353" s="4" t="s">
        <v>1987</v>
      </c>
      <c r="V353" s="4">
        <v>49310</v>
      </c>
      <c r="W353" s="4">
        <v>138</v>
      </c>
      <c r="X353" s="4">
        <v>55.06</v>
      </c>
      <c r="Y353" s="4">
        <v>0.16555</v>
      </c>
      <c r="Z353" s="4">
        <v>0.50336000000000003</v>
      </c>
      <c r="AA353" s="4" t="s">
        <v>1988</v>
      </c>
      <c r="AB353" s="4">
        <v>0</v>
      </c>
    </row>
    <row r="354" spans="1:28" x14ac:dyDescent="0.2">
      <c r="A354">
        <v>353</v>
      </c>
      <c r="B354" t="s">
        <v>2599</v>
      </c>
      <c r="C354" t="s">
        <v>324</v>
      </c>
      <c r="D354" t="s">
        <v>322</v>
      </c>
      <c r="E354" s="10" t="str">
        <f>+VLOOKUP(C354,Barras!$B$2:$C$274,2,0)</f>
        <v>Amarilis 138 kV</v>
      </c>
      <c r="F354" s="10" t="str">
        <f>+VLOOKUP(D354,Barras!$B$2:$C$274,2,0)</f>
        <v>Huanuco Nueva 138 kV</v>
      </c>
      <c r="G354" s="3">
        <f t="shared" si="15"/>
        <v>1</v>
      </c>
      <c r="H354" s="2">
        <f t="shared" si="16"/>
        <v>0.16555</v>
      </c>
      <c r="I354" s="2">
        <f t="shared" si="17"/>
        <v>0.50336000000000003</v>
      </c>
      <c r="M354" s="4" t="s">
        <v>1239</v>
      </c>
      <c r="S354" s="4" t="s">
        <v>2597</v>
      </c>
      <c r="T354" s="4" t="s">
        <v>2598</v>
      </c>
      <c r="U354" s="4" t="s">
        <v>1987</v>
      </c>
      <c r="V354" s="4">
        <v>49310</v>
      </c>
      <c r="W354" s="4">
        <v>138</v>
      </c>
      <c r="X354" s="4">
        <v>6.15</v>
      </c>
      <c r="Y354" s="4">
        <v>0.16555</v>
      </c>
      <c r="Z354" s="4">
        <v>0.50336000000000003</v>
      </c>
      <c r="AA354" s="4" t="s">
        <v>1988</v>
      </c>
      <c r="AB354" s="4">
        <v>0</v>
      </c>
    </row>
    <row r="355" spans="1:28" x14ac:dyDescent="0.2">
      <c r="A355">
        <v>354</v>
      </c>
      <c r="B355" t="s">
        <v>2601</v>
      </c>
      <c r="C355" t="s">
        <v>330</v>
      </c>
      <c r="D355" t="s">
        <v>332</v>
      </c>
      <c r="E355" s="10" t="str">
        <f>+VLOOKUP(C355,Barras!$B$2:$C$274,2,0)</f>
        <v>Tingo Maria 138 kV</v>
      </c>
      <c r="F355" s="10" t="str">
        <f>+VLOOKUP(D355,Barras!$B$2:$C$274,2,0)</f>
        <v>Aucayacu 138 kV</v>
      </c>
      <c r="G355" s="3">
        <f t="shared" si="15"/>
        <v>44.2</v>
      </c>
      <c r="H355" s="2">
        <f t="shared" si="16"/>
        <v>0.1389</v>
      </c>
      <c r="I355" s="2">
        <f t="shared" si="17"/>
        <v>0.51829999999999998</v>
      </c>
      <c r="M355" s="4" t="s">
        <v>1240</v>
      </c>
      <c r="S355" s="4" t="s">
        <v>2599</v>
      </c>
      <c r="T355" s="4" t="s">
        <v>2600</v>
      </c>
      <c r="U355" s="4" t="s">
        <v>1987</v>
      </c>
      <c r="V355" s="4">
        <v>49310</v>
      </c>
      <c r="W355" s="4">
        <v>138</v>
      </c>
      <c r="X355" s="4">
        <v>1</v>
      </c>
      <c r="Y355" s="4">
        <v>0.16555</v>
      </c>
      <c r="Z355" s="4">
        <v>0.50336000000000003</v>
      </c>
      <c r="AA355" s="4" t="s">
        <v>1988</v>
      </c>
      <c r="AB355" s="4">
        <v>0</v>
      </c>
    </row>
    <row r="356" spans="1:28" x14ac:dyDescent="0.2">
      <c r="A356">
        <v>355</v>
      </c>
      <c r="B356" t="s">
        <v>2603</v>
      </c>
      <c r="C356" t="s">
        <v>332</v>
      </c>
      <c r="D356" t="s">
        <v>334</v>
      </c>
      <c r="E356" s="10" t="str">
        <f>+VLOOKUP(C356,Barras!$B$2:$C$274,2,0)</f>
        <v>Aucayacu 138 kV</v>
      </c>
      <c r="F356" s="10" t="str">
        <f>+VLOOKUP(D356,Barras!$B$2:$C$274,2,0)</f>
        <v>Tocache 138 kV</v>
      </c>
      <c r="G356" s="3">
        <f t="shared" si="15"/>
        <v>107.76</v>
      </c>
      <c r="H356" s="2">
        <f t="shared" si="16"/>
        <v>0.13475000000000001</v>
      </c>
      <c r="I356" s="2">
        <f t="shared" si="17"/>
        <v>0.51000999999999996</v>
      </c>
      <c r="M356" s="4" t="s">
        <v>1241</v>
      </c>
      <c r="S356" s="4" t="s">
        <v>2601</v>
      </c>
      <c r="T356" s="4" t="s">
        <v>2602</v>
      </c>
      <c r="U356" s="4" t="s">
        <v>1987</v>
      </c>
      <c r="V356" s="4">
        <v>49310</v>
      </c>
      <c r="W356" s="4">
        <v>138</v>
      </c>
      <c r="X356" s="4">
        <v>44.2</v>
      </c>
      <c r="Y356" s="4">
        <v>0.1389</v>
      </c>
      <c r="Z356" s="4">
        <v>0.51829999999999998</v>
      </c>
      <c r="AA356" s="4" t="s">
        <v>1988</v>
      </c>
      <c r="AB356" s="4">
        <v>0</v>
      </c>
    </row>
    <row r="357" spans="1:28" x14ac:dyDescent="0.2">
      <c r="A357">
        <v>356</v>
      </c>
      <c r="B357" t="s">
        <v>2605</v>
      </c>
      <c r="C357" t="s">
        <v>334</v>
      </c>
      <c r="D357" t="s">
        <v>336</v>
      </c>
      <c r="E357" s="10" t="str">
        <f>+VLOOKUP(C357,Barras!$B$2:$C$274,2,0)</f>
        <v>Tocache 138 kV</v>
      </c>
      <c r="F357" s="10" t="str">
        <f>+VLOOKUP(D357,Barras!$B$2:$C$274,2,0)</f>
        <v>Bellavista 138 kV</v>
      </c>
      <c r="G357" s="3">
        <f t="shared" si="15"/>
        <v>149.69999999999999</v>
      </c>
      <c r="H357" s="2">
        <f t="shared" si="16"/>
        <v>0.14199999999999999</v>
      </c>
      <c r="I357" s="2">
        <f t="shared" si="17"/>
        <v>0.499</v>
      </c>
      <c r="M357" s="4" t="s">
        <v>1242</v>
      </c>
      <c r="S357" s="4" t="s">
        <v>2603</v>
      </c>
      <c r="T357" s="4" t="s">
        <v>2604</v>
      </c>
      <c r="U357" s="4" t="s">
        <v>1987</v>
      </c>
      <c r="V357" s="4">
        <v>49310</v>
      </c>
      <c r="W357" s="4">
        <v>138</v>
      </c>
      <c r="X357" s="4">
        <v>107.76</v>
      </c>
      <c r="Y357" s="4">
        <v>0.13475000000000001</v>
      </c>
      <c r="Z357" s="4">
        <v>0.51000999999999996</v>
      </c>
      <c r="AA357" s="4" t="s">
        <v>1988</v>
      </c>
      <c r="AB357" s="4">
        <v>0</v>
      </c>
    </row>
    <row r="358" spans="1:28" x14ac:dyDescent="0.2">
      <c r="A358">
        <v>357</v>
      </c>
      <c r="B358" t="s">
        <v>2607</v>
      </c>
      <c r="C358" t="s">
        <v>336</v>
      </c>
      <c r="D358" t="s">
        <v>340</v>
      </c>
      <c r="E358" s="10" t="str">
        <f>+VLOOKUP(C358,Barras!$B$2:$C$274,2,0)</f>
        <v>Bellavista 138 kV</v>
      </c>
      <c r="F358" s="10" t="str">
        <f>+VLOOKUP(D358,Barras!$B$2:$C$274,2,0)</f>
        <v>Picota 138 kV</v>
      </c>
      <c r="G358" s="3">
        <f t="shared" si="15"/>
        <v>34</v>
      </c>
      <c r="H358" s="2">
        <f t="shared" si="16"/>
        <v>0.14230000000000001</v>
      </c>
      <c r="I358" s="2">
        <f t="shared" si="17"/>
        <v>0.49930000000000002</v>
      </c>
      <c r="M358" s="4" t="s">
        <v>1243</v>
      </c>
      <c r="S358" s="4" t="s">
        <v>2605</v>
      </c>
      <c r="T358" s="4" t="s">
        <v>2606</v>
      </c>
      <c r="U358" s="4" t="s">
        <v>1987</v>
      </c>
      <c r="V358" s="4">
        <v>49310</v>
      </c>
      <c r="W358" s="4">
        <v>138</v>
      </c>
      <c r="X358" s="4">
        <v>149.69999999999999</v>
      </c>
      <c r="Y358" s="4">
        <v>0.14199999999999999</v>
      </c>
      <c r="Z358" s="4">
        <v>0.499</v>
      </c>
      <c r="AA358" s="4" t="s">
        <v>1988</v>
      </c>
      <c r="AB358" s="4">
        <v>0</v>
      </c>
    </row>
    <row r="359" spans="1:28" x14ac:dyDescent="0.2">
      <c r="A359">
        <v>358</v>
      </c>
      <c r="B359" t="s">
        <v>2609</v>
      </c>
      <c r="C359" t="s">
        <v>338</v>
      </c>
      <c r="D359" t="s">
        <v>342</v>
      </c>
      <c r="E359" s="10" t="str">
        <f>+VLOOKUP(C359,Barras!$B$2:$C$274,2,0)</f>
        <v>Tarapoto 138 kV</v>
      </c>
      <c r="F359" s="10" t="str">
        <f>+VLOOKUP(D359,Barras!$B$2:$C$274,2,0)</f>
        <v>Moyobamba 138 kV</v>
      </c>
      <c r="G359" s="3">
        <f t="shared" si="15"/>
        <v>99.009999999999991</v>
      </c>
      <c r="H359" s="2">
        <f t="shared" si="16"/>
        <v>0.14230000000000001</v>
      </c>
      <c r="I359" s="2">
        <f t="shared" si="17"/>
        <v>0.49930000000000002</v>
      </c>
      <c r="M359" s="4" t="s">
        <v>1244</v>
      </c>
      <c r="S359" s="4" t="s">
        <v>2607</v>
      </c>
      <c r="T359" s="4" t="s">
        <v>2608</v>
      </c>
      <c r="U359" s="4" t="s">
        <v>1987</v>
      </c>
      <c r="V359" s="4">
        <v>49310</v>
      </c>
      <c r="W359" s="4">
        <v>138</v>
      </c>
      <c r="X359" s="4">
        <v>34</v>
      </c>
      <c r="Y359" s="4">
        <v>0.14230000000000001</v>
      </c>
      <c r="Z359" s="4">
        <v>0.49930000000000002</v>
      </c>
      <c r="AA359" s="4" t="s">
        <v>1988</v>
      </c>
      <c r="AB359" s="4">
        <v>0</v>
      </c>
    </row>
    <row r="360" spans="1:28" x14ac:dyDescent="0.2">
      <c r="A360">
        <v>359</v>
      </c>
      <c r="B360" t="s">
        <v>2611</v>
      </c>
      <c r="C360" t="s">
        <v>346</v>
      </c>
      <c r="D360" t="s">
        <v>350</v>
      </c>
      <c r="E360" s="10" t="str">
        <f>+VLOOKUP(C360,Barras!$B$2:$C$274,2,0)</f>
        <v>Aguaytia 138 kV</v>
      </c>
      <c r="F360" s="10" t="str">
        <f>+VLOOKUP(D360,Barras!$B$2:$C$274,2,0)</f>
        <v>Campo Verde 138 kV</v>
      </c>
      <c r="G360" s="3">
        <f t="shared" si="15"/>
        <v>107.4</v>
      </c>
      <c r="H360" s="2">
        <f t="shared" si="16"/>
        <v>0.1116</v>
      </c>
      <c r="I360" s="2">
        <f t="shared" si="17"/>
        <v>0.4914</v>
      </c>
      <c r="M360" s="4" t="s">
        <v>1245</v>
      </c>
      <c r="S360" s="4" t="s">
        <v>2609</v>
      </c>
      <c r="T360" s="4" t="s">
        <v>2610</v>
      </c>
      <c r="U360" s="4" t="s">
        <v>1987</v>
      </c>
      <c r="V360" s="4">
        <v>49310</v>
      </c>
      <c r="W360" s="4">
        <v>138</v>
      </c>
      <c r="X360" s="4">
        <v>99.009999999999991</v>
      </c>
      <c r="Y360" s="4">
        <v>0.14230000000000001</v>
      </c>
      <c r="Z360" s="4">
        <v>0.49930000000000002</v>
      </c>
      <c r="AA360" s="4" t="s">
        <v>1988</v>
      </c>
      <c r="AB360" s="4">
        <v>0</v>
      </c>
    </row>
    <row r="361" spans="1:28" x14ac:dyDescent="0.2">
      <c r="A361">
        <v>360</v>
      </c>
      <c r="B361" t="s">
        <v>2613</v>
      </c>
      <c r="C361" t="s">
        <v>350</v>
      </c>
      <c r="D361" t="s">
        <v>348</v>
      </c>
      <c r="E361" s="10" t="str">
        <f>+VLOOKUP(C361,Barras!$B$2:$C$274,2,0)</f>
        <v>Campo Verde 138 kV</v>
      </c>
      <c r="F361" s="10" t="str">
        <f>+VLOOKUP(D361,Barras!$B$2:$C$274,2,0)</f>
        <v>Pucallpa 138 kV</v>
      </c>
      <c r="G361" s="3">
        <f t="shared" si="15"/>
        <v>23.6</v>
      </c>
      <c r="H361" s="2">
        <f t="shared" si="16"/>
        <v>0.1116</v>
      </c>
      <c r="I361" s="2">
        <f t="shared" si="17"/>
        <v>0.4914</v>
      </c>
      <c r="M361" s="4" t="s">
        <v>1246</v>
      </c>
      <c r="S361" s="4" t="s">
        <v>2611</v>
      </c>
      <c r="T361" s="4" t="s">
        <v>2612</v>
      </c>
      <c r="U361" s="4" t="s">
        <v>1987</v>
      </c>
      <c r="V361" s="4">
        <v>49310</v>
      </c>
      <c r="W361" s="4">
        <v>138</v>
      </c>
      <c r="X361" s="4">
        <v>107.4</v>
      </c>
      <c r="Y361" s="4">
        <v>0.1116</v>
      </c>
      <c r="Z361" s="4">
        <v>0.4914</v>
      </c>
      <c r="AA361" s="4" t="s">
        <v>1988</v>
      </c>
      <c r="AB361" s="4">
        <v>0</v>
      </c>
    </row>
    <row r="362" spans="1:28" x14ac:dyDescent="0.2">
      <c r="A362">
        <v>361</v>
      </c>
      <c r="B362" t="s">
        <v>2615</v>
      </c>
      <c r="C362" t="s">
        <v>346</v>
      </c>
      <c r="D362" t="s">
        <v>348</v>
      </c>
      <c r="E362" s="10" t="str">
        <f>+VLOOKUP(C362,Barras!$B$2:$C$274,2,0)</f>
        <v>Aguaytia 138 kV</v>
      </c>
      <c r="F362" s="10" t="str">
        <f>+VLOOKUP(D362,Barras!$B$2:$C$274,2,0)</f>
        <v>Pucallpa 138 kV</v>
      </c>
      <c r="G362" s="3">
        <f t="shared" si="15"/>
        <v>131</v>
      </c>
      <c r="H362" s="2">
        <f t="shared" si="16"/>
        <v>0.1116</v>
      </c>
      <c r="I362" s="2">
        <f t="shared" si="17"/>
        <v>0.4914</v>
      </c>
      <c r="M362" s="4" t="s">
        <v>1247</v>
      </c>
      <c r="S362" s="4" t="s">
        <v>2613</v>
      </c>
      <c r="T362" s="4" t="s">
        <v>2614</v>
      </c>
      <c r="U362" s="4" t="s">
        <v>1987</v>
      </c>
      <c r="V362" s="4">
        <v>49310</v>
      </c>
      <c r="W362" s="4">
        <v>138</v>
      </c>
      <c r="X362" s="4">
        <v>23.6</v>
      </c>
      <c r="Y362" s="4">
        <v>0.1116</v>
      </c>
      <c r="Z362" s="4">
        <v>0.4914</v>
      </c>
      <c r="AA362" s="4" t="s">
        <v>1988</v>
      </c>
      <c r="AB362" s="4">
        <v>0</v>
      </c>
    </row>
    <row r="363" spans="1:28" x14ac:dyDescent="0.2">
      <c r="A363">
        <v>362</v>
      </c>
      <c r="B363" t="s">
        <v>2617</v>
      </c>
      <c r="C363" t="s">
        <v>352</v>
      </c>
      <c r="D363" t="s">
        <v>356</v>
      </c>
      <c r="E363" s="10" t="str">
        <f>+VLOOKUP(C363,Barras!$B$2:$C$274,2,0)</f>
        <v>Moquegua 138 kV</v>
      </c>
      <c r="F363" s="10" t="str">
        <f>+VLOOKUP(D363,Barras!$B$2:$C$274,2,0)</f>
        <v>Botiflaca 138 kV</v>
      </c>
      <c r="G363" s="3">
        <f t="shared" si="15"/>
        <v>30.76</v>
      </c>
      <c r="H363" s="2">
        <f t="shared" si="16"/>
        <v>7.5999999999999998E-2</v>
      </c>
      <c r="I363" s="2">
        <f t="shared" si="17"/>
        <v>0.48</v>
      </c>
      <c r="M363" s="4" t="s">
        <v>1248</v>
      </c>
      <c r="S363" s="4" t="s">
        <v>2615</v>
      </c>
      <c r="T363" s="4" t="s">
        <v>2616</v>
      </c>
      <c r="U363" s="4" t="s">
        <v>1987</v>
      </c>
      <c r="V363" s="4">
        <v>49310</v>
      </c>
      <c r="W363" s="4">
        <v>138</v>
      </c>
      <c r="X363" s="4">
        <v>131</v>
      </c>
      <c r="Y363" s="4">
        <v>0.1116</v>
      </c>
      <c r="Z363" s="4">
        <v>0.4914</v>
      </c>
      <c r="AA363" s="4" t="s">
        <v>1988</v>
      </c>
      <c r="AB363" s="4">
        <v>0</v>
      </c>
    </row>
    <row r="364" spans="1:28" x14ac:dyDescent="0.2">
      <c r="A364">
        <v>363</v>
      </c>
      <c r="B364" t="s">
        <v>2619</v>
      </c>
      <c r="C364" t="s">
        <v>352</v>
      </c>
      <c r="D364" t="s">
        <v>356</v>
      </c>
      <c r="E364" s="10" t="str">
        <f>+VLOOKUP(C364,Barras!$B$2:$C$274,2,0)</f>
        <v>Moquegua 138 kV</v>
      </c>
      <c r="F364" s="10" t="str">
        <f>+VLOOKUP(D364,Barras!$B$2:$C$274,2,0)</f>
        <v>Botiflaca 138 kV</v>
      </c>
      <c r="G364" s="3">
        <f t="shared" si="15"/>
        <v>32.5</v>
      </c>
      <c r="H364" s="2">
        <f t="shared" si="16"/>
        <v>7.2400000000000006E-2</v>
      </c>
      <c r="I364" s="2">
        <f t="shared" si="17"/>
        <v>0.47689999999999999</v>
      </c>
      <c r="M364" s="4" t="s">
        <v>1249</v>
      </c>
      <c r="S364" s="4" t="s">
        <v>2617</v>
      </c>
      <c r="T364" s="4" t="s">
        <v>2618</v>
      </c>
      <c r="U364" s="4" t="s">
        <v>1987</v>
      </c>
      <c r="V364" s="4">
        <v>49310</v>
      </c>
      <c r="W364" s="4">
        <v>138</v>
      </c>
      <c r="X364" s="4">
        <v>30.76</v>
      </c>
      <c r="Y364" s="4">
        <v>7.5999999999999998E-2</v>
      </c>
      <c r="Z364" s="4">
        <v>0.48</v>
      </c>
      <c r="AA364" s="4" t="s">
        <v>1988</v>
      </c>
      <c r="AB364" s="4">
        <v>0</v>
      </c>
    </row>
    <row r="365" spans="1:28" x14ac:dyDescent="0.2">
      <c r="A365">
        <v>364</v>
      </c>
      <c r="B365" t="s">
        <v>2620</v>
      </c>
      <c r="C365" t="s">
        <v>352</v>
      </c>
      <c r="D365" t="s">
        <v>358</v>
      </c>
      <c r="E365" s="10" t="str">
        <f>+VLOOKUP(C365,Barras!$B$2:$C$274,2,0)</f>
        <v>Moquegua 138 kV</v>
      </c>
      <c r="F365" s="10" t="str">
        <f>+VLOOKUP(D365,Barras!$B$2:$C$274,2,0)</f>
        <v>Mill Site 138 kV</v>
      </c>
      <c r="G365" s="3">
        <f t="shared" si="15"/>
        <v>38.72</v>
      </c>
      <c r="H365" s="2">
        <f t="shared" si="16"/>
        <v>0.14409</v>
      </c>
      <c r="I365" s="2">
        <f t="shared" si="17"/>
        <v>0.53369999999999995</v>
      </c>
      <c r="M365" s="4" t="s">
        <v>1250</v>
      </c>
      <c r="S365" s="4" t="s">
        <v>2619</v>
      </c>
      <c r="T365" s="4" t="s">
        <v>2618</v>
      </c>
      <c r="U365" s="4" t="s">
        <v>1987</v>
      </c>
      <c r="V365" s="4">
        <v>49310</v>
      </c>
      <c r="W365" s="4">
        <v>138</v>
      </c>
      <c r="X365" s="4">
        <v>32.5</v>
      </c>
      <c r="Y365" s="4">
        <v>7.2400000000000006E-2</v>
      </c>
      <c r="Z365" s="4">
        <v>0.47689999999999999</v>
      </c>
      <c r="AA365" s="4" t="s">
        <v>1988</v>
      </c>
      <c r="AB365" s="4">
        <v>0</v>
      </c>
    </row>
    <row r="366" spans="1:28" x14ac:dyDescent="0.2">
      <c r="A366">
        <v>365</v>
      </c>
      <c r="B366" t="s">
        <v>2622</v>
      </c>
      <c r="C366" t="s">
        <v>352</v>
      </c>
      <c r="D366" t="s">
        <v>360</v>
      </c>
      <c r="E366" s="10" t="str">
        <f>+VLOOKUP(C366,Barras!$B$2:$C$274,2,0)</f>
        <v>Moquegua 138 kV</v>
      </c>
      <c r="F366" s="10" t="str">
        <f>+VLOOKUP(D366,Barras!$B$2:$C$274,2,0)</f>
        <v>Toquepala 138 kV</v>
      </c>
      <c r="G366" s="3">
        <f t="shared" si="15"/>
        <v>38.700000000000003</v>
      </c>
      <c r="H366" s="2">
        <f t="shared" si="16"/>
        <v>0.14409</v>
      </c>
      <c r="I366" s="2">
        <f t="shared" si="17"/>
        <v>0.53369999999999995</v>
      </c>
      <c r="M366" s="4" t="s">
        <v>1251</v>
      </c>
      <c r="S366" s="4" t="s">
        <v>2620</v>
      </c>
      <c r="T366" s="4" t="s">
        <v>2621</v>
      </c>
      <c r="U366" s="4" t="s">
        <v>1987</v>
      </c>
      <c r="V366" s="4">
        <v>49310</v>
      </c>
      <c r="W366" s="4">
        <v>138</v>
      </c>
      <c r="X366" s="4">
        <v>38.72</v>
      </c>
      <c r="Y366" s="4">
        <v>0.14409</v>
      </c>
      <c r="Z366" s="4">
        <v>0.53369999999999995</v>
      </c>
      <c r="AA366" s="4" t="s">
        <v>1988</v>
      </c>
      <c r="AB366" s="4">
        <v>0</v>
      </c>
    </row>
    <row r="367" spans="1:28" x14ac:dyDescent="0.2">
      <c r="A367">
        <v>366</v>
      </c>
      <c r="B367" t="s">
        <v>2624</v>
      </c>
      <c r="C367" t="s">
        <v>352</v>
      </c>
      <c r="D367" t="s">
        <v>368</v>
      </c>
      <c r="E367" s="10" t="str">
        <f>+VLOOKUP(C367,Barras!$B$2:$C$274,2,0)</f>
        <v>Moquegua 138 kV</v>
      </c>
      <c r="F367" s="10" t="str">
        <f>+VLOOKUP(D367,Barras!$B$2:$C$274,2,0)</f>
        <v>SPCC 138 kV</v>
      </c>
      <c r="G367" s="3">
        <f t="shared" si="15"/>
        <v>56.61</v>
      </c>
      <c r="H367" s="2">
        <f t="shared" si="16"/>
        <v>7.2400000000000006E-2</v>
      </c>
      <c r="I367" s="2">
        <f t="shared" si="17"/>
        <v>0.498</v>
      </c>
      <c r="M367" s="4" t="s">
        <v>1252</v>
      </c>
      <c r="S367" s="4" t="s">
        <v>2622</v>
      </c>
      <c r="T367" s="4" t="s">
        <v>2623</v>
      </c>
      <c r="U367" s="4" t="s">
        <v>1987</v>
      </c>
      <c r="V367" s="4">
        <v>49310</v>
      </c>
      <c r="W367" s="4">
        <v>138</v>
      </c>
      <c r="X367" s="4">
        <v>38.700000000000003</v>
      </c>
      <c r="Y367" s="4">
        <v>0.14409</v>
      </c>
      <c r="Z367" s="4">
        <v>0.53369999999999995</v>
      </c>
      <c r="AA367" s="4" t="s">
        <v>1988</v>
      </c>
      <c r="AB367" s="4">
        <v>0</v>
      </c>
    </row>
    <row r="368" spans="1:28" x14ac:dyDescent="0.2">
      <c r="A368">
        <v>367</v>
      </c>
      <c r="B368" t="s">
        <v>2626</v>
      </c>
      <c r="C368" t="s">
        <v>352</v>
      </c>
      <c r="D368" t="s">
        <v>354</v>
      </c>
      <c r="E368" s="10" t="str">
        <f>+VLOOKUP(C368,Barras!$B$2:$C$274,2,0)</f>
        <v>Moquegua 138 kV</v>
      </c>
      <c r="F368" s="10" t="str">
        <f>+VLOOKUP(D368,Barras!$B$2:$C$274,2,0)</f>
        <v>Alto Zapata 138 kV</v>
      </c>
      <c r="G368" s="3">
        <f t="shared" si="15"/>
        <v>6</v>
      </c>
      <c r="H368" s="2">
        <f t="shared" si="16"/>
        <v>0.16830000000000001</v>
      </c>
      <c r="I368" s="2">
        <f t="shared" si="17"/>
        <v>0.51</v>
      </c>
      <c r="M368" s="4" t="s">
        <v>1253</v>
      </c>
      <c r="S368" s="4" t="s">
        <v>2624</v>
      </c>
      <c r="T368" s="4" t="s">
        <v>2625</v>
      </c>
      <c r="U368" s="4" t="s">
        <v>1987</v>
      </c>
      <c r="V368" s="4">
        <v>49310</v>
      </c>
      <c r="W368" s="4">
        <v>138</v>
      </c>
      <c r="X368" s="4">
        <v>56.61</v>
      </c>
      <c r="Y368" s="4">
        <v>7.2400000000000006E-2</v>
      </c>
      <c r="Z368" s="4">
        <v>0.498</v>
      </c>
      <c r="AA368" s="4" t="s">
        <v>1988</v>
      </c>
      <c r="AB368" s="4">
        <v>0</v>
      </c>
    </row>
    <row r="369" spans="1:28" x14ac:dyDescent="0.2">
      <c r="A369">
        <v>368</v>
      </c>
      <c r="B369" t="s">
        <v>2628</v>
      </c>
      <c r="C369" t="s">
        <v>358</v>
      </c>
      <c r="D369" t="s">
        <v>356</v>
      </c>
      <c r="E369" s="10" t="str">
        <f>+VLOOKUP(C369,Barras!$B$2:$C$274,2,0)</f>
        <v>Mill Site 138 kV</v>
      </c>
      <c r="F369" s="10" t="str">
        <f>+VLOOKUP(D369,Barras!$B$2:$C$274,2,0)</f>
        <v>Botiflaca 138 kV</v>
      </c>
      <c r="G369" s="3">
        <f t="shared" si="15"/>
        <v>33.4</v>
      </c>
      <c r="H369" s="2">
        <f t="shared" si="16"/>
        <v>0.12790000000000001</v>
      </c>
      <c r="I369" s="2">
        <f t="shared" si="17"/>
        <v>0.49114999999999998</v>
      </c>
      <c r="M369" s="4" t="s">
        <v>1254</v>
      </c>
      <c r="S369" s="4" t="s">
        <v>2626</v>
      </c>
      <c r="T369" s="4" t="s">
        <v>2627</v>
      </c>
      <c r="U369" s="4" t="s">
        <v>1987</v>
      </c>
      <c r="V369" s="4">
        <v>49310</v>
      </c>
      <c r="W369" s="4">
        <v>138</v>
      </c>
      <c r="X369" s="4">
        <v>6</v>
      </c>
      <c r="Y369" s="4">
        <v>0.16830000000000001</v>
      </c>
      <c r="Z369" s="4">
        <v>0.51</v>
      </c>
      <c r="AA369" s="4" t="s">
        <v>1988</v>
      </c>
      <c r="AB369" s="4">
        <v>0</v>
      </c>
    </row>
    <row r="370" spans="1:28" x14ac:dyDescent="0.2">
      <c r="A370">
        <v>369</v>
      </c>
      <c r="B370" t="s">
        <v>2630</v>
      </c>
      <c r="C370" t="s">
        <v>360</v>
      </c>
      <c r="D370" t="s">
        <v>358</v>
      </c>
      <c r="E370" s="10" t="str">
        <f>+VLOOKUP(C370,Barras!$B$2:$C$274,2,0)</f>
        <v>Toquepala 138 kV</v>
      </c>
      <c r="F370" s="10" t="str">
        <f>+VLOOKUP(D370,Barras!$B$2:$C$274,2,0)</f>
        <v>Mill Site 138 kV</v>
      </c>
      <c r="G370" s="3">
        <f t="shared" si="15"/>
        <v>0.3</v>
      </c>
      <c r="H370" s="2">
        <f t="shared" si="16"/>
        <v>0.1197</v>
      </c>
      <c r="I370" s="2">
        <f t="shared" si="17"/>
        <v>0.50570000000000004</v>
      </c>
      <c r="M370" s="4" t="s">
        <v>1255</v>
      </c>
      <c r="S370" s="4" t="s">
        <v>2628</v>
      </c>
      <c r="T370" s="4" t="s">
        <v>2629</v>
      </c>
      <c r="U370" s="4" t="s">
        <v>1987</v>
      </c>
      <c r="V370" s="4">
        <v>49310</v>
      </c>
      <c r="W370" s="4">
        <v>138</v>
      </c>
      <c r="X370" s="4">
        <v>33.4</v>
      </c>
      <c r="Y370" s="4">
        <v>0.12790000000000001</v>
      </c>
      <c r="Z370" s="4">
        <v>0.49114999999999998</v>
      </c>
      <c r="AA370" s="4" t="s">
        <v>1988</v>
      </c>
      <c r="AB370" s="4">
        <v>0</v>
      </c>
    </row>
    <row r="371" spans="1:28" x14ac:dyDescent="0.2">
      <c r="A371">
        <v>370</v>
      </c>
      <c r="B371" t="s">
        <v>2632</v>
      </c>
      <c r="C371" t="s">
        <v>358</v>
      </c>
      <c r="D371" t="s">
        <v>364</v>
      </c>
      <c r="E371" s="10" t="str">
        <f>+VLOOKUP(C371,Barras!$B$2:$C$274,2,0)</f>
        <v>Mill Site 138 kV</v>
      </c>
      <c r="F371" s="10" t="str">
        <f>+VLOOKUP(D371,Barras!$B$2:$C$274,2,0)</f>
        <v>Ilo3 138 kV</v>
      </c>
      <c r="G371" s="3">
        <f t="shared" si="15"/>
        <v>64.7</v>
      </c>
      <c r="H371" s="2">
        <f t="shared" si="16"/>
        <v>0.13197</v>
      </c>
      <c r="I371" s="2">
        <f t="shared" si="17"/>
        <v>0.49463000000000001</v>
      </c>
      <c r="M371" s="4" t="s">
        <v>1256</v>
      </c>
      <c r="S371" s="4" t="s">
        <v>2630</v>
      </c>
      <c r="T371" s="4" t="s">
        <v>2631</v>
      </c>
      <c r="U371" s="4" t="s">
        <v>1987</v>
      </c>
      <c r="V371" s="4">
        <v>49310</v>
      </c>
      <c r="W371" s="4">
        <v>138</v>
      </c>
      <c r="X371" s="4">
        <v>0.3</v>
      </c>
      <c r="Y371" s="4">
        <v>0.1197</v>
      </c>
      <c r="Z371" s="4">
        <v>0.50570000000000004</v>
      </c>
      <c r="AA371" s="4" t="s">
        <v>1988</v>
      </c>
      <c r="AB371" s="4">
        <v>0</v>
      </c>
    </row>
    <row r="372" spans="1:28" x14ac:dyDescent="0.2">
      <c r="A372">
        <v>371</v>
      </c>
      <c r="B372" t="s">
        <v>2634</v>
      </c>
      <c r="C372" t="s">
        <v>364</v>
      </c>
      <c r="D372" t="s">
        <v>366</v>
      </c>
      <c r="E372" s="10" t="str">
        <f>+VLOOKUP(C372,Barras!$B$2:$C$274,2,0)</f>
        <v>Ilo3 138 kV</v>
      </c>
      <c r="F372" s="10" t="str">
        <f>+VLOOKUP(D372,Barras!$B$2:$C$274,2,0)</f>
        <v>Ilo ELS 138 kV</v>
      </c>
      <c r="G372" s="3">
        <f t="shared" si="15"/>
        <v>25.49</v>
      </c>
      <c r="H372" s="2">
        <f t="shared" si="16"/>
        <v>0.1222</v>
      </c>
      <c r="I372" s="2">
        <f t="shared" si="17"/>
        <v>0.49020000000000002</v>
      </c>
      <c r="M372" s="4" t="s">
        <v>1257</v>
      </c>
      <c r="S372" s="4" t="s">
        <v>2632</v>
      </c>
      <c r="T372" s="4" t="s">
        <v>2633</v>
      </c>
      <c r="U372" s="4" t="s">
        <v>1987</v>
      </c>
      <c r="V372" s="4">
        <v>49310</v>
      </c>
      <c r="W372" s="4">
        <v>138</v>
      </c>
      <c r="X372" s="4">
        <v>64.7</v>
      </c>
      <c r="Y372" s="4">
        <v>0.13197</v>
      </c>
      <c r="Z372" s="4">
        <v>0.49463000000000001</v>
      </c>
      <c r="AA372" s="4" t="s">
        <v>1988</v>
      </c>
      <c r="AB372" s="4">
        <v>0</v>
      </c>
    </row>
    <row r="373" spans="1:28" x14ac:dyDescent="0.2">
      <c r="A373">
        <v>372</v>
      </c>
      <c r="B373" t="s">
        <v>2636</v>
      </c>
      <c r="C373" t="s">
        <v>366</v>
      </c>
      <c r="D373" t="s">
        <v>368</v>
      </c>
      <c r="E373" s="10" t="str">
        <f>+VLOOKUP(C373,Barras!$B$2:$C$274,2,0)</f>
        <v>Ilo ELS 138 kV</v>
      </c>
      <c r="F373" s="10" t="str">
        <f>+VLOOKUP(D373,Barras!$B$2:$C$274,2,0)</f>
        <v>SPCC 138 kV</v>
      </c>
      <c r="G373" s="3">
        <f t="shared" si="15"/>
        <v>14.3</v>
      </c>
      <c r="H373" s="2">
        <f t="shared" si="16"/>
        <v>0.13400000000000001</v>
      </c>
      <c r="I373" s="2">
        <f t="shared" si="17"/>
        <v>0.49020000000000002</v>
      </c>
      <c r="M373" s="4" t="s">
        <v>1258</v>
      </c>
      <c r="S373" s="4" t="s">
        <v>2634</v>
      </c>
      <c r="T373" s="4" t="s">
        <v>2635</v>
      </c>
      <c r="U373" s="4" t="s">
        <v>1987</v>
      </c>
      <c r="V373" s="4">
        <v>49310</v>
      </c>
      <c r="W373" s="4">
        <v>138</v>
      </c>
      <c r="X373" s="4">
        <v>25.49</v>
      </c>
      <c r="Y373" s="4">
        <v>0.1222</v>
      </c>
      <c r="Z373" s="4">
        <v>0.49020000000000002</v>
      </c>
      <c r="AA373" s="4" t="s">
        <v>1988</v>
      </c>
      <c r="AB373" s="4">
        <v>0</v>
      </c>
    </row>
    <row r="374" spans="1:28" x14ac:dyDescent="0.2">
      <c r="A374">
        <v>373</v>
      </c>
      <c r="B374" t="s">
        <v>2638</v>
      </c>
      <c r="C374" t="s">
        <v>360</v>
      </c>
      <c r="D374" t="s">
        <v>362</v>
      </c>
      <c r="E374" s="10" t="str">
        <f>+VLOOKUP(C374,Barras!$B$2:$C$274,2,0)</f>
        <v>Toquepala 138 kV</v>
      </c>
      <c r="F374" s="10" t="str">
        <f>+VLOOKUP(D374,Barras!$B$2:$C$274,2,0)</f>
        <v>Aricota 138 kV</v>
      </c>
      <c r="G374" s="3">
        <f t="shared" si="15"/>
        <v>35</v>
      </c>
      <c r="H374" s="2">
        <f t="shared" si="16"/>
        <v>0.12</v>
      </c>
      <c r="I374" s="2">
        <f t="shared" si="17"/>
        <v>0.50600000000000001</v>
      </c>
      <c r="M374" s="4" t="s">
        <v>1259</v>
      </c>
      <c r="S374" s="4" t="s">
        <v>2636</v>
      </c>
      <c r="T374" s="4" t="s">
        <v>2637</v>
      </c>
      <c r="U374" s="4" t="s">
        <v>1987</v>
      </c>
      <c r="V374" s="4">
        <v>49310</v>
      </c>
      <c r="W374" s="4">
        <v>138</v>
      </c>
      <c r="X374" s="4">
        <v>14.3</v>
      </c>
      <c r="Y374" s="4">
        <v>0.13400000000000001</v>
      </c>
      <c r="Z374" s="4">
        <v>0.49020000000000002</v>
      </c>
      <c r="AA374" s="4" t="s">
        <v>1988</v>
      </c>
      <c r="AB374" s="4">
        <v>0</v>
      </c>
    </row>
    <row r="375" spans="1:28" x14ac:dyDescent="0.2">
      <c r="A375">
        <v>374</v>
      </c>
      <c r="B375" t="s">
        <v>2640</v>
      </c>
      <c r="C375" t="s">
        <v>380</v>
      </c>
      <c r="D375" t="s">
        <v>382</v>
      </c>
      <c r="E375" s="10" t="str">
        <f>+VLOOKUP(C375,Barras!$B$2:$C$274,2,0)</f>
        <v>Puno 138 kV</v>
      </c>
      <c r="F375" s="10" t="str">
        <f>+VLOOKUP(D375,Barras!$B$2:$C$274,2,0)</f>
        <v>Totorani 138 kV</v>
      </c>
      <c r="G375" s="3">
        <f t="shared" si="15"/>
        <v>10.6</v>
      </c>
      <c r="H375" s="2">
        <f t="shared" si="16"/>
        <v>0.13900000000000001</v>
      </c>
      <c r="I375" s="2">
        <f t="shared" si="17"/>
        <v>0.499</v>
      </c>
      <c r="M375" s="4" t="s">
        <v>1260</v>
      </c>
      <c r="S375" s="4" t="s">
        <v>2638</v>
      </c>
      <c r="T375" s="4" t="s">
        <v>2639</v>
      </c>
      <c r="U375" s="4" t="s">
        <v>1987</v>
      </c>
      <c r="V375" s="4">
        <v>49310</v>
      </c>
      <c r="W375" s="4">
        <v>138</v>
      </c>
      <c r="X375" s="4">
        <v>35</v>
      </c>
      <c r="Y375" s="4">
        <v>0.12</v>
      </c>
      <c r="Z375" s="4">
        <v>0.50600000000000001</v>
      </c>
      <c r="AA375" s="4" t="s">
        <v>1988</v>
      </c>
      <c r="AB375" s="4">
        <v>0</v>
      </c>
    </row>
    <row r="376" spans="1:28" x14ac:dyDescent="0.2">
      <c r="A376">
        <v>375</v>
      </c>
      <c r="B376" t="s">
        <v>2642</v>
      </c>
      <c r="C376" t="s">
        <v>378</v>
      </c>
      <c r="D376" t="s">
        <v>380</v>
      </c>
      <c r="E376" s="10" t="str">
        <f>+VLOOKUP(C376,Barras!$B$2:$C$274,2,0)</f>
        <v>Juliaca 138 kV</v>
      </c>
      <c r="F376" s="10" t="str">
        <f>+VLOOKUP(D376,Barras!$B$2:$C$274,2,0)</f>
        <v>Puno 138 kV</v>
      </c>
      <c r="G376" s="3">
        <f t="shared" si="15"/>
        <v>37</v>
      </c>
      <c r="H376" s="2">
        <f t="shared" si="16"/>
        <v>0.112</v>
      </c>
      <c r="I376" s="2">
        <f t="shared" si="17"/>
        <v>0.50329999999999997</v>
      </c>
      <c r="M376" s="4" t="s">
        <v>1261</v>
      </c>
      <c r="S376" s="4" t="s">
        <v>2640</v>
      </c>
      <c r="T376" s="4" t="s">
        <v>2641</v>
      </c>
      <c r="U376" s="4" t="s">
        <v>1987</v>
      </c>
      <c r="V376" s="4">
        <v>49310</v>
      </c>
      <c r="W376" s="4">
        <v>138</v>
      </c>
      <c r="X376" s="4">
        <v>10.6</v>
      </c>
      <c r="Y376" s="4">
        <v>0.13900000000000001</v>
      </c>
      <c r="Z376" s="4">
        <v>0.499</v>
      </c>
      <c r="AA376" s="4" t="s">
        <v>1988</v>
      </c>
      <c r="AB376" s="4">
        <v>0</v>
      </c>
    </row>
    <row r="377" spans="1:28" x14ac:dyDescent="0.2">
      <c r="A377">
        <v>376</v>
      </c>
      <c r="B377" t="s">
        <v>2644</v>
      </c>
      <c r="C377" t="s">
        <v>370</v>
      </c>
      <c r="D377" t="s">
        <v>372</v>
      </c>
      <c r="E377" s="10" t="str">
        <f>+VLOOKUP(C377,Barras!$B$2:$C$274,2,0)</f>
        <v>Azangaro 138 kV</v>
      </c>
      <c r="F377" s="10" t="str">
        <f>+VLOOKUP(D377,Barras!$B$2:$C$274,2,0)</f>
        <v>Maravilla 138 kV</v>
      </c>
      <c r="G377" s="3">
        <f t="shared" si="15"/>
        <v>67.5</v>
      </c>
      <c r="H377" s="2">
        <f t="shared" si="16"/>
        <v>0.1366</v>
      </c>
      <c r="I377" s="2">
        <f t="shared" si="17"/>
        <v>0.50329999999999997</v>
      </c>
      <c r="M377" s="4" t="s">
        <v>1262</v>
      </c>
      <c r="S377" s="4" t="s">
        <v>2642</v>
      </c>
      <c r="T377" s="4" t="s">
        <v>2643</v>
      </c>
      <c r="U377" s="4" t="s">
        <v>1987</v>
      </c>
      <c r="V377" s="4">
        <v>49310</v>
      </c>
      <c r="W377" s="4">
        <v>138</v>
      </c>
      <c r="X377" s="4">
        <v>37</v>
      </c>
      <c r="Y377" s="4">
        <v>0.112</v>
      </c>
      <c r="Z377" s="4">
        <v>0.50329999999999997</v>
      </c>
      <c r="AA377" s="4" t="s">
        <v>1988</v>
      </c>
      <c r="AB377" s="4">
        <v>0</v>
      </c>
    </row>
    <row r="378" spans="1:28" x14ac:dyDescent="0.2">
      <c r="A378">
        <v>377</v>
      </c>
      <c r="B378" t="s">
        <v>2646</v>
      </c>
      <c r="C378" t="s">
        <v>372</v>
      </c>
      <c r="D378" t="s">
        <v>378</v>
      </c>
      <c r="E378" s="10" t="str">
        <f>+VLOOKUP(C378,Barras!$B$2:$C$274,2,0)</f>
        <v>Maravilla 138 kV</v>
      </c>
      <c r="F378" s="10" t="str">
        <f>+VLOOKUP(D378,Barras!$B$2:$C$274,2,0)</f>
        <v>Juliaca 138 kV</v>
      </c>
      <c r="G378" s="3">
        <f t="shared" si="15"/>
        <v>10.5</v>
      </c>
      <c r="H378" s="2">
        <f t="shared" si="16"/>
        <v>0.1366</v>
      </c>
      <c r="I378" s="2">
        <f t="shared" si="17"/>
        <v>0.50329999999999997</v>
      </c>
      <c r="M378" s="4" t="s">
        <v>1263</v>
      </c>
      <c r="S378" s="4" t="s">
        <v>2644</v>
      </c>
      <c r="T378" s="4" t="s">
        <v>2645</v>
      </c>
      <c r="U378" s="4" t="s">
        <v>1987</v>
      </c>
      <c r="V378" s="4">
        <v>49310</v>
      </c>
      <c r="W378" s="4">
        <v>138</v>
      </c>
      <c r="X378" s="4">
        <v>67.5</v>
      </c>
      <c r="Y378" s="4">
        <v>0.1366</v>
      </c>
      <c r="Z378" s="4">
        <v>0.50329999999999997</v>
      </c>
      <c r="AA378" s="4" t="s">
        <v>1988</v>
      </c>
      <c r="AB378" s="4">
        <v>0</v>
      </c>
    </row>
    <row r="379" spans="1:28" x14ac:dyDescent="0.2">
      <c r="A379">
        <v>378</v>
      </c>
      <c r="B379" t="s">
        <v>2648</v>
      </c>
      <c r="C379" t="s">
        <v>370</v>
      </c>
      <c r="D379" t="s">
        <v>374</v>
      </c>
      <c r="E379" s="10" t="str">
        <f>+VLOOKUP(C379,Barras!$B$2:$C$274,2,0)</f>
        <v>Azangaro 138 kV</v>
      </c>
      <c r="F379" s="10" t="str">
        <f>+VLOOKUP(D379,Barras!$B$2:$C$274,2,0)</f>
        <v>Putina 138 kV</v>
      </c>
      <c r="G379" s="3">
        <f t="shared" si="15"/>
        <v>40.06</v>
      </c>
      <c r="H379" s="2">
        <f t="shared" si="16"/>
        <v>0.13900000000000001</v>
      </c>
      <c r="I379" s="2">
        <f t="shared" si="17"/>
        <v>0.499</v>
      </c>
      <c r="M379" s="4" t="s">
        <v>1264</v>
      </c>
      <c r="S379" s="4" t="s">
        <v>2646</v>
      </c>
      <c r="T379" s="4" t="s">
        <v>2647</v>
      </c>
      <c r="U379" s="4" t="s">
        <v>1987</v>
      </c>
      <c r="V379" s="4">
        <v>49310</v>
      </c>
      <c r="W379" s="4">
        <v>138</v>
      </c>
      <c r="X379" s="4">
        <v>10.5</v>
      </c>
      <c r="Y379" s="4">
        <v>0.1366</v>
      </c>
      <c r="Z379" s="4">
        <v>0.50329999999999997</v>
      </c>
      <c r="AA379" s="4" t="s">
        <v>1988</v>
      </c>
      <c r="AB379" s="4">
        <v>0</v>
      </c>
    </row>
    <row r="380" spans="1:28" x14ac:dyDescent="0.2">
      <c r="A380">
        <v>379</v>
      </c>
      <c r="B380" t="s">
        <v>2650</v>
      </c>
      <c r="C380" t="s">
        <v>374</v>
      </c>
      <c r="D380" t="s">
        <v>376</v>
      </c>
      <c r="E380" s="10" t="str">
        <f>+VLOOKUP(C380,Barras!$B$2:$C$274,2,0)</f>
        <v>Putina 138 kV</v>
      </c>
      <c r="F380" s="10" t="str">
        <f>+VLOOKUP(D380,Barras!$B$2:$C$274,2,0)</f>
        <v>Ananea 138 kV</v>
      </c>
      <c r="G380" s="3">
        <f t="shared" si="15"/>
        <v>49.71</v>
      </c>
      <c r="H380" s="2">
        <f t="shared" si="16"/>
        <v>0.13900000000000001</v>
      </c>
      <c r="I380" s="2">
        <f t="shared" si="17"/>
        <v>0.499</v>
      </c>
      <c r="M380" s="4" t="s">
        <v>1265</v>
      </c>
      <c r="S380" s="4" t="s">
        <v>2648</v>
      </c>
      <c r="T380" s="4" t="s">
        <v>2649</v>
      </c>
      <c r="U380" s="4" t="s">
        <v>1987</v>
      </c>
      <c r="V380" s="4">
        <v>49310</v>
      </c>
      <c r="W380" s="4">
        <v>138</v>
      </c>
      <c r="X380" s="4">
        <v>40.06</v>
      </c>
      <c r="Y380" s="4">
        <v>0.13900000000000001</v>
      </c>
      <c r="Z380" s="4">
        <v>0.499</v>
      </c>
      <c r="AA380" s="4" t="s">
        <v>1988</v>
      </c>
      <c r="AB380" s="4">
        <v>0</v>
      </c>
    </row>
    <row r="381" spans="1:28" x14ac:dyDescent="0.2">
      <c r="A381">
        <v>380</v>
      </c>
      <c r="B381" t="s">
        <v>2652</v>
      </c>
      <c r="C381" t="s">
        <v>370</v>
      </c>
      <c r="D381" t="s">
        <v>386</v>
      </c>
      <c r="E381" s="10" t="str">
        <f>+VLOOKUP(C381,Barras!$B$2:$C$274,2,0)</f>
        <v>Azangaro 138 kV</v>
      </c>
      <c r="F381" s="10" t="str">
        <f>+VLOOKUP(D381,Barras!$B$2:$C$274,2,0)</f>
        <v>San Gaban 138 kV</v>
      </c>
      <c r="G381" s="3">
        <f t="shared" si="15"/>
        <v>159.30000000000001</v>
      </c>
      <c r="H381" s="2">
        <f t="shared" si="16"/>
        <v>0.111</v>
      </c>
      <c r="I381" s="2">
        <f t="shared" si="17"/>
        <v>0.50329999999999997</v>
      </c>
      <c r="M381" s="4" t="s">
        <v>1266</v>
      </c>
      <c r="S381" s="4" t="s">
        <v>2650</v>
      </c>
      <c r="T381" s="4" t="s">
        <v>2651</v>
      </c>
      <c r="U381" s="4" t="s">
        <v>1987</v>
      </c>
      <c r="V381" s="4">
        <v>49310</v>
      </c>
      <c r="W381" s="4">
        <v>138</v>
      </c>
      <c r="X381" s="4">
        <v>49.71</v>
      </c>
      <c r="Y381" s="4">
        <v>0.13900000000000001</v>
      </c>
      <c r="Z381" s="4">
        <v>0.499</v>
      </c>
      <c r="AA381" s="4" t="s">
        <v>1988</v>
      </c>
      <c r="AB381" s="4">
        <v>0</v>
      </c>
    </row>
    <row r="382" spans="1:28" x14ac:dyDescent="0.2">
      <c r="A382">
        <v>381</v>
      </c>
      <c r="B382" t="s">
        <v>2654</v>
      </c>
      <c r="C382" t="s">
        <v>370</v>
      </c>
      <c r="D382" t="s">
        <v>384</v>
      </c>
      <c r="E382" s="10" t="str">
        <f>+VLOOKUP(C382,Barras!$B$2:$C$274,2,0)</f>
        <v>Azangaro 138 kV</v>
      </c>
      <c r="F382" s="10" t="str">
        <f>+VLOOKUP(D382,Barras!$B$2:$C$274,2,0)</f>
        <v>San Rafael 138 kV</v>
      </c>
      <c r="G382" s="3">
        <f t="shared" si="15"/>
        <v>89.29</v>
      </c>
      <c r="H382" s="2">
        <f t="shared" si="16"/>
        <v>0.111</v>
      </c>
      <c r="I382" s="2">
        <f t="shared" si="17"/>
        <v>0.50329999999999997</v>
      </c>
      <c r="M382" s="4" t="s">
        <v>1267</v>
      </c>
      <c r="S382" s="4" t="s">
        <v>2652</v>
      </c>
      <c r="T382" s="4" t="s">
        <v>2653</v>
      </c>
      <c r="U382" s="4" t="s">
        <v>1987</v>
      </c>
      <c r="V382" s="4">
        <v>49310</v>
      </c>
      <c r="W382" s="4">
        <v>138</v>
      </c>
      <c r="X382" s="4">
        <v>159.30000000000001</v>
      </c>
      <c r="Y382" s="4">
        <v>0.111</v>
      </c>
      <c r="Z382" s="4">
        <v>0.50329999999999997</v>
      </c>
      <c r="AA382" s="4" t="s">
        <v>1988</v>
      </c>
      <c r="AB382" s="4">
        <v>0</v>
      </c>
    </row>
    <row r="383" spans="1:28" x14ac:dyDescent="0.2">
      <c r="A383">
        <v>382</v>
      </c>
      <c r="B383" t="s">
        <v>2656</v>
      </c>
      <c r="C383" t="s">
        <v>384</v>
      </c>
      <c r="D383" t="s">
        <v>386</v>
      </c>
      <c r="E383" s="10" t="str">
        <f>+VLOOKUP(C383,Barras!$B$2:$C$274,2,0)</f>
        <v>San Rafael 138 kV</v>
      </c>
      <c r="F383" s="10" t="str">
        <f>+VLOOKUP(D383,Barras!$B$2:$C$274,2,0)</f>
        <v>San Gaban 138 kV</v>
      </c>
      <c r="G383" s="3">
        <f t="shared" si="15"/>
        <v>76.48</v>
      </c>
      <c r="H383" s="2">
        <f t="shared" si="16"/>
        <v>0.111</v>
      </c>
      <c r="I383" s="2">
        <f t="shared" si="17"/>
        <v>0.50329999999999997</v>
      </c>
      <c r="M383" s="4" t="s">
        <v>1268</v>
      </c>
      <c r="S383" s="4" t="s">
        <v>2654</v>
      </c>
      <c r="T383" s="4" t="s">
        <v>2655</v>
      </c>
      <c r="U383" s="4" t="s">
        <v>1987</v>
      </c>
      <c r="V383" s="4">
        <v>49310</v>
      </c>
      <c r="W383" s="4">
        <v>138</v>
      </c>
      <c r="X383" s="4">
        <v>89.29</v>
      </c>
      <c r="Y383" s="4">
        <v>0.111</v>
      </c>
      <c r="Z383" s="4">
        <v>0.50329999999999997</v>
      </c>
      <c r="AA383" s="4" t="s">
        <v>1988</v>
      </c>
      <c r="AB383" s="4">
        <v>0</v>
      </c>
    </row>
    <row r="384" spans="1:28" x14ac:dyDescent="0.2">
      <c r="A384">
        <v>383</v>
      </c>
      <c r="B384" t="s">
        <v>2658</v>
      </c>
      <c r="C384" t="s">
        <v>386</v>
      </c>
      <c r="D384" t="s">
        <v>388</v>
      </c>
      <c r="E384" s="10" t="str">
        <f>+VLOOKUP(C384,Barras!$B$2:$C$274,2,0)</f>
        <v>San Gaban 138 kV</v>
      </c>
      <c r="F384" s="10" t="str">
        <f>+VLOOKUP(D384,Barras!$B$2:$C$274,2,0)</f>
        <v>Mazuco 138 kV</v>
      </c>
      <c r="G384" s="3">
        <f t="shared" si="15"/>
        <v>68.849999999999994</v>
      </c>
      <c r="H384" s="2">
        <f t="shared" si="16"/>
        <v>0.16707900000000001</v>
      </c>
      <c r="I384" s="2">
        <f t="shared" si="17"/>
        <v>0.54030359999999999</v>
      </c>
      <c r="M384" s="4" t="s">
        <v>1269</v>
      </c>
      <c r="S384" s="4" t="s">
        <v>2656</v>
      </c>
      <c r="T384" s="4" t="s">
        <v>2657</v>
      </c>
      <c r="U384" s="4" t="s">
        <v>1987</v>
      </c>
      <c r="V384" s="4">
        <v>49310</v>
      </c>
      <c r="W384" s="4">
        <v>138</v>
      </c>
      <c r="X384" s="4">
        <v>76.48</v>
      </c>
      <c r="Y384" s="4">
        <v>0.111</v>
      </c>
      <c r="Z384" s="4">
        <v>0.50329999999999997</v>
      </c>
      <c r="AA384" s="4" t="s">
        <v>1988</v>
      </c>
      <c r="AB384" s="4">
        <v>0</v>
      </c>
    </row>
    <row r="385" spans="1:28" x14ac:dyDescent="0.2">
      <c r="A385">
        <v>384</v>
      </c>
      <c r="B385" t="s">
        <v>2660</v>
      </c>
      <c r="C385" t="s">
        <v>388</v>
      </c>
      <c r="D385" t="s">
        <v>390</v>
      </c>
      <c r="E385" s="10" t="str">
        <f>+VLOOKUP(C385,Barras!$B$2:$C$274,2,0)</f>
        <v>Mazuco 138 kV</v>
      </c>
      <c r="F385" s="10" t="str">
        <f>+VLOOKUP(D385,Barras!$B$2:$C$274,2,0)</f>
        <v>Puerto Maldonado 138 kV</v>
      </c>
      <c r="G385" s="3">
        <f t="shared" si="15"/>
        <v>155.72999999999999</v>
      </c>
      <c r="H385" s="2">
        <f t="shared" si="16"/>
        <v>0.18428</v>
      </c>
      <c r="I385" s="2">
        <f t="shared" si="17"/>
        <v>0.54339499999999996</v>
      </c>
      <c r="M385" s="4" t="s">
        <v>1270</v>
      </c>
      <c r="S385" s="4" t="s">
        <v>2658</v>
      </c>
      <c r="T385" s="4" t="s">
        <v>2659</v>
      </c>
      <c r="U385" s="4" t="s">
        <v>1987</v>
      </c>
      <c r="V385" s="4">
        <v>49310</v>
      </c>
      <c r="W385" s="4">
        <v>138</v>
      </c>
      <c r="X385" s="4">
        <v>68.849999999999994</v>
      </c>
      <c r="Y385" s="4">
        <v>0.16707900000000001</v>
      </c>
      <c r="Z385" s="4">
        <v>0.54030359999999999</v>
      </c>
      <c r="AA385" s="4" t="s">
        <v>1988</v>
      </c>
      <c r="AB385" s="4">
        <v>0</v>
      </c>
    </row>
    <row r="386" spans="1:28" x14ac:dyDescent="0.2">
      <c r="A386">
        <v>385</v>
      </c>
      <c r="B386" t="s">
        <v>2662</v>
      </c>
      <c r="C386" t="s">
        <v>392</v>
      </c>
      <c r="D386" t="s">
        <v>370</v>
      </c>
      <c r="E386" s="10" t="str">
        <f>+VLOOKUP(C386,Barras!$B$2:$C$274,2,0)</f>
        <v>Ayaviri 138 kV</v>
      </c>
      <c r="F386" s="10" t="str">
        <f>+VLOOKUP(D386,Barras!$B$2:$C$274,2,0)</f>
        <v>Azangaro 138 kV</v>
      </c>
      <c r="G386" s="3">
        <f t="shared" ref="G386:G449" si="18">+VLOOKUP(B386,lineas,6,0)</f>
        <v>42.4</v>
      </c>
      <c r="H386" s="2">
        <f t="shared" ref="H386:H449" si="19">+VLOOKUP(B386,lineas,7,0)</f>
        <v>0.1366</v>
      </c>
      <c r="I386" s="2">
        <f t="shared" ref="I386:I449" si="20">+VLOOKUP(B386,lineas,8,0)</f>
        <v>0.50329999999999997</v>
      </c>
      <c r="M386" s="4" t="s">
        <v>1271</v>
      </c>
      <c r="S386" s="4" t="s">
        <v>2660</v>
      </c>
      <c r="T386" s="4" t="s">
        <v>2661</v>
      </c>
      <c r="U386" s="4" t="s">
        <v>1987</v>
      </c>
      <c r="V386" s="4">
        <v>49310</v>
      </c>
      <c r="W386" s="4">
        <v>138</v>
      </c>
      <c r="X386" s="4">
        <v>155.72999999999999</v>
      </c>
      <c r="Y386" s="4">
        <v>0.18428</v>
      </c>
      <c r="Z386" s="4">
        <v>0.54339499999999996</v>
      </c>
      <c r="AA386" s="4" t="s">
        <v>1988</v>
      </c>
      <c r="AB386" s="4">
        <v>0</v>
      </c>
    </row>
    <row r="387" spans="1:28" x14ac:dyDescent="0.2">
      <c r="A387">
        <v>386</v>
      </c>
      <c r="B387" t="s">
        <v>2664</v>
      </c>
      <c r="C387" t="s">
        <v>394</v>
      </c>
      <c r="D387" t="s">
        <v>392</v>
      </c>
      <c r="E387" s="10" t="str">
        <f>+VLOOKUP(C387,Barras!$B$2:$C$274,2,0)</f>
        <v>Tintaya 138 kV</v>
      </c>
      <c r="F387" s="10" t="str">
        <f>+VLOOKUP(D387,Barras!$B$2:$C$274,2,0)</f>
        <v>Ayaviri 138 kV</v>
      </c>
      <c r="G387" s="3">
        <f t="shared" si="18"/>
        <v>82.5</v>
      </c>
      <c r="H387" s="2">
        <f t="shared" si="19"/>
        <v>0.13600000000000001</v>
      </c>
      <c r="I387" s="2">
        <f t="shared" si="20"/>
        <v>0.50329999999999997</v>
      </c>
      <c r="M387" s="4" t="s">
        <v>1272</v>
      </c>
      <c r="S387" s="4" t="s">
        <v>2662</v>
      </c>
      <c r="T387" s="4" t="s">
        <v>2663</v>
      </c>
      <c r="U387" s="4" t="s">
        <v>1987</v>
      </c>
      <c r="V387" s="4">
        <v>49310</v>
      </c>
      <c r="W387" s="4">
        <v>138</v>
      </c>
      <c r="X387" s="4">
        <v>42.4</v>
      </c>
      <c r="Y387" s="4">
        <v>0.1366</v>
      </c>
      <c r="Z387" s="4">
        <v>0.50329999999999997</v>
      </c>
      <c r="AA387" s="4" t="s">
        <v>1988</v>
      </c>
      <c r="AB387" s="4">
        <v>0</v>
      </c>
    </row>
    <row r="388" spans="1:28" x14ac:dyDescent="0.2">
      <c r="A388">
        <v>387</v>
      </c>
      <c r="B388" t="s">
        <v>2666</v>
      </c>
      <c r="C388" t="s">
        <v>394</v>
      </c>
      <c r="D388" t="s">
        <v>396</v>
      </c>
      <c r="E388" s="10" t="str">
        <f>+VLOOKUP(C388,Barras!$B$2:$C$274,2,0)</f>
        <v>Tintaya 138 kV</v>
      </c>
      <c r="F388" s="10" t="str">
        <f>+VLOOKUP(D388,Barras!$B$2:$C$274,2,0)</f>
        <v>Combapata 138 kV</v>
      </c>
      <c r="G388" s="3">
        <f t="shared" si="18"/>
        <v>99.08</v>
      </c>
      <c r="H388" s="2">
        <f t="shared" si="19"/>
        <v>0.158</v>
      </c>
      <c r="I388" s="2">
        <f t="shared" si="20"/>
        <v>0.50800000000000001</v>
      </c>
      <c r="M388" s="4" t="s">
        <v>1273</v>
      </c>
      <c r="S388" s="4" t="s">
        <v>2664</v>
      </c>
      <c r="T388" s="4" t="s">
        <v>2665</v>
      </c>
      <c r="U388" s="4" t="s">
        <v>1987</v>
      </c>
      <c r="V388" s="4">
        <v>49310</v>
      </c>
      <c r="W388" s="4">
        <v>138</v>
      </c>
      <c r="X388" s="4">
        <v>82.5</v>
      </c>
      <c r="Y388" s="4">
        <v>0.13600000000000001</v>
      </c>
      <c r="Z388" s="4">
        <v>0.50329999999999997</v>
      </c>
      <c r="AA388" s="4" t="s">
        <v>1988</v>
      </c>
      <c r="AB388" s="4">
        <v>0</v>
      </c>
    </row>
    <row r="389" spans="1:28" x14ac:dyDescent="0.2">
      <c r="A389">
        <v>388</v>
      </c>
      <c r="B389" t="s">
        <v>2668</v>
      </c>
      <c r="C389" t="s">
        <v>396</v>
      </c>
      <c r="D389" t="s">
        <v>398</v>
      </c>
      <c r="E389" s="10" t="str">
        <f>+VLOOKUP(C389,Barras!$B$2:$C$274,2,0)</f>
        <v>Combapata 138 kV</v>
      </c>
      <c r="F389" s="10" t="str">
        <f>+VLOOKUP(D389,Barras!$B$2:$C$274,2,0)</f>
        <v>Quencoro 138 kV</v>
      </c>
      <c r="G389" s="3">
        <f t="shared" si="18"/>
        <v>87.5</v>
      </c>
      <c r="H389" s="2">
        <f t="shared" si="19"/>
        <v>0.158</v>
      </c>
      <c r="I389" s="2">
        <f t="shared" si="20"/>
        <v>0.50846000000000002</v>
      </c>
      <c r="M389" s="4" t="s">
        <v>1274</v>
      </c>
      <c r="S389" s="4" t="s">
        <v>2666</v>
      </c>
      <c r="T389" s="4" t="s">
        <v>2667</v>
      </c>
      <c r="U389" s="4" t="s">
        <v>1987</v>
      </c>
      <c r="V389" s="4">
        <v>49310</v>
      </c>
      <c r="W389" s="4">
        <v>138</v>
      </c>
      <c r="X389" s="4">
        <v>99.08</v>
      </c>
      <c r="Y389" s="4">
        <v>0.158</v>
      </c>
      <c r="Z389" s="4">
        <v>0.50800000000000001</v>
      </c>
      <c r="AA389" s="4" t="s">
        <v>1988</v>
      </c>
      <c r="AB389" s="4">
        <v>0</v>
      </c>
    </row>
    <row r="390" spans="1:28" x14ac:dyDescent="0.2">
      <c r="A390">
        <v>389</v>
      </c>
      <c r="B390" t="s">
        <v>2670</v>
      </c>
      <c r="C390" t="s">
        <v>398</v>
      </c>
      <c r="D390" t="s">
        <v>404</v>
      </c>
      <c r="E390" s="10" t="str">
        <f>+VLOOKUP(C390,Barras!$B$2:$C$274,2,0)</f>
        <v>Quencoro 138 kV</v>
      </c>
      <c r="F390" s="10" t="str">
        <f>+VLOOKUP(D390,Barras!$B$2:$C$274,2,0)</f>
        <v>Dolorespata 138 kV</v>
      </c>
      <c r="G390" s="3">
        <f t="shared" si="18"/>
        <v>8.34</v>
      </c>
      <c r="H390" s="2">
        <f t="shared" si="19"/>
        <v>0.14599999999999999</v>
      </c>
      <c r="I390" s="2">
        <f t="shared" si="20"/>
        <v>0.51988999999999996</v>
      </c>
      <c r="M390" s="4" t="s">
        <v>1275</v>
      </c>
      <c r="S390" s="4" t="s">
        <v>2668</v>
      </c>
      <c r="T390" s="4" t="s">
        <v>2669</v>
      </c>
      <c r="U390" s="4" t="s">
        <v>1987</v>
      </c>
      <c r="V390" s="4">
        <v>49310</v>
      </c>
      <c r="W390" s="4">
        <v>138</v>
      </c>
      <c r="X390" s="4">
        <v>87.5</v>
      </c>
      <c r="Y390" s="4">
        <v>0.158</v>
      </c>
      <c r="Z390" s="4">
        <v>0.50846000000000002</v>
      </c>
      <c r="AA390" s="4" t="s">
        <v>1988</v>
      </c>
      <c r="AB390" s="4">
        <v>0</v>
      </c>
    </row>
    <row r="391" spans="1:28" x14ac:dyDescent="0.2">
      <c r="A391">
        <v>390</v>
      </c>
      <c r="B391" t="s">
        <v>2672</v>
      </c>
      <c r="C391" t="s">
        <v>404</v>
      </c>
      <c r="D391" t="s">
        <v>410</v>
      </c>
      <c r="E391" s="10" t="str">
        <f>+VLOOKUP(C391,Barras!$B$2:$C$274,2,0)</f>
        <v>Dolorespata 138 kV</v>
      </c>
      <c r="F391" s="10" t="str">
        <f>+VLOOKUP(D391,Barras!$B$2:$C$274,2,0)</f>
        <v>Cachimayo 138 kV</v>
      </c>
      <c r="G391" s="3">
        <f t="shared" si="18"/>
        <v>13.5</v>
      </c>
      <c r="H391" s="2">
        <f t="shared" si="19"/>
        <v>0.157</v>
      </c>
      <c r="I391" s="2">
        <f t="shared" si="20"/>
        <v>0.50119999999999998</v>
      </c>
      <c r="M391" s="4" t="s">
        <v>1276</v>
      </c>
      <c r="S391" s="4" t="s">
        <v>2670</v>
      </c>
      <c r="T391" s="4" t="s">
        <v>2671</v>
      </c>
      <c r="U391" s="4" t="s">
        <v>1987</v>
      </c>
      <c r="V391" s="4">
        <v>49310</v>
      </c>
      <c r="W391" s="4">
        <v>138</v>
      </c>
      <c r="X391" s="4">
        <v>8.34</v>
      </c>
      <c r="Y391" s="4">
        <v>0.14599999999999999</v>
      </c>
      <c r="Z391" s="4">
        <v>0.51988999999999996</v>
      </c>
      <c r="AA391" s="4" t="s">
        <v>1988</v>
      </c>
      <c r="AB391" s="4">
        <v>0</v>
      </c>
    </row>
    <row r="392" spans="1:28" x14ac:dyDescent="0.2">
      <c r="A392">
        <v>391</v>
      </c>
      <c r="B392" t="s">
        <v>2674</v>
      </c>
      <c r="C392" t="s">
        <v>398</v>
      </c>
      <c r="D392" t="s">
        <v>402</v>
      </c>
      <c r="E392" s="10" t="str">
        <f>+VLOOKUP(C392,Barras!$B$2:$C$274,2,0)</f>
        <v>Quencoro 138 kV</v>
      </c>
      <c r="F392" s="10" t="str">
        <f>+VLOOKUP(D392,Barras!$B$2:$C$274,2,0)</f>
        <v>ParqueInd 138 kV</v>
      </c>
      <c r="G392" s="3">
        <f t="shared" si="18"/>
        <v>5.4</v>
      </c>
      <c r="H392" s="2">
        <f t="shared" si="19"/>
        <v>2.8299999999999999E-2</v>
      </c>
      <c r="I392" s="2">
        <f t="shared" si="20"/>
        <v>0.50849999999999995</v>
      </c>
      <c r="M392" s="4" t="s">
        <v>1277</v>
      </c>
      <c r="S392" s="4" t="s">
        <v>2672</v>
      </c>
      <c r="T392" s="4" t="s">
        <v>2673</v>
      </c>
      <c r="U392" s="4" t="s">
        <v>1987</v>
      </c>
      <c r="V392" s="4">
        <v>49310</v>
      </c>
      <c r="W392" s="4">
        <v>138</v>
      </c>
      <c r="X392" s="4">
        <v>13.5</v>
      </c>
      <c r="Y392" s="4">
        <v>0.157</v>
      </c>
      <c r="Z392" s="4">
        <v>0.50119999999999998</v>
      </c>
      <c r="AA392" s="4" t="s">
        <v>1988</v>
      </c>
      <c r="AB392" s="4">
        <v>0</v>
      </c>
    </row>
    <row r="393" spans="1:28" x14ac:dyDescent="0.2">
      <c r="A393">
        <v>392</v>
      </c>
      <c r="B393" t="s">
        <v>2676</v>
      </c>
      <c r="C393" t="s">
        <v>398</v>
      </c>
      <c r="D393" t="s">
        <v>400</v>
      </c>
      <c r="E393" s="10" t="str">
        <f>+VLOOKUP(C393,Barras!$B$2:$C$274,2,0)</f>
        <v>Quencoro 138 kV</v>
      </c>
      <c r="F393" s="10" t="str">
        <f>+VLOOKUP(D393,Barras!$B$2:$C$274,2,0)</f>
        <v>Kayra 138 kV</v>
      </c>
      <c r="G393" s="3">
        <f t="shared" si="18"/>
        <v>5.88</v>
      </c>
      <c r="H393" s="2">
        <f t="shared" si="19"/>
        <v>2.566823129251701E-2</v>
      </c>
      <c r="I393" s="2">
        <f t="shared" si="20"/>
        <v>0.31934761904761905</v>
      </c>
      <c r="M393" s="4" t="s">
        <v>1278</v>
      </c>
      <c r="S393" s="4" t="s">
        <v>2674</v>
      </c>
      <c r="T393" s="4" t="s">
        <v>2675</v>
      </c>
      <c r="U393" s="4" t="s">
        <v>1987</v>
      </c>
      <c r="V393" s="4">
        <v>49310</v>
      </c>
      <c r="W393" s="4">
        <v>138</v>
      </c>
      <c r="X393" s="4">
        <v>5.4</v>
      </c>
      <c r="Y393" s="4">
        <v>2.8299999999999999E-2</v>
      </c>
      <c r="Z393" s="4">
        <v>0.50849999999999995</v>
      </c>
      <c r="AA393" s="4" t="s">
        <v>1988</v>
      </c>
      <c r="AB393" s="4">
        <v>0</v>
      </c>
    </row>
    <row r="394" spans="1:28" x14ac:dyDescent="0.2">
      <c r="A394">
        <v>393</v>
      </c>
      <c r="B394" t="s">
        <v>2678</v>
      </c>
      <c r="C394" t="s">
        <v>408</v>
      </c>
      <c r="D394" t="s">
        <v>398</v>
      </c>
      <c r="E394" s="10" t="str">
        <f>+VLOOKUP(C394,Barras!$B$2:$C$274,2,0)</f>
        <v>Machupicchu 138 kV</v>
      </c>
      <c r="F394" s="10" t="str">
        <f>+VLOOKUP(D394,Barras!$B$2:$C$274,2,0)</f>
        <v>Quencoro 138 kV</v>
      </c>
      <c r="G394" s="3">
        <f t="shared" si="18"/>
        <v>99.34</v>
      </c>
      <c r="H394" s="2">
        <f t="shared" si="19"/>
        <v>0.14599999999999999</v>
      </c>
      <c r="I394" s="2">
        <f t="shared" si="20"/>
        <v>0.51980000000000004</v>
      </c>
      <c r="M394" s="4" t="s">
        <v>1279</v>
      </c>
      <c r="S394" s="4" t="s">
        <v>2676</v>
      </c>
      <c r="T394" s="4" t="s">
        <v>2677</v>
      </c>
      <c r="U394" s="4" t="s">
        <v>1987</v>
      </c>
      <c r="V394" s="4">
        <v>49310</v>
      </c>
      <c r="W394" s="4">
        <v>138</v>
      </c>
      <c r="X394" s="4">
        <v>5.88</v>
      </c>
      <c r="Y394" s="4">
        <v>2.566823129251701E-2</v>
      </c>
      <c r="Z394" s="4">
        <v>0.31934761904761905</v>
      </c>
      <c r="AA394" s="4" t="s">
        <v>1988</v>
      </c>
      <c r="AB394" s="4">
        <v>0</v>
      </c>
    </row>
    <row r="395" spans="1:28" x14ac:dyDescent="0.2">
      <c r="A395">
        <v>394</v>
      </c>
      <c r="B395" t="s">
        <v>2680</v>
      </c>
      <c r="C395" t="s">
        <v>408</v>
      </c>
      <c r="D395" t="s">
        <v>410</v>
      </c>
      <c r="E395" s="10" t="str">
        <f>+VLOOKUP(C395,Barras!$B$2:$C$274,2,0)</f>
        <v>Machupicchu 138 kV</v>
      </c>
      <c r="F395" s="10" t="str">
        <f>+VLOOKUP(D395,Barras!$B$2:$C$274,2,0)</f>
        <v>Cachimayo 138 kV</v>
      </c>
      <c r="G395" s="3">
        <f t="shared" si="18"/>
        <v>78.55</v>
      </c>
      <c r="H395" s="2">
        <f t="shared" si="19"/>
        <v>0.14599999999999999</v>
      </c>
      <c r="I395" s="2">
        <f t="shared" si="20"/>
        <v>0.51980000000000004</v>
      </c>
      <c r="M395" s="4" t="s">
        <v>1280</v>
      </c>
      <c r="S395" s="4" t="s">
        <v>2678</v>
      </c>
      <c r="T395" s="4" t="s">
        <v>2679</v>
      </c>
      <c r="U395" s="4" t="s">
        <v>1987</v>
      </c>
      <c r="V395" s="4">
        <v>49310</v>
      </c>
      <c r="W395" s="4">
        <v>138</v>
      </c>
      <c r="X395" s="4">
        <v>99.34</v>
      </c>
      <c r="Y395" s="4">
        <v>0.14599999999999999</v>
      </c>
      <c r="Z395" s="4">
        <v>0.51980000000000004</v>
      </c>
      <c r="AA395" s="4" t="s">
        <v>2001</v>
      </c>
      <c r="AB395" s="4">
        <v>0</v>
      </c>
    </row>
    <row r="396" spans="1:28" x14ac:dyDescent="0.2">
      <c r="A396">
        <v>395</v>
      </c>
      <c r="B396" t="s">
        <v>2682</v>
      </c>
      <c r="C396" t="s">
        <v>410</v>
      </c>
      <c r="D396" t="s">
        <v>398</v>
      </c>
      <c r="E396" s="10" t="str">
        <f>+VLOOKUP(C396,Barras!$B$2:$C$274,2,0)</f>
        <v>Cachimayo 138 kV</v>
      </c>
      <c r="F396" s="10" t="str">
        <f>+VLOOKUP(D396,Barras!$B$2:$C$274,2,0)</f>
        <v>Quencoro 138 kV</v>
      </c>
      <c r="G396" s="3">
        <f t="shared" si="18"/>
        <v>20.790000000000006</v>
      </c>
      <c r="H396" s="2">
        <f t="shared" si="19"/>
        <v>0.14599999999999999</v>
      </c>
      <c r="I396" s="2">
        <f t="shared" si="20"/>
        <v>0.51980000000000004</v>
      </c>
      <c r="M396" s="4" t="s">
        <v>1281</v>
      </c>
      <c r="S396" s="4" t="s">
        <v>2680</v>
      </c>
      <c r="T396" s="4" t="s">
        <v>2681</v>
      </c>
      <c r="U396" s="4" t="s">
        <v>1987</v>
      </c>
      <c r="V396" s="4">
        <v>49310</v>
      </c>
      <c r="W396" s="4">
        <v>138</v>
      </c>
      <c r="X396" s="4">
        <v>78.55</v>
      </c>
      <c r="Y396" s="4">
        <v>0.14599999999999999</v>
      </c>
      <c r="Z396" s="4">
        <v>0.51980000000000004</v>
      </c>
      <c r="AA396" s="4" t="s">
        <v>2001</v>
      </c>
      <c r="AB396" s="4">
        <v>0</v>
      </c>
    </row>
    <row r="397" spans="1:28" x14ac:dyDescent="0.2">
      <c r="A397">
        <v>396</v>
      </c>
      <c r="B397" t="s">
        <v>2684</v>
      </c>
      <c r="C397" t="s">
        <v>408</v>
      </c>
      <c r="D397" t="s">
        <v>410</v>
      </c>
      <c r="E397" s="10" t="str">
        <f>+VLOOKUP(C397,Barras!$B$2:$C$274,2,0)</f>
        <v>Machupicchu 138 kV</v>
      </c>
      <c r="F397" s="10" t="str">
        <f>+VLOOKUP(D397,Barras!$B$2:$C$274,2,0)</f>
        <v>Cachimayo 138 kV</v>
      </c>
      <c r="G397" s="3">
        <f t="shared" si="18"/>
        <v>78.55</v>
      </c>
      <c r="H397" s="2">
        <f t="shared" si="19"/>
        <v>0.157</v>
      </c>
      <c r="I397" s="2">
        <f t="shared" si="20"/>
        <v>0.50119999999999998</v>
      </c>
      <c r="M397" s="4" t="s">
        <v>1282</v>
      </c>
      <c r="S397" s="4" t="s">
        <v>2682</v>
      </c>
      <c r="T397" s="4" t="s">
        <v>2683</v>
      </c>
      <c r="U397" s="4" t="s">
        <v>1987</v>
      </c>
      <c r="V397" s="4">
        <v>49310</v>
      </c>
      <c r="W397" s="4">
        <v>138</v>
      </c>
      <c r="X397" s="4">
        <v>20.790000000000006</v>
      </c>
      <c r="Y397" s="4">
        <v>0.14599999999999999</v>
      </c>
      <c r="Z397" s="4">
        <v>0.51980000000000004</v>
      </c>
      <c r="AA397" s="4" t="s">
        <v>2001</v>
      </c>
      <c r="AB397" s="4">
        <v>0</v>
      </c>
    </row>
    <row r="398" spans="1:28" x14ac:dyDescent="0.2">
      <c r="A398">
        <v>397</v>
      </c>
      <c r="B398" t="s">
        <v>2685</v>
      </c>
      <c r="C398" t="s">
        <v>408</v>
      </c>
      <c r="D398" t="s">
        <v>406</v>
      </c>
      <c r="E398" s="10" t="str">
        <f>+VLOOKUP(C398,Barras!$B$2:$C$274,2,0)</f>
        <v>Machupicchu 138 kV</v>
      </c>
      <c r="F398" s="10" t="str">
        <f>+VLOOKUP(D398,Barras!$B$2:$C$274,2,0)</f>
        <v>Suriray 138 kV</v>
      </c>
      <c r="G398" s="3">
        <f t="shared" si="18"/>
        <v>8.5299999999999994</v>
      </c>
      <c r="H398" s="2">
        <f t="shared" si="19"/>
        <v>2.8000000000000001E-2</v>
      </c>
      <c r="I398" s="2">
        <f t="shared" si="20"/>
        <v>0.315</v>
      </c>
      <c r="M398" s="4" t="s">
        <v>1283</v>
      </c>
      <c r="S398" s="4" t="s">
        <v>2684</v>
      </c>
      <c r="T398" s="4" t="s">
        <v>2681</v>
      </c>
      <c r="U398" s="4" t="s">
        <v>1987</v>
      </c>
      <c r="V398" s="4">
        <v>49310</v>
      </c>
      <c r="W398" s="4">
        <v>138</v>
      </c>
      <c r="X398" s="4">
        <v>78.55</v>
      </c>
      <c r="Y398" s="4">
        <v>0.157</v>
      </c>
      <c r="Z398" s="4">
        <v>0.50119999999999998</v>
      </c>
      <c r="AA398" s="4" t="s">
        <v>2001</v>
      </c>
      <c r="AB398" s="4">
        <v>0</v>
      </c>
    </row>
    <row r="399" spans="1:28" x14ac:dyDescent="0.2">
      <c r="A399">
        <v>398</v>
      </c>
      <c r="B399" t="s">
        <v>2687</v>
      </c>
      <c r="C399" t="s">
        <v>410</v>
      </c>
      <c r="D399" t="s">
        <v>412</v>
      </c>
      <c r="E399" s="10" t="str">
        <f>+VLOOKUP(C399,Barras!$B$2:$C$274,2,0)</f>
        <v>Cachimayo 138 kV</v>
      </c>
      <c r="F399" s="10" t="str">
        <f>+VLOOKUP(D399,Barras!$B$2:$C$274,2,0)</f>
        <v>Abancay 138 kV</v>
      </c>
      <c r="G399" s="3">
        <f t="shared" si="18"/>
        <v>88.7</v>
      </c>
      <c r="H399" s="2">
        <f t="shared" si="19"/>
        <v>0.13800000000000001</v>
      </c>
      <c r="I399" s="2">
        <f t="shared" si="20"/>
        <v>0.50600000000000001</v>
      </c>
      <c r="M399" s="4" t="s">
        <v>1284</v>
      </c>
      <c r="S399" s="4" t="s">
        <v>2685</v>
      </c>
      <c r="T399" s="4" t="s">
        <v>2686</v>
      </c>
      <c r="U399" s="4" t="s">
        <v>1987</v>
      </c>
      <c r="V399" s="4">
        <v>49310</v>
      </c>
      <c r="W399" s="4">
        <v>138</v>
      </c>
      <c r="X399" s="4">
        <v>8.5299999999999994</v>
      </c>
      <c r="Y399" s="4">
        <v>2.8000000000000001E-2</v>
      </c>
      <c r="Z399" s="4">
        <v>0.315</v>
      </c>
      <c r="AA399" s="4" t="s">
        <v>1988</v>
      </c>
      <c r="AB399" s="4">
        <v>0</v>
      </c>
    </row>
    <row r="400" spans="1:28" x14ac:dyDescent="0.2">
      <c r="A400">
        <v>399</v>
      </c>
      <c r="B400" t="s">
        <v>2689</v>
      </c>
      <c r="C400" t="s">
        <v>412</v>
      </c>
      <c r="D400" t="s">
        <v>414</v>
      </c>
      <c r="E400" s="10" t="str">
        <f>+VLOOKUP(C400,Barras!$B$2:$C$274,2,0)</f>
        <v>Abancay 138 kV</v>
      </c>
      <c r="F400" s="10" t="str">
        <f>+VLOOKUP(D400,Barras!$B$2:$C$274,2,0)</f>
        <v>Tamburco 138 kV</v>
      </c>
      <c r="G400" s="3">
        <f t="shared" si="18"/>
        <v>12.309999999999999</v>
      </c>
      <c r="H400" s="2">
        <f t="shared" si="19"/>
        <v>0.13800000000000001</v>
      </c>
      <c r="I400" s="2">
        <f t="shared" si="20"/>
        <v>0.50600000000000001</v>
      </c>
      <c r="M400" s="4" t="s">
        <v>1285</v>
      </c>
      <c r="S400" s="4" t="s">
        <v>2687</v>
      </c>
      <c r="T400" s="4" t="s">
        <v>2688</v>
      </c>
      <c r="U400" s="4" t="s">
        <v>1987</v>
      </c>
      <c r="V400" s="4">
        <v>49310</v>
      </c>
      <c r="W400" s="4">
        <v>138</v>
      </c>
      <c r="X400" s="4">
        <v>88.7</v>
      </c>
      <c r="Y400" s="4">
        <v>0.13800000000000001</v>
      </c>
      <c r="Z400" s="4">
        <v>0.50600000000000001</v>
      </c>
      <c r="AA400" s="4" t="s">
        <v>1988</v>
      </c>
      <c r="AB400" s="4">
        <v>0</v>
      </c>
    </row>
    <row r="401" spans="1:28" x14ac:dyDescent="0.2">
      <c r="A401">
        <v>400</v>
      </c>
      <c r="B401" t="s">
        <v>2691</v>
      </c>
      <c r="C401" t="s">
        <v>416</v>
      </c>
      <c r="D401" t="s">
        <v>394</v>
      </c>
      <c r="E401" s="10" t="str">
        <f>+VLOOKUP(C401,Barras!$B$2:$C$274,2,0)</f>
        <v>Callalli 138 kV</v>
      </c>
      <c r="F401" s="10" t="str">
        <f>+VLOOKUP(D401,Barras!$B$2:$C$274,2,0)</f>
        <v>Tintaya 138 kV</v>
      </c>
      <c r="G401" s="3">
        <f t="shared" si="18"/>
        <v>90.4</v>
      </c>
      <c r="H401" s="2">
        <f t="shared" si="19"/>
        <v>0.112</v>
      </c>
      <c r="I401" s="2">
        <f t="shared" si="20"/>
        <v>0.51029999999999998</v>
      </c>
      <c r="M401" s="4" t="s">
        <v>1286</v>
      </c>
      <c r="S401" s="4" t="s">
        <v>2689</v>
      </c>
      <c r="T401" s="4" t="s">
        <v>2690</v>
      </c>
      <c r="U401" s="4" t="s">
        <v>1987</v>
      </c>
      <c r="V401" s="4">
        <v>49310</v>
      </c>
      <c r="W401" s="4">
        <v>138</v>
      </c>
      <c r="X401" s="4">
        <v>12.309999999999999</v>
      </c>
      <c r="Y401" s="4">
        <v>0.13800000000000001</v>
      </c>
      <c r="Z401" s="4">
        <v>0.50600000000000001</v>
      </c>
      <c r="AA401" s="4" t="s">
        <v>1988</v>
      </c>
      <c r="AB401" s="4">
        <v>0</v>
      </c>
    </row>
    <row r="402" spans="1:28" x14ac:dyDescent="0.2">
      <c r="A402">
        <v>401</v>
      </c>
      <c r="B402" t="s">
        <v>2693</v>
      </c>
      <c r="C402" t="s">
        <v>418</v>
      </c>
      <c r="D402" t="s">
        <v>416</v>
      </c>
      <c r="E402" s="10" t="str">
        <f>+VLOOKUP(C402,Barras!$B$2:$C$274,2,0)</f>
        <v>Santuario 138 kV</v>
      </c>
      <c r="F402" s="10" t="str">
        <f>+VLOOKUP(D402,Barras!$B$2:$C$274,2,0)</f>
        <v>Callalli 138 kV</v>
      </c>
      <c r="G402" s="3">
        <f t="shared" si="18"/>
        <v>89.2</v>
      </c>
      <c r="H402" s="2">
        <f t="shared" si="19"/>
        <v>9.7032229999999997E-2</v>
      </c>
      <c r="I402" s="2">
        <f t="shared" si="20"/>
        <v>0.51029999999999998</v>
      </c>
      <c r="M402" s="4" t="s">
        <v>1287</v>
      </c>
      <c r="S402" s="4" t="s">
        <v>2691</v>
      </c>
      <c r="T402" s="4" t="s">
        <v>2692</v>
      </c>
      <c r="U402" s="4" t="s">
        <v>1987</v>
      </c>
      <c r="V402" s="4">
        <v>49310</v>
      </c>
      <c r="W402" s="4">
        <v>138</v>
      </c>
      <c r="X402" s="4">
        <v>90.4</v>
      </c>
      <c r="Y402" s="4">
        <v>0.112</v>
      </c>
      <c r="Z402" s="4">
        <v>0.51029999999999998</v>
      </c>
      <c r="AA402" s="4" t="s">
        <v>1988</v>
      </c>
      <c r="AB402" s="4">
        <v>0</v>
      </c>
    </row>
    <row r="403" spans="1:28" x14ac:dyDescent="0.2">
      <c r="A403">
        <v>402</v>
      </c>
      <c r="B403" t="s">
        <v>2695</v>
      </c>
      <c r="C403" t="s">
        <v>420</v>
      </c>
      <c r="D403" t="s">
        <v>418</v>
      </c>
      <c r="E403" s="10" t="str">
        <f>+VLOOKUP(C403,Barras!$B$2:$C$274,2,0)</f>
        <v>Socabaya 138 kV</v>
      </c>
      <c r="F403" s="10" t="str">
        <f>+VLOOKUP(D403,Barras!$B$2:$C$274,2,0)</f>
        <v>Santuario 138 kV</v>
      </c>
      <c r="G403" s="3">
        <f t="shared" si="18"/>
        <v>20.7</v>
      </c>
      <c r="H403" s="2">
        <f t="shared" si="19"/>
        <v>0.157</v>
      </c>
      <c r="I403" s="2">
        <f t="shared" si="20"/>
        <v>0.52780000000000005</v>
      </c>
      <c r="M403" s="4" t="s">
        <v>1288</v>
      </c>
      <c r="S403" s="4" t="s">
        <v>2693</v>
      </c>
      <c r="T403" s="4" t="s">
        <v>2694</v>
      </c>
      <c r="U403" s="4" t="s">
        <v>1987</v>
      </c>
      <c r="V403" s="4">
        <v>49310</v>
      </c>
      <c r="W403" s="4">
        <v>138</v>
      </c>
      <c r="X403" s="4">
        <v>89.2</v>
      </c>
      <c r="Y403" s="4">
        <v>9.7032229999999997E-2</v>
      </c>
      <c r="Z403" s="4">
        <v>0.51029999999999998</v>
      </c>
      <c r="AA403" s="4" t="s">
        <v>1988</v>
      </c>
      <c r="AB403" s="4">
        <v>0</v>
      </c>
    </row>
    <row r="404" spans="1:28" x14ac:dyDescent="0.2">
      <c r="A404">
        <v>403</v>
      </c>
      <c r="B404" t="s">
        <v>2697</v>
      </c>
      <c r="C404" t="s">
        <v>420</v>
      </c>
      <c r="D404" t="s">
        <v>418</v>
      </c>
      <c r="E404" s="10" t="str">
        <f>+VLOOKUP(C404,Barras!$B$2:$C$274,2,0)</f>
        <v>Socabaya 138 kV</v>
      </c>
      <c r="F404" s="10" t="str">
        <f>+VLOOKUP(D404,Barras!$B$2:$C$274,2,0)</f>
        <v>Santuario 138 kV</v>
      </c>
      <c r="G404" s="3">
        <f t="shared" si="18"/>
        <v>20.7</v>
      </c>
      <c r="H404" s="2">
        <f t="shared" si="19"/>
        <v>0.157</v>
      </c>
      <c r="I404" s="2">
        <f t="shared" si="20"/>
        <v>0.52780000000000005</v>
      </c>
      <c r="M404" s="4" t="s">
        <v>1289</v>
      </c>
      <c r="S404" s="4" t="s">
        <v>2695</v>
      </c>
      <c r="T404" s="4" t="s">
        <v>2696</v>
      </c>
      <c r="U404" s="4" t="s">
        <v>1987</v>
      </c>
      <c r="V404" s="4">
        <v>49310</v>
      </c>
      <c r="W404" s="4">
        <v>138</v>
      </c>
      <c r="X404" s="4">
        <v>20.7</v>
      </c>
      <c r="Y404" s="4">
        <v>0.157</v>
      </c>
      <c r="Z404" s="4">
        <v>0.52780000000000005</v>
      </c>
      <c r="AA404" s="4" t="s">
        <v>1988</v>
      </c>
      <c r="AB404" s="4">
        <v>0</v>
      </c>
    </row>
    <row r="405" spans="1:28" x14ac:dyDescent="0.2">
      <c r="A405">
        <v>404</v>
      </c>
      <c r="B405" t="s">
        <v>2698</v>
      </c>
      <c r="C405" t="s">
        <v>418</v>
      </c>
      <c r="D405" t="s">
        <v>420</v>
      </c>
      <c r="E405" s="10" t="str">
        <f>+VLOOKUP(C405,Barras!$B$2:$C$274,2,0)</f>
        <v>Santuario 138 kV</v>
      </c>
      <c r="F405" s="10" t="str">
        <f>+VLOOKUP(D405,Barras!$B$2:$C$274,2,0)</f>
        <v>Socabaya 138 kV</v>
      </c>
      <c r="G405" s="3">
        <f t="shared" si="18"/>
        <v>20.7</v>
      </c>
      <c r="H405" s="2">
        <f t="shared" si="19"/>
        <v>0.13900000000000001</v>
      </c>
      <c r="I405" s="2">
        <f t="shared" si="20"/>
        <v>0.52780000000000005</v>
      </c>
      <c r="M405" s="4" t="s">
        <v>1290</v>
      </c>
      <c r="S405" s="4" t="s">
        <v>2697</v>
      </c>
      <c r="T405" s="4" t="s">
        <v>2696</v>
      </c>
      <c r="U405" s="4" t="s">
        <v>1987</v>
      </c>
      <c r="V405" s="4">
        <v>49310</v>
      </c>
      <c r="W405" s="4">
        <v>138</v>
      </c>
      <c r="X405" s="4">
        <v>20.7</v>
      </c>
      <c r="Y405" s="4">
        <v>0.157</v>
      </c>
      <c r="Z405" s="4">
        <v>0.52780000000000005</v>
      </c>
      <c r="AA405" s="4" t="s">
        <v>1988</v>
      </c>
      <c r="AB405" s="4">
        <v>0</v>
      </c>
    </row>
    <row r="406" spans="1:28" x14ac:dyDescent="0.2">
      <c r="A406">
        <v>405</v>
      </c>
      <c r="B406" t="s">
        <v>2700</v>
      </c>
      <c r="C406" t="s">
        <v>420</v>
      </c>
      <c r="D406" t="s">
        <v>422</v>
      </c>
      <c r="E406" s="10" t="str">
        <f>+VLOOKUP(C406,Barras!$B$2:$C$274,2,0)</f>
        <v>Socabaya 138 kV</v>
      </c>
      <c r="F406" s="10" t="str">
        <f>+VLOOKUP(D406,Barras!$B$2:$C$274,2,0)</f>
        <v>Cerro Verde 138 kV</v>
      </c>
      <c r="G406" s="3">
        <f t="shared" si="18"/>
        <v>10.8</v>
      </c>
      <c r="H406" s="2">
        <f t="shared" si="19"/>
        <v>0.157</v>
      </c>
      <c r="I406" s="2">
        <f t="shared" si="20"/>
        <v>0.52780000000000005</v>
      </c>
      <c r="M406" s="4" t="s">
        <v>1291</v>
      </c>
      <c r="S406" s="4" t="s">
        <v>2698</v>
      </c>
      <c r="T406" s="4" t="s">
        <v>2699</v>
      </c>
      <c r="U406" s="4" t="s">
        <v>1987</v>
      </c>
      <c r="V406" s="4">
        <v>49310</v>
      </c>
      <c r="W406" s="4">
        <v>138</v>
      </c>
      <c r="X406" s="4">
        <v>20.7</v>
      </c>
      <c r="Y406" s="4">
        <v>0.13900000000000001</v>
      </c>
      <c r="Z406" s="4">
        <v>0.52780000000000005</v>
      </c>
      <c r="AA406" s="4" t="s">
        <v>1988</v>
      </c>
      <c r="AB406" s="4">
        <v>0</v>
      </c>
    </row>
    <row r="407" spans="1:28" x14ac:dyDescent="0.2">
      <c r="A407">
        <v>406</v>
      </c>
      <c r="B407" t="s">
        <v>2702</v>
      </c>
      <c r="C407" t="s">
        <v>420</v>
      </c>
      <c r="D407" t="s">
        <v>422</v>
      </c>
      <c r="E407" s="10" t="str">
        <f>+VLOOKUP(C407,Barras!$B$2:$C$274,2,0)</f>
        <v>Socabaya 138 kV</v>
      </c>
      <c r="F407" s="10" t="str">
        <f>+VLOOKUP(D407,Barras!$B$2:$C$274,2,0)</f>
        <v>Cerro Verde 138 kV</v>
      </c>
      <c r="G407" s="3">
        <f t="shared" si="18"/>
        <v>10.8</v>
      </c>
      <c r="H407" s="2">
        <f t="shared" si="19"/>
        <v>0.157</v>
      </c>
      <c r="I407" s="2">
        <f t="shared" si="20"/>
        <v>0.52780000000000005</v>
      </c>
      <c r="M407" s="4" t="s">
        <v>1292</v>
      </c>
      <c r="S407" s="4" t="s">
        <v>2700</v>
      </c>
      <c r="T407" s="4" t="s">
        <v>2701</v>
      </c>
      <c r="U407" s="4" t="s">
        <v>1987</v>
      </c>
      <c r="V407" s="4">
        <v>49310</v>
      </c>
      <c r="W407" s="4">
        <v>138</v>
      </c>
      <c r="X407" s="4">
        <v>10.8</v>
      </c>
      <c r="Y407" s="4">
        <v>0.157</v>
      </c>
      <c r="Z407" s="4">
        <v>0.52780000000000005</v>
      </c>
      <c r="AA407" s="4" t="s">
        <v>1988</v>
      </c>
      <c r="AB407" s="4">
        <v>0</v>
      </c>
    </row>
    <row r="408" spans="1:28" x14ac:dyDescent="0.2">
      <c r="A408">
        <v>407</v>
      </c>
      <c r="B408" t="s">
        <v>2703</v>
      </c>
      <c r="C408" t="s">
        <v>422</v>
      </c>
      <c r="D408" t="s">
        <v>424</v>
      </c>
      <c r="E408" s="10" t="str">
        <f>+VLOOKUP(C408,Barras!$B$2:$C$274,2,0)</f>
        <v>Cerro Verde 138 kV</v>
      </c>
      <c r="F408" s="10" t="str">
        <f>+VLOOKUP(D408,Barras!$B$2:$C$274,2,0)</f>
        <v>Reparticion 138 kV</v>
      </c>
      <c r="G408" s="3">
        <f t="shared" si="18"/>
        <v>23</v>
      </c>
      <c r="H408" s="2">
        <f t="shared" si="19"/>
        <v>0.14760000000000001</v>
      </c>
      <c r="I408" s="2">
        <f t="shared" si="20"/>
        <v>0.52781</v>
      </c>
      <c r="M408" s="4" t="s">
        <v>1293</v>
      </c>
      <c r="S408" s="4" t="s">
        <v>2702</v>
      </c>
      <c r="T408" s="4" t="s">
        <v>2701</v>
      </c>
      <c r="U408" s="4" t="s">
        <v>1987</v>
      </c>
      <c r="V408" s="4">
        <v>49310</v>
      </c>
      <c r="W408" s="4">
        <v>138</v>
      </c>
      <c r="X408" s="4">
        <v>10.8</v>
      </c>
      <c r="Y408" s="4">
        <v>0.157</v>
      </c>
      <c r="Z408" s="4">
        <v>0.52780000000000005</v>
      </c>
      <c r="AA408" s="4" t="s">
        <v>1988</v>
      </c>
      <c r="AB408" s="4">
        <v>0</v>
      </c>
    </row>
    <row r="409" spans="1:28" x14ac:dyDescent="0.2">
      <c r="A409">
        <v>408</v>
      </c>
      <c r="B409" t="s">
        <v>2705</v>
      </c>
      <c r="C409" t="s">
        <v>424</v>
      </c>
      <c r="D409" t="s">
        <v>426</v>
      </c>
      <c r="E409" s="10" t="str">
        <f>+VLOOKUP(C409,Barras!$B$2:$C$274,2,0)</f>
        <v>Reparticion 138 kV</v>
      </c>
      <c r="F409" s="10" t="str">
        <f>+VLOOKUP(D409,Barras!$B$2:$C$274,2,0)</f>
        <v>Mollendo 138 kV</v>
      </c>
      <c r="G409" s="3">
        <f t="shared" si="18"/>
        <v>64</v>
      </c>
      <c r="H409" s="2">
        <f t="shared" si="19"/>
        <v>0.14760000000000001</v>
      </c>
      <c r="I409" s="2">
        <f t="shared" si="20"/>
        <v>0.52781</v>
      </c>
      <c r="M409" s="4" t="s">
        <v>1294</v>
      </c>
      <c r="S409" s="4" t="s">
        <v>2703</v>
      </c>
      <c r="T409" s="4" t="s">
        <v>2704</v>
      </c>
      <c r="U409" s="4" t="s">
        <v>1987</v>
      </c>
      <c r="V409" s="4">
        <v>49310</v>
      </c>
      <c r="W409" s="4">
        <v>138</v>
      </c>
      <c r="X409" s="4">
        <v>23</v>
      </c>
      <c r="Y409" s="4">
        <v>0.14760000000000001</v>
      </c>
      <c r="Z409" s="4">
        <v>0.52781</v>
      </c>
      <c r="AA409" s="4" t="s">
        <v>1988</v>
      </c>
      <c r="AB409" s="4">
        <v>0</v>
      </c>
    </row>
    <row r="410" spans="1:28" x14ac:dyDescent="0.2">
      <c r="A410">
        <v>409</v>
      </c>
      <c r="B410" t="s">
        <v>2707</v>
      </c>
      <c r="C410" t="s">
        <v>310</v>
      </c>
      <c r="D410" t="s">
        <v>516</v>
      </c>
      <c r="E410" s="10" t="str">
        <f>+VLOOKUP(C410,Barras!$B$2:$C$274,2,0)</f>
        <v>Oroya 138 kV</v>
      </c>
      <c r="F410" s="10" t="str">
        <f>+VLOOKUP(D410,Barras!$B$2:$C$274,2,0)</f>
        <v>Oroya 50 kV</v>
      </c>
      <c r="G410" s="3">
        <f t="shared" si="18"/>
        <v>1</v>
      </c>
      <c r="H410" s="2">
        <f t="shared" si="19"/>
        <v>1.1782268880000002</v>
      </c>
      <c r="I410" s="2">
        <f t="shared" si="20"/>
        <v>25.391999999999999</v>
      </c>
      <c r="M410" s="4" t="s">
        <v>1295</v>
      </c>
      <c r="S410" s="4" t="s">
        <v>2705</v>
      </c>
      <c r="T410" s="4" t="s">
        <v>2706</v>
      </c>
      <c r="U410" s="4" t="s">
        <v>1987</v>
      </c>
      <c r="V410" s="4">
        <v>49310</v>
      </c>
      <c r="W410" s="4">
        <v>138</v>
      </c>
      <c r="X410" s="4">
        <v>64</v>
      </c>
      <c r="Y410" s="4">
        <v>0.14760000000000001</v>
      </c>
      <c r="Z410" s="4">
        <v>0.52781</v>
      </c>
      <c r="AA410" s="4" t="s">
        <v>1988</v>
      </c>
      <c r="AB410" s="4">
        <v>0</v>
      </c>
    </row>
    <row r="411" spans="1:28" x14ac:dyDescent="0.2">
      <c r="A411">
        <v>410</v>
      </c>
      <c r="B411" t="s">
        <v>2709</v>
      </c>
      <c r="C411" t="s">
        <v>316</v>
      </c>
      <c r="D411" t="s">
        <v>524</v>
      </c>
      <c r="E411" s="10" t="str">
        <f>+VLOOKUP(C411,Barras!$B$2:$C$274,2,0)</f>
        <v>Carhuamayo 138 kV</v>
      </c>
      <c r="F411" s="10" t="str">
        <f>+VLOOKUP(D411,Barras!$B$2:$C$274,2,0)</f>
        <v>Carhuamayo 50 kV</v>
      </c>
      <c r="G411" s="3">
        <f t="shared" si="18"/>
        <v>1</v>
      </c>
      <c r="H411" s="2">
        <f t="shared" si="19"/>
        <v>2.3564537760000004</v>
      </c>
      <c r="I411" s="2">
        <f t="shared" si="20"/>
        <v>33.644399999999997</v>
      </c>
      <c r="M411" s="4" t="s">
        <v>1296</v>
      </c>
      <c r="S411" s="4" t="s">
        <v>2707</v>
      </c>
      <c r="T411" s="4" t="s">
        <v>2708</v>
      </c>
      <c r="U411" s="4" t="s">
        <v>2031</v>
      </c>
      <c r="V411" s="4">
        <v>49310</v>
      </c>
      <c r="W411" s="4">
        <v>138</v>
      </c>
      <c r="X411" s="4">
        <v>1</v>
      </c>
      <c r="Y411" s="4">
        <v>1.1782268880000002</v>
      </c>
      <c r="Z411" s="4">
        <v>25.391999999999999</v>
      </c>
      <c r="AA411" s="4" t="s">
        <v>1988</v>
      </c>
      <c r="AB411" s="4">
        <v>0</v>
      </c>
    </row>
    <row r="412" spans="1:28" x14ac:dyDescent="0.2">
      <c r="A412">
        <v>411</v>
      </c>
      <c r="B412" t="s">
        <v>2711</v>
      </c>
      <c r="C412" t="s">
        <v>318</v>
      </c>
      <c r="D412" t="s">
        <v>528</v>
      </c>
      <c r="E412" s="10" t="str">
        <f>+VLOOKUP(C412,Barras!$B$2:$C$274,2,0)</f>
        <v>Paragsha 138 kV</v>
      </c>
      <c r="F412" s="10" t="str">
        <f>+VLOOKUP(D412,Barras!$B$2:$C$274,2,0)</f>
        <v>Paragsha 50 kV</v>
      </c>
      <c r="G412" s="3">
        <f t="shared" si="18"/>
        <v>1</v>
      </c>
      <c r="H412" s="2">
        <f t="shared" si="19"/>
        <v>0.32429752066115702</v>
      </c>
      <c r="I412" s="2">
        <f t="shared" si="20"/>
        <v>10.472727272727273</v>
      </c>
      <c r="M412" s="4" t="s">
        <v>1297</v>
      </c>
      <c r="S412" s="4" t="s">
        <v>2709</v>
      </c>
      <c r="T412" s="4" t="s">
        <v>2710</v>
      </c>
      <c r="U412" s="4" t="s">
        <v>2031</v>
      </c>
      <c r="V412" s="4">
        <v>49310</v>
      </c>
      <c r="W412" s="4">
        <v>138</v>
      </c>
      <c r="X412" s="4">
        <v>1</v>
      </c>
      <c r="Y412" s="4">
        <v>2.3564537760000004</v>
      </c>
      <c r="Z412" s="4">
        <v>33.644399999999997</v>
      </c>
      <c r="AA412" s="4" t="s">
        <v>1988</v>
      </c>
      <c r="AB412" s="4">
        <v>0</v>
      </c>
    </row>
    <row r="413" spans="1:28" x14ac:dyDescent="0.2">
      <c r="A413">
        <v>412</v>
      </c>
      <c r="B413" t="s">
        <v>2713</v>
      </c>
      <c r="C413" t="s">
        <v>348</v>
      </c>
      <c r="D413" t="s">
        <v>532</v>
      </c>
      <c r="E413" s="10" t="str">
        <f>+VLOOKUP(C413,Barras!$B$2:$C$274,2,0)</f>
        <v>Pucallpa 138 kV</v>
      </c>
      <c r="F413" s="10" t="str">
        <f>+VLOOKUP(D413,Barras!$B$2:$C$274,2,0)</f>
        <v>Pucallpa 60 kV</v>
      </c>
      <c r="G413" s="3">
        <f t="shared" si="18"/>
        <v>1</v>
      </c>
      <c r="H413" s="2">
        <f t="shared" si="19"/>
        <v>0.78064661157024784</v>
      </c>
      <c r="I413" s="2">
        <f t="shared" si="20"/>
        <v>18.481336363636366</v>
      </c>
      <c r="M413" s="4" t="s">
        <v>1298</v>
      </c>
      <c r="S413" s="4" t="s">
        <v>2711</v>
      </c>
      <c r="T413" s="4" t="s">
        <v>2712</v>
      </c>
      <c r="U413" s="4" t="s">
        <v>2031</v>
      </c>
      <c r="V413" s="4">
        <v>49310</v>
      </c>
      <c r="W413" s="4">
        <v>120</v>
      </c>
      <c r="X413" s="4">
        <v>1</v>
      </c>
      <c r="Y413" s="4">
        <v>0.32429752066115702</v>
      </c>
      <c r="Z413" s="4">
        <v>10.472727272727273</v>
      </c>
      <c r="AA413" s="4" t="s">
        <v>1988</v>
      </c>
      <c r="AB413" s="4">
        <v>0</v>
      </c>
    </row>
    <row r="414" spans="1:28" x14ac:dyDescent="0.2">
      <c r="A414">
        <v>413</v>
      </c>
      <c r="B414" t="s">
        <v>2715</v>
      </c>
      <c r="C414" t="s">
        <v>362</v>
      </c>
      <c r="D414" t="s">
        <v>538</v>
      </c>
      <c r="E414" s="10" t="str">
        <f>+VLOOKUP(C414,Barras!$B$2:$C$274,2,0)</f>
        <v>Aricota 138 kV</v>
      </c>
      <c r="F414" s="10" t="str">
        <f>+VLOOKUP(D414,Barras!$B$2:$C$274,2,0)</f>
        <v>Aricota 66 kV</v>
      </c>
      <c r="G414" s="3">
        <f t="shared" si="18"/>
        <v>1</v>
      </c>
      <c r="H414" s="2">
        <f t="shared" si="19"/>
        <v>2.2429599999999996</v>
      </c>
      <c r="I414" s="2">
        <f t="shared" si="20"/>
        <v>24.820679999999999</v>
      </c>
      <c r="M414" s="4" t="s">
        <v>1299</v>
      </c>
      <c r="S414" s="4" t="s">
        <v>2713</v>
      </c>
      <c r="T414" s="4" t="s">
        <v>2714</v>
      </c>
      <c r="U414" s="4" t="s">
        <v>2031</v>
      </c>
      <c r="V414" s="4">
        <v>49310</v>
      </c>
      <c r="W414" s="4">
        <v>138</v>
      </c>
      <c r="X414" s="4">
        <v>1</v>
      </c>
      <c r="Y414" s="4">
        <v>0.78064661157024784</v>
      </c>
      <c r="Z414" s="4">
        <v>18.481336363636366</v>
      </c>
      <c r="AA414" s="4" t="s">
        <v>1988</v>
      </c>
      <c r="AB414" s="4">
        <v>0</v>
      </c>
    </row>
    <row r="415" spans="1:28" x14ac:dyDescent="0.2">
      <c r="A415">
        <v>414</v>
      </c>
      <c r="B415" t="s">
        <v>2717</v>
      </c>
      <c r="C415" t="s">
        <v>528</v>
      </c>
      <c r="D415" t="s">
        <v>526</v>
      </c>
      <c r="E415" s="10" t="str">
        <f>+VLOOKUP(C415,Barras!$B$2:$C$274,2,0)</f>
        <v>Paragsha 50 kV</v>
      </c>
      <c r="F415" s="10" t="str">
        <f>+VLOOKUP(D415,Barras!$B$2:$C$274,2,0)</f>
        <v>Excelsior 50 kV</v>
      </c>
      <c r="G415" s="3">
        <f t="shared" si="18"/>
        <v>1.22</v>
      </c>
      <c r="H415" s="2">
        <f t="shared" si="19"/>
        <v>0.1711693</v>
      </c>
      <c r="I415" s="2">
        <f t="shared" si="20"/>
        <v>0.46872370000000002</v>
      </c>
      <c r="M415" s="4" t="s">
        <v>1300</v>
      </c>
      <c r="S415" s="4" t="s">
        <v>2715</v>
      </c>
      <c r="T415" s="4" t="s">
        <v>2716</v>
      </c>
      <c r="U415" s="4" t="s">
        <v>2031</v>
      </c>
      <c r="V415" s="4">
        <v>49310</v>
      </c>
      <c r="W415" s="4">
        <v>138</v>
      </c>
      <c r="X415" s="4">
        <v>1</v>
      </c>
      <c r="Y415" s="4">
        <v>2.2429599999999996</v>
      </c>
      <c r="Z415" s="4">
        <v>24.820679999999999</v>
      </c>
      <c r="AA415" s="4" t="s">
        <v>1988</v>
      </c>
      <c r="AB415" s="4">
        <v>0</v>
      </c>
    </row>
    <row r="416" spans="1:28" x14ac:dyDescent="0.2">
      <c r="A416">
        <v>415</v>
      </c>
      <c r="B416" t="s">
        <v>2719</v>
      </c>
      <c r="C416" t="s">
        <v>526</v>
      </c>
      <c r="D416" t="s">
        <v>524</v>
      </c>
      <c r="E416" s="10" t="str">
        <f>+VLOOKUP(C416,Barras!$B$2:$C$274,2,0)</f>
        <v>Excelsior 50 kV</v>
      </c>
      <c r="F416" s="10" t="str">
        <f>+VLOOKUP(D416,Barras!$B$2:$C$274,2,0)</f>
        <v>Carhuamayo 50 kV</v>
      </c>
      <c r="G416" s="3">
        <f t="shared" si="18"/>
        <v>41.05</v>
      </c>
      <c r="H416" s="2">
        <f t="shared" si="19"/>
        <v>0.26858880000000002</v>
      </c>
      <c r="I416" s="2">
        <f t="shared" si="20"/>
        <v>0.44202219999999998</v>
      </c>
      <c r="M416" s="4" t="s">
        <v>1301</v>
      </c>
      <c r="S416" s="4" t="s">
        <v>2717</v>
      </c>
      <c r="T416" s="4" t="s">
        <v>2718</v>
      </c>
      <c r="U416" s="4" t="s">
        <v>1987</v>
      </c>
      <c r="V416" s="4">
        <v>49310</v>
      </c>
      <c r="W416" s="4">
        <v>50</v>
      </c>
      <c r="X416" s="4">
        <v>1.22</v>
      </c>
      <c r="Y416" s="4">
        <v>0.1711693</v>
      </c>
      <c r="Z416" s="4">
        <v>0.46872370000000002</v>
      </c>
      <c r="AA416" s="4" t="s">
        <v>1988</v>
      </c>
      <c r="AB416" s="4">
        <v>0</v>
      </c>
    </row>
    <row r="417" spans="1:28" x14ac:dyDescent="0.2">
      <c r="A417">
        <v>416</v>
      </c>
      <c r="B417" t="s">
        <v>2721</v>
      </c>
      <c r="C417" t="s">
        <v>526</v>
      </c>
      <c r="D417" t="s">
        <v>524</v>
      </c>
      <c r="E417" s="10" t="str">
        <f>+VLOOKUP(C417,Barras!$B$2:$C$274,2,0)</f>
        <v>Excelsior 50 kV</v>
      </c>
      <c r="F417" s="10" t="str">
        <f>+VLOOKUP(D417,Barras!$B$2:$C$274,2,0)</f>
        <v>Carhuamayo 50 kV</v>
      </c>
      <c r="G417" s="3">
        <f t="shared" si="18"/>
        <v>41.05</v>
      </c>
      <c r="H417" s="2">
        <f t="shared" si="19"/>
        <v>0.26858880000000002</v>
      </c>
      <c r="I417" s="2">
        <f t="shared" si="20"/>
        <v>0.44202219999999998</v>
      </c>
      <c r="M417" s="4" t="s">
        <v>1302</v>
      </c>
      <c r="S417" s="4" t="s">
        <v>2719</v>
      </c>
      <c r="T417" s="4" t="s">
        <v>2720</v>
      </c>
      <c r="U417" s="4" t="s">
        <v>1987</v>
      </c>
      <c r="V417" s="4">
        <v>49310</v>
      </c>
      <c r="W417" s="4">
        <v>50</v>
      </c>
      <c r="X417" s="4">
        <v>41.05</v>
      </c>
      <c r="Y417" s="4">
        <v>0.26858880000000002</v>
      </c>
      <c r="Z417" s="4">
        <v>0.44202219999999998</v>
      </c>
      <c r="AA417" s="4" t="s">
        <v>1988</v>
      </c>
      <c r="AB417" s="4">
        <v>0</v>
      </c>
    </row>
    <row r="418" spans="1:28" x14ac:dyDescent="0.2">
      <c r="A418">
        <v>417</v>
      </c>
      <c r="B418" t="s">
        <v>2722</v>
      </c>
      <c r="C418" t="s">
        <v>524</v>
      </c>
      <c r="D418" t="s">
        <v>522</v>
      </c>
      <c r="E418" s="10" t="str">
        <f>+VLOOKUP(C418,Barras!$B$2:$C$274,2,0)</f>
        <v>Carhuamayo 50 kV</v>
      </c>
      <c r="F418" s="10" t="str">
        <f>+VLOOKUP(D418,Barras!$B$2:$C$274,2,0)</f>
        <v>Malpaso 50 kV</v>
      </c>
      <c r="G418" s="3">
        <f t="shared" si="18"/>
        <v>64.468000000000004</v>
      </c>
      <c r="H418" s="2">
        <f t="shared" si="19"/>
        <v>0.3397</v>
      </c>
      <c r="I418" s="2">
        <f t="shared" si="20"/>
        <v>0.52690000000000003</v>
      </c>
      <c r="M418" s="4" t="s">
        <v>1303</v>
      </c>
      <c r="S418" s="4" t="s">
        <v>2721</v>
      </c>
      <c r="T418" s="4" t="s">
        <v>2720</v>
      </c>
      <c r="U418" s="4" t="s">
        <v>1987</v>
      </c>
      <c r="V418" s="4">
        <v>49310</v>
      </c>
      <c r="W418" s="4">
        <v>50</v>
      </c>
      <c r="X418" s="4">
        <v>41.05</v>
      </c>
      <c r="Y418" s="4">
        <v>0.26858880000000002</v>
      </c>
      <c r="Z418" s="4">
        <v>0.44202219999999998</v>
      </c>
      <c r="AA418" s="4" t="s">
        <v>1988</v>
      </c>
      <c r="AB418" s="4">
        <v>0</v>
      </c>
    </row>
    <row r="419" spans="1:28" x14ac:dyDescent="0.2">
      <c r="A419">
        <v>418</v>
      </c>
      <c r="B419" t="s">
        <v>2724</v>
      </c>
      <c r="C419" t="s">
        <v>524</v>
      </c>
      <c r="D419" t="s">
        <v>522</v>
      </c>
      <c r="E419" s="10" t="str">
        <f>+VLOOKUP(C419,Barras!$B$2:$C$274,2,0)</f>
        <v>Carhuamayo 50 kV</v>
      </c>
      <c r="F419" s="10" t="str">
        <f>+VLOOKUP(D419,Barras!$B$2:$C$274,2,0)</f>
        <v>Malpaso 50 kV</v>
      </c>
      <c r="G419" s="3">
        <f t="shared" si="18"/>
        <v>64.680000000000007</v>
      </c>
      <c r="H419" s="2">
        <f t="shared" si="19"/>
        <v>0.3397</v>
      </c>
      <c r="I419" s="2">
        <f t="shared" si="20"/>
        <v>0.52690000000000003</v>
      </c>
      <c r="M419" s="4" t="s">
        <v>1304</v>
      </c>
      <c r="S419" s="4" t="s">
        <v>2722</v>
      </c>
      <c r="T419" s="4" t="s">
        <v>2723</v>
      </c>
      <c r="U419" s="4" t="s">
        <v>1987</v>
      </c>
      <c r="V419" s="4">
        <v>49310</v>
      </c>
      <c r="W419" s="4">
        <v>50</v>
      </c>
      <c r="X419" s="4">
        <v>64.468000000000004</v>
      </c>
      <c r="Y419" s="4">
        <v>0.3397</v>
      </c>
      <c r="Z419" s="4">
        <v>0.52690000000000003</v>
      </c>
      <c r="AA419" s="4" t="s">
        <v>2001</v>
      </c>
      <c r="AB419" s="4">
        <v>0</v>
      </c>
    </row>
    <row r="420" spans="1:28" x14ac:dyDescent="0.2">
      <c r="A420">
        <v>419</v>
      </c>
      <c r="B420" t="s">
        <v>2725</v>
      </c>
      <c r="C420" t="s">
        <v>522</v>
      </c>
      <c r="D420" t="s">
        <v>516</v>
      </c>
      <c r="E420" s="10" t="str">
        <f>+VLOOKUP(C420,Barras!$B$2:$C$274,2,0)</f>
        <v>Malpaso 50 kV</v>
      </c>
      <c r="F420" s="10" t="str">
        <f>+VLOOKUP(D420,Barras!$B$2:$C$274,2,0)</f>
        <v>Oroya 50 kV</v>
      </c>
      <c r="G420" s="3">
        <f t="shared" si="18"/>
        <v>18.84</v>
      </c>
      <c r="H420" s="2">
        <f t="shared" si="19"/>
        <v>0.16985</v>
      </c>
      <c r="I420" s="2">
        <f t="shared" si="20"/>
        <v>0.48687000000000002</v>
      </c>
      <c r="M420" s="4" t="s">
        <v>1305</v>
      </c>
      <c r="S420" s="4" t="s">
        <v>2724</v>
      </c>
      <c r="T420" s="4" t="s">
        <v>2723</v>
      </c>
      <c r="U420" s="4" t="s">
        <v>1987</v>
      </c>
      <c r="V420" s="4">
        <v>49310</v>
      </c>
      <c r="W420" s="4">
        <v>50</v>
      </c>
      <c r="X420" s="4">
        <v>64.680000000000007</v>
      </c>
      <c r="Y420" s="4">
        <v>0.3397</v>
      </c>
      <c r="Z420" s="4">
        <v>0.52690000000000003</v>
      </c>
      <c r="AA420" s="4" t="s">
        <v>2001</v>
      </c>
      <c r="AB420" s="4">
        <v>0</v>
      </c>
    </row>
    <row r="421" spans="1:28" x14ac:dyDescent="0.2">
      <c r="A421">
        <v>420</v>
      </c>
      <c r="B421" t="s">
        <v>2727</v>
      </c>
      <c r="C421" t="s">
        <v>520</v>
      </c>
      <c r="D421" t="s">
        <v>522</v>
      </c>
      <c r="E421" s="10" t="str">
        <f>+VLOOKUP(C421,Barras!$B$2:$C$274,2,0)</f>
        <v>Oroya CH 50 kV</v>
      </c>
      <c r="F421" s="10" t="str">
        <f>+VLOOKUP(D421,Barras!$B$2:$C$274,2,0)</f>
        <v>Malpaso 50 kV</v>
      </c>
      <c r="G421" s="3">
        <f t="shared" si="18"/>
        <v>18.260000000000002</v>
      </c>
      <c r="H421" s="2">
        <f t="shared" si="19"/>
        <v>0.16985</v>
      </c>
      <c r="I421" s="2">
        <f t="shared" si="20"/>
        <v>0.48687000000000002</v>
      </c>
      <c r="M421" s="4" t="s">
        <v>1306</v>
      </c>
      <c r="S421" s="4" t="s">
        <v>2725</v>
      </c>
      <c r="T421" s="4" t="s">
        <v>2726</v>
      </c>
      <c r="U421" s="4" t="s">
        <v>1987</v>
      </c>
      <c r="V421" s="4">
        <v>49310</v>
      </c>
      <c r="W421" s="4">
        <v>50</v>
      </c>
      <c r="X421" s="4">
        <v>18.84</v>
      </c>
      <c r="Y421" s="4">
        <v>0.16985</v>
      </c>
      <c r="Z421" s="4">
        <v>0.48687000000000002</v>
      </c>
      <c r="AA421" s="4" t="s">
        <v>1988</v>
      </c>
      <c r="AB421" s="4">
        <v>0</v>
      </c>
    </row>
    <row r="422" spans="1:28" x14ac:dyDescent="0.2">
      <c r="A422">
        <v>421</v>
      </c>
      <c r="B422" t="s">
        <v>2729</v>
      </c>
      <c r="C422" t="s">
        <v>520</v>
      </c>
      <c r="D422" t="s">
        <v>518</v>
      </c>
      <c r="E422" s="10" t="str">
        <f>+VLOOKUP(C422,Barras!$B$2:$C$274,2,0)</f>
        <v>Oroya CH 50 kV</v>
      </c>
      <c r="F422" s="10" t="str">
        <f>+VLOOKUP(D422,Barras!$B$2:$C$274,2,0)</f>
        <v>Pzinc 50 kV</v>
      </c>
      <c r="G422" s="3">
        <f t="shared" si="18"/>
        <v>3.9689999999999999</v>
      </c>
      <c r="H422" s="2">
        <f t="shared" si="19"/>
        <v>0.17080000000000001</v>
      </c>
      <c r="I422" s="2">
        <f t="shared" si="20"/>
        <v>0.49730000000000002</v>
      </c>
      <c r="M422" s="4" t="s">
        <v>1307</v>
      </c>
      <c r="S422" s="4" t="s">
        <v>2727</v>
      </c>
      <c r="T422" s="4" t="s">
        <v>2728</v>
      </c>
      <c r="U422" s="4" t="s">
        <v>1987</v>
      </c>
      <c r="V422" s="4">
        <v>49310</v>
      </c>
      <c r="W422" s="4">
        <v>50</v>
      </c>
      <c r="X422" s="4">
        <v>18.260000000000002</v>
      </c>
      <c r="Y422" s="4">
        <v>0.16985</v>
      </c>
      <c r="Z422" s="4">
        <v>0.48687000000000002</v>
      </c>
      <c r="AA422" s="4" t="s">
        <v>1988</v>
      </c>
      <c r="AB422" s="4">
        <v>0</v>
      </c>
    </row>
    <row r="423" spans="1:28" x14ac:dyDescent="0.2">
      <c r="A423">
        <v>422</v>
      </c>
      <c r="B423" t="s">
        <v>2731</v>
      </c>
      <c r="C423" t="s">
        <v>516</v>
      </c>
      <c r="D423" t="s">
        <v>518</v>
      </c>
      <c r="E423" s="10" t="str">
        <f>+VLOOKUP(C423,Barras!$B$2:$C$274,2,0)</f>
        <v>Oroya 50 kV</v>
      </c>
      <c r="F423" s="10" t="str">
        <f>+VLOOKUP(D423,Barras!$B$2:$C$274,2,0)</f>
        <v>Pzinc 50 kV</v>
      </c>
      <c r="G423" s="3">
        <f t="shared" si="18"/>
        <v>2.68</v>
      </c>
      <c r="H423" s="2">
        <f t="shared" si="19"/>
        <v>0.14487</v>
      </c>
      <c r="I423" s="2">
        <f t="shared" si="20"/>
        <v>0.46174999999999999</v>
      </c>
      <c r="M423" s="4" t="s">
        <v>1308</v>
      </c>
      <c r="S423" s="4" t="s">
        <v>2729</v>
      </c>
      <c r="T423" s="4" t="s">
        <v>2730</v>
      </c>
      <c r="U423" s="4" t="s">
        <v>1987</v>
      </c>
      <c r="V423" s="4">
        <v>49310</v>
      </c>
      <c r="W423" s="4">
        <v>50</v>
      </c>
      <c r="X423" s="4">
        <v>3.9689999999999999</v>
      </c>
      <c r="Y423" s="4">
        <v>0.17080000000000001</v>
      </c>
      <c r="Z423" s="4">
        <v>0.49730000000000002</v>
      </c>
      <c r="AA423" s="4" t="s">
        <v>1988</v>
      </c>
      <c r="AB423" s="4">
        <v>0</v>
      </c>
    </row>
    <row r="424" spans="1:28" x14ac:dyDescent="0.2">
      <c r="A424">
        <v>423</v>
      </c>
      <c r="B424" t="s">
        <v>2733</v>
      </c>
      <c r="C424" t="s">
        <v>516</v>
      </c>
      <c r="D424" t="s">
        <v>518</v>
      </c>
      <c r="E424" s="10" t="str">
        <f>+VLOOKUP(C424,Barras!$B$2:$C$274,2,0)</f>
        <v>Oroya 50 kV</v>
      </c>
      <c r="F424" s="10" t="str">
        <f>+VLOOKUP(D424,Barras!$B$2:$C$274,2,0)</f>
        <v>Pzinc 50 kV</v>
      </c>
      <c r="G424" s="3">
        <f t="shared" si="18"/>
        <v>2.4700000000000002</v>
      </c>
      <c r="H424" s="2">
        <f t="shared" si="19"/>
        <v>0.14484</v>
      </c>
      <c r="I424" s="2">
        <f t="shared" si="20"/>
        <v>0.46154000000000001</v>
      </c>
      <c r="M424" s="4" t="s">
        <v>1309</v>
      </c>
      <c r="S424" s="4" t="s">
        <v>2731</v>
      </c>
      <c r="T424" s="4" t="s">
        <v>2732</v>
      </c>
      <c r="U424" s="4" t="s">
        <v>1987</v>
      </c>
      <c r="V424" s="4">
        <v>49310</v>
      </c>
      <c r="W424" s="4">
        <v>50</v>
      </c>
      <c r="X424" s="4">
        <v>2.68</v>
      </c>
      <c r="Y424" s="4">
        <v>0.14487</v>
      </c>
      <c r="Z424" s="4">
        <v>0.46174999999999999</v>
      </c>
      <c r="AA424" s="4" t="s">
        <v>1988</v>
      </c>
      <c r="AB424" s="4">
        <v>0</v>
      </c>
    </row>
    <row r="425" spans="1:28" x14ac:dyDescent="0.2">
      <c r="A425">
        <v>424</v>
      </c>
      <c r="B425" t="s">
        <v>2734</v>
      </c>
      <c r="C425" t="s">
        <v>500</v>
      </c>
      <c r="D425" t="s">
        <v>502</v>
      </c>
      <c r="E425" s="10" t="str">
        <f>+VLOOKUP(C425,Barras!$B$2:$C$274,2,0)</f>
        <v>Cobriza 69 kV</v>
      </c>
      <c r="F425" s="10" t="str">
        <f>+VLOOKUP(D425,Barras!$B$2:$C$274,2,0)</f>
        <v>Machahuay 69 kV</v>
      </c>
      <c r="G425" s="3">
        <f t="shared" si="18"/>
        <v>58.849997000000002</v>
      </c>
      <c r="H425" s="2">
        <f t="shared" si="19"/>
        <v>0.1206</v>
      </c>
      <c r="I425" s="2">
        <f t="shared" si="20"/>
        <v>0.45029999999999998</v>
      </c>
      <c r="M425" s="4" t="s">
        <v>1310</v>
      </c>
      <c r="S425" s="4" t="s">
        <v>2733</v>
      </c>
      <c r="T425" s="4" t="s">
        <v>2732</v>
      </c>
      <c r="U425" s="4" t="s">
        <v>1987</v>
      </c>
      <c r="V425" s="4">
        <v>49310</v>
      </c>
      <c r="W425" s="4">
        <v>50</v>
      </c>
      <c r="X425" s="4">
        <v>2.4700000000000002</v>
      </c>
      <c r="Y425" s="4">
        <v>0.14484</v>
      </c>
      <c r="Z425" s="4">
        <v>0.46154000000000001</v>
      </c>
      <c r="AA425" s="4" t="s">
        <v>1988</v>
      </c>
      <c r="AB425" s="4">
        <v>0</v>
      </c>
    </row>
    <row r="426" spans="1:28" x14ac:dyDescent="0.2">
      <c r="A426">
        <v>425</v>
      </c>
      <c r="B426" t="s">
        <v>2736</v>
      </c>
      <c r="C426" t="s">
        <v>502</v>
      </c>
      <c r="D426" t="s">
        <v>504</v>
      </c>
      <c r="E426" s="10" t="str">
        <f>+VLOOKUP(C426,Barras!$B$2:$C$274,2,0)</f>
        <v>Machahuay 69 kV</v>
      </c>
      <c r="F426" s="10" t="str">
        <f>+VLOOKUP(D426,Barras!$B$2:$C$274,2,0)</f>
        <v>Huanta 69 kV</v>
      </c>
      <c r="G426" s="3">
        <f t="shared" si="18"/>
        <v>51.78</v>
      </c>
      <c r="H426" s="2">
        <f t="shared" si="19"/>
        <v>0.26600000000000001</v>
      </c>
      <c r="I426" s="2">
        <f t="shared" si="20"/>
        <v>0.45929999999999999</v>
      </c>
      <c r="M426" s="4" t="s">
        <v>1311</v>
      </c>
      <c r="S426" s="4" t="s">
        <v>2734</v>
      </c>
      <c r="T426" s="4" t="s">
        <v>2735</v>
      </c>
      <c r="U426" s="4" t="s">
        <v>1987</v>
      </c>
      <c r="V426" s="4">
        <v>49310</v>
      </c>
      <c r="W426" s="4">
        <v>69</v>
      </c>
      <c r="X426" s="4">
        <v>58.849997000000002</v>
      </c>
      <c r="Y426" s="4">
        <v>0.1206</v>
      </c>
      <c r="Z426" s="4">
        <v>0.45029999999999998</v>
      </c>
      <c r="AA426" s="4" t="s">
        <v>1988</v>
      </c>
      <c r="AB426" s="4">
        <v>0</v>
      </c>
    </row>
    <row r="427" spans="1:28" x14ac:dyDescent="0.2">
      <c r="A427">
        <v>426</v>
      </c>
      <c r="B427" t="s">
        <v>2738</v>
      </c>
      <c r="C427" t="s">
        <v>504</v>
      </c>
      <c r="D427" t="s">
        <v>506</v>
      </c>
      <c r="E427" s="10" t="str">
        <f>+VLOOKUP(C427,Barras!$B$2:$C$274,2,0)</f>
        <v>Huanta 69 kV</v>
      </c>
      <c r="F427" s="10" t="str">
        <f>+VLOOKUP(D427,Barras!$B$2:$C$274,2,0)</f>
        <v>Mollepata 69 kV</v>
      </c>
      <c r="G427" s="3">
        <f t="shared" si="18"/>
        <v>1</v>
      </c>
      <c r="H427" s="2">
        <f t="shared" si="19"/>
        <v>6.30952</v>
      </c>
      <c r="I427" s="2">
        <f t="shared" si="20"/>
        <v>20.035716000000001</v>
      </c>
      <c r="M427" s="4" t="s">
        <v>1312</v>
      </c>
      <c r="S427" s="4" t="s">
        <v>2736</v>
      </c>
      <c r="T427" s="4" t="s">
        <v>2737</v>
      </c>
      <c r="U427" s="4" t="s">
        <v>1987</v>
      </c>
      <c r="V427" s="4">
        <v>49310</v>
      </c>
      <c r="W427" s="4">
        <v>69</v>
      </c>
      <c r="X427" s="4">
        <v>51.78</v>
      </c>
      <c r="Y427" s="4">
        <v>0.26600000000000001</v>
      </c>
      <c r="Z427" s="4">
        <v>0.45929999999999999</v>
      </c>
      <c r="AA427" s="4" t="s">
        <v>1988</v>
      </c>
      <c r="AB427" s="4">
        <v>0</v>
      </c>
    </row>
    <row r="428" spans="1:28" x14ac:dyDescent="0.2">
      <c r="A428">
        <v>427</v>
      </c>
      <c r="B428" t="s">
        <v>2740</v>
      </c>
      <c r="C428" t="s">
        <v>508</v>
      </c>
      <c r="D428" t="s">
        <v>510</v>
      </c>
      <c r="E428" s="10" t="str">
        <f>+VLOOKUP(C428,Barras!$B$2:$C$274,2,0)</f>
        <v>Huayucachi 60 kV</v>
      </c>
      <c r="F428" s="10" t="str">
        <f>+VLOOKUP(D428,Barras!$B$2:$C$274,2,0)</f>
        <v>Huancayo 60 kV</v>
      </c>
      <c r="G428" s="3">
        <f t="shared" si="18"/>
        <v>13.3</v>
      </c>
      <c r="H428" s="2">
        <f t="shared" si="19"/>
        <v>0.13900000000000001</v>
      </c>
      <c r="I428" s="2">
        <f t="shared" si="20"/>
        <v>0.45112799999999997</v>
      </c>
      <c r="M428" s="4" t="s">
        <v>1313</v>
      </c>
      <c r="S428" s="4" t="s">
        <v>2738</v>
      </c>
      <c r="T428" s="4" t="s">
        <v>2739</v>
      </c>
      <c r="U428" s="4" t="s">
        <v>2031</v>
      </c>
      <c r="V428" s="4">
        <v>49310</v>
      </c>
      <c r="W428" s="4">
        <v>69</v>
      </c>
      <c r="X428" s="4">
        <v>1</v>
      </c>
      <c r="Y428" s="4">
        <v>6.30952</v>
      </c>
      <c r="Z428" s="4">
        <v>20.035716000000001</v>
      </c>
      <c r="AA428" s="4" t="s">
        <v>1988</v>
      </c>
      <c r="AB428" s="4">
        <v>0</v>
      </c>
    </row>
    <row r="429" spans="1:28" x14ac:dyDescent="0.2">
      <c r="A429">
        <v>428</v>
      </c>
      <c r="B429" t="s">
        <v>2742</v>
      </c>
      <c r="C429" t="s">
        <v>510</v>
      </c>
      <c r="D429" t="s">
        <v>512</v>
      </c>
      <c r="E429" s="10" t="str">
        <f>+VLOOKUP(C429,Barras!$B$2:$C$274,2,0)</f>
        <v>Huancayo 60 kV</v>
      </c>
      <c r="F429" s="10" t="str">
        <f>+VLOOKUP(D429,Barras!$B$2:$C$274,2,0)</f>
        <v>PIndustrial 60 kV</v>
      </c>
      <c r="G429" s="3">
        <f t="shared" si="18"/>
        <v>13.7</v>
      </c>
      <c r="H429" s="2">
        <f t="shared" si="19"/>
        <v>0.13326499999999999</v>
      </c>
      <c r="I429" s="2">
        <f t="shared" si="20"/>
        <v>0.44671</v>
      </c>
      <c r="M429" s="4" t="s">
        <v>1314</v>
      </c>
      <c r="S429" s="4" t="s">
        <v>2740</v>
      </c>
      <c r="T429" s="4" t="s">
        <v>2741</v>
      </c>
      <c r="U429" s="4" t="s">
        <v>1987</v>
      </c>
      <c r="V429" s="4">
        <v>49310</v>
      </c>
      <c r="W429" s="4">
        <v>69</v>
      </c>
      <c r="X429" s="4">
        <v>13.3</v>
      </c>
      <c r="Y429" s="4">
        <v>0.13900000000000001</v>
      </c>
      <c r="Z429" s="4">
        <v>0.45112799999999997</v>
      </c>
      <c r="AA429" s="4" t="s">
        <v>1988</v>
      </c>
      <c r="AB429" s="4">
        <v>0</v>
      </c>
    </row>
    <row r="430" spans="1:28" x14ac:dyDescent="0.2">
      <c r="A430">
        <v>429</v>
      </c>
      <c r="B430" t="s">
        <v>2744</v>
      </c>
      <c r="C430" t="s">
        <v>508</v>
      </c>
      <c r="D430" t="s">
        <v>512</v>
      </c>
      <c r="E430" s="10" t="str">
        <f>+VLOOKUP(C430,Barras!$B$2:$C$274,2,0)</f>
        <v>Huayucachi 60 kV</v>
      </c>
      <c r="F430" s="10" t="str">
        <f>+VLOOKUP(D430,Barras!$B$2:$C$274,2,0)</f>
        <v>PIndustrial 60 kV</v>
      </c>
      <c r="G430" s="3">
        <f t="shared" si="18"/>
        <v>17.990000000000002</v>
      </c>
      <c r="H430" s="2">
        <f t="shared" si="19"/>
        <v>0.26600000000000001</v>
      </c>
      <c r="I430" s="2">
        <f t="shared" si="20"/>
        <v>0.45929999999999999</v>
      </c>
      <c r="M430" s="4" t="s">
        <v>1315</v>
      </c>
      <c r="S430" s="4" t="s">
        <v>2742</v>
      </c>
      <c r="T430" s="4" t="s">
        <v>2743</v>
      </c>
      <c r="U430" s="4" t="s">
        <v>1987</v>
      </c>
      <c r="V430" s="4">
        <v>49310</v>
      </c>
      <c r="W430" s="4">
        <v>69</v>
      </c>
      <c r="X430" s="4">
        <v>13.7</v>
      </c>
      <c r="Y430" s="4">
        <v>0.13326499999999999</v>
      </c>
      <c r="Z430" s="4">
        <v>0.44671</v>
      </c>
      <c r="AA430" s="4" t="s">
        <v>1988</v>
      </c>
      <c r="AB430" s="4">
        <v>0</v>
      </c>
    </row>
    <row r="431" spans="1:28" x14ac:dyDescent="0.2">
      <c r="A431">
        <v>430</v>
      </c>
      <c r="B431" t="s">
        <v>2746</v>
      </c>
      <c r="C431" t="s">
        <v>508</v>
      </c>
      <c r="D431" t="s">
        <v>512</v>
      </c>
      <c r="E431" s="10" t="str">
        <f>+VLOOKUP(C431,Barras!$B$2:$C$274,2,0)</f>
        <v>Huayucachi 60 kV</v>
      </c>
      <c r="F431" s="10" t="str">
        <f>+VLOOKUP(D431,Barras!$B$2:$C$274,2,0)</f>
        <v>PIndustrial 60 kV</v>
      </c>
      <c r="G431" s="3">
        <f t="shared" si="18"/>
        <v>14.61</v>
      </c>
      <c r="H431" s="2">
        <f t="shared" si="19"/>
        <v>0.26600000000000001</v>
      </c>
      <c r="I431" s="2">
        <f t="shared" si="20"/>
        <v>0.45929999999999999</v>
      </c>
      <c r="M431" s="4" t="s">
        <v>1316</v>
      </c>
      <c r="S431" s="4" t="s">
        <v>2744</v>
      </c>
      <c r="T431" s="4" t="s">
        <v>2745</v>
      </c>
      <c r="U431" s="4" t="s">
        <v>1987</v>
      </c>
      <c r="V431" s="4">
        <v>49310</v>
      </c>
      <c r="W431" s="4">
        <v>69</v>
      </c>
      <c r="X431" s="4">
        <v>17.990000000000002</v>
      </c>
      <c r="Y431" s="4">
        <v>0.26600000000000001</v>
      </c>
      <c r="Z431" s="4">
        <v>0.45929999999999999</v>
      </c>
      <c r="AA431" s="4" t="s">
        <v>1988</v>
      </c>
      <c r="AB431" s="4">
        <v>0</v>
      </c>
    </row>
    <row r="432" spans="1:28" x14ac:dyDescent="0.2">
      <c r="A432">
        <v>431</v>
      </c>
      <c r="B432" t="s">
        <v>2747</v>
      </c>
      <c r="C432" t="s">
        <v>512</v>
      </c>
      <c r="D432" t="s">
        <v>514</v>
      </c>
      <c r="E432" s="10" t="str">
        <f>+VLOOKUP(C432,Barras!$B$2:$C$274,2,0)</f>
        <v>PIndustrial 60 kV</v>
      </c>
      <c r="F432" s="10" t="str">
        <f>+VLOOKUP(D432,Barras!$B$2:$C$274,2,0)</f>
        <v>Orcotuna 60 kV</v>
      </c>
      <c r="G432" s="3">
        <f t="shared" si="18"/>
        <v>15</v>
      </c>
      <c r="H432" s="2">
        <f t="shared" si="19"/>
        <v>0.140046</v>
      </c>
      <c r="I432" s="2">
        <f t="shared" si="20"/>
        <v>0.44126500000000002</v>
      </c>
      <c r="M432" s="4" t="s">
        <v>1317</v>
      </c>
      <c r="S432" s="4" t="s">
        <v>2746</v>
      </c>
      <c r="T432" s="4" t="s">
        <v>2745</v>
      </c>
      <c r="U432" s="4" t="s">
        <v>1987</v>
      </c>
      <c r="V432" s="4">
        <v>49310</v>
      </c>
      <c r="W432" s="4">
        <v>69</v>
      </c>
      <c r="X432" s="4">
        <v>14.61</v>
      </c>
      <c r="Y432" s="4">
        <v>0.26600000000000001</v>
      </c>
      <c r="Z432" s="4">
        <v>0.45929999999999999</v>
      </c>
      <c r="AA432" s="4" t="s">
        <v>1988</v>
      </c>
      <c r="AB432" s="4">
        <v>0</v>
      </c>
    </row>
    <row r="433" spans="1:28" x14ac:dyDescent="0.2">
      <c r="A433">
        <v>432</v>
      </c>
      <c r="B433" t="s">
        <v>2749</v>
      </c>
      <c r="C433" t="s">
        <v>430</v>
      </c>
      <c r="D433" t="s">
        <v>432</v>
      </c>
      <c r="E433" s="10" t="str">
        <f>+VLOOKUP(C433,Barras!$B$2:$C$274,2,0)</f>
        <v>Callahuanca 60 kV</v>
      </c>
      <c r="F433" s="10" t="str">
        <f>+VLOOKUP(D433,Barras!$B$2:$C$274,2,0)</f>
        <v>Huampani 60 kV</v>
      </c>
      <c r="G433" s="3">
        <f t="shared" si="18"/>
        <v>23.5</v>
      </c>
      <c r="H433" s="2">
        <f t="shared" si="19"/>
        <v>0.17199999999999999</v>
      </c>
      <c r="I433" s="2">
        <f t="shared" si="20"/>
        <v>0.48599999999999999</v>
      </c>
      <c r="M433" s="4" t="s">
        <v>1318</v>
      </c>
      <c r="S433" s="4" t="s">
        <v>2747</v>
      </c>
      <c r="T433" s="4" t="s">
        <v>2748</v>
      </c>
      <c r="U433" s="4" t="s">
        <v>1987</v>
      </c>
      <c r="V433" s="4">
        <v>49310</v>
      </c>
      <c r="W433" s="4">
        <v>69</v>
      </c>
      <c r="X433" s="4">
        <v>15</v>
      </c>
      <c r="Y433" s="4">
        <v>0.140046</v>
      </c>
      <c r="Z433" s="4">
        <v>0.44126500000000002</v>
      </c>
      <c r="AA433" s="4" t="s">
        <v>1988</v>
      </c>
      <c r="AB433" s="4">
        <v>0</v>
      </c>
    </row>
    <row r="434" spans="1:28" x14ac:dyDescent="0.2">
      <c r="A434">
        <v>433</v>
      </c>
      <c r="B434" t="s">
        <v>2751</v>
      </c>
      <c r="C434" t="s">
        <v>432</v>
      </c>
      <c r="D434" t="s">
        <v>434</v>
      </c>
      <c r="E434" s="10" t="str">
        <f>+VLOOKUP(C434,Barras!$B$2:$C$274,2,0)</f>
        <v>Huampani 60 kV</v>
      </c>
      <c r="F434" s="10" t="str">
        <f>+VLOOKUP(D434,Barras!$B$2:$C$274,2,0)</f>
        <v>Ñaña 60 kV</v>
      </c>
      <c r="G434" s="3">
        <f t="shared" si="18"/>
        <v>7.88</v>
      </c>
      <c r="H434" s="2">
        <f t="shared" si="19"/>
        <v>0.1226</v>
      </c>
      <c r="I434" s="2">
        <f t="shared" si="20"/>
        <v>0.44059999999999999</v>
      </c>
      <c r="M434" s="4" t="s">
        <v>1319</v>
      </c>
      <c r="S434" s="4" t="s">
        <v>2749</v>
      </c>
      <c r="T434" s="4" t="s">
        <v>2750</v>
      </c>
      <c r="U434" s="4" t="s">
        <v>1987</v>
      </c>
      <c r="V434" s="4">
        <v>49310</v>
      </c>
      <c r="W434" s="4">
        <v>60</v>
      </c>
      <c r="X434" s="4">
        <v>23.5</v>
      </c>
      <c r="Y434" s="4">
        <v>0.17199999999999999</v>
      </c>
      <c r="Z434" s="4">
        <v>0.48599999999999999</v>
      </c>
      <c r="AA434" s="4" t="s">
        <v>1988</v>
      </c>
      <c r="AB434" s="4">
        <v>0</v>
      </c>
    </row>
    <row r="435" spans="1:28" x14ac:dyDescent="0.2">
      <c r="A435">
        <v>434</v>
      </c>
      <c r="B435" t="s">
        <v>2753</v>
      </c>
      <c r="C435" t="s">
        <v>434</v>
      </c>
      <c r="D435" t="s">
        <v>436</v>
      </c>
      <c r="E435" s="10" t="str">
        <f>+VLOOKUP(C435,Barras!$B$2:$C$274,2,0)</f>
        <v>Ñaña 60 kV</v>
      </c>
      <c r="F435" s="10" t="str">
        <f>+VLOOKUP(D435,Barras!$B$2:$C$274,2,0)</f>
        <v>Huachipa 60 kV</v>
      </c>
      <c r="G435" s="3">
        <f t="shared" si="18"/>
        <v>19.810000000000002</v>
      </c>
      <c r="H435" s="2">
        <f t="shared" si="19"/>
        <v>0.1415537</v>
      </c>
      <c r="I435" s="2">
        <f t="shared" si="20"/>
        <v>0.48312110000000003</v>
      </c>
      <c r="M435" s="4" t="s">
        <v>1320</v>
      </c>
      <c r="S435" s="4" t="s">
        <v>2751</v>
      </c>
      <c r="T435" s="4" t="s">
        <v>2752</v>
      </c>
      <c r="U435" s="4" t="s">
        <v>1987</v>
      </c>
      <c r="V435" s="4">
        <v>49310</v>
      </c>
      <c r="W435" s="4">
        <v>60</v>
      </c>
      <c r="X435" s="4">
        <v>7.88</v>
      </c>
      <c r="Y435" s="4">
        <v>0.1226</v>
      </c>
      <c r="Z435" s="4">
        <v>0.44059999999999999</v>
      </c>
      <c r="AA435" s="4" t="s">
        <v>1988</v>
      </c>
      <c r="AB435" s="4">
        <v>0</v>
      </c>
    </row>
    <row r="436" spans="1:28" x14ac:dyDescent="0.2">
      <c r="A436">
        <v>435</v>
      </c>
      <c r="B436" t="s">
        <v>2755</v>
      </c>
      <c r="C436" t="s">
        <v>430</v>
      </c>
      <c r="D436" t="s">
        <v>436</v>
      </c>
      <c r="E436" s="10" t="str">
        <f>+VLOOKUP(C436,Barras!$B$2:$C$274,2,0)</f>
        <v>Callahuanca 60 kV</v>
      </c>
      <c r="F436" s="10" t="str">
        <f>+VLOOKUP(D436,Barras!$B$2:$C$274,2,0)</f>
        <v>Huachipa 60 kV</v>
      </c>
      <c r="G436" s="3">
        <f t="shared" si="18"/>
        <v>40.799999999999997</v>
      </c>
      <c r="H436" s="2">
        <f t="shared" si="19"/>
        <v>0.155</v>
      </c>
      <c r="I436" s="2">
        <f t="shared" si="20"/>
        <v>0.45540000000000003</v>
      </c>
      <c r="M436" s="4" t="s">
        <v>1321</v>
      </c>
      <c r="S436" s="4" t="s">
        <v>2753</v>
      </c>
      <c r="T436" s="4" t="s">
        <v>2754</v>
      </c>
      <c r="U436" s="4" t="s">
        <v>1987</v>
      </c>
      <c r="V436" s="4">
        <v>49310</v>
      </c>
      <c r="W436" s="4">
        <v>60</v>
      </c>
      <c r="X436" s="4">
        <v>19.810000000000002</v>
      </c>
      <c r="Y436" s="4">
        <v>0.1415537</v>
      </c>
      <c r="Z436" s="4">
        <v>0.48312110000000003</v>
      </c>
      <c r="AA436" s="4" t="s">
        <v>1988</v>
      </c>
      <c r="AB436" s="4">
        <v>0</v>
      </c>
    </row>
    <row r="437" spans="1:28" x14ac:dyDescent="0.2">
      <c r="A437">
        <v>436</v>
      </c>
      <c r="B437" t="s">
        <v>2757</v>
      </c>
      <c r="C437" t="s">
        <v>430</v>
      </c>
      <c r="D437" t="s">
        <v>444</v>
      </c>
      <c r="E437" s="10" t="str">
        <f>+VLOOKUP(C437,Barras!$B$2:$C$274,2,0)</f>
        <v>Callahuanca 60 kV</v>
      </c>
      <c r="F437" s="10" t="str">
        <f>+VLOOKUP(D437,Barras!$B$2:$C$274,2,0)</f>
        <v>Moyopampa 60 kV</v>
      </c>
      <c r="G437" s="3">
        <f t="shared" si="18"/>
        <v>12.9</v>
      </c>
      <c r="H437" s="2">
        <f t="shared" si="19"/>
        <v>0.30401</v>
      </c>
      <c r="I437" s="2">
        <f t="shared" si="20"/>
        <v>0.46500999999999998</v>
      </c>
      <c r="M437" s="4" t="s">
        <v>1322</v>
      </c>
      <c r="S437" s="4" t="s">
        <v>2755</v>
      </c>
      <c r="T437" s="4" t="s">
        <v>2756</v>
      </c>
      <c r="U437" s="4" t="s">
        <v>1987</v>
      </c>
      <c r="V437" s="4">
        <v>49310</v>
      </c>
      <c r="W437" s="4">
        <v>60</v>
      </c>
      <c r="X437" s="4">
        <v>40.799999999999997</v>
      </c>
      <c r="Y437" s="4">
        <v>0.155</v>
      </c>
      <c r="Z437" s="4">
        <v>0.45540000000000003</v>
      </c>
      <c r="AA437" s="4" t="s">
        <v>1988</v>
      </c>
      <c r="AB437" s="4">
        <v>0</v>
      </c>
    </row>
    <row r="438" spans="1:28" x14ac:dyDescent="0.2">
      <c r="A438">
        <v>437</v>
      </c>
      <c r="B438" t="s">
        <v>2759</v>
      </c>
      <c r="C438" t="s">
        <v>436</v>
      </c>
      <c r="D438" t="s">
        <v>446</v>
      </c>
      <c r="E438" s="10" t="str">
        <f>+VLOOKUP(C438,Barras!$B$2:$C$274,2,0)</f>
        <v>Huachipa 60 kV</v>
      </c>
      <c r="F438" s="10" t="str">
        <f>+VLOOKUP(D438,Barras!$B$2:$C$274,2,0)</f>
        <v>Santa Rosa LDS 60 kV</v>
      </c>
      <c r="G438" s="3">
        <f t="shared" si="18"/>
        <v>11.34</v>
      </c>
      <c r="H438" s="2">
        <f t="shared" si="19"/>
        <v>0.16389999999999999</v>
      </c>
      <c r="I438" s="2">
        <f t="shared" si="20"/>
        <v>0.47520000000000001</v>
      </c>
      <c r="M438" s="4" t="s">
        <v>1323</v>
      </c>
      <c r="S438" s="4" t="s">
        <v>2757</v>
      </c>
      <c r="T438" s="4" t="s">
        <v>2758</v>
      </c>
      <c r="U438" s="4" t="s">
        <v>1987</v>
      </c>
      <c r="V438" s="4">
        <v>49310</v>
      </c>
      <c r="W438" s="4">
        <v>60</v>
      </c>
      <c r="X438" s="4">
        <v>12.9</v>
      </c>
      <c r="Y438" s="4">
        <v>0.30401</v>
      </c>
      <c r="Z438" s="4">
        <v>0.46500999999999998</v>
      </c>
      <c r="AA438" s="4" t="s">
        <v>1988</v>
      </c>
      <c r="AB438" s="4">
        <v>0</v>
      </c>
    </row>
    <row r="439" spans="1:28" x14ac:dyDescent="0.2">
      <c r="A439">
        <v>438</v>
      </c>
      <c r="B439" t="s">
        <v>2761</v>
      </c>
      <c r="C439" t="s">
        <v>436</v>
      </c>
      <c r="D439" t="s">
        <v>446</v>
      </c>
      <c r="E439" s="10" t="str">
        <f>+VLOOKUP(C439,Barras!$B$2:$C$274,2,0)</f>
        <v>Huachipa 60 kV</v>
      </c>
      <c r="F439" s="10" t="str">
        <f>+VLOOKUP(D439,Barras!$B$2:$C$274,2,0)</f>
        <v>Santa Rosa LDS 60 kV</v>
      </c>
      <c r="G439" s="3">
        <f t="shared" si="18"/>
        <v>12.57</v>
      </c>
      <c r="H439" s="2">
        <f t="shared" si="19"/>
        <v>0.16389999999999999</v>
      </c>
      <c r="I439" s="2">
        <f t="shared" si="20"/>
        <v>0.47520000000000001</v>
      </c>
      <c r="M439" s="4" t="s">
        <v>1324</v>
      </c>
      <c r="S439" s="4" t="s">
        <v>2759</v>
      </c>
      <c r="T439" s="4" t="s">
        <v>2760</v>
      </c>
      <c r="U439" s="4" t="s">
        <v>1987</v>
      </c>
      <c r="V439" s="4">
        <v>49310</v>
      </c>
      <c r="W439" s="4">
        <v>60</v>
      </c>
      <c r="X439" s="4">
        <v>11.34</v>
      </c>
      <c r="Y439" s="4">
        <v>0.16389999999999999</v>
      </c>
      <c r="Z439" s="4">
        <v>0.47520000000000001</v>
      </c>
      <c r="AA439" s="4" t="s">
        <v>1988</v>
      </c>
      <c r="AB439" s="4">
        <v>0</v>
      </c>
    </row>
    <row r="440" spans="1:28" x14ac:dyDescent="0.2">
      <c r="A440">
        <v>439</v>
      </c>
      <c r="B440" t="s">
        <v>2762</v>
      </c>
      <c r="C440" t="s">
        <v>436</v>
      </c>
      <c r="D440" t="s">
        <v>440</v>
      </c>
      <c r="E440" s="10" t="str">
        <f>+VLOOKUP(C440,Barras!$B$2:$C$274,2,0)</f>
        <v>Huachipa 60 kV</v>
      </c>
      <c r="F440" s="10" t="str">
        <f>+VLOOKUP(D440,Barras!$B$2:$C$274,2,0)</f>
        <v>Planicie 60 kV</v>
      </c>
      <c r="G440" s="3">
        <f t="shared" si="18"/>
        <v>13.76</v>
      </c>
      <c r="H440" s="2">
        <f t="shared" si="19"/>
        <v>0.26813999999999999</v>
      </c>
      <c r="I440" s="2">
        <f t="shared" si="20"/>
        <v>0.47049000000000002</v>
      </c>
      <c r="M440" s="4" t="s">
        <v>1325</v>
      </c>
      <c r="S440" s="4" t="s">
        <v>2761</v>
      </c>
      <c r="T440" s="4" t="s">
        <v>2760</v>
      </c>
      <c r="U440" s="4" t="s">
        <v>1987</v>
      </c>
      <c r="V440" s="4">
        <v>49310</v>
      </c>
      <c r="W440" s="4">
        <v>60</v>
      </c>
      <c r="X440" s="4">
        <v>12.57</v>
      </c>
      <c r="Y440" s="4">
        <v>0.16389999999999999</v>
      </c>
      <c r="Z440" s="4">
        <v>0.47520000000000001</v>
      </c>
      <c r="AA440" s="4" t="s">
        <v>2001</v>
      </c>
      <c r="AB440" s="4">
        <v>0</v>
      </c>
    </row>
    <row r="441" spans="1:28" x14ac:dyDescent="0.2">
      <c r="A441">
        <v>440</v>
      </c>
      <c r="B441" t="s">
        <v>2764</v>
      </c>
      <c r="C441" t="s">
        <v>436</v>
      </c>
      <c r="D441" t="s">
        <v>440</v>
      </c>
      <c r="E441" s="10" t="str">
        <f>+VLOOKUP(C441,Barras!$B$2:$C$274,2,0)</f>
        <v>Huachipa 60 kV</v>
      </c>
      <c r="F441" s="10" t="str">
        <f>+VLOOKUP(D441,Barras!$B$2:$C$274,2,0)</f>
        <v>Planicie 60 kV</v>
      </c>
      <c r="G441" s="3">
        <f t="shared" si="18"/>
        <v>13.76</v>
      </c>
      <c r="H441" s="2">
        <f t="shared" si="19"/>
        <v>0.26813999999999999</v>
      </c>
      <c r="I441" s="2">
        <f t="shared" si="20"/>
        <v>0.47049000000000002</v>
      </c>
      <c r="M441" s="4" t="s">
        <v>1326</v>
      </c>
      <c r="S441" s="4" t="s">
        <v>2762</v>
      </c>
      <c r="T441" s="4" t="s">
        <v>2763</v>
      </c>
      <c r="U441" s="4" t="s">
        <v>1987</v>
      </c>
      <c r="V441" s="4">
        <v>49310</v>
      </c>
      <c r="W441" s="4">
        <v>60</v>
      </c>
      <c r="X441" s="4">
        <v>13.76</v>
      </c>
      <c r="Y441" s="4">
        <v>0.26813999999999999</v>
      </c>
      <c r="Z441" s="4">
        <v>0.47049000000000002</v>
      </c>
      <c r="AA441" s="4" t="s">
        <v>1988</v>
      </c>
      <c r="AB441" s="4">
        <v>0</v>
      </c>
    </row>
    <row r="442" spans="1:28" x14ac:dyDescent="0.2">
      <c r="A442">
        <v>441</v>
      </c>
      <c r="B442" t="s">
        <v>2765</v>
      </c>
      <c r="C442" t="s">
        <v>442</v>
      </c>
      <c r="D442" t="s">
        <v>440</v>
      </c>
      <c r="E442" s="10" t="str">
        <f>+VLOOKUP(C442,Barras!$B$2:$C$274,2,0)</f>
        <v>Manchay 60 kV</v>
      </c>
      <c r="F442" s="10" t="str">
        <f>+VLOOKUP(D442,Barras!$B$2:$C$274,2,0)</f>
        <v>Planicie 60 kV</v>
      </c>
      <c r="G442" s="3">
        <f t="shared" si="18"/>
        <v>10.199999999999999</v>
      </c>
      <c r="H442" s="2">
        <f t="shared" si="19"/>
        <v>2.418E-2</v>
      </c>
      <c r="I442" s="2">
        <f t="shared" si="20"/>
        <v>0.22861999999999999</v>
      </c>
      <c r="M442" s="4" t="s">
        <v>1327</v>
      </c>
      <c r="S442" s="4" t="s">
        <v>2764</v>
      </c>
      <c r="T442" s="4" t="s">
        <v>2763</v>
      </c>
      <c r="U442" s="4" t="s">
        <v>1987</v>
      </c>
      <c r="V442" s="4">
        <v>49310</v>
      </c>
      <c r="W442" s="4">
        <v>60</v>
      </c>
      <c r="X442" s="4">
        <v>13.76</v>
      </c>
      <c r="Y442" s="4">
        <v>0.26813999999999999</v>
      </c>
      <c r="Z442" s="4">
        <v>0.47049000000000002</v>
      </c>
      <c r="AA442" s="4" t="s">
        <v>1988</v>
      </c>
      <c r="AB442" s="4">
        <v>0</v>
      </c>
    </row>
    <row r="443" spans="1:28" x14ac:dyDescent="0.2">
      <c r="A443">
        <v>442</v>
      </c>
      <c r="B443" t="s">
        <v>2767</v>
      </c>
      <c r="C443" t="s">
        <v>436</v>
      </c>
      <c r="D443" t="s">
        <v>438</v>
      </c>
      <c r="E443" s="10" t="str">
        <f>+VLOOKUP(C443,Barras!$B$2:$C$274,2,0)</f>
        <v>Huachipa 60 kV</v>
      </c>
      <c r="F443" s="10" t="str">
        <f>+VLOOKUP(D443,Barras!$B$2:$C$274,2,0)</f>
        <v>San Miguel 60 kV</v>
      </c>
      <c r="G443" s="3">
        <f t="shared" si="18"/>
        <v>14.8</v>
      </c>
      <c r="H443" s="2">
        <f t="shared" si="19"/>
        <v>6.1665999999999999E-2</v>
      </c>
      <c r="I443" s="2">
        <f t="shared" si="20"/>
        <v>0.33751999999999999</v>
      </c>
      <c r="M443" s="4" t="s">
        <v>1328</v>
      </c>
      <c r="S443" s="4" t="s">
        <v>2765</v>
      </c>
      <c r="T443" s="4" t="s">
        <v>2766</v>
      </c>
      <c r="U443" s="4" t="s">
        <v>1987</v>
      </c>
      <c r="V443" s="4">
        <v>49310</v>
      </c>
      <c r="W443" s="4">
        <v>60</v>
      </c>
      <c r="X443" s="4">
        <v>10.199999999999999</v>
      </c>
      <c r="Y443" s="4">
        <v>2.418E-2</v>
      </c>
      <c r="Z443" s="4">
        <v>0.22861999999999999</v>
      </c>
      <c r="AA443" s="4" t="s">
        <v>1988</v>
      </c>
      <c r="AB443" s="4">
        <v>0</v>
      </c>
    </row>
    <row r="444" spans="1:28" x14ac:dyDescent="0.2">
      <c r="A444">
        <v>443</v>
      </c>
      <c r="B444" t="s">
        <v>2769</v>
      </c>
      <c r="C444" t="s">
        <v>436</v>
      </c>
      <c r="D444" t="s">
        <v>438</v>
      </c>
      <c r="E444" s="10" t="str">
        <f>+VLOOKUP(C444,Barras!$B$2:$C$274,2,0)</f>
        <v>Huachipa 60 kV</v>
      </c>
      <c r="F444" s="10" t="str">
        <f>+VLOOKUP(D444,Barras!$B$2:$C$274,2,0)</f>
        <v>San Miguel 60 kV</v>
      </c>
      <c r="G444" s="3">
        <f t="shared" si="18"/>
        <v>14.8</v>
      </c>
      <c r="H444" s="2">
        <f t="shared" si="19"/>
        <v>6.1665999999999999E-2</v>
      </c>
      <c r="I444" s="2">
        <f t="shared" si="20"/>
        <v>0.33751999999999999</v>
      </c>
      <c r="M444" s="4" t="s">
        <v>1329</v>
      </c>
      <c r="S444" s="4" t="s">
        <v>2767</v>
      </c>
      <c r="T444" s="4" t="s">
        <v>2768</v>
      </c>
      <c r="U444" s="4" t="s">
        <v>1987</v>
      </c>
      <c r="V444" s="4">
        <v>49310</v>
      </c>
      <c r="W444" s="4">
        <v>60</v>
      </c>
      <c r="X444" s="4">
        <v>14.8</v>
      </c>
      <c r="Y444" s="4">
        <v>6.1665999999999999E-2</v>
      </c>
      <c r="Z444" s="4">
        <v>0.33751999999999999</v>
      </c>
      <c r="AA444" s="4" t="s">
        <v>1988</v>
      </c>
      <c r="AB444" s="4">
        <v>0</v>
      </c>
    </row>
    <row r="445" spans="1:28" x14ac:dyDescent="0.2">
      <c r="A445">
        <v>444</v>
      </c>
      <c r="B445" t="s">
        <v>2770</v>
      </c>
      <c r="C445" t="s">
        <v>444</v>
      </c>
      <c r="D445" t="s">
        <v>448</v>
      </c>
      <c r="E445" s="10" t="str">
        <f>+VLOOKUP(C445,Barras!$B$2:$C$274,2,0)</f>
        <v>Moyopampa 60 kV</v>
      </c>
      <c r="F445" s="10" t="str">
        <f>+VLOOKUP(D445,Barras!$B$2:$C$274,2,0)</f>
        <v>Santa Rosa EDN 60 kV</v>
      </c>
      <c r="G445" s="3">
        <f t="shared" si="18"/>
        <v>39.799999999999997</v>
      </c>
      <c r="H445" s="2">
        <f t="shared" si="19"/>
        <v>0.11849999999999999</v>
      </c>
      <c r="I445" s="2">
        <f t="shared" si="20"/>
        <v>0.45629999999999998</v>
      </c>
      <c r="M445" s="4" t="s">
        <v>1330</v>
      </c>
      <c r="S445" s="4" t="s">
        <v>2769</v>
      </c>
      <c r="T445" s="4" t="s">
        <v>2768</v>
      </c>
      <c r="U445" s="4" t="s">
        <v>1987</v>
      </c>
      <c r="V445" s="4">
        <v>49310</v>
      </c>
      <c r="W445" s="4">
        <v>60</v>
      </c>
      <c r="X445" s="4">
        <v>14.8</v>
      </c>
      <c r="Y445" s="4">
        <v>6.1665999999999999E-2</v>
      </c>
      <c r="Z445" s="4">
        <v>0.33751999999999999</v>
      </c>
      <c r="AA445" s="4" t="s">
        <v>1988</v>
      </c>
      <c r="AB445" s="4">
        <v>0</v>
      </c>
    </row>
    <row r="446" spans="1:28" x14ac:dyDescent="0.2">
      <c r="A446">
        <v>445</v>
      </c>
      <c r="B446" t="s">
        <v>2772</v>
      </c>
      <c r="C446" t="s">
        <v>444</v>
      </c>
      <c r="D446" t="s">
        <v>448</v>
      </c>
      <c r="E446" s="10" t="str">
        <f>+VLOOKUP(C446,Barras!$B$2:$C$274,2,0)</f>
        <v>Moyopampa 60 kV</v>
      </c>
      <c r="F446" s="10" t="str">
        <f>+VLOOKUP(D446,Barras!$B$2:$C$274,2,0)</f>
        <v>Santa Rosa EDN 60 kV</v>
      </c>
      <c r="G446" s="3">
        <f t="shared" si="18"/>
        <v>39.799999999999997</v>
      </c>
      <c r="H446" s="2">
        <f t="shared" si="19"/>
        <v>0.11849999999999999</v>
      </c>
      <c r="I446" s="2">
        <f t="shared" si="20"/>
        <v>0.45369999999999999</v>
      </c>
      <c r="M446" s="4" t="s">
        <v>1331</v>
      </c>
      <c r="S446" s="4" t="s">
        <v>2770</v>
      </c>
      <c r="T446" s="4" t="s">
        <v>2771</v>
      </c>
      <c r="U446" s="4" t="s">
        <v>1987</v>
      </c>
      <c r="V446" s="4">
        <v>49310</v>
      </c>
      <c r="W446" s="4">
        <v>60</v>
      </c>
      <c r="X446" s="4">
        <v>39.799999999999997</v>
      </c>
      <c r="Y446" s="4">
        <v>0.11849999999999999</v>
      </c>
      <c r="Z446" s="4">
        <v>0.45629999999999998</v>
      </c>
      <c r="AA446" s="4" t="s">
        <v>1988</v>
      </c>
      <c r="AB446" s="4">
        <v>0</v>
      </c>
    </row>
    <row r="447" spans="1:28" x14ac:dyDescent="0.2">
      <c r="A447">
        <v>446</v>
      </c>
      <c r="B447" t="s">
        <v>2773</v>
      </c>
      <c r="C447" t="s">
        <v>446</v>
      </c>
      <c r="D447" t="s">
        <v>452</v>
      </c>
      <c r="E447" s="10" t="str">
        <f>+VLOOKUP(C447,Barras!$B$2:$C$274,2,0)</f>
        <v>Santa Rosa LDS 60 kV</v>
      </c>
      <c r="F447" s="10" t="str">
        <f>+VLOOKUP(D447,Barras!$B$2:$C$274,2,0)</f>
        <v>Puente 60 kV</v>
      </c>
      <c r="G447" s="3">
        <f t="shared" si="18"/>
        <v>13.952000000000002</v>
      </c>
      <c r="H447" s="2">
        <f t="shared" si="19"/>
        <v>9.2100000000000001E-2</v>
      </c>
      <c r="I447" s="2">
        <f t="shared" si="20"/>
        <v>0.42559999999999998</v>
      </c>
      <c r="M447" s="4" t="s">
        <v>1332</v>
      </c>
      <c r="S447" s="4" t="s">
        <v>2772</v>
      </c>
      <c r="T447" s="4" t="s">
        <v>2771</v>
      </c>
      <c r="U447" s="4" t="s">
        <v>1987</v>
      </c>
      <c r="V447" s="4">
        <v>49310</v>
      </c>
      <c r="W447" s="4">
        <v>60</v>
      </c>
      <c r="X447" s="4">
        <v>39.799999999999997</v>
      </c>
      <c r="Y447" s="4">
        <v>0.11849999999999999</v>
      </c>
      <c r="Z447" s="4">
        <v>0.45369999999999999</v>
      </c>
      <c r="AA447" s="4" t="s">
        <v>1988</v>
      </c>
      <c r="AB447" s="4">
        <v>0</v>
      </c>
    </row>
    <row r="448" spans="1:28" x14ac:dyDescent="0.2">
      <c r="A448">
        <v>447</v>
      </c>
      <c r="B448" t="s">
        <v>2775</v>
      </c>
      <c r="C448" t="s">
        <v>446</v>
      </c>
      <c r="D448" t="s">
        <v>452</v>
      </c>
      <c r="E448" s="10" t="str">
        <f>+VLOOKUP(C448,Barras!$B$2:$C$274,2,0)</f>
        <v>Santa Rosa LDS 60 kV</v>
      </c>
      <c r="F448" s="10" t="str">
        <f>+VLOOKUP(D448,Barras!$B$2:$C$274,2,0)</f>
        <v>Puente 60 kV</v>
      </c>
      <c r="G448" s="3">
        <f t="shared" si="18"/>
        <v>7.05</v>
      </c>
      <c r="H448" s="2">
        <f t="shared" si="19"/>
        <v>9.2100000000000001E-2</v>
      </c>
      <c r="I448" s="2">
        <f t="shared" si="20"/>
        <v>0.42559999999999998</v>
      </c>
      <c r="M448" s="4" t="s">
        <v>1333</v>
      </c>
      <c r="S448" s="4" t="s">
        <v>2773</v>
      </c>
      <c r="T448" s="4" t="s">
        <v>2774</v>
      </c>
      <c r="U448" s="4" t="s">
        <v>1987</v>
      </c>
      <c r="V448" s="4">
        <v>49310</v>
      </c>
      <c r="W448" s="4">
        <v>60</v>
      </c>
      <c r="X448" s="4">
        <v>13.952000000000002</v>
      </c>
      <c r="Y448" s="4">
        <v>9.2100000000000001E-2</v>
      </c>
      <c r="Z448" s="4">
        <v>0.42559999999999998</v>
      </c>
      <c r="AA448" s="4" t="s">
        <v>1988</v>
      </c>
      <c r="AB448" s="4">
        <v>0</v>
      </c>
    </row>
    <row r="449" spans="1:28" x14ac:dyDescent="0.2">
      <c r="A449">
        <v>448</v>
      </c>
      <c r="B449" t="s">
        <v>2776</v>
      </c>
      <c r="C449" t="s">
        <v>452</v>
      </c>
      <c r="D449" t="s">
        <v>436</v>
      </c>
      <c r="E449" s="10" t="str">
        <f>+VLOOKUP(C449,Barras!$B$2:$C$274,2,0)</f>
        <v>Puente 60 kV</v>
      </c>
      <c r="F449" s="10" t="str">
        <f>+VLOOKUP(D449,Barras!$B$2:$C$274,2,0)</f>
        <v>Huachipa 60 kV</v>
      </c>
      <c r="G449" s="3">
        <f t="shared" si="18"/>
        <v>13.11</v>
      </c>
      <c r="H449" s="2">
        <f t="shared" si="19"/>
        <v>0.1603</v>
      </c>
      <c r="I449" s="2">
        <f t="shared" si="20"/>
        <v>0.46529999999999999</v>
      </c>
      <c r="M449" s="4" t="s">
        <v>1334</v>
      </c>
      <c r="S449" s="4" t="s">
        <v>2775</v>
      </c>
      <c r="T449" s="4" t="s">
        <v>2774</v>
      </c>
      <c r="U449" s="4" t="s">
        <v>1987</v>
      </c>
      <c r="V449" s="4">
        <v>49310</v>
      </c>
      <c r="W449" s="4">
        <v>60</v>
      </c>
      <c r="X449" s="4">
        <v>7.05</v>
      </c>
      <c r="Y449" s="4">
        <v>9.2100000000000001E-2</v>
      </c>
      <c r="Z449" s="4">
        <v>0.42559999999999998</v>
      </c>
      <c r="AA449" s="4" t="s">
        <v>2001</v>
      </c>
      <c r="AB449" s="4">
        <v>0</v>
      </c>
    </row>
    <row r="450" spans="1:28" x14ac:dyDescent="0.2">
      <c r="A450">
        <v>449</v>
      </c>
      <c r="B450" t="s">
        <v>2778</v>
      </c>
      <c r="C450" t="s">
        <v>452</v>
      </c>
      <c r="D450" t="s">
        <v>456</v>
      </c>
      <c r="E450" s="10" t="str">
        <f>+VLOOKUP(C450,Barras!$B$2:$C$274,2,0)</f>
        <v>Puente 60 kV</v>
      </c>
      <c r="F450" s="10" t="str">
        <f>+VLOOKUP(D450,Barras!$B$2:$C$274,2,0)</f>
        <v>Balnearios 60 kV</v>
      </c>
      <c r="G450" s="3">
        <f t="shared" ref="G450:G513" si="21">+VLOOKUP(B450,lineas,6,0)</f>
        <v>7.09</v>
      </c>
      <c r="H450" s="2">
        <f t="shared" ref="H450:H513" si="22">+VLOOKUP(B450,lineas,7,0)</f>
        <v>0.11</v>
      </c>
      <c r="I450" s="2">
        <f t="shared" ref="I450:I513" si="23">+VLOOKUP(B450,lineas,8,0)</f>
        <v>0.43</v>
      </c>
      <c r="M450" s="4" t="s">
        <v>1335</v>
      </c>
      <c r="S450" s="4" t="s">
        <v>2776</v>
      </c>
      <c r="T450" s="4" t="s">
        <v>2777</v>
      </c>
      <c r="U450" s="4" t="s">
        <v>1987</v>
      </c>
      <c r="V450" s="4">
        <v>49310</v>
      </c>
      <c r="W450" s="4">
        <v>60</v>
      </c>
      <c r="X450" s="4">
        <v>13.11</v>
      </c>
      <c r="Y450" s="4">
        <v>0.1603</v>
      </c>
      <c r="Z450" s="4">
        <v>0.46529999999999999</v>
      </c>
      <c r="AA450" s="4" t="s">
        <v>1988</v>
      </c>
      <c r="AB450" s="4">
        <v>0</v>
      </c>
    </row>
    <row r="451" spans="1:28" x14ac:dyDescent="0.2">
      <c r="A451">
        <v>450</v>
      </c>
      <c r="B451" t="s">
        <v>2780</v>
      </c>
      <c r="C451" t="s">
        <v>452</v>
      </c>
      <c r="D451" t="s">
        <v>456</v>
      </c>
      <c r="E451" s="10" t="str">
        <f>+VLOOKUP(C451,Barras!$B$2:$C$274,2,0)</f>
        <v>Puente 60 kV</v>
      </c>
      <c r="F451" s="10" t="str">
        <f>+VLOOKUP(D451,Barras!$B$2:$C$274,2,0)</f>
        <v>Balnearios 60 kV</v>
      </c>
      <c r="G451" s="3">
        <f t="shared" si="21"/>
        <v>10.75</v>
      </c>
      <c r="H451" s="2">
        <f t="shared" si="22"/>
        <v>0.1095</v>
      </c>
      <c r="I451" s="2">
        <f t="shared" si="23"/>
        <v>0.44019999999999998</v>
      </c>
      <c r="M451" s="4" t="s">
        <v>1336</v>
      </c>
      <c r="S451" s="4" t="s">
        <v>2778</v>
      </c>
      <c r="T451" s="4" t="s">
        <v>2779</v>
      </c>
      <c r="U451" s="4" t="s">
        <v>1987</v>
      </c>
      <c r="V451" s="4">
        <v>49310</v>
      </c>
      <c r="W451" s="4">
        <v>60</v>
      </c>
      <c r="X451" s="4">
        <v>7.09</v>
      </c>
      <c r="Y451" s="4">
        <v>0.11</v>
      </c>
      <c r="Z451" s="4">
        <v>0.43</v>
      </c>
      <c r="AA451" s="4" t="s">
        <v>2001</v>
      </c>
      <c r="AB451" s="4">
        <v>0</v>
      </c>
    </row>
    <row r="452" spans="1:28" x14ac:dyDescent="0.2">
      <c r="A452">
        <v>451</v>
      </c>
      <c r="B452" t="s">
        <v>2781</v>
      </c>
      <c r="C452" t="s">
        <v>456</v>
      </c>
      <c r="D452" t="s">
        <v>454</v>
      </c>
      <c r="E452" s="10" t="str">
        <f>+VLOOKUP(C452,Barras!$B$2:$C$274,2,0)</f>
        <v>Balnearios 60 kV</v>
      </c>
      <c r="F452" s="10" t="str">
        <f>+VLOOKUP(D452,Barras!$B$2:$C$274,2,0)</f>
        <v>Salamanca 60 kV</v>
      </c>
      <c r="G452" s="3">
        <f t="shared" si="21"/>
        <v>4.4279999999999999</v>
      </c>
      <c r="H452" s="2">
        <f t="shared" si="22"/>
        <v>0.1167</v>
      </c>
      <c r="I452" s="2">
        <f t="shared" si="23"/>
        <v>0.44030000000000002</v>
      </c>
      <c r="M452" s="4" t="s">
        <v>1337</v>
      </c>
      <c r="S452" s="4" t="s">
        <v>2780</v>
      </c>
      <c r="T452" s="4" t="s">
        <v>2779</v>
      </c>
      <c r="U452" s="4" t="s">
        <v>1987</v>
      </c>
      <c r="V452" s="4">
        <v>49310</v>
      </c>
      <c r="W452" s="4">
        <v>60</v>
      </c>
      <c r="X452" s="4">
        <v>10.75</v>
      </c>
      <c r="Y452" s="4">
        <v>0.1095</v>
      </c>
      <c r="Z452" s="4">
        <v>0.44019999999999998</v>
      </c>
      <c r="AA452" s="4" t="s">
        <v>2001</v>
      </c>
      <c r="AB452" s="4">
        <v>0</v>
      </c>
    </row>
    <row r="453" spans="1:28" x14ac:dyDescent="0.2">
      <c r="A453">
        <v>452</v>
      </c>
      <c r="B453" t="s">
        <v>2783</v>
      </c>
      <c r="C453" t="s">
        <v>456</v>
      </c>
      <c r="D453" t="s">
        <v>454</v>
      </c>
      <c r="E453" s="10" t="str">
        <f>+VLOOKUP(C453,Barras!$B$2:$C$274,2,0)</f>
        <v>Balnearios 60 kV</v>
      </c>
      <c r="F453" s="10" t="str">
        <f>+VLOOKUP(D453,Barras!$B$2:$C$274,2,0)</f>
        <v>Salamanca 60 kV</v>
      </c>
      <c r="G453" s="3">
        <f t="shared" si="21"/>
        <v>4.47</v>
      </c>
      <c r="H453" s="2">
        <f t="shared" si="22"/>
        <v>0.1167</v>
      </c>
      <c r="I453" s="2">
        <f t="shared" si="23"/>
        <v>0.44030000000000002</v>
      </c>
      <c r="M453" s="4" t="s">
        <v>1338</v>
      </c>
      <c r="S453" s="4" t="s">
        <v>2781</v>
      </c>
      <c r="T453" s="4" t="s">
        <v>2782</v>
      </c>
      <c r="U453" s="4" t="s">
        <v>1987</v>
      </c>
      <c r="V453" s="4">
        <v>49310</v>
      </c>
      <c r="W453" s="4">
        <v>60</v>
      </c>
      <c r="X453" s="4">
        <v>4.4279999999999999</v>
      </c>
      <c r="Y453" s="4">
        <v>0.1167</v>
      </c>
      <c r="Z453" s="4">
        <v>0.44030000000000002</v>
      </c>
      <c r="AA453" s="4" t="s">
        <v>1988</v>
      </c>
      <c r="AB453" s="4">
        <v>0</v>
      </c>
    </row>
    <row r="454" spans="1:28" x14ac:dyDescent="0.2">
      <c r="A454">
        <v>453</v>
      </c>
      <c r="B454" t="s">
        <v>2784</v>
      </c>
      <c r="C454" t="s">
        <v>456</v>
      </c>
      <c r="D454" t="s">
        <v>444</v>
      </c>
      <c r="E454" s="10" t="str">
        <f>+VLOOKUP(C454,Barras!$B$2:$C$274,2,0)</f>
        <v>Balnearios 60 kV</v>
      </c>
      <c r="F454" s="10" t="str">
        <f>+VLOOKUP(D454,Barras!$B$2:$C$274,2,0)</f>
        <v>Moyopampa 60 kV</v>
      </c>
      <c r="G454" s="3">
        <f t="shared" si="21"/>
        <v>46.36</v>
      </c>
      <c r="H454" s="2">
        <f t="shared" si="22"/>
        <v>0.1051</v>
      </c>
      <c r="I454" s="2">
        <f t="shared" si="23"/>
        <v>0.43880000000000002</v>
      </c>
      <c r="M454" s="4" t="s">
        <v>1339</v>
      </c>
      <c r="S454" s="4" t="s">
        <v>2783</v>
      </c>
      <c r="T454" s="4" t="s">
        <v>2782</v>
      </c>
      <c r="U454" s="4" t="s">
        <v>1987</v>
      </c>
      <c r="V454" s="4">
        <v>49310</v>
      </c>
      <c r="W454" s="4">
        <v>60</v>
      </c>
      <c r="X454" s="4">
        <v>4.47</v>
      </c>
      <c r="Y454" s="4">
        <v>0.1167</v>
      </c>
      <c r="Z454" s="4">
        <v>0.44030000000000002</v>
      </c>
      <c r="AA454" s="4" t="s">
        <v>1988</v>
      </c>
      <c r="AB454" s="4">
        <v>0</v>
      </c>
    </row>
    <row r="455" spans="1:28" x14ac:dyDescent="0.2">
      <c r="A455">
        <v>454</v>
      </c>
      <c r="B455" t="s">
        <v>2786</v>
      </c>
      <c r="C455" t="s">
        <v>458</v>
      </c>
      <c r="D455" t="s">
        <v>460</v>
      </c>
      <c r="E455" s="10" t="str">
        <f>+VLOOKUP(C455,Barras!$B$2:$C$274,2,0)</f>
        <v>San Juan 60 kV</v>
      </c>
      <c r="F455" s="10" t="str">
        <f>+VLOOKUP(D455,Barras!$B$2:$C$274,2,0)</f>
        <v>Pachacutec 60 kV</v>
      </c>
      <c r="G455" s="3">
        <f t="shared" si="21"/>
        <v>7.3</v>
      </c>
      <c r="H455" s="2">
        <f t="shared" si="22"/>
        <v>3.1966000000000001E-2</v>
      </c>
      <c r="I455" s="2">
        <f t="shared" si="23"/>
        <v>0.26139000000000001</v>
      </c>
      <c r="M455" s="4" t="s">
        <v>1340</v>
      </c>
      <c r="S455" s="4" t="s">
        <v>2784</v>
      </c>
      <c r="T455" s="4" t="s">
        <v>2785</v>
      </c>
      <c r="U455" s="4" t="s">
        <v>1987</v>
      </c>
      <c r="V455" s="4">
        <v>49310</v>
      </c>
      <c r="W455" s="4">
        <v>60</v>
      </c>
      <c r="X455" s="4">
        <v>46.36</v>
      </c>
      <c r="Y455" s="4">
        <v>0.1051</v>
      </c>
      <c r="Z455" s="4">
        <v>0.43880000000000002</v>
      </c>
      <c r="AA455" s="4" t="s">
        <v>2001</v>
      </c>
      <c r="AB455" s="4">
        <v>0</v>
      </c>
    </row>
    <row r="456" spans="1:28" x14ac:dyDescent="0.2">
      <c r="A456">
        <v>455</v>
      </c>
      <c r="B456" t="s">
        <v>2788</v>
      </c>
      <c r="C456" t="s">
        <v>458</v>
      </c>
      <c r="D456" t="s">
        <v>460</v>
      </c>
      <c r="E456" s="10" t="str">
        <f>+VLOOKUP(C456,Barras!$B$2:$C$274,2,0)</f>
        <v>San Juan 60 kV</v>
      </c>
      <c r="F456" s="10" t="str">
        <f>+VLOOKUP(D456,Barras!$B$2:$C$274,2,0)</f>
        <v>Pachacutec 60 kV</v>
      </c>
      <c r="G456" s="3">
        <f t="shared" si="21"/>
        <v>7.3</v>
      </c>
      <c r="H456" s="2">
        <f t="shared" si="22"/>
        <v>3.1966000000000001E-2</v>
      </c>
      <c r="I456" s="2">
        <f t="shared" si="23"/>
        <v>0.26139000000000001</v>
      </c>
      <c r="M456" s="4" t="s">
        <v>1341</v>
      </c>
      <c r="S456" s="4" t="s">
        <v>2786</v>
      </c>
      <c r="T456" s="4" t="s">
        <v>2787</v>
      </c>
      <c r="U456" s="4" t="s">
        <v>1987</v>
      </c>
      <c r="V456" s="4">
        <v>49310</v>
      </c>
      <c r="W456" s="4">
        <v>60</v>
      </c>
      <c r="X456" s="4">
        <v>7.3</v>
      </c>
      <c r="Y456" s="4">
        <v>3.1966000000000001E-2</v>
      </c>
      <c r="Z456" s="4">
        <v>0.26139000000000001</v>
      </c>
      <c r="AA456" s="4" t="s">
        <v>2001</v>
      </c>
      <c r="AB456" s="4">
        <v>0</v>
      </c>
    </row>
    <row r="457" spans="1:28" x14ac:dyDescent="0.2">
      <c r="A457">
        <v>456</v>
      </c>
      <c r="B457" t="s">
        <v>2789</v>
      </c>
      <c r="C457" t="s">
        <v>458</v>
      </c>
      <c r="D457" t="s">
        <v>488</v>
      </c>
      <c r="E457" s="10" t="str">
        <f>+VLOOKUP(C457,Barras!$B$2:$C$274,2,0)</f>
        <v>San Juan 60 kV</v>
      </c>
      <c r="F457" s="10" t="str">
        <f>+VLOOKUP(D457,Barras!$B$2:$C$274,2,0)</f>
        <v>Praderas 60 kV</v>
      </c>
      <c r="G457" s="3">
        <f t="shared" si="21"/>
        <v>26.698500000000003</v>
      </c>
      <c r="H457" s="2">
        <f t="shared" si="22"/>
        <v>0.19708999999999999</v>
      </c>
      <c r="I457" s="2">
        <f t="shared" si="23"/>
        <v>0.44619999999999999</v>
      </c>
      <c r="M457" s="4" t="s">
        <v>1342</v>
      </c>
      <c r="S457" s="4" t="s">
        <v>2788</v>
      </c>
      <c r="T457" s="4" t="s">
        <v>2787</v>
      </c>
      <c r="U457" s="4" t="s">
        <v>1987</v>
      </c>
      <c r="V457" s="4">
        <v>49310</v>
      </c>
      <c r="W457" s="4">
        <v>60</v>
      </c>
      <c r="X457" s="4">
        <v>7.3</v>
      </c>
      <c r="Y457" s="4">
        <v>3.1966000000000001E-2</v>
      </c>
      <c r="Z457" s="4">
        <v>0.26139000000000001</v>
      </c>
      <c r="AA457" s="4" t="s">
        <v>2001</v>
      </c>
      <c r="AB457" s="4">
        <v>0</v>
      </c>
    </row>
    <row r="458" spans="1:28" x14ac:dyDescent="0.2">
      <c r="A458">
        <v>457</v>
      </c>
      <c r="B458" t="s">
        <v>2791</v>
      </c>
      <c r="C458" t="s">
        <v>458</v>
      </c>
      <c r="D458" t="s">
        <v>488</v>
      </c>
      <c r="E458" s="10" t="str">
        <f>+VLOOKUP(C458,Barras!$B$2:$C$274,2,0)</f>
        <v>San Juan 60 kV</v>
      </c>
      <c r="F458" s="10" t="str">
        <f>+VLOOKUP(D458,Barras!$B$2:$C$274,2,0)</f>
        <v>Praderas 60 kV</v>
      </c>
      <c r="G458" s="3">
        <f t="shared" si="21"/>
        <v>29.540500000000002</v>
      </c>
      <c r="H458" s="2">
        <f t="shared" si="22"/>
        <v>0.19708999999999999</v>
      </c>
      <c r="I458" s="2">
        <f t="shared" si="23"/>
        <v>0.44619999999999999</v>
      </c>
      <c r="M458" s="4" t="s">
        <v>1343</v>
      </c>
      <c r="S458" s="4" t="s">
        <v>2789</v>
      </c>
      <c r="T458" s="4" t="s">
        <v>2790</v>
      </c>
      <c r="U458" s="4" t="s">
        <v>1987</v>
      </c>
      <c r="V458" s="4">
        <v>49310</v>
      </c>
      <c r="W458" s="4">
        <v>60</v>
      </c>
      <c r="X458" s="4">
        <v>26.698500000000003</v>
      </c>
      <c r="Y458" s="4">
        <v>0.19708999999999999</v>
      </c>
      <c r="Z458" s="4">
        <v>0.44619999999999999</v>
      </c>
      <c r="AA458" s="4" t="s">
        <v>1988</v>
      </c>
      <c r="AB458" s="4">
        <v>0</v>
      </c>
    </row>
    <row r="459" spans="1:28" x14ac:dyDescent="0.2">
      <c r="A459">
        <v>458</v>
      </c>
      <c r="B459" t="s">
        <v>2792</v>
      </c>
      <c r="C459" t="s">
        <v>454</v>
      </c>
      <c r="D459" t="s">
        <v>444</v>
      </c>
      <c r="E459" s="10" t="str">
        <f>+VLOOKUP(C459,Barras!$B$2:$C$274,2,0)</f>
        <v>Salamanca 60 kV</v>
      </c>
      <c r="F459" s="10" t="str">
        <f>+VLOOKUP(D459,Barras!$B$2:$C$274,2,0)</f>
        <v>Moyopampa 60 kV</v>
      </c>
      <c r="G459" s="3">
        <f t="shared" si="21"/>
        <v>45.378</v>
      </c>
      <c r="H459" s="2">
        <f t="shared" si="22"/>
        <v>0.1167</v>
      </c>
      <c r="I459" s="2">
        <f t="shared" si="23"/>
        <v>0.44030000000000002</v>
      </c>
      <c r="M459" s="4" t="s">
        <v>1344</v>
      </c>
      <c r="S459" s="4" t="s">
        <v>2791</v>
      </c>
      <c r="T459" s="4" t="s">
        <v>2790</v>
      </c>
      <c r="U459" s="4" t="s">
        <v>1987</v>
      </c>
      <c r="V459" s="4">
        <v>49310</v>
      </c>
      <c r="W459" s="4">
        <v>60</v>
      </c>
      <c r="X459" s="4">
        <v>29.540500000000002</v>
      </c>
      <c r="Y459" s="4">
        <v>0.19708999999999999</v>
      </c>
      <c r="Z459" s="4">
        <v>0.44619999999999999</v>
      </c>
      <c r="AA459" s="4" t="s">
        <v>1988</v>
      </c>
      <c r="AB459" s="4">
        <v>0</v>
      </c>
    </row>
    <row r="460" spans="1:28" x14ac:dyDescent="0.2">
      <c r="A460">
        <v>459</v>
      </c>
      <c r="B460" t="s">
        <v>2794</v>
      </c>
      <c r="C460" t="s">
        <v>454</v>
      </c>
      <c r="D460" t="s">
        <v>444</v>
      </c>
      <c r="E460" s="10" t="str">
        <f>+VLOOKUP(C460,Barras!$B$2:$C$274,2,0)</f>
        <v>Salamanca 60 kV</v>
      </c>
      <c r="F460" s="10" t="str">
        <f>+VLOOKUP(D460,Barras!$B$2:$C$274,2,0)</f>
        <v>Moyopampa 60 kV</v>
      </c>
      <c r="G460" s="3">
        <f t="shared" si="21"/>
        <v>44</v>
      </c>
      <c r="H460" s="2">
        <f t="shared" si="22"/>
        <v>0.1051</v>
      </c>
      <c r="I460" s="2">
        <f t="shared" si="23"/>
        <v>0.43880000000000002</v>
      </c>
      <c r="M460" s="4" t="s">
        <v>1345</v>
      </c>
      <c r="S460" s="4" t="s">
        <v>2792</v>
      </c>
      <c r="T460" s="4" t="s">
        <v>2793</v>
      </c>
      <c r="U460" s="4" t="s">
        <v>1987</v>
      </c>
      <c r="V460" s="4">
        <v>49310</v>
      </c>
      <c r="W460" s="4">
        <v>60</v>
      </c>
      <c r="X460" s="4">
        <v>45.378</v>
      </c>
      <c r="Y460" s="4">
        <v>0.1167</v>
      </c>
      <c r="Z460" s="4">
        <v>0.44030000000000002</v>
      </c>
      <c r="AA460" s="4" t="s">
        <v>1988</v>
      </c>
      <c r="AB460" s="4">
        <v>0</v>
      </c>
    </row>
    <row r="461" spans="1:28" x14ac:dyDescent="0.2">
      <c r="A461">
        <v>460</v>
      </c>
      <c r="B461" t="s">
        <v>2795</v>
      </c>
      <c r="C461" t="s">
        <v>450</v>
      </c>
      <c r="D461" t="s">
        <v>448</v>
      </c>
      <c r="E461" s="10" t="str">
        <f>+VLOOKUP(C461,Barras!$B$2:$C$274,2,0)</f>
        <v>Mirador 60 kV</v>
      </c>
      <c r="F461" s="10" t="str">
        <f>+VLOOKUP(D461,Barras!$B$2:$C$274,2,0)</f>
        <v>Santa Rosa EDN 60 kV</v>
      </c>
      <c r="G461" s="3">
        <f t="shared" si="21"/>
        <v>23.73</v>
      </c>
      <c r="H461" s="2">
        <f t="shared" si="22"/>
        <v>0.1229</v>
      </c>
      <c r="I461" s="2">
        <f t="shared" si="23"/>
        <v>0.43120000000000003</v>
      </c>
      <c r="M461" s="4" t="s">
        <v>1346</v>
      </c>
      <c r="S461" s="4" t="s">
        <v>2794</v>
      </c>
      <c r="T461" s="4" t="s">
        <v>2793</v>
      </c>
      <c r="U461" s="4" t="s">
        <v>1987</v>
      </c>
      <c r="V461" s="4">
        <v>49310</v>
      </c>
      <c r="W461" s="4">
        <v>60</v>
      </c>
      <c r="X461" s="4">
        <v>44</v>
      </c>
      <c r="Y461" s="4">
        <v>0.1051</v>
      </c>
      <c r="Z461" s="4">
        <v>0.43880000000000002</v>
      </c>
      <c r="AA461" s="4" t="s">
        <v>1988</v>
      </c>
      <c r="AB461" s="4">
        <v>0</v>
      </c>
    </row>
    <row r="462" spans="1:28" x14ac:dyDescent="0.2">
      <c r="A462">
        <v>461</v>
      </c>
      <c r="B462" t="s">
        <v>2797</v>
      </c>
      <c r="C462" t="s">
        <v>450</v>
      </c>
      <c r="D462" t="s">
        <v>448</v>
      </c>
      <c r="E462" s="10" t="str">
        <f>+VLOOKUP(C462,Barras!$B$2:$C$274,2,0)</f>
        <v>Mirador 60 kV</v>
      </c>
      <c r="F462" s="10" t="str">
        <f>+VLOOKUP(D462,Barras!$B$2:$C$274,2,0)</f>
        <v>Santa Rosa EDN 60 kV</v>
      </c>
      <c r="G462" s="3">
        <f t="shared" si="21"/>
        <v>23.73</v>
      </c>
      <c r="H462" s="2">
        <f t="shared" si="22"/>
        <v>0.1229</v>
      </c>
      <c r="I462" s="2">
        <f t="shared" si="23"/>
        <v>0.43120000000000003</v>
      </c>
      <c r="M462" s="4" t="s">
        <v>1347</v>
      </c>
      <c r="S462" s="4" t="s">
        <v>2795</v>
      </c>
      <c r="T462" s="4" t="s">
        <v>2796</v>
      </c>
      <c r="U462" s="4" t="s">
        <v>1987</v>
      </c>
      <c r="V462" s="4">
        <v>49310</v>
      </c>
      <c r="W462" s="4">
        <v>60</v>
      </c>
      <c r="X462" s="4">
        <v>23.73</v>
      </c>
      <c r="Y462" s="4">
        <v>0.1229</v>
      </c>
      <c r="Z462" s="4">
        <v>0.43120000000000003</v>
      </c>
      <c r="AA462" s="4" t="s">
        <v>1988</v>
      </c>
      <c r="AB462" s="4">
        <v>0</v>
      </c>
    </row>
    <row r="463" spans="1:28" x14ac:dyDescent="0.2">
      <c r="A463">
        <v>462</v>
      </c>
      <c r="B463" t="s">
        <v>2798</v>
      </c>
      <c r="C463" t="s">
        <v>464</v>
      </c>
      <c r="D463" t="s">
        <v>480</v>
      </c>
      <c r="E463" s="10" t="str">
        <f>+VLOOKUP(C463,Barras!$B$2:$C$274,2,0)</f>
        <v>Chavarria 60 kV</v>
      </c>
      <c r="F463" s="10" t="str">
        <f>+VLOOKUP(D463,Barras!$B$2:$C$274,2,0)</f>
        <v>Mirones 60 kV</v>
      </c>
      <c r="G463" s="3">
        <f t="shared" si="21"/>
        <v>9.0039999999999996</v>
      </c>
      <c r="H463" s="2">
        <f t="shared" si="22"/>
        <v>0.1119</v>
      </c>
      <c r="I463" s="2">
        <f t="shared" si="23"/>
        <v>0.43109999999999998</v>
      </c>
      <c r="M463" s="4" t="s">
        <v>1348</v>
      </c>
      <c r="S463" s="4" t="s">
        <v>2797</v>
      </c>
      <c r="T463" s="4" t="s">
        <v>2796</v>
      </c>
      <c r="U463" s="4" t="s">
        <v>1987</v>
      </c>
      <c r="V463" s="4">
        <v>49310</v>
      </c>
      <c r="W463" s="4">
        <v>60</v>
      </c>
      <c r="X463" s="4">
        <v>23.73</v>
      </c>
      <c r="Y463" s="4">
        <v>0.1229</v>
      </c>
      <c r="Z463" s="4">
        <v>0.43120000000000003</v>
      </c>
      <c r="AA463" s="4" t="s">
        <v>1988</v>
      </c>
      <c r="AB463" s="4">
        <v>0</v>
      </c>
    </row>
    <row r="464" spans="1:28" x14ac:dyDescent="0.2">
      <c r="A464">
        <v>463</v>
      </c>
      <c r="B464" t="s">
        <v>2800</v>
      </c>
      <c r="C464" t="s">
        <v>464</v>
      </c>
      <c r="D464" t="s">
        <v>480</v>
      </c>
      <c r="E464" s="10" t="str">
        <f>+VLOOKUP(C464,Barras!$B$2:$C$274,2,0)</f>
        <v>Chavarria 60 kV</v>
      </c>
      <c r="F464" s="10" t="str">
        <f>+VLOOKUP(D464,Barras!$B$2:$C$274,2,0)</f>
        <v>Mirones 60 kV</v>
      </c>
      <c r="G464" s="3">
        <f t="shared" si="21"/>
        <v>9.0039999999999996</v>
      </c>
      <c r="H464" s="2">
        <f t="shared" si="22"/>
        <v>0.1119</v>
      </c>
      <c r="I464" s="2">
        <f t="shared" si="23"/>
        <v>0.43109999999999998</v>
      </c>
      <c r="M464" s="4" t="s">
        <v>1349</v>
      </c>
      <c r="S464" s="4" t="s">
        <v>2798</v>
      </c>
      <c r="T464" s="4" t="s">
        <v>2799</v>
      </c>
      <c r="U464" s="4" t="s">
        <v>1987</v>
      </c>
      <c r="V464" s="4">
        <v>49310</v>
      </c>
      <c r="W464" s="4">
        <v>60</v>
      </c>
      <c r="X464" s="4">
        <v>9.0039999999999996</v>
      </c>
      <c r="Y464" s="4">
        <v>0.1119</v>
      </c>
      <c r="Z464" s="4">
        <v>0.43109999999999998</v>
      </c>
      <c r="AA464" s="4" t="s">
        <v>2001</v>
      </c>
      <c r="AB464" s="4">
        <v>0</v>
      </c>
    </row>
    <row r="465" spans="1:28" x14ac:dyDescent="0.2">
      <c r="A465">
        <v>464</v>
      </c>
      <c r="B465" t="s">
        <v>2801</v>
      </c>
      <c r="C465" t="s">
        <v>480</v>
      </c>
      <c r="D465" t="s">
        <v>482</v>
      </c>
      <c r="E465" s="10" t="str">
        <f>+VLOOKUP(C465,Barras!$B$2:$C$274,2,0)</f>
        <v>Mirones 60 kV</v>
      </c>
      <c r="F465" s="10" t="str">
        <f>+VLOOKUP(D465,Barras!$B$2:$C$274,2,0)</f>
        <v>Barsi 60 kV</v>
      </c>
      <c r="G465" s="3">
        <f t="shared" si="21"/>
        <v>14.64</v>
      </c>
      <c r="H465" s="2">
        <f t="shared" si="22"/>
        <v>0.1229</v>
      </c>
      <c r="I465" s="2">
        <f t="shared" si="23"/>
        <v>0.43120000000000003</v>
      </c>
      <c r="M465" s="4" t="s">
        <v>1350</v>
      </c>
      <c r="S465" s="4" t="s">
        <v>2800</v>
      </c>
      <c r="T465" s="4" t="s">
        <v>2799</v>
      </c>
      <c r="U465" s="4" t="s">
        <v>1987</v>
      </c>
      <c r="V465" s="4">
        <v>49310</v>
      </c>
      <c r="W465" s="4">
        <v>60</v>
      </c>
      <c r="X465" s="4">
        <v>9.0039999999999996</v>
      </c>
      <c r="Y465" s="4">
        <v>0.1119</v>
      </c>
      <c r="Z465" s="4">
        <v>0.43109999999999998</v>
      </c>
      <c r="AA465" s="4" t="s">
        <v>2001</v>
      </c>
      <c r="AB465" s="4">
        <v>0</v>
      </c>
    </row>
    <row r="466" spans="1:28" x14ac:dyDescent="0.2">
      <c r="A466">
        <v>465</v>
      </c>
      <c r="B466" t="s">
        <v>2803</v>
      </c>
      <c r="C466" t="s">
        <v>480</v>
      </c>
      <c r="D466" t="s">
        <v>482</v>
      </c>
      <c r="E466" s="10" t="str">
        <f>+VLOOKUP(C466,Barras!$B$2:$C$274,2,0)</f>
        <v>Mirones 60 kV</v>
      </c>
      <c r="F466" s="10" t="str">
        <f>+VLOOKUP(D466,Barras!$B$2:$C$274,2,0)</f>
        <v>Barsi 60 kV</v>
      </c>
      <c r="G466" s="3">
        <f t="shared" si="21"/>
        <v>14.64</v>
      </c>
      <c r="H466" s="2">
        <f t="shared" si="22"/>
        <v>0.1229</v>
      </c>
      <c r="I466" s="2">
        <f t="shared" si="23"/>
        <v>0.43120000000000003</v>
      </c>
      <c r="M466" s="4" t="s">
        <v>1351</v>
      </c>
      <c r="S466" s="4" t="s">
        <v>2801</v>
      </c>
      <c r="T466" s="4" t="s">
        <v>2802</v>
      </c>
      <c r="U466" s="4" t="s">
        <v>1987</v>
      </c>
      <c r="V466" s="4">
        <v>49310</v>
      </c>
      <c r="W466" s="4">
        <v>60</v>
      </c>
      <c r="X466" s="4">
        <v>14.64</v>
      </c>
      <c r="Y466" s="4">
        <v>0.1229</v>
      </c>
      <c r="Z466" s="4">
        <v>0.43120000000000003</v>
      </c>
      <c r="AA466" s="4" t="s">
        <v>1988</v>
      </c>
      <c r="AB466" s="4">
        <v>0</v>
      </c>
    </row>
    <row r="467" spans="1:28" x14ac:dyDescent="0.2">
      <c r="A467">
        <v>466</v>
      </c>
      <c r="B467" t="s">
        <v>2804</v>
      </c>
      <c r="C467" t="s">
        <v>480</v>
      </c>
      <c r="D467" t="s">
        <v>482</v>
      </c>
      <c r="E467" s="10" t="str">
        <f>+VLOOKUP(C467,Barras!$B$2:$C$274,2,0)</f>
        <v>Mirones 60 kV</v>
      </c>
      <c r="F467" s="10" t="str">
        <f>+VLOOKUP(D467,Barras!$B$2:$C$274,2,0)</f>
        <v>Barsi 60 kV</v>
      </c>
      <c r="G467" s="3">
        <f t="shared" si="21"/>
        <v>14.64</v>
      </c>
      <c r="H467" s="2">
        <f t="shared" si="22"/>
        <v>0.1229</v>
      </c>
      <c r="I467" s="2">
        <f t="shared" si="23"/>
        <v>0.43120000000000003</v>
      </c>
      <c r="M467" s="4" t="s">
        <v>1352</v>
      </c>
      <c r="S467" s="4" t="s">
        <v>2803</v>
      </c>
      <c r="T467" s="4" t="s">
        <v>2802</v>
      </c>
      <c r="U467" s="4" t="s">
        <v>1987</v>
      </c>
      <c r="V467" s="4">
        <v>49310</v>
      </c>
      <c r="W467" s="4">
        <v>60</v>
      </c>
      <c r="X467" s="4">
        <v>14.64</v>
      </c>
      <c r="Y467" s="4">
        <v>0.1229</v>
      </c>
      <c r="Z467" s="4">
        <v>0.43120000000000003</v>
      </c>
      <c r="AA467" s="4" t="s">
        <v>1988</v>
      </c>
      <c r="AB467" s="4">
        <v>0</v>
      </c>
    </row>
    <row r="468" spans="1:28" x14ac:dyDescent="0.2">
      <c r="A468">
        <v>467</v>
      </c>
      <c r="B468" t="s">
        <v>2805</v>
      </c>
      <c r="C468" t="s">
        <v>464</v>
      </c>
      <c r="D468" t="s">
        <v>466</v>
      </c>
      <c r="E468" s="10" t="str">
        <f>+VLOOKUP(C468,Barras!$B$2:$C$274,2,0)</f>
        <v>Chavarria 60 kV</v>
      </c>
      <c r="F468" s="10" t="str">
        <f>+VLOOKUP(D468,Barras!$B$2:$C$274,2,0)</f>
        <v>Naranjal 60 kV</v>
      </c>
      <c r="G468" s="3">
        <f t="shared" si="21"/>
        <v>4.0229999999999997</v>
      </c>
      <c r="H468" s="2">
        <f t="shared" si="22"/>
        <v>0.1229</v>
      </c>
      <c r="I468" s="2">
        <f t="shared" si="23"/>
        <v>0.4355</v>
      </c>
      <c r="M468" s="4" t="s">
        <v>1353</v>
      </c>
      <c r="S468" s="4" t="s">
        <v>2804</v>
      </c>
      <c r="T468" s="4" t="s">
        <v>2802</v>
      </c>
      <c r="U468" s="4" t="s">
        <v>1987</v>
      </c>
      <c r="V468" s="4">
        <v>49310</v>
      </c>
      <c r="W468" s="4">
        <v>60</v>
      </c>
      <c r="X468" s="4">
        <v>14.64</v>
      </c>
      <c r="Y468" s="4">
        <v>0.1229</v>
      </c>
      <c r="Z468" s="4">
        <v>0.43120000000000003</v>
      </c>
      <c r="AA468" s="4" t="s">
        <v>1988</v>
      </c>
      <c r="AB468" s="4">
        <v>0</v>
      </c>
    </row>
    <row r="469" spans="1:28" x14ac:dyDescent="0.2">
      <c r="A469">
        <v>468</v>
      </c>
      <c r="B469" t="s">
        <v>2807</v>
      </c>
      <c r="C469" t="s">
        <v>464</v>
      </c>
      <c r="D469" t="s">
        <v>466</v>
      </c>
      <c r="E469" s="10" t="str">
        <f>+VLOOKUP(C469,Barras!$B$2:$C$274,2,0)</f>
        <v>Chavarria 60 kV</v>
      </c>
      <c r="F469" s="10" t="str">
        <f>+VLOOKUP(D469,Barras!$B$2:$C$274,2,0)</f>
        <v>Naranjal 60 kV</v>
      </c>
      <c r="G469" s="3">
        <f t="shared" si="21"/>
        <v>4.0229999999999997</v>
      </c>
      <c r="H469" s="2">
        <f t="shared" si="22"/>
        <v>0.1229</v>
      </c>
      <c r="I469" s="2">
        <f t="shared" si="23"/>
        <v>0.4355</v>
      </c>
      <c r="M469" s="4" t="s">
        <v>1354</v>
      </c>
      <c r="S469" s="4" t="s">
        <v>2805</v>
      </c>
      <c r="T469" s="4" t="s">
        <v>2806</v>
      </c>
      <c r="U469" s="4" t="s">
        <v>1987</v>
      </c>
      <c r="V469" s="4">
        <v>49310</v>
      </c>
      <c r="W469" s="4">
        <v>60</v>
      </c>
      <c r="X469" s="4">
        <v>4.0229999999999997</v>
      </c>
      <c r="Y469" s="4">
        <v>0.1229</v>
      </c>
      <c r="Z469" s="4">
        <v>0.4355</v>
      </c>
      <c r="AA469" s="4" t="s">
        <v>1988</v>
      </c>
      <c r="AB469" s="4">
        <v>0</v>
      </c>
    </row>
    <row r="470" spans="1:28" x14ac:dyDescent="0.2">
      <c r="A470">
        <v>469</v>
      </c>
      <c r="B470" t="s">
        <v>2808</v>
      </c>
      <c r="C470" t="s">
        <v>466</v>
      </c>
      <c r="D470" t="s">
        <v>470</v>
      </c>
      <c r="E470" s="10" t="str">
        <f>+VLOOKUP(C470,Barras!$B$2:$C$274,2,0)</f>
        <v>Naranjal 60 kV</v>
      </c>
      <c r="F470" s="10" t="str">
        <f>+VLOOKUP(D470,Barras!$B$2:$C$274,2,0)</f>
        <v>Chillon 60 kV</v>
      </c>
      <c r="G470" s="3">
        <f t="shared" si="21"/>
        <v>11.346</v>
      </c>
      <c r="H470" s="2">
        <f t="shared" si="22"/>
        <v>0.131879</v>
      </c>
      <c r="I470" s="2">
        <f t="shared" si="23"/>
        <v>0.43013099999999999</v>
      </c>
      <c r="M470" s="4" t="s">
        <v>1355</v>
      </c>
      <c r="S470" s="4" t="s">
        <v>2807</v>
      </c>
      <c r="T470" s="4" t="s">
        <v>2806</v>
      </c>
      <c r="U470" s="4" t="s">
        <v>1987</v>
      </c>
      <c r="V470" s="4">
        <v>49310</v>
      </c>
      <c r="W470" s="4">
        <v>60</v>
      </c>
      <c r="X470" s="4">
        <v>4.0229999999999997</v>
      </c>
      <c r="Y470" s="4">
        <v>0.1229</v>
      </c>
      <c r="Z470" s="4">
        <v>0.4355</v>
      </c>
      <c r="AA470" s="4" t="s">
        <v>1988</v>
      </c>
      <c r="AB470" s="4">
        <v>0</v>
      </c>
    </row>
    <row r="471" spans="1:28" x14ac:dyDescent="0.2">
      <c r="A471">
        <v>470</v>
      </c>
      <c r="B471" t="s">
        <v>2810</v>
      </c>
      <c r="C471" t="s">
        <v>466</v>
      </c>
      <c r="D471" t="s">
        <v>470</v>
      </c>
      <c r="E471" s="10" t="str">
        <f>+VLOOKUP(C471,Barras!$B$2:$C$274,2,0)</f>
        <v>Naranjal 60 kV</v>
      </c>
      <c r="F471" s="10" t="str">
        <f>+VLOOKUP(D471,Barras!$B$2:$C$274,2,0)</f>
        <v>Chillon 60 kV</v>
      </c>
      <c r="G471" s="3">
        <f t="shared" si="21"/>
        <v>11.346</v>
      </c>
      <c r="H471" s="2">
        <f t="shared" si="22"/>
        <v>0.131879</v>
      </c>
      <c r="I471" s="2">
        <f t="shared" si="23"/>
        <v>0.43013099999999999</v>
      </c>
      <c r="M471" s="4" t="s">
        <v>1356</v>
      </c>
      <c r="S471" s="4" t="s">
        <v>2808</v>
      </c>
      <c r="T471" s="4" t="s">
        <v>2809</v>
      </c>
      <c r="U471" s="4" t="s">
        <v>1987</v>
      </c>
      <c r="V471" s="4">
        <v>49310</v>
      </c>
      <c r="W471" s="4">
        <v>60</v>
      </c>
      <c r="X471" s="4">
        <v>11.346</v>
      </c>
      <c r="Y471" s="4">
        <v>0.131879</v>
      </c>
      <c r="Z471" s="4">
        <v>0.43013099999999999</v>
      </c>
      <c r="AA471" s="4" t="s">
        <v>1988</v>
      </c>
      <c r="AB471" s="4">
        <v>0</v>
      </c>
    </row>
    <row r="472" spans="1:28" x14ac:dyDescent="0.2">
      <c r="A472">
        <v>471</v>
      </c>
      <c r="B472" t="s">
        <v>2811</v>
      </c>
      <c r="C472" t="s">
        <v>464</v>
      </c>
      <c r="D472" t="s">
        <v>468</v>
      </c>
      <c r="E472" s="10" t="str">
        <f>+VLOOKUP(C472,Barras!$B$2:$C$274,2,0)</f>
        <v>Chavarria 60 kV</v>
      </c>
      <c r="F472" s="10" t="str">
        <f>+VLOOKUP(D472,Barras!$B$2:$C$274,2,0)</f>
        <v>Oquendo 60 kV</v>
      </c>
      <c r="G472" s="3">
        <f t="shared" si="21"/>
        <v>8.2970000000000006</v>
      </c>
      <c r="H472" s="2">
        <f t="shared" si="22"/>
        <v>0.1318</v>
      </c>
      <c r="I472" s="2">
        <f t="shared" si="23"/>
        <v>0.43009999999999998</v>
      </c>
      <c r="M472" s="4" t="s">
        <v>1357</v>
      </c>
      <c r="S472" s="4" t="s">
        <v>2810</v>
      </c>
      <c r="T472" s="4" t="s">
        <v>2809</v>
      </c>
      <c r="U472" s="4" t="s">
        <v>1987</v>
      </c>
      <c r="V472" s="4">
        <v>49310</v>
      </c>
      <c r="W472" s="4">
        <v>60</v>
      </c>
      <c r="X472" s="4">
        <v>11.346</v>
      </c>
      <c r="Y472" s="4">
        <v>0.131879</v>
      </c>
      <c r="Z472" s="4">
        <v>0.43013099999999999</v>
      </c>
      <c r="AA472" s="4" t="s">
        <v>1988</v>
      </c>
      <c r="AB472" s="4">
        <v>0</v>
      </c>
    </row>
    <row r="473" spans="1:28" x14ac:dyDescent="0.2">
      <c r="A473">
        <v>472</v>
      </c>
      <c r="B473" t="s">
        <v>2813</v>
      </c>
      <c r="C473" t="s">
        <v>464</v>
      </c>
      <c r="D473" t="s">
        <v>468</v>
      </c>
      <c r="E473" s="10" t="str">
        <f>+VLOOKUP(C473,Barras!$B$2:$C$274,2,0)</f>
        <v>Chavarria 60 kV</v>
      </c>
      <c r="F473" s="10" t="str">
        <f>+VLOOKUP(D473,Barras!$B$2:$C$274,2,0)</f>
        <v>Oquendo 60 kV</v>
      </c>
      <c r="G473" s="3">
        <f t="shared" si="21"/>
        <v>8.2970000000000006</v>
      </c>
      <c r="H473" s="2">
        <f t="shared" si="22"/>
        <v>0.1318</v>
      </c>
      <c r="I473" s="2">
        <f t="shared" si="23"/>
        <v>0.43009999999999998</v>
      </c>
      <c r="M473" s="4" t="s">
        <v>1358</v>
      </c>
      <c r="S473" s="4" t="s">
        <v>2811</v>
      </c>
      <c r="T473" s="4" t="s">
        <v>2812</v>
      </c>
      <c r="U473" s="4" t="s">
        <v>1987</v>
      </c>
      <c r="V473" s="4">
        <v>49310</v>
      </c>
      <c r="W473" s="4">
        <v>60</v>
      </c>
      <c r="X473" s="4">
        <v>8.2970000000000006</v>
      </c>
      <c r="Y473" s="4">
        <v>0.1318</v>
      </c>
      <c r="Z473" s="4">
        <v>0.43009999999999998</v>
      </c>
      <c r="AA473" s="4" t="s">
        <v>1988</v>
      </c>
      <c r="AB473" s="4">
        <v>0</v>
      </c>
    </row>
    <row r="474" spans="1:28" x14ac:dyDescent="0.2">
      <c r="A474">
        <v>473</v>
      </c>
      <c r="B474" t="s">
        <v>2814</v>
      </c>
      <c r="C474" t="s">
        <v>468</v>
      </c>
      <c r="D474" t="s">
        <v>470</v>
      </c>
      <c r="E474" s="10" t="str">
        <f>+VLOOKUP(C474,Barras!$B$2:$C$274,2,0)</f>
        <v>Oquendo 60 kV</v>
      </c>
      <c r="F474" s="10" t="str">
        <f>+VLOOKUP(D474,Barras!$B$2:$C$274,2,0)</f>
        <v>Chillon 60 kV</v>
      </c>
      <c r="G474" s="3">
        <f t="shared" si="21"/>
        <v>7.4804399999999998</v>
      </c>
      <c r="H474" s="2">
        <f t="shared" si="22"/>
        <v>0.131879</v>
      </c>
      <c r="I474" s="2">
        <f t="shared" si="23"/>
        <v>0.43013099999999999</v>
      </c>
      <c r="M474" s="4" t="s">
        <v>1359</v>
      </c>
      <c r="S474" s="4" t="s">
        <v>2813</v>
      </c>
      <c r="T474" s="4" t="s">
        <v>2812</v>
      </c>
      <c r="U474" s="4" t="s">
        <v>1987</v>
      </c>
      <c r="V474" s="4">
        <v>49310</v>
      </c>
      <c r="W474" s="4">
        <v>60</v>
      </c>
      <c r="X474" s="4">
        <v>8.2970000000000006</v>
      </c>
      <c r="Y474" s="4">
        <v>0.1318</v>
      </c>
      <c r="Z474" s="4">
        <v>0.43009999999999998</v>
      </c>
      <c r="AA474" s="4" t="s">
        <v>1988</v>
      </c>
      <c r="AB474" s="4">
        <v>0</v>
      </c>
    </row>
    <row r="475" spans="1:28" x14ac:dyDescent="0.2">
      <c r="A475">
        <v>474</v>
      </c>
      <c r="B475" t="s">
        <v>2816</v>
      </c>
      <c r="C475" t="s">
        <v>468</v>
      </c>
      <c r="D475" t="s">
        <v>470</v>
      </c>
      <c r="E475" s="10" t="str">
        <f>+VLOOKUP(C475,Barras!$B$2:$C$274,2,0)</f>
        <v>Oquendo 60 kV</v>
      </c>
      <c r="F475" s="10" t="str">
        <f>+VLOOKUP(D475,Barras!$B$2:$C$274,2,0)</f>
        <v>Chillon 60 kV</v>
      </c>
      <c r="G475" s="3">
        <f t="shared" si="21"/>
        <v>7.4804399999999998</v>
      </c>
      <c r="H475" s="2">
        <f t="shared" si="22"/>
        <v>0.131879</v>
      </c>
      <c r="I475" s="2">
        <f t="shared" si="23"/>
        <v>0.43013099999999999</v>
      </c>
      <c r="M475" s="4" t="s">
        <v>1360</v>
      </c>
      <c r="S475" s="4" t="s">
        <v>2814</v>
      </c>
      <c r="T475" s="4" t="s">
        <v>2815</v>
      </c>
      <c r="U475" s="4" t="s">
        <v>1987</v>
      </c>
      <c r="V475" s="4">
        <v>49310</v>
      </c>
      <c r="W475" s="4">
        <v>60</v>
      </c>
      <c r="X475" s="4">
        <v>7.4804399999999998</v>
      </c>
      <c r="Y475" s="4">
        <v>0.131879</v>
      </c>
      <c r="Z475" s="4">
        <v>0.43013099999999999</v>
      </c>
      <c r="AA475" s="4" t="s">
        <v>1988</v>
      </c>
      <c r="AB475" s="4">
        <v>0</v>
      </c>
    </row>
    <row r="476" spans="1:28" x14ac:dyDescent="0.2">
      <c r="A476">
        <v>475</v>
      </c>
      <c r="B476" t="s">
        <v>2817</v>
      </c>
      <c r="C476" t="s">
        <v>464</v>
      </c>
      <c r="D476" t="s">
        <v>472</v>
      </c>
      <c r="E476" s="10" t="str">
        <f>+VLOOKUP(C476,Barras!$B$2:$C$274,2,0)</f>
        <v>Chavarria 60 kV</v>
      </c>
      <c r="F476" s="10" t="str">
        <f>+VLOOKUP(D476,Barras!$B$2:$C$274,2,0)</f>
        <v>Puente Piedra 60 kV</v>
      </c>
      <c r="G476" s="3">
        <f t="shared" si="21"/>
        <v>15.1</v>
      </c>
      <c r="H476" s="2">
        <f t="shared" si="22"/>
        <v>0.11219999999999999</v>
      </c>
      <c r="I476" s="2">
        <f t="shared" si="23"/>
        <v>0.43120000000000003</v>
      </c>
      <c r="M476" s="4" t="s">
        <v>1361</v>
      </c>
      <c r="S476" s="4" t="s">
        <v>2816</v>
      </c>
      <c r="T476" s="4" t="s">
        <v>2815</v>
      </c>
      <c r="U476" s="4" t="s">
        <v>1987</v>
      </c>
      <c r="V476" s="4">
        <v>49310</v>
      </c>
      <c r="W476" s="4">
        <v>60</v>
      </c>
      <c r="X476" s="4">
        <v>7.4804399999999998</v>
      </c>
      <c r="Y476" s="4">
        <v>0.131879</v>
      </c>
      <c r="Z476" s="4">
        <v>0.43013099999999999</v>
      </c>
      <c r="AA476" s="4" t="s">
        <v>1988</v>
      </c>
      <c r="AB476" s="4">
        <v>0</v>
      </c>
    </row>
    <row r="477" spans="1:28" x14ac:dyDescent="0.2">
      <c r="A477">
        <v>476</v>
      </c>
      <c r="B477" t="s">
        <v>2819</v>
      </c>
      <c r="C477" t="s">
        <v>464</v>
      </c>
      <c r="D477" t="s">
        <v>476</v>
      </c>
      <c r="E477" s="10" t="str">
        <f>+VLOOKUP(C477,Barras!$B$2:$C$274,2,0)</f>
        <v>Chavarria 60 kV</v>
      </c>
      <c r="F477" s="10" t="str">
        <f>+VLOOKUP(D477,Barras!$B$2:$C$274,2,0)</f>
        <v>Zapallal 60 kV</v>
      </c>
      <c r="G477" s="3">
        <f t="shared" si="21"/>
        <v>37.466999999999999</v>
      </c>
      <c r="H477" s="2">
        <f t="shared" si="22"/>
        <v>0.10929999999999999</v>
      </c>
      <c r="I477" s="2">
        <f t="shared" si="23"/>
        <v>0.42099999999999999</v>
      </c>
      <c r="M477" s="4" t="s">
        <v>1362</v>
      </c>
      <c r="S477" s="4" t="s">
        <v>2817</v>
      </c>
      <c r="T477" s="4" t="s">
        <v>2818</v>
      </c>
      <c r="U477" s="4" t="s">
        <v>1987</v>
      </c>
      <c r="V477" s="4">
        <v>49310</v>
      </c>
      <c r="W477" s="4">
        <v>60</v>
      </c>
      <c r="X477" s="4">
        <v>15.1</v>
      </c>
      <c r="Y477" s="4">
        <v>0.11219999999999999</v>
      </c>
      <c r="Z477" s="4">
        <v>0.43120000000000003</v>
      </c>
      <c r="AA477" s="4" t="s">
        <v>1988</v>
      </c>
      <c r="AB477" s="4">
        <v>0</v>
      </c>
    </row>
    <row r="478" spans="1:28" x14ac:dyDescent="0.2">
      <c r="A478">
        <v>477</v>
      </c>
      <c r="B478" t="s">
        <v>2821</v>
      </c>
      <c r="C478" t="s">
        <v>470</v>
      </c>
      <c r="D478" t="s">
        <v>476</v>
      </c>
      <c r="E478" s="10" t="str">
        <f>+VLOOKUP(C478,Barras!$B$2:$C$274,2,0)</f>
        <v>Chillon 60 kV</v>
      </c>
      <c r="F478" s="10" t="str">
        <f>+VLOOKUP(D478,Barras!$B$2:$C$274,2,0)</f>
        <v>Zapallal 60 kV</v>
      </c>
      <c r="G478" s="3">
        <f t="shared" si="21"/>
        <v>12.78</v>
      </c>
      <c r="H478" s="2">
        <f t="shared" si="22"/>
        <v>0.11831</v>
      </c>
      <c r="I478" s="2">
        <f t="shared" si="23"/>
        <v>0.45544000000000001</v>
      </c>
      <c r="M478" s="4" t="s">
        <v>1363</v>
      </c>
      <c r="S478" s="4" t="s">
        <v>2819</v>
      </c>
      <c r="T478" s="4" t="s">
        <v>2820</v>
      </c>
      <c r="U478" s="4" t="s">
        <v>1987</v>
      </c>
      <c r="V478" s="4">
        <v>49310</v>
      </c>
      <c r="W478" s="4">
        <v>60</v>
      </c>
      <c r="X478" s="4">
        <v>37.466999999999999</v>
      </c>
      <c r="Y478" s="4">
        <v>0.10929999999999999</v>
      </c>
      <c r="Z478" s="4">
        <v>0.42099999999999999</v>
      </c>
      <c r="AA478" s="4" t="s">
        <v>1988</v>
      </c>
      <c r="AB478" s="4">
        <v>0</v>
      </c>
    </row>
    <row r="479" spans="1:28" x14ac:dyDescent="0.2">
      <c r="A479">
        <v>478</v>
      </c>
      <c r="B479" t="s">
        <v>2823</v>
      </c>
      <c r="C479" t="s">
        <v>470</v>
      </c>
      <c r="D479" t="s">
        <v>476</v>
      </c>
      <c r="E479" s="10" t="str">
        <f>+VLOOKUP(C479,Barras!$B$2:$C$274,2,0)</f>
        <v>Chillon 60 kV</v>
      </c>
      <c r="F479" s="10" t="str">
        <f>+VLOOKUP(D479,Barras!$B$2:$C$274,2,0)</f>
        <v>Zapallal 60 kV</v>
      </c>
      <c r="G479" s="3">
        <f t="shared" si="21"/>
        <v>12.78</v>
      </c>
      <c r="H479" s="2">
        <f t="shared" si="22"/>
        <v>0.11831</v>
      </c>
      <c r="I479" s="2">
        <f t="shared" si="23"/>
        <v>0.45544000000000001</v>
      </c>
      <c r="M479" s="4" t="s">
        <v>1364</v>
      </c>
      <c r="S479" s="4" t="s">
        <v>2821</v>
      </c>
      <c r="T479" s="4" t="s">
        <v>2822</v>
      </c>
      <c r="U479" s="4" t="s">
        <v>1987</v>
      </c>
      <c r="V479" s="4">
        <v>49310</v>
      </c>
      <c r="W479" s="4">
        <v>60</v>
      </c>
      <c r="X479" s="4">
        <v>12.78</v>
      </c>
      <c r="Y479" s="4">
        <v>0.11831</v>
      </c>
      <c r="Z479" s="4">
        <v>0.45544000000000001</v>
      </c>
      <c r="AA479" s="4" t="s">
        <v>1988</v>
      </c>
      <c r="AB479" s="4">
        <v>0</v>
      </c>
    </row>
    <row r="480" spans="1:28" x14ac:dyDescent="0.2">
      <c r="A480">
        <v>479</v>
      </c>
      <c r="B480" t="s">
        <v>2824</v>
      </c>
      <c r="C480" t="s">
        <v>474</v>
      </c>
      <c r="D480" t="s">
        <v>472</v>
      </c>
      <c r="E480" s="10" t="str">
        <f>+VLOOKUP(C480,Barras!$B$2:$C$274,2,0)</f>
        <v>Huarangal 60 kV</v>
      </c>
      <c r="F480" s="10" t="str">
        <f>+VLOOKUP(D480,Barras!$B$2:$C$274,2,0)</f>
        <v>Puente Piedra 60 kV</v>
      </c>
      <c r="G480" s="3">
        <f t="shared" si="21"/>
        <v>9.74</v>
      </c>
      <c r="H480" s="2">
        <f t="shared" si="22"/>
        <v>0.11107019999999999</v>
      </c>
      <c r="I480" s="2">
        <f t="shared" si="23"/>
        <v>0.43106169999999999</v>
      </c>
      <c r="M480" s="4" t="s">
        <v>1365</v>
      </c>
      <c r="S480" s="4" t="s">
        <v>2823</v>
      </c>
      <c r="T480" s="4" t="s">
        <v>2822</v>
      </c>
      <c r="U480" s="4" t="s">
        <v>1987</v>
      </c>
      <c r="V480" s="4">
        <v>49310</v>
      </c>
      <c r="W480" s="4">
        <v>60</v>
      </c>
      <c r="X480" s="4">
        <v>12.78</v>
      </c>
      <c r="Y480" s="4">
        <v>0.11831</v>
      </c>
      <c r="Z480" s="4">
        <v>0.45544000000000001</v>
      </c>
      <c r="AA480" s="4" t="s">
        <v>1988</v>
      </c>
      <c r="AB480" s="4">
        <v>0</v>
      </c>
    </row>
    <row r="481" spans="1:28" x14ac:dyDescent="0.2">
      <c r="A481">
        <v>480</v>
      </c>
      <c r="B481" t="s">
        <v>2826</v>
      </c>
      <c r="C481" t="s">
        <v>474</v>
      </c>
      <c r="D481" t="s">
        <v>472</v>
      </c>
      <c r="E481" s="10" t="str">
        <f>+VLOOKUP(C481,Barras!$B$2:$C$274,2,0)</f>
        <v>Huarangal 60 kV</v>
      </c>
      <c r="F481" s="10" t="str">
        <f>+VLOOKUP(D481,Barras!$B$2:$C$274,2,0)</f>
        <v>Puente Piedra 60 kV</v>
      </c>
      <c r="G481" s="3">
        <f t="shared" si="21"/>
        <v>9.74</v>
      </c>
      <c r="H481" s="2">
        <f t="shared" si="22"/>
        <v>0.11107019999999999</v>
      </c>
      <c r="I481" s="2">
        <f t="shared" si="23"/>
        <v>0.43106169999999999</v>
      </c>
      <c r="M481" s="4" t="s">
        <v>1366</v>
      </c>
      <c r="S481" s="4" t="s">
        <v>2824</v>
      </c>
      <c r="T481" s="4" t="s">
        <v>2825</v>
      </c>
      <c r="U481" s="4" t="s">
        <v>1987</v>
      </c>
      <c r="V481" s="4">
        <v>49310</v>
      </c>
      <c r="W481" s="4">
        <v>60</v>
      </c>
      <c r="X481" s="4">
        <v>9.74</v>
      </c>
      <c r="Y481" s="4">
        <v>0.11107019999999999</v>
      </c>
      <c r="Z481" s="4">
        <v>0.43106169999999999</v>
      </c>
      <c r="AA481" s="4" t="s">
        <v>1988</v>
      </c>
      <c r="AB481" s="4">
        <v>0</v>
      </c>
    </row>
    <row r="482" spans="1:28" x14ac:dyDescent="0.2">
      <c r="A482">
        <v>481</v>
      </c>
      <c r="B482" t="s">
        <v>2827</v>
      </c>
      <c r="C482" t="s">
        <v>472</v>
      </c>
      <c r="D482" t="s">
        <v>476</v>
      </c>
      <c r="E482" s="10" t="str">
        <f>+VLOOKUP(C482,Barras!$B$2:$C$274,2,0)</f>
        <v>Puente Piedra 60 kV</v>
      </c>
      <c r="F482" s="10" t="str">
        <f>+VLOOKUP(D482,Barras!$B$2:$C$274,2,0)</f>
        <v>Zapallal 60 kV</v>
      </c>
      <c r="G482" s="3">
        <f t="shared" si="21"/>
        <v>6.1520000000000001</v>
      </c>
      <c r="H482" s="2">
        <f t="shared" si="22"/>
        <v>0.11260000000000001</v>
      </c>
      <c r="I482" s="2">
        <f t="shared" si="23"/>
        <v>0.43130000000000002</v>
      </c>
      <c r="M482" s="4" t="s">
        <v>1367</v>
      </c>
      <c r="S482" s="4" t="s">
        <v>2826</v>
      </c>
      <c r="T482" s="4" t="s">
        <v>2825</v>
      </c>
      <c r="U482" s="4" t="s">
        <v>1987</v>
      </c>
      <c r="V482" s="4">
        <v>49310</v>
      </c>
      <c r="W482" s="4">
        <v>60</v>
      </c>
      <c r="X482" s="4">
        <v>9.74</v>
      </c>
      <c r="Y482" s="4">
        <v>0.11107019999999999</v>
      </c>
      <c r="Z482" s="4">
        <v>0.43106169999999999</v>
      </c>
      <c r="AA482" s="4" t="s">
        <v>1988</v>
      </c>
      <c r="AB482" s="4">
        <v>0</v>
      </c>
    </row>
    <row r="483" spans="1:28" x14ac:dyDescent="0.2">
      <c r="A483">
        <v>482</v>
      </c>
      <c r="B483" t="s">
        <v>2829</v>
      </c>
      <c r="C483" t="s">
        <v>476</v>
      </c>
      <c r="D483" t="s">
        <v>478</v>
      </c>
      <c r="E483" s="10" t="str">
        <f>+VLOOKUP(C483,Barras!$B$2:$C$274,2,0)</f>
        <v>Zapallal 60 kV</v>
      </c>
      <c r="F483" s="10" t="str">
        <f>+VLOOKUP(D483,Barras!$B$2:$C$274,2,0)</f>
        <v>Lomera 60 kV</v>
      </c>
      <c r="G483" s="3">
        <f t="shared" si="21"/>
        <v>59.262999999999998</v>
      </c>
      <c r="H483" s="2">
        <f t="shared" si="22"/>
        <v>0.26</v>
      </c>
      <c r="I483" s="2">
        <f t="shared" si="23"/>
        <v>0.46500000000000002</v>
      </c>
      <c r="M483" s="4" t="s">
        <v>1368</v>
      </c>
      <c r="S483" s="4" t="s">
        <v>2827</v>
      </c>
      <c r="T483" s="4" t="s">
        <v>2828</v>
      </c>
      <c r="U483" s="4" t="s">
        <v>1987</v>
      </c>
      <c r="V483" s="4">
        <v>49310</v>
      </c>
      <c r="W483" s="4">
        <v>60</v>
      </c>
      <c r="X483" s="4">
        <v>6.1520000000000001</v>
      </c>
      <c r="Y483" s="4">
        <v>0.11260000000000001</v>
      </c>
      <c r="Z483" s="4">
        <v>0.43130000000000002</v>
      </c>
      <c r="AA483" s="4" t="s">
        <v>1988</v>
      </c>
      <c r="AB483" s="4">
        <v>0</v>
      </c>
    </row>
    <row r="484" spans="1:28" x14ac:dyDescent="0.2">
      <c r="A484">
        <v>483</v>
      </c>
      <c r="B484" t="s">
        <v>2831</v>
      </c>
      <c r="C484" t="s">
        <v>476</v>
      </c>
      <c r="D484" t="s">
        <v>478</v>
      </c>
      <c r="E484" s="10" t="str">
        <f>+VLOOKUP(C484,Barras!$B$2:$C$274,2,0)</f>
        <v>Zapallal 60 kV</v>
      </c>
      <c r="F484" s="10" t="str">
        <f>+VLOOKUP(D484,Barras!$B$2:$C$274,2,0)</f>
        <v>Lomera 60 kV</v>
      </c>
      <c r="G484" s="3">
        <f t="shared" si="21"/>
        <v>59.262999999999998</v>
      </c>
      <c r="H484" s="2">
        <f t="shared" si="22"/>
        <v>0.26</v>
      </c>
      <c r="I484" s="2">
        <f t="shared" si="23"/>
        <v>0.46500000000000002</v>
      </c>
      <c r="M484" s="4" t="s">
        <v>1369</v>
      </c>
      <c r="S484" s="4" t="s">
        <v>2829</v>
      </c>
      <c r="T484" s="4" t="s">
        <v>2830</v>
      </c>
      <c r="U484" s="4" t="s">
        <v>1987</v>
      </c>
      <c r="V484" s="4">
        <v>49310</v>
      </c>
      <c r="W484" s="4">
        <v>60</v>
      </c>
      <c r="X484" s="4">
        <v>59.262999999999998</v>
      </c>
      <c r="Y484" s="4">
        <v>0.26</v>
      </c>
      <c r="Z484" s="4">
        <v>0.46500000000000002</v>
      </c>
      <c r="AA484" s="4" t="s">
        <v>1988</v>
      </c>
      <c r="AB484" s="4">
        <v>0</v>
      </c>
    </row>
    <row r="485" spans="1:28" x14ac:dyDescent="0.2">
      <c r="A485">
        <v>484</v>
      </c>
      <c r="B485" t="s">
        <v>2832</v>
      </c>
      <c r="C485" t="s">
        <v>484</v>
      </c>
      <c r="D485" t="s">
        <v>486</v>
      </c>
      <c r="E485" s="10" t="str">
        <f>+VLOOKUP(C485,Barras!$B$2:$C$274,2,0)</f>
        <v>Chilca 60 kV</v>
      </c>
      <c r="F485" s="10" t="str">
        <f>+VLOOKUP(D485,Barras!$B$2:$C$274,2,0)</f>
        <v>San Bartolo 60 kV</v>
      </c>
      <c r="G485" s="3">
        <f t="shared" si="21"/>
        <v>16.724</v>
      </c>
      <c r="H485" s="2">
        <f t="shared" si="22"/>
        <v>0.30557000000000001</v>
      </c>
      <c r="I485" s="2">
        <f t="shared" si="23"/>
        <v>0.46471000000000001</v>
      </c>
      <c r="M485" s="4" t="s">
        <v>1370</v>
      </c>
      <c r="S485" s="4" t="s">
        <v>2831</v>
      </c>
      <c r="T485" s="4" t="s">
        <v>2830</v>
      </c>
      <c r="U485" s="4" t="s">
        <v>1987</v>
      </c>
      <c r="V485" s="4">
        <v>49310</v>
      </c>
      <c r="W485" s="4">
        <v>60</v>
      </c>
      <c r="X485" s="4">
        <v>59.262999999999998</v>
      </c>
      <c r="Y485" s="4">
        <v>0.26</v>
      </c>
      <c r="Z485" s="4">
        <v>0.46500000000000002</v>
      </c>
      <c r="AA485" s="4" t="s">
        <v>1988</v>
      </c>
      <c r="AB485" s="4">
        <v>0</v>
      </c>
    </row>
    <row r="486" spans="1:28" x14ac:dyDescent="0.2">
      <c r="A486">
        <v>485</v>
      </c>
      <c r="B486" t="s">
        <v>2834</v>
      </c>
      <c r="C486" t="s">
        <v>484</v>
      </c>
      <c r="D486" t="s">
        <v>486</v>
      </c>
      <c r="E486" s="10" t="str">
        <f>+VLOOKUP(C486,Barras!$B$2:$C$274,2,0)</f>
        <v>Chilca 60 kV</v>
      </c>
      <c r="F486" s="10" t="str">
        <f>+VLOOKUP(D486,Barras!$B$2:$C$274,2,0)</f>
        <v>San Bartolo 60 kV</v>
      </c>
      <c r="G486" s="3">
        <f t="shared" si="21"/>
        <v>16.091000000000001</v>
      </c>
      <c r="H486" s="2">
        <f t="shared" si="22"/>
        <v>0.31841000000000003</v>
      </c>
      <c r="I486" s="2">
        <f t="shared" si="23"/>
        <v>0.46256000000000003</v>
      </c>
      <c r="M486" s="4" t="s">
        <v>1371</v>
      </c>
      <c r="S486" s="4" t="s">
        <v>2832</v>
      </c>
      <c r="T486" s="4" t="s">
        <v>2833</v>
      </c>
      <c r="U486" s="4" t="s">
        <v>1987</v>
      </c>
      <c r="V486" s="4">
        <v>49310</v>
      </c>
      <c r="W486" s="4">
        <v>60</v>
      </c>
      <c r="X486" s="4">
        <v>16.724</v>
      </c>
      <c r="Y486" s="4">
        <v>0.30557000000000001</v>
      </c>
      <c r="Z486" s="4">
        <v>0.46471000000000001</v>
      </c>
      <c r="AA486" s="4" t="s">
        <v>1988</v>
      </c>
      <c r="AB486" s="4">
        <v>0</v>
      </c>
    </row>
    <row r="487" spans="1:28" x14ac:dyDescent="0.2">
      <c r="A487">
        <v>486</v>
      </c>
      <c r="B487" t="s">
        <v>2835</v>
      </c>
      <c r="C487" t="s">
        <v>486</v>
      </c>
      <c r="D487" t="s">
        <v>488</v>
      </c>
      <c r="E487" s="10" t="str">
        <f>+VLOOKUP(C487,Barras!$B$2:$C$274,2,0)</f>
        <v>San Bartolo 60 kV</v>
      </c>
      <c r="F487" s="10" t="str">
        <f>+VLOOKUP(D487,Barras!$B$2:$C$274,2,0)</f>
        <v>Praderas 60 kV</v>
      </c>
      <c r="G487" s="3">
        <f t="shared" si="21"/>
        <v>12.21</v>
      </c>
      <c r="H487" s="2">
        <f t="shared" si="22"/>
        <v>0.32800000000000001</v>
      </c>
      <c r="I487" s="2">
        <f t="shared" si="23"/>
        <v>0.46800000000000003</v>
      </c>
      <c r="M487" s="4" t="s">
        <v>1372</v>
      </c>
      <c r="S487" s="4" t="s">
        <v>2834</v>
      </c>
      <c r="T487" s="4" t="s">
        <v>2833</v>
      </c>
      <c r="U487" s="4" t="s">
        <v>1987</v>
      </c>
      <c r="V487" s="4">
        <v>49310</v>
      </c>
      <c r="W487" s="4">
        <v>60</v>
      </c>
      <c r="X487" s="4">
        <v>16.091000000000001</v>
      </c>
      <c r="Y487" s="4">
        <v>0.31841000000000003</v>
      </c>
      <c r="Z487" s="4">
        <v>0.46256000000000003</v>
      </c>
      <c r="AA487" s="4" t="s">
        <v>1988</v>
      </c>
      <c r="AB487" s="4">
        <v>0</v>
      </c>
    </row>
    <row r="488" spans="1:28" x14ac:dyDescent="0.2">
      <c r="A488">
        <v>487</v>
      </c>
      <c r="B488" t="s">
        <v>2837</v>
      </c>
      <c r="C488" t="s">
        <v>486</v>
      </c>
      <c r="D488" t="s">
        <v>488</v>
      </c>
      <c r="E488" s="10" t="str">
        <f>+VLOOKUP(C488,Barras!$B$2:$C$274,2,0)</f>
        <v>San Bartolo 60 kV</v>
      </c>
      <c r="F488" s="10" t="str">
        <f>+VLOOKUP(D488,Barras!$B$2:$C$274,2,0)</f>
        <v>Praderas 60 kV</v>
      </c>
      <c r="G488" s="3">
        <f t="shared" si="21"/>
        <v>12.21</v>
      </c>
      <c r="H488" s="2">
        <f t="shared" si="22"/>
        <v>0.32800000000000001</v>
      </c>
      <c r="I488" s="2">
        <f t="shared" si="23"/>
        <v>0.46800000000000003</v>
      </c>
      <c r="M488" s="4" t="s">
        <v>1373</v>
      </c>
      <c r="S488" s="4" t="s">
        <v>2835</v>
      </c>
      <c r="T488" s="4" t="s">
        <v>2836</v>
      </c>
      <c r="U488" s="4" t="s">
        <v>1987</v>
      </c>
      <c r="V488" s="4">
        <v>49310</v>
      </c>
      <c r="W488" s="4">
        <v>60</v>
      </c>
      <c r="X488" s="4">
        <v>12.21</v>
      </c>
      <c r="Y488" s="4">
        <v>0.32800000000000001</v>
      </c>
      <c r="Z488" s="4">
        <v>0.46800000000000003</v>
      </c>
      <c r="AA488" s="4" t="s">
        <v>1988</v>
      </c>
      <c r="AB488" s="4">
        <v>0</v>
      </c>
    </row>
    <row r="489" spans="1:28" x14ac:dyDescent="0.2">
      <c r="A489">
        <v>488</v>
      </c>
      <c r="B489" t="s">
        <v>2838</v>
      </c>
      <c r="C489" t="s">
        <v>484</v>
      </c>
      <c r="D489" t="s">
        <v>490</v>
      </c>
      <c r="E489" s="10" t="str">
        <f>+VLOOKUP(C489,Barras!$B$2:$C$274,2,0)</f>
        <v>Chilca 60 kV</v>
      </c>
      <c r="F489" s="10" t="str">
        <f>+VLOOKUP(D489,Barras!$B$2:$C$274,2,0)</f>
        <v>Bujama 60 kV</v>
      </c>
      <c r="G489" s="3">
        <f t="shared" si="21"/>
        <v>29.7</v>
      </c>
      <c r="H489" s="2">
        <f t="shared" si="22"/>
        <v>0.11124000000000001</v>
      </c>
      <c r="I489" s="2">
        <f t="shared" si="23"/>
        <v>0.44862999999999997</v>
      </c>
      <c r="M489" s="4" t="s">
        <v>1374</v>
      </c>
      <c r="S489" s="4" t="s">
        <v>2837</v>
      </c>
      <c r="T489" s="4" t="s">
        <v>2836</v>
      </c>
      <c r="U489" s="4" t="s">
        <v>1987</v>
      </c>
      <c r="V489" s="4">
        <v>49310</v>
      </c>
      <c r="W489" s="4">
        <v>60</v>
      </c>
      <c r="X489" s="4">
        <v>12.21</v>
      </c>
      <c r="Y489" s="4">
        <v>0.32800000000000001</v>
      </c>
      <c r="Z489" s="4">
        <v>0.46800000000000003</v>
      </c>
      <c r="AA489" s="4" t="s">
        <v>1988</v>
      </c>
      <c r="AB489" s="4">
        <v>0</v>
      </c>
    </row>
    <row r="490" spans="1:28" x14ac:dyDescent="0.2">
      <c r="A490">
        <v>489</v>
      </c>
      <c r="B490" t="s">
        <v>2840</v>
      </c>
      <c r="C490" t="s">
        <v>492</v>
      </c>
      <c r="D490" t="s">
        <v>494</v>
      </c>
      <c r="E490" s="10" t="str">
        <f>+VLOOKUP(C490,Barras!$B$2:$C$274,2,0)</f>
        <v>Independencia 60 kV</v>
      </c>
      <c r="F490" s="10" t="str">
        <f>+VLOOKUP(D490,Barras!$B$2:$C$274,2,0)</f>
        <v>Pueblo Nuevo 60 kV</v>
      </c>
      <c r="G490" s="3">
        <f t="shared" si="21"/>
        <v>43.9</v>
      </c>
      <c r="H490" s="2">
        <f t="shared" si="22"/>
        <v>0.30599999999999999</v>
      </c>
      <c r="I490" s="2">
        <f t="shared" si="23"/>
        <v>0.46800000000000003</v>
      </c>
      <c r="M490" s="4" t="s">
        <v>1375</v>
      </c>
      <c r="S490" s="4" t="s">
        <v>2838</v>
      </c>
      <c r="T490" s="4" t="s">
        <v>2839</v>
      </c>
      <c r="U490" s="4" t="s">
        <v>1987</v>
      </c>
      <c r="V490" s="4">
        <v>49310</v>
      </c>
      <c r="W490" s="4">
        <v>60</v>
      </c>
      <c r="X490" s="4">
        <v>29.7</v>
      </c>
      <c r="Y490" s="4">
        <v>0.11124000000000001</v>
      </c>
      <c r="Z490" s="4">
        <v>0.44862999999999997</v>
      </c>
      <c r="AA490" s="4" t="s">
        <v>1988</v>
      </c>
      <c r="AB490" s="4">
        <v>0</v>
      </c>
    </row>
    <row r="491" spans="1:28" x14ac:dyDescent="0.2">
      <c r="A491">
        <v>490</v>
      </c>
      <c r="B491" t="s">
        <v>2842</v>
      </c>
      <c r="C491" t="s">
        <v>492</v>
      </c>
      <c r="D491" t="s">
        <v>494</v>
      </c>
      <c r="E491" s="10" t="str">
        <f>+VLOOKUP(C491,Barras!$B$2:$C$274,2,0)</f>
        <v>Independencia 60 kV</v>
      </c>
      <c r="F491" s="10" t="str">
        <f>+VLOOKUP(D491,Barras!$B$2:$C$274,2,0)</f>
        <v>Pueblo Nuevo 60 kV</v>
      </c>
      <c r="G491" s="3">
        <f t="shared" si="21"/>
        <v>43.9</v>
      </c>
      <c r="H491" s="2">
        <f t="shared" si="22"/>
        <v>0.30599999999999999</v>
      </c>
      <c r="I491" s="2">
        <f t="shared" si="23"/>
        <v>0.46800000000000003</v>
      </c>
      <c r="M491" s="4" t="s">
        <v>1376</v>
      </c>
      <c r="S491" s="4" t="s">
        <v>2840</v>
      </c>
      <c r="T491" s="4" t="s">
        <v>2841</v>
      </c>
      <c r="U491" s="4" t="s">
        <v>1987</v>
      </c>
      <c r="V491" s="4">
        <v>49310</v>
      </c>
      <c r="W491" s="4">
        <v>60</v>
      </c>
      <c r="X491" s="4">
        <v>43.9</v>
      </c>
      <c r="Y491" s="4">
        <v>0.30599999999999999</v>
      </c>
      <c r="Z491" s="4">
        <v>0.46800000000000003</v>
      </c>
      <c r="AA491" s="4" t="s">
        <v>1988</v>
      </c>
      <c r="AB491" s="4">
        <v>0</v>
      </c>
    </row>
    <row r="492" spans="1:28" x14ac:dyDescent="0.2">
      <c r="A492">
        <v>491</v>
      </c>
      <c r="B492" t="s">
        <v>2843</v>
      </c>
      <c r="C492" t="s">
        <v>496</v>
      </c>
      <c r="D492" t="s">
        <v>498</v>
      </c>
      <c r="E492" s="10" t="str">
        <f>+VLOOKUP(C492,Barras!$B$2:$C$274,2,0)</f>
        <v>Marcona 60 kV</v>
      </c>
      <c r="F492" s="10" t="str">
        <f>+VLOOKUP(D492,Barras!$B$2:$C$274,2,0)</f>
        <v>Nazca 60 kV</v>
      </c>
      <c r="G492" s="3">
        <f t="shared" si="21"/>
        <v>52.5</v>
      </c>
      <c r="H492" s="2">
        <f t="shared" si="22"/>
        <v>0.29160000000000003</v>
      </c>
      <c r="I492" s="2">
        <f t="shared" si="23"/>
        <v>0.5292</v>
      </c>
      <c r="M492" s="4" t="s">
        <v>1377</v>
      </c>
      <c r="S492" s="4" t="s">
        <v>2842</v>
      </c>
      <c r="T492" s="4" t="s">
        <v>2841</v>
      </c>
      <c r="U492" s="4" t="s">
        <v>1987</v>
      </c>
      <c r="V492" s="4">
        <v>49310</v>
      </c>
      <c r="W492" s="4">
        <v>60</v>
      </c>
      <c r="X492" s="4">
        <v>43.9</v>
      </c>
      <c r="Y492" s="4">
        <v>0.30599999999999999</v>
      </c>
      <c r="Z492" s="4">
        <v>0.46800000000000003</v>
      </c>
      <c r="AA492" s="4" t="s">
        <v>1988</v>
      </c>
      <c r="AB492" s="4">
        <v>0</v>
      </c>
    </row>
    <row r="493" spans="1:28" x14ac:dyDescent="0.2">
      <c r="A493">
        <v>492</v>
      </c>
      <c r="B493" t="s">
        <v>2845</v>
      </c>
      <c r="C493" t="s">
        <v>538</v>
      </c>
      <c r="D493" t="s">
        <v>536</v>
      </c>
      <c r="E493" s="10" t="str">
        <f>+VLOOKUP(C493,Barras!$B$2:$C$274,2,0)</f>
        <v>Aricota 66 kV</v>
      </c>
      <c r="F493" s="10" t="str">
        <f>+VLOOKUP(D493,Barras!$B$2:$C$274,2,0)</f>
        <v>Tomasiri 66 kV</v>
      </c>
      <c r="G493" s="3">
        <f t="shared" si="21"/>
        <v>58.3</v>
      </c>
      <c r="H493" s="2">
        <f t="shared" si="22"/>
        <v>0.25159999999999999</v>
      </c>
      <c r="I493" s="2">
        <f t="shared" si="23"/>
        <v>0.45960000000000001</v>
      </c>
      <c r="M493" s="4" t="s">
        <v>1378</v>
      </c>
      <c r="S493" s="4" t="s">
        <v>2843</v>
      </c>
      <c r="T493" s="4" t="s">
        <v>2844</v>
      </c>
      <c r="U493" s="4" t="s">
        <v>1987</v>
      </c>
      <c r="V493" s="4">
        <v>49310</v>
      </c>
      <c r="W493" s="4">
        <v>60</v>
      </c>
      <c r="X493" s="4">
        <v>52.5</v>
      </c>
      <c r="Y493" s="4">
        <v>0.29160000000000003</v>
      </c>
      <c r="Z493" s="4">
        <v>0.5292</v>
      </c>
      <c r="AA493" s="4" t="s">
        <v>1988</v>
      </c>
      <c r="AB493" s="4">
        <v>0</v>
      </c>
    </row>
    <row r="494" spans="1:28" x14ac:dyDescent="0.2">
      <c r="A494">
        <v>493</v>
      </c>
      <c r="B494" t="s">
        <v>2847</v>
      </c>
      <c r="C494" t="s">
        <v>536</v>
      </c>
      <c r="D494" t="s">
        <v>534</v>
      </c>
      <c r="E494" s="10" t="str">
        <f>+VLOOKUP(C494,Barras!$B$2:$C$274,2,0)</f>
        <v>Tomasiri 66 kV</v>
      </c>
      <c r="F494" s="10" t="str">
        <f>+VLOOKUP(D494,Barras!$B$2:$C$274,2,0)</f>
        <v>Tacna 66 kV</v>
      </c>
      <c r="G494" s="3">
        <f t="shared" si="21"/>
        <v>35.4</v>
      </c>
      <c r="H494" s="2">
        <f t="shared" si="22"/>
        <v>0.25161</v>
      </c>
      <c r="I494" s="2">
        <f t="shared" si="23"/>
        <v>0.45960000000000001</v>
      </c>
      <c r="M494" s="4" t="s">
        <v>1379</v>
      </c>
      <c r="S494" s="4" t="s">
        <v>2845</v>
      </c>
      <c r="T494" s="4" t="s">
        <v>2846</v>
      </c>
      <c r="U494" s="4" t="s">
        <v>1987</v>
      </c>
      <c r="V494" s="4">
        <v>49310</v>
      </c>
      <c r="W494" s="4">
        <v>66</v>
      </c>
      <c r="X494" s="4">
        <v>58.3</v>
      </c>
      <c r="Y494" s="4">
        <v>0.25159999999999999</v>
      </c>
      <c r="Z494" s="4">
        <v>0.45960000000000001</v>
      </c>
      <c r="AA494" s="4" t="s">
        <v>1988</v>
      </c>
      <c r="AB494" s="4">
        <v>0</v>
      </c>
    </row>
    <row r="495" spans="1:28" x14ac:dyDescent="0.2">
      <c r="A495">
        <v>494</v>
      </c>
      <c r="B495" t="s">
        <v>2849</v>
      </c>
      <c r="C495" t="s">
        <v>12</v>
      </c>
      <c r="D495" t="s">
        <v>10</v>
      </c>
      <c r="E495" s="10" t="str">
        <f>+VLOOKUP(C495,Barras!$B$2:$C$274,2,0)</f>
        <v>Celendin 500 kV</v>
      </c>
      <c r="F495" s="10" t="str">
        <f>+VLOOKUP(D495,Barras!$B$2:$C$274,2,0)</f>
        <v>Trujillo 500 kV</v>
      </c>
      <c r="G495" s="3">
        <f t="shared" si="21"/>
        <v>187</v>
      </c>
      <c r="H495" s="2">
        <f t="shared" si="22"/>
        <v>3.1624699999999999E-2</v>
      </c>
      <c r="I495" s="2">
        <f t="shared" si="23"/>
        <v>0.1585</v>
      </c>
      <c r="M495" s="4" t="s">
        <v>1380</v>
      </c>
      <c r="S495" s="4" t="s">
        <v>2847</v>
      </c>
      <c r="T495" s="4" t="s">
        <v>2848</v>
      </c>
      <c r="U495" s="4" t="s">
        <v>1987</v>
      </c>
      <c r="V495" s="4">
        <v>49310</v>
      </c>
      <c r="W495" s="4">
        <v>66</v>
      </c>
      <c r="X495" s="4">
        <v>35.4</v>
      </c>
      <c r="Y495" s="4">
        <v>0.25161</v>
      </c>
      <c r="Z495" s="4">
        <v>0.45960000000000001</v>
      </c>
      <c r="AA495" s="4" t="s">
        <v>1988</v>
      </c>
      <c r="AB495" s="4">
        <v>0</v>
      </c>
    </row>
    <row r="496" spans="1:28" x14ac:dyDescent="0.2">
      <c r="A496">
        <v>495</v>
      </c>
      <c r="B496" t="s">
        <v>2851</v>
      </c>
      <c r="C496" t="s">
        <v>12</v>
      </c>
      <c r="D496" t="s">
        <v>3</v>
      </c>
      <c r="E496" s="10" t="str">
        <f>+VLOOKUP(C496,Barras!$B$2:$C$274,2,0)</f>
        <v>Celendin 500 kV</v>
      </c>
      <c r="F496" s="10" t="str">
        <f>+VLOOKUP(D496,Barras!$B$2:$C$274,2,0)</f>
        <v>Piura 500 kV</v>
      </c>
      <c r="G496" s="3">
        <f t="shared" si="21"/>
        <v>330</v>
      </c>
      <c r="H496" s="2">
        <f t="shared" si="22"/>
        <v>3.1624699999999999E-2</v>
      </c>
      <c r="I496" s="2">
        <f t="shared" si="23"/>
        <v>0.15859999999999999</v>
      </c>
      <c r="M496" s="4" t="s">
        <v>1381</v>
      </c>
      <c r="S496" s="4" t="s">
        <v>2849</v>
      </c>
      <c r="T496" s="4" t="s">
        <v>2850</v>
      </c>
      <c r="U496" s="4" t="s">
        <v>1987</v>
      </c>
      <c r="V496" s="4">
        <v>49310</v>
      </c>
      <c r="W496" s="4">
        <v>500</v>
      </c>
      <c r="X496" s="4">
        <v>187</v>
      </c>
      <c r="Y496" s="4">
        <v>3.1624699999999999E-2</v>
      </c>
      <c r="Z496" s="4">
        <v>0.1585</v>
      </c>
      <c r="AA496" s="4" t="s">
        <v>2001</v>
      </c>
      <c r="AB496" s="4">
        <v>0</v>
      </c>
    </row>
    <row r="497" spans="1:28" x14ac:dyDescent="0.2">
      <c r="A497">
        <v>496</v>
      </c>
      <c r="B497" t="s">
        <v>2853</v>
      </c>
      <c r="C497" t="s">
        <v>42</v>
      </c>
      <c r="D497" t="s">
        <v>44</v>
      </c>
      <c r="E497" s="10" t="str">
        <f>+VLOOKUP(C497,Barras!$B$2:$C$274,2,0)</f>
        <v>Huanuco 500 kV</v>
      </c>
      <c r="F497" s="10" t="str">
        <f>+VLOOKUP(D497,Barras!$B$2:$C$274,2,0)</f>
        <v>Tocache 500 kV</v>
      </c>
      <c r="G497" s="3">
        <f t="shared" si="21"/>
        <v>220</v>
      </c>
      <c r="H497" s="2">
        <f t="shared" si="22"/>
        <v>3.1624699999999999E-2</v>
      </c>
      <c r="I497" s="2">
        <f t="shared" si="23"/>
        <v>0.15849995454545454</v>
      </c>
      <c r="M497" s="4" t="s">
        <v>1382</v>
      </c>
      <c r="S497" s="4" t="s">
        <v>2851</v>
      </c>
      <c r="T497" s="4" t="s">
        <v>2852</v>
      </c>
      <c r="U497" s="4" t="s">
        <v>1987</v>
      </c>
      <c r="V497" s="4">
        <v>49310</v>
      </c>
      <c r="W497" s="4">
        <v>500</v>
      </c>
      <c r="X497" s="4">
        <v>330</v>
      </c>
      <c r="Y497" s="4">
        <v>3.1624699999999999E-2</v>
      </c>
      <c r="Z497" s="4">
        <v>0.15859999999999999</v>
      </c>
      <c r="AA497" s="4" t="s">
        <v>2001</v>
      </c>
      <c r="AB497" s="4">
        <v>0</v>
      </c>
    </row>
    <row r="498" spans="1:28" x14ac:dyDescent="0.2">
      <c r="A498">
        <v>497</v>
      </c>
      <c r="B498" t="s">
        <v>2855</v>
      </c>
      <c r="C498" t="s">
        <v>44</v>
      </c>
      <c r="D498" t="s">
        <v>12</v>
      </c>
      <c r="E498" s="10" t="str">
        <f>+VLOOKUP(C498,Barras!$B$2:$C$274,2,0)</f>
        <v>Tocache 500 kV</v>
      </c>
      <c r="F498" s="10" t="str">
        <f>+VLOOKUP(D498,Barras!$B$2:$C$274,2,0)</f>
        <v>Celendin 500 kV</v>
      </c>
      <c r="G498" s="3">
        <f t="shared" si="21"/>
        <v>275</v>
      </c>
      <c r="H498" s="2">
        <f t="shared" si="22"/>
        <v>3.1624699999999999E-2</v>
      </c>
      <c r="I498" s="2">
        <f t="shared" si="23"/>
        <v>0.1584999272727273</v>
      </c>
      <c r="M498" s="4" t="s">
        <v>1383</v>
      </c>
      <c r="S498" s="4" t="s">
        <v>2853</v>
      </c>
      <c r="T498" s="4" t="s">
        <v>2854</v>
      </c>
      <c r="U498" s="4" t="s">
        <v>1987</v>
      </c>
      <c r="V498" s="4">
        <v>49310</v>
      </c>
      <c r="W498" s="4">
        <v>500</v>
      </c>
      <c r="X498" s="4">
        <v>220</v>
      </c>
      <c r="Y498" s="4">
        <v>3.1624699999999999E-2</v>
      </c>
      <c r="Z498" s="4">
        <v>0.15849995454545454</v>
      </c>
      <c r="AA498" s="4" t="s">
        <v>2001</v>
      </c>
      <c r="AB498" s="4">
        <v>0</v>
      </c>
    </row>
    <row r="499" spans="1:28" x14ac:dyDescent="0.2">
      <c r="A499">
        <v>498</v>
      </c>
      <c r="B499" t="s">
        <v>2857</v>
      </c>
      <c r="C499" t="s">
        <v>21</v>
      </c>
      <c r="D499" t="s">
        <v>182</v>
      </c>
      <c r="E499" s="10" t="str">
        <f>+VLOOKUP(C499,Barras!$B$2:$C$274,2,0)</f>
        <v>Planicie 500 kV</v>
      </c>
      <c r="F499" s="10" t="str">
        <f>+VLOOKUP(D499,Barras!$B$2:$C$274,2,0)</f>
        <v>Planicie 220 kV</v>
      </c>
      <c r="G499" s="3">
        <f t="shared" si="21"/>
        <v>1</v>
      </c>
      <c r="H499" s="2">
        <f t="shared" si="22"/>
        <v>0.32094666666666666</v>
      </c>
      <c r="I499" s="2">
        <f t="shared" si="23"/>
        <v>54.3</v>
      </c>
      <c r="M499" s="4" t="s">
        <v>1384</v>
      </c>
      <c r="S499" s="4" t="s">
        <v>2855</v>
      </c>
      <c r="T499" s="4" t="s">
        <v>2856</v>
      </c>
      <c r="U499" s="4" t="s">
        <v>1987</v>
      </c>
      <c r="V499" s="4">
        <v>49310</v>
      </c>
      <c r="W499" s="4">
        <v>500</v>
      </c>
      <c r="X499" s="4">
        <v>275</v>
      </c>
      <c r="Y499" s="4">
        <v>3.1624699999999999E-2</v>
      </c>
      <c r="Z499" s="4">
        <v>0.1584999272727273</v>
      </c>
      <c r="AA499" s="4" t="s">
        <v>2001</v>
      </c>
      <c r="AB499" s="4">
        <v>0</v>
      </c>
    </row>
    <row r="500" spans="1:28" x14ac:dyDescent="0.2">
      <c r="A500">
        <v>499</v>
      </c>
      <c r="B500" t="s">
        <v>2858</v>
      </c>
      <c r="C500" t="s">
        <v>12</v>
      </c>
      <c r="D500" t="s">
        <v>86</v>
      </c>
      <c r="E500" s="10" t="str">
        <f>+VLOOKUP(C500,Barras!$B$2:$C$274,2,0)</f>
        <v>Celendin 500 kV</v>
      </c>
      <c r="F500" s="10" t="str">
        <f>+VLOOKUP(D500,Barras!$B$2:$C$274,2,0)</f>
        <v>Celendin 220 kV</v>
      </c>
      <c r="G500" s="3">
        <f t="shared" si="21"/>
        <v>1</v>
      </c>
      <c r="H500" s="2">
        <f t="shared" si="22"/>
        <v>3.7606840000000002E-2</v>
      </c>
      <c r="I500" s="2">
        <f t="shared" si="23"/>
        <v>54.333333333333336</v>
      </c>
      <c r="M500" s="4" t="s">
        <v>1385</v>
      </c>
      <c r="S500" s="4" t="s">
        <v>2857</v>
      </c>
      <c r="T500" s="4" t="s">
        <v>2044</v>
      </c>
      <c r="U500" s="4" t="s">
        <v>2031</v>
      </c>
      <c r="V500" s="4">
        <v>49310</v>
      </c>
      <c r="W500" s="4">
        <v>500</v>
      </c>
      <c r="X500" s="4">
        <v>1</v>
      </c>
      <c r="Y500" s="4">
        <v>0.32094666666666666</v>
      </c>
      <c r="Z500" s="4">
        <v>54.3</v>
      </c>
      <c r="AA500" s="4" t="s">
        <v>2001</v>
      </c>
      <c r="AB500" s="4">
        <v>0</v>
      </c>
    </row>
    <row r="501" spans="1:28" x14ac:dyDescent="0.2">
      <c r="A501">
        <v>500</v>
      </c>
      <c r="B501" t="s">
        <v>2860</v>
      </c>
      <c r="C501" t="s">
        <v>19</v>
      </c>
      <c r="D501" t="s">
        <v>188</v>
      </c>
      <c r="E501" s="10" t="str">
        <f>+VLOOKUP(C501,Barras!$B$2:$C$274,2,0)</f>
        <v>Carapongo 500 kV</v>
      </c>
      <c r="F501" s="10" t="str">
        <f>+VLOOKUP(D501,Barras!$B$2:$C$274,2,0)</f>
        <v>Carapongo 220 kV</v>
      </c>
      <c r="G501" s="3">
        <f t="shared" si="21"/>
        <v>1</v>
      </c>
      <c r="H501" s="2">
        <f t="shared" si="22"/>
        <v>0.46973866666666669</v>
      </c>
      <c r="I501" s="2">
        <f t="shared" si="23"/>
        <v>54.233333333333327</v>
      </c>
      <c r="M501" s="4" t="s">
        <v>1386</v>
      </c>
      <c r="S501" s="4" t="s">
        <v>2858</v>
      </c>
      <c r="T501" s="4" t="s">
        <v>2859</v>
      </c>
      <c r="U501" s="4" t="s">
        <v>2031</v>
      </c>
      <c r="V501" s="4">
        <v>49310</v>
      </c>
      <c r="W501" s="4">
        <v>500</v>
      </c>
      <c r="X501" s="4">
        <v>1</v>
      </c>
      <c r="Y501" s="4">
        <v>3.7606840000000002E-2</v>
      </c>
      <c r="Z501" s="4">
        <v>54.333333333333336</v>
      </c>
      <c r="AA501" s="4" t="s">
        <v>2001</v>
      </c>
      <c r="AB501" s="4">
        <v>0</v>
      </c>
    </row>
    <row r="502" spans="1:28" x14ac:dyDescent="0.2">
      <c r="A502">
        <v>501</v>
      </c>
      <c r="B502" t="s">
        <v>2861</v>
      </c>
      <c r="C502" t="s">
        <v>25</v>
      </c>
      <c r="D502" t="s">
        <v>162</v>
      </c>
      <c r="E502" s="10" t="str">
        <f>+VLOOKUP(C502,Barras!$B$2:$C$274,2,0)</f>
        <v>Independencia 500 kV</v>
      </c>
      <c r="F502" s="10" t="str">
        <f>+VLOOKUP(D502,Barras!$B$2:$C$274,2,0)</f>
        <v>Independencia 220 kV</v>
      </c>
      <c r="G502" s="3">
        <f t="shared" si="21"/>
        <v>1</v>
      </c>
      <c r="H502" s="2">
        <f t="shared" si="22"/>
        <v>0.49579861111111112</v>
      </c>
      <c r="I502" s="2">
        <f t="shared" si="23"/>
        <v>67.666666666666671</v>
      </c>
      <c r="M502" s="4" t="s">
        <v>1387</v>
      </c>
      <c r="S502" s="4" t="s">
        <v>2860</v>
      </c>
      <c r="T502" s="4" t="s">
        <v>2042</v>
      </c>
      <c r="U502" s="4" t="s">
        <v>2031</v>
      </c>
      <c r="V502" s="4">
        <v>49310</v>
      </c>
      <c r="W502" s="4">
        <v>500</v>
      </c>
      <c r="X502" s="4">
        <v>1</v>
      </c>
      <c r="Y502" s="4">
        <v>0.46973866666666669</v>
      </c>
      <c r="Z502" s="4">
        <v>54.233333333333327</v>
      </c>
      <c r="AA502" s="4" t="s">
        <v>2001</v>
      </c>
      <c r="AB502" s="4">
        <v>0</v>
      </c>
    </row>
    <row r="503" spans="1:28" x14ac:dyDescent="0.2">
      <c r="A503">
        <v>502</v>
      </c>
      <c r="B503" t="s">
        <v>2863</v>
      </c>
      <c r="C503" t="s">
        <v>34</v>
      </c>
      <c r="D503" t="s">
        <v>258</v>
      </c>
      <c r="E503" s="10" t="str">
        <f>+VLOOKUP(C503,Barras!$B$2:$C$274,2,0)</f>
        <v>Montalvo 500 kV</v>
      </c>
      <c r="F503" s="10" t="str">
        <f>+VLOOKUP(D503,Barras!$B$2:$C$274,2,0)</f>
        <v>Montalvo 220 kV</v>
      </c>
      <c r="G503" s="3">
        <f t="shared" si="21"/>
        <v>1</v>
      </c>
      <c r="H503" s="2">
        <f t="shared" si="22"/>
        <v>0.68666666666666654</v>
      </c>
      <c r="I503" s="2">
        <f t="shared" si="23"/>
        <v>56.333333333333321</v>
      </c>
      <c r="M503" s="4" t="s">
        <v>1388</v>
      </c>
      <c r="S503" s="4" t="s">
        <v>2861</v>
      </c>
      <c r="T503" s="4" t="s">
        <v>2862</v>
      </c>
      <c r="U503" s="4" t="s">
        <v>2031</v>
      </c>
      <c r="V503" s="4">
        <v>49310</v>
      </c>
      <c r="W503" s="4">
        <v>500</v>
      </c>
      <c r="X503" s="4">
        <v>1</v>
      </c>
      <c r="Y503" s="4">
        <v>0.49579861111111112</v>
      </c>
      <c r="Z503" s="4">
        <v>67.666666666666671</v>
      </c>
      <c r="AA503" s="4" t="s">
        <v>2001</v>
      </c>
      <c r="AB503" s="4">
        <v>0</v>
      </c>
    </row>
    <row r="504" spans="1:28" x14ac:dyDescent="0.2">
      <c r="A504">
        <v>503</v>
      </c>
      <c r="B504" t="s">
        <v>2864</v>
      </c>
      <c r="C504" t="s">
        <v>218</v>
      </c>
      <c r="D504" t="s">
        <v>212</v>
      </c>
      <c r="E504" s="10" t="str">
        <f>+VLOOKUP(C504,Barras!$B$2:$C$274,2,0)</f>
        <v>Tingo Maria N 220 kV</v>
      </c>
      <c r="F504" s="10" t="str">
        <f>+VLOOKUP(D504,Barras!$B$2:$C$274,2,0)</f>
        <v>Huanuco 220 kV</v>
      </c>
      <c r="G504" s="3">
        <f t="shared" si="21"/>
        <v>88.16</v>
      </c>
      <c r="H504" s="2">
        <f t="shared" si="22"/>
        <v>3.7600000000000001E-2</v>
      </c>
      <c r="I504" s="2">
        <f t="shared" si="23"/>
        <v>0.37619999999999998</v>
      </c>
      <c r="M504" s="4" t="s">
        <v>1389</v>
      </c>
      <c r="S504" s="4" t="s">
        <v>2863</v>
      </c>
      <c r="T504" s="4" t="s">
        <v>2054</v>
      </c>
      <c r="U504" s="4" t="s">
        <v>2031</v>
      </c>
      <c r="V504" s="4">
        <v>49310</v>
      </c>
      <c r="W504" s="4">
        <v>500</v>
      </c>
      <c r="X504" s="4">
        <v>1</v>
      </c>
      <c r="Y504" s="4">
        <v>0.68666666666666654</v>
      </c>
      <c r="Z504" s="4">
        <v>56.333333333333321</v>
      </c>
      <c r="AA504" s="4" t="s">
        <v>2001</v>
      </c>
      <c r="AB504" s="4">
        <v>0</v>
      </c>
    </row>
    <row r="505" spans="1:28" x14ac:dyDescent="0.2">
      <c r="A505">
        <v>504</v>
      </c>
      <c r="B505" t="s">
        <v>2866</v>
      </c>
      <c r="C505" t="s">
        <v>23</v>
      </c>
      <c r="D505" t="s">
        <v>25</v>
      </c>
      <c r="E505" s="10" t="str">
        <f>+VLOOKUP(C505,Barras!$B$2:$C$274,2,0)</f>
        <v>Chilca 500 kV</v>
      </c>
      <c r="F505" s="10" t="str">
        <f>+VLOOKUP(D505,Barras!$B$2:$C$274,2,0)</f>
        <v>Independencia 500 kV</v>
      </c>
      <c r="G505" s="3">
        <f t="shared" si="21"/>
        <v>170</v>
      </c>
      <c r="H505" s="2">
        <f t="shared" si="22"/>
        <v>2.5698461538461538E-2</v>
      </c>
      <c r="I505" s="2">
        <f t="shared" si="23"/>
        <v>0.35152358225715891</v>
      </c>
      <c r="M505" s="4" t="s">
        <v>1390</v>
      </c>
      <c r="S505" s="4" t="s">
        <v>2864</v>
      </c>
      <c r="T505" s="4" t="s">
        <v>2865</v>
      </c>
      <c r="U505" s="4" t="s">
        <v>1987</v>
      </c>
      <c r="V505" s="4">
        <v>49310</v>
      </c>
      <c r="W505" s="4">
        <v>220</v>
      </c>
      <c r="X505" s="4">
        <v>88.16</v>
      </c>
      <c r="Y505" s="4">
        <v>3.7600000000000001E-2</v>
      </c>
      <c r="Z505" s="4">
        <v>0.37619999999999998</v>
      </c>
      <c r="AA505" s="4" t="s">
        <v>2001</v>
      </c>
      <c r="AB505" s="4">
        <v>0</v>
      </c>
    </row>
    <row r="506" spans="1:28" x14ac:dyDescent="0.2">
      <c r="A506">
        <v>505</v>
      </c>
      <c r="B506" t="s">
        <v>2867</v>
      </c>
      <c r="C506" t="s">
        <v>25</v>
      </c>
      <c r="D506" t="s">
        <v>27</v>
      </c>
      <c r="E506" s="10" t="str">
        <f>+VLOOKUP(C506,Barras!$B$2:$C$274,2,0)</f>
        <v>Independencia 500 kV</v>
      </c>
      <c r="F506" s="10" t="str">
        <f>+VLOOKUP(D506,Barras!$B$2:$C$274,2,0)</f>
        <v>Poroma 500 kV</v>
      </c>
      <c r="G506" s="3">
        <f t="shared" si="21"/>
        <v>186.2</v>
      </c>
      <c r="H506" s="2">
        <f t="shared" si="22"/>
        <v>2.5698461538461538E-2</v>
      </c>
      <c r="I506" s="2">
        <f t="shared" si="23"/>
        <v>0.35152358225715891</v>
      </c>
      <c r="M506" s="4" t="s">
        <v>1391</v>
      </c>
      <c r="S506" s="4" t="s">
        <v>2866</v>
      </c>
      <c r="T506" s="4" t="s">
        <v>2008</v>
      </c>
      <c r="U506" s="4" t="s">
        <v>1987</v>
      </c>
      <c r="V506" s="4">
        <v>49310</v>
      </c>
      <c r="W506" s="4">
        <v>500</v>
      </c>
      <c r="X506" s="4">
        <v>170</v>
      </c>
      <c r="Y506" s="4">
        <v>2.5698461538461538E-2</v>
      </c>
      <c r="Z506" s="4">
        <v>0.35152358225715891</v>
      </c>
      <c r="AA506" s="4" t="s">
        <v>2001</v>
      </c>
      <c r="AB506" s="4">
        <v>0</v>
      </c>
    </row>
    <row r="507" spans="1:28" x14ac:dyDescent="0.2">
      <c r="A507">
        <v>506</v>
      </c>
      <c r="B507" t="s">
        <v>2868</v>
      </c>
      <c r="C507" t="s">
        <v>38</v>
      </c>
      <c r="D507" t="s">
        <v>25</v>
      </c>
      <c r="E507" s="10" t="str">
        <f>+VLOOKUP(C507,Barras!$B$2:$C$274,2,0)</f>
        <v>Colcabamba 500 kV</v>
      </c>
      <c r="F507" s="10" t="str">
        <f>+VLOOKUP(D507,Barras!$B$2:$C$274,2,0)</f>
        <v>Independencia 500 kV</v>
      </c>
      <c r="G507" s="3">
        <f t="shared" si="21"/>
        <v>260</v>
      </c>
      <c r="H507" s="2">
        <f t="shared" si="22"/>
        <v>2.1000000000000001E-2</v>
      </c>
      <c r="I507" s="2">
        <f t="shared" si="23"/>
        <v>0.1585</v>
      </c>
      <c r="M507" s="4" t="s">
        <v>1392</v>
      </c>
      <c r="S507" s="4" t="s">
        <v>2867</v>
      </c>
      <c r="T507" s="4" t="s">
        <v>2010</v>
      </c>
      <c r="U507" s="4" t="s">
        <v>1987</v>
      </c>
      <c r="V507" s="4">
        <v>49310</v>
      </c>
      <c r="W507" s="4">
        <v>500</v>
      </c>
      <c r="X507" s="4">
        <v>186.2</v>
      </c>
      <c r="Y507" s="4">
        <v>2.5698461538461538E-2</v>
      </c>
      <c r="Z507" s="4">
        <v>0.35152358225715891</v>
      </c>
      <c r="AA507" s="4" t="s">
        <v>2001</v>
      </c>
      <c r="AB507" s="4">
        <v>0</v>
      </c>
    </row>
    <row r="508" spans="1:28" x14ac:dyDescent="0.2">
      <c r="A508">
        <v>507</v>
      </c>
      <c r="B508" t="s">
        <v>2870</v>
      </c>
      <c r="C508" t="s">
        <v>6</v>
      </c>
      <c r="D508" t="s">
        <v>8</v>
      </c>
      <c r="E508" s="10" t="str">
        <f>+VLOOKUP(C508,Barras!$B$2:$C$274,2,0)</f>
        <v>La Niña 500 kV</v>
      </c>
      <c r="F508" s="10" t="str">
        <f>+VLOOKUP(D508,Barras!$B$2:$C$274,2,0)</f>
        <v>Veracruz 500 kV</v>
      </c>
      <c r="G508" s="3">
        <f t="shared" si="21"/>
        <v>180</v>
      </c>
      <c r="H508" s="2">
        <f t="shared" si="22"/>
        <v>2.1000000000000001E-2</v>
      </c>
      <c r="I508" s="2">
        <f t="shared" si="23"/>
        <v>0.1585</v>
      </c>
      <c r="M508" s="4" t="s">
        <v>1393</v>
      </c>
      <c r="S508" s="4" t="s">
        <v>2868</v>
      </c>
      <c r="T508" s="4" t="s">
        <v>2869</v>
      </c>
      <c r="U508" s="4" t="s">
        <v>1987</v>
      </c>
      <c r="V508" s="4">
        <v>49310</v>
      </c>
      <c r="W508" s="4">
        <v>500</v>
      </c>
      <c r="X508" s="4">
        <v>260</v>
      </c>
      <c r="Y508" s="4">
        <v>2.1000000000000001E-2</v>
      </c>
      <c r="Z508" s="4">
        <v>0.1585</v>
      </c>
      <c r="AA508" s="4" t="s">
        <v>2001</v>
      </c>
      <c r="AB508" s="4">
        <v>0</v>
      </c>
    </row>
    <row r="509" spans="1:28" x14ac:dyDescent="0.2">
      <c r="A509">
        <v>508</v>
      </c>
      <c r="B509" t="s">
        <v>2872</v>
      </c>
      <c r="C509" t="s">
        <v>12</v>
      </c>
      <c r="D509" t="s">
        <v>8</v>
      </c>
      <c r="E509" s="10" t="str">
        <f>+VLOOKUP(C509,Barras!$B$2:$C$274,2,0)</f>
        <v>Celendin 500 kV</v>
      </c>
      <c r="F509" s="10" t="str">
        <f>+VLOOKUP(D509,Barras!$B$2:$C$274,2,0)</f>
        <v>Veracruz 500 kV</v>
      </c>
      <c r="G509" s="3">
        <f t="shared" si="21"/>
        <v>110</v>
      </c>
      <c r="H509" s="2">
        <f t="shared" si="22"/>
        <v>2.1000000000000001E-2</v>
      </c>
      <c r="I509" s="2">
        <f t="shared" si="23"/>
        <v>0.1585</v>
      </c>
      <c r="M509" s="4" t="s">
        <v>1394</v>
      </c>
      <c r="S509" s="4" t="s">
        <v>2870</v>
      </c>
      <c r="T509" s="4" t="s">
        <v>2871</v>
      </c>
      <c r="U509" s="4" t="s">
        <v>1987</v>
      </c>
      <c r="V509" s="4">
        <v>49310</v>
      </c>
      <c r="W509" s="4">
        <v>500</v>
      </c>
      <c r="X509" s="4">
        <v>180</v>
      </c>
      <c r="Y509" s="4">
        <v>2.1000000000000001E-2</v>
      </c>
      <c r="Z509" s="4">
        <v>0.1585</v>
      </c>
      <c r="AA509" s="4" t="s">
        <v>2001</v>
      </c>
      <c r="AB509" s="4">
        <v>0</v>
      </c>
    </row>
    <row r="510" spans="1:28" x14ac:dyDescent="0.2">
      <c r="A510">
        <v>509</v>
      </c>
      <c r="B510" t="s">
        <v>2874</v>
      </c>
      <c r="C510" t="s">
        <v>274</v>
      </c>
      <c r="D510" t="s">
        <v>278</v>
      </c>
      <c r="E510" s="10" t="str">
        <f>+VLOOKUP(C510,Barras!$B$2:$C$274,2,0)</f>
        <v>San Gaban 220 kV</v>
      </c>
      <c r="F510" s="10" t="str">
        <f>+VLOOKUP(D510,Barras!$B$2:$C$274,2,0)</f>
        <v>Onocora 220 kV</v>
      </c>
      <c r="G510" s="3">
        <f t="shared" si="21"/>
        <v>139.32</v>
      </c>
      <c r="H510" s="2">
        <f t="shared" si="22"/>
        <v>5.2124999999999998E-2</v>
      </c>
      <c r="I510" s="2">
        <f t="shared" si="23"/>
        <v>0.383432</v>
      </c>
      <c r="M510" s="4" t="s">
        <v>1395</v>
      </c>
      <c r="S510" s="4" t="s">
        <v>2872</v>
      </c>
      <c r="T510" s="4" t="s">
        <v>2873</v>
      </c>
      <c r="U510" s="4" t="s">
        <v>1987</v>
      </c>
      <c r="V510" s="4">
        <v>49310</v>
      </c>
      <c r="W510" s="4">
        <v>500</v>
      </c>
      <c r="X510" s="4">
        <v>110</v>
      </c>
      <c r="Y510" s="4">
        <v>2.1000000000000001E-2</v>
      </c>
      <c r="Z510" s="4">
        <v>0.1585</v>
      </c>
      <c r="AA510" s="4" t="s">
        <v>2001</v>
      </c>
      <c r="AB510" s="4">
        <v>0</v>
      </c>
    </row>
    <row r="511" spans="1:28" x14ac:dyDescent="0.2">
      <c r="A511">
        <v>510</v>
      </c>
      <c r="B511" t="s">
        <v>2876</v>
      </c>
      <c r="C511" t="s">
        <v>274</v>
      </c>
      <c r="D511" t="s">
        <v>272</v>
      </c>
      <c r="E511" s="10" t="str">
        <f>+VLOOKUP(C511,Barras!$B$2:$C$274,2,0)</f>
        <v>San Gaban 220 kV</v>
      </c>
      <c r="F511" s="10" t="str">
        <f>+VLOOKUP(D511,Barras!$B$2:$C$274,2,0)</f>
        <v>Azangaro 220 kV</v>
      </c>
      <c r="G511" s="3">
        <f t="shared" si="21"/>
        <v>166</v>
      </c>
      <c r="H511" s="2">
        <f t="shared" si="22"/>
        <v>5.2124999999999998E-2</v>
      </c>
      <c r="I511" s="2">
        <f t="shared" si="23"/>
        <v>0.383432</v>
      </c>
      <c r="M511" s="4" t="s">
        <v>1396</v>
      </c>
      <c r="S511" s="4" t="s">
        <v>2874</v>
      </c>
      <c r="T511" s="4" t="s">
        <v>2875</v>
      </c>
      <c r="U511" s="4" t="s">
        <v>1987</v>
      </c>
      <c r="V511" s="4">
        <v>49310</v>
      </c>
      <c r="W511" s="4">
        <v>220</v>
      </c>
      <c r="X511" s="4">
        <v>139.32</v>
      </c>
      <c r="Y511" s="4">
        <v>5.2124999999999998E-2</v>
      </c>
      <c r="Z511" s="4">
        <v>0.383432</v>
      </c>
      <c r="AA511" s="4" t="s">
        <v>2001</v>
      </c>
      <c r="AB511" s="4">
        <v>0</v>
      </c>
    </row>
    <row r="512" spans="1:28" x14ac:dyDescent="0.2">
      <c r="A512">
        <v>511</v>
      </c>
      <c r="B512" t="s">
        <v>2878</v>
      </c>
      <c r="C512" t="s">
        <v>242</v>
      </c>
      <c r="D512" t="s">
        <v>236</v>
      </c>
      <c r="E512" s="10" t="str">
        <f>+VLOOKUP(C512,Barras!$B$2:$C$274,2,0)</f>
        <v>Mantaro 220 kV</v>
      </c>
      <c r="F512" s="10" t="str">
        <f>+VLOOKUP(D512,Barras!$B$2:$C$274,2,0)</f>
        <v>Huayucachi 220 kV</v>
      </c>
      <c r="G512" s="3">
        <f t="shared" si="21"/>
        <v>76.59</v>
      </c>
      <c r="H512" s="2">
        <f t="shared" si="22"/>
        <v>5.559999999999999E-2</v>
      </c>
      <c r="I512" s="2">
        <f t="shared" si="23"/>
        <v>0.5</v>
      </c>
      <c r="M512" s="4" t="s">
        <v>1397</v>
      </c>
      <c r="S512" s="4" t="s">
        <v>2876</v>
      </c>
      <c r="T512" s="4" t="s">
        <v>2877</v>
      </c>
      <c r="U512" s="4" t="s">
        <v>1987</v>
      </c>
      <c r="V512" s="4">
        <v>49310</v>
      </c>
      <c r="W512" s="4">
        <v>220</v>
      </c>
      <c r="X512" s="4">
        <v>166</v>
      </c>
      <c r="Y512" s="4">
        <v>5.2124999999999998E-2</v>
      </c>
      <c r="Z512" s="4">
        <v>0.383432</v>
      </c>
      <c r="AA512" s="4" t="s">
        <v>2001</v>
      </c>
      <c r="AB512" s="4">
        <v>0</v>
      </c>
    </row>
    <row r="513" spans="1:28" x14ac:dyDescent="0.2">
      <c r="A513">
        <v>512</v>
      </c>
      <c r="B513" t="s">
        <v>2879</v>
      </c>
      <c r="C513" t="s">
        <v>32</v>
      </c>
      <c r="D513" t="s">
        <v>36</v>
      </c>
      <c r="E513" s="10" t="str">
        <f>+VLOOKUP(C513,Barras!$B$2:$C$274,2,0)</f>
        <v>San Jose 500 kV</v>
      </c>
      <c r="F513" s="10" t="str">
        <f>+VLOOKUP(D513,Barras!$B$2:$C$274,2,0)</f>
        <v>Yarabamba 500 kV</v>
      </c>
      <c r="G513" s="3">
        <f t="shared" si="21"/>
        <v>50</v>
      </c>
      <c r="H513" s="2">
        <f t="shared" si="22"/>
        <v>2.4E-2</v>
      </c>
      <c r="I513" s="2">
        <f t="shared" si="23"/>
        <v>0.33399999999999996</v>
      </c>
      <c r="M513" s="4" t="s">
        <v>1398</v>
      </c>
      <c r="S513" s="4" t="s">
        <v>2878</v>
      </c>
      <c r="T513" s="4" t="s">
        <v>2279</v>
      </c>
      <c r="U513" s="4" t="s">
        <v>1987</v>
      </c>
      <c r="V513" s="4">
        <v>49310</v>
      </c>
      <c r="W513" s="4">
        <v>220</v>
      </c>
      <c r="X513" s="4">
        <v>76.59</v>
      </c>
      <c r="Y513" s="4">
        <v>5.559999999999999E-2</v>
      </c>
      <c r="Z513" s="4">
        <v>0.5</v>
      </c>
      <c r="AA513" s="4" t="s">
        <v>2001</v>
      </c>
      <c r="AB513" s="4">
        <v>0</v>
      </c>
    </row>
    <row r="514" spans="1:28" x14ac:dyDescent="0.2">
      <c r="A514">
        <v>513</v>
      </c>
      <c r="B514" t="s">
        <v>2881</v>
      </c>
      <c r="C514" t="s">
        <v>90</v>
      </c>
      <c r="D514" t="s">
        <v>542</v>
      </c>
      <c r="E514" s="10" t="str">
        <f>+VLOOKUP(C514,Barras!$B$2:$C$274,2,0)</f>
        <v>Moyobamba 220 kV</v>
      </c>
      <c r="F514" s="10" t="str">
        <f>+VLOOKUP(D514,Barras!$B$2:$C$274,2,0)</f>
        <v>Tarapoto 220 kV</v>
      </c>
      <c r="G514" s="3">
        <f t="shared" ref="G514:G577" si="24">+VLOOKUP(B514,lineas,6,0)</f>
        <v>80</v>
      </c>
      <c r="H514" s="2">
        <f t="shared" ref="H514:H577" si="25">+VLOOKUP(B514,lineas,7,0)</f>
        <v>5.3999999999999999E-2</v>
      </c>
      <c r="I514" s="2">
        <f t="shared" ref="I514:I577" si="26">+VLOOKUP(B514,lineas,8,0)</f>
        <v>0.49</v>
      </c>
      <c r="M514" s="4" t="s">
        <v>1399</v>
      </c>
      <c r="S514" s="4" t="s">
        <v>2879</v>
      </c>
      <c r="T514" s="4" t="s">
        <v>2880</v>
      </c>
      <c r="U514" s="4" t="s">
        <v>1987</v>
      </c>
      <c r="V514" s="4">
        <v>49310</v>
      </c>
      <c r="W514" s="4">
        <v>500</v>
      </c>
      <c r="X514" s="4">
        <v>50</v>
      </c>
      <c r="Y514" s="4">
        <v>2.4E-2</v>
      </c>
      <c r="Z514" s="4">
        <v>0.33399999999999996</v>
      </c>
      <c r="AA514" s="4" t="s">
        <v>2001</v>
      </c>
      <c r="AB514" s="4">
        <v>0</v>
      </c>
    </row>
    <row r="515" spans="1:28" x14ac:dyDescent="0.2">
      <c r="A515">
        <v>514</v>
      </c>
      <c r="B515" t="s">
        <v>2883</v>
      </c>
      <c r="C515" t="s">
        <v>88</v>
      </c>
      <c r="D515" t="s">
        <v>546</v>
      </c>
      <c r="E515" s="10" t="str">
        <f>+VLOOKUP(C515,Barras!$B$2:$C$274,2,0)</f>
        <v>Caclic 220 kV</v>
      </c>
      <c r="F515" s="10" t="str">
        <f>+VLOOKUP(D515,Barras!$B$2:$C$274,2,0)</f>
        <v>Bagua 220 kV</v>
      </c>
      <c r="G515" s="3">
        <f t="shared" si="24"/>
        <v>100</v>
      </c>
      <c r="H515" s="2">
        <f t="shared" si="25"/>
        <v>5.3999999999999999E-2</v>
      </c>
      <c r="I515" s="2">
        <f t="shared" si="26"/>
        <v>0.49</v>
      </c>
      <c r="M515" s="4" t="s">
        <v>1400</v>
      </c>
      <c r="S515" s="4" t="s">
        <v>2881</v>
      </c>
      <c r="T515" s="4" t="s">
        <v>2882</v>
      </c>
      <c r="U515" s="4" t="s">
        <v>1987</v>
      </c>
      <c r="V515" s="4">
        <v>49310</v>
      </c>
      <c r="W515" s="4">
        <v>220</v>
      </c>
      <c r="X515" s="4">
        <v>80</v>
      </c>
      <c r="Y515" s="4">
        <v>5.3999999999999999E-2</v>
      </c>
      <c r="Z515" s="4">
        <v>0.49</v>
      </c>
      <c r="AA515" s="4" t="s">
        <v>2001</v>
      </c>
      <c r="AB515" s="4">
        <v>0</v>
      </c>
    </row>
    <row r="516" spans="1:28" x14ac:dyDescent="0.2">
      <c r="A516">
        <v>515</v>
      </c>
      <c r="B516" t="s">
        <v>2885</v>
      </c>
      <c r="C516" t="s">
        <v>544</v>
      </c>
      <c r="D516" t="s">
        <v>294</v>
      </c>
      <c r="E516" s="10" t="str">
        <f>+VLOOKUP(C516,Barras!$B$2:$C$274,2,0)</f>
        <v>Bagua 138 kV</v>
      </c>
      <c r="F516" s="10" t="str">
        <f>+VLOOKUP(D516,Barras!$B$2:$C$274,2,0)</f>
        <v>Jaen 138 kV</v>
      </c>
      <c r="G516" s="3">
        <f t="shared" si="24"/>
        <v>30</v>
      </c>
      <c r="H516" s="2">
        <f t="shared" si="25"/>
        <v>0.14315130000000001</v>
      </c>
      <c r="I516" s="2">
        <f t="shared" si="26"/>
        <v>0.50978769999999995</v>
      </c>
      <c r="M516" s="4" t="s">
        <v>1401</v>
      </c>
      <c r="S516" s="4" t="s">
        <v>2883</v>
      </c>
      <c r="T516" s="4" t="s">
        <v>2884</v>
      </c>
      <c r="U516" s="4" t="s">
        <v>1987</v>
      </c>
      <c r="V516" s="4">
        <v>49310</v>
      </c>
      <c r="W516" s="4">
        <v>220</v>
      </c>
      <c r="X516" s="4">
        <v>100</v>
      </c>
      <c r="Y516" s="4">
        <v>5.3999999999999999E-2</v>
      </c>
      <c r="Z516" s="4">
        <v>0.49</v>
      </c>
      <c r="AA516" s="4" t="s">
        <v>2001</v>
      </c>
      <c r="AB516" s="4">
        <v>0</v>
      </c>
    </row>
    <row r="517" spans="1:28" x14ac:dyDescent="0.2">
      <c r="A517">
        <v>516</v>
      </c>
      <c r="B517" t="s">
        <v>2887</v>
      </c>
      <c r="C517" t="s">
        <v>542</v>
      </c>
      <c r="D517" t="s">
        <v>338</v>
      </c>
      <c r="E517" s="10" t="str">
        <f>+VLOOKUP(C517,Barras!$B$2:$C$274,2,0)</f>
        <v>Tarapoto 220 kV</v>
      </c>
      <c r="F517" s="10" t="str">
        <f>+VLOOKUP(D517,Barras!$B$2:$C$274,2,0)</f>
        <v>Tarapoto 138 kV</v>
      </c>
      <c r="G517" s="3">
        <f t="shared" si="24"/>
        <v>1</v>
      </c>
      <c r="H517" s="2">
        <f t="shared" si="25"/>
        <v>0</v>
      </c>
      <c r="I517" s="2">
        <f t="shared" si="26"/>
        <v>33.880000000000003</v>
      </c>
      <c r="M517" s="4" t="s">
        <v>1402</v>
      </c>
      <c r="S517" s="4" t="s">
        <v>2885</v>
      </c>
      <c r="T517" s="4" t="s">
        <v>2886</v>
      </c>
      <c r="U517" s="4" t="s">
        <v>1987</v>
      </c>
      <c r="V517" s="4">
        <v>49310</v>
      </c>
      <c r="W517" s="4">
        <v>138</v>
      </c>
      <c r="X517" s="4">
        <v>30</v>
      </c>
      <c r="Y517" s="4">
        <v>0.14315130000000001</v>
      </c>
      <c r="Z517" s="4">
        <v>0.50978769999999995</v>
      </c>
      <c r="AA517" s="4" t="s">
        <v>2001</v>
      </c>
      <c r="AB517" s="4">
        <v>0</v>
      </c>
    </row>
    <row r="518" spans="1:28" x14ac:dyDescent="0.2">
      <c r="A518">
        <v>517</v>
      </c>
      <c r="B518" t="s">
        <v>2889</v>
      </c>
      <c r="C518" t="s">
        <v>546</v>
      </c>
      <c r="D518" t="s">
        <v>544</v>
      </c>
      <c r="E518" s="10" t="str">
        <f>+VLOOKUP(C518,Barras!$B$2:$C$274,2,0)</f>
        <v>Bagua 220 kV</v>
      </c>
      <c r="F518" s="10" t="str">
        <f>+VLOOKUP(D518,Barras!$B$2:$C$274,2,0)</f>
        <v>Bagua 138 kV</v>
      </c>
      <c r="G518" s="3">
        <f t="shared" si="24"/>
        <v>1</v>
      </c>
      <c r="H518" s="2">
        <f t="shared" si="25"/>
        <v>0</v>
      </c>
      <c r="I518" s="2">
        <f t="shared" si="26"/>
        <v>33.880000000000003</v>
      </c>
      <c r="M518" s="4" t="s">
        <v>1403</v>
      </c>
      <c r="S518" s="4" t="s">
        <v>2887</v>
      </c>
      <c r="T518" s="4" t="s">
        <v>2888</v>
      </c>
      <c r="U518" s="4" t="s">
        <v>1987</v>
      </c>
      <c r="V518" s="4">
        <v>49310</v>
      </c>
      <c r="W518" s="4">
        <v>220</v>
      </c>
      <c r="X518" s="4">
        <v>1</v>
      </c>
      <c r="Y518" s="4">
        <v>0</v>
      </c>
      <c r="Z518" s="4">
        <v>33.880000000000003</v>
      </c>
      <c r="AA518" s="4" t="s">
        <v>2001</v>
      </c>
      <c r="AB518" s="4">
        <v>0</v>
      </c>
    </row>
    <row r="519" spans="1:28" x14ac:dyDescent="0.2">
      <c r="A519">
        <v>518</v>
      </c>
      <c r="B519" t="s">
        <v>2891</v>
      </c>
      <c r="C519" t="s">
        <v>27</v>
      </c>
      <c r="D519" t="s">
        <v>174</v>
      </c>
      <c r="E519" s="10" t="str">
        <f>+VLOOKUP(C519,Barras!$B$2:$C$274,2,0)</f>
        <v>Poroma 500 kV</v>
      </c>
      <c r="F519" s="10" t="str">
        <f>+VLOOKUP(D519,Barras!$B$2:$C$274,2,0)</f>
        <v>Poroma 220 kV</v>
      </c>
      <c r="G519" s="3">
        <f t="shared" si="24"/>
        <v>1</v>
      </c>
      <c r="H519" s="2">
        <f t="shared" si="25"/>
        <v>0.36133333333333334</v>
      </c>
      <c r="I519" s="2">
        <f t="shared" si="26"/>
        <v>48.666666666666664</v>
      </c>
      <c r="M519" s="4" t="s">
        <v>1404</v>
      </c>
      <c r="S519" s="4" t="s">
        <v>2889</v>
      </c>
      <c r="T519" s="4" t="s">
        <v>2890</v>
      </c>
      <c r="U519" s="4" t="s">
        <v>1987</v>
      </c>
      <c r="V519" s="4">
        <v>49310</v>
      </c>
      <c r="W519" s="4">
        <v>220</v>
      </c>
      <c r="X519" s="4">
        <v>1</v>
      </c>
      <c r="Y519" s="4">
        <v>0</v>
      </c>
      <c r="Z519" s="4">
        <v>33.880000000000003</v>
      </c>
      <c r="AA519" s="4" t="s">
        <v>2001</v>
      </c>
      <c r="AB519" s="4">
        <v>0</v>
      </c>
    </row>
    <row r="520" spans="1:28" x14ac:dyDescent="0.2">
      <c r="A520">
        <v>519</v>
      </c>
      <c r="B520" t="s">
        <v>2892</v>
      </c>
      <c r="C520" t="s">
        <v>27</v>
      </c>
      <c r="D520" t="s">
        <v>174</v>
      </c>
      <c r="E520" s="10" t="str">
        <f>+VLOOKUP(C520,Barras!$B$2:$C$274,2,0)</f>
        <v>Poroma 500 kV</v>
      </c>
      <c r="F520" s="10" t="str">
        <f>+VLOOKUP(D520,Barras!$B$2:$C$274,2,0)</f>
        <v>Poroma 220 kV</v>
      </c>
      <c r="G520" s="3">
        <f t="shared" si="24"/>
        <v>1</v>
      </c>
      <c r="H520" s="2">
        <f t="shared" si="25"/>
        <v>0.36133333333333334</v>
      </c>
      <c r="I520" s="2">
        <f t="shared" si="26"/>
        <v>48.666666666666664</v>
      </c>
      <c r="M520" s="4" t="s">
        <v>1405</v>
      </c>
      <c r="S520" s="4" t="s">
        <v>2891</v>
      </c>
      <c r="T520" s="4" t="s">
        <v>2049</v>
      </c>
      <c r="U520" s="4" t="s">
        <v>2031</v>
      </c>
      <c r="V520" s="4">
        <v>49310</v>
      </c>
      <c r="W520" s="4">
        <v>500</v>
      </c>
      <c r="X520" s="4">
        <v>1</v>
      </c>
      <c r="Y520" s="4">
        <v>0.36133333333333334</v>
      </c>
      <c r="Z520" s="4">
        <v>48.666666666666664</v>
      </c>
      <c r="AA520" s="4" t="s">
        <v>2001</v>
      </c>
      <c r="AB520" s="4">
        <v>0</v>
      </c>
    </row>
    <row r="521" spans="1:28" x14ac:dyDescent="0.2">
      <c r="A521">
        <v>520</v>
      </c>
      <c r="B521" t="s">
        <v>2893</v>
      </c>
      <c r="C521" t="s">
        <v>36</v>
      </c>
      <c r="D521" t="s">
        <v>250</v>
      </c>
      <c r="E521" s="10" t="str">
        <f>+VLOOKUP(C521,Barras!$B$2:$C$274,2,0)</f>
        <v>Yarabamba 500 kV</v>
      </c>
      <c r="F521" s="10" t="str">
        <f>+VLOOKUP(D521,Barras!$B$2:$C$274,2,0)</f>
        <v>Yarabamba 220 kV</v>
      </c>
      <c r="G521" s="3">
        <f t="shared" si="24"/>
        <v>1</v>
      </c>
      <c r="H521" s="2">
        <f t="shared" si="25"/>
        <v>3.7863111111111104E-2</v>
      </c>
      <c r="I521" s="2">
        <f t="shared" si="26"/>
        <v>54</v>
      </c>
      <c r="M521" s="4" t="s">
        <v>1406</v>
      </c>
      <c r="S521" s="4" t="s">
        <v>2892</v>
      </c>
      <c r="T521" s="4" t="s">
        <v>2049</v>
      </c>
      <c r="U521" s="4" t="s">
        <v>2031</v>
      </c>
      <c r="V521" s="4">
        <v>49310</v>
      </c>
      <c r="W521" s="4">
        <v>500</v>
      </c>
      <c r="X521" s="4">
        <v>1</v>
      </c>
      <c r="Y521" s="4">
        <v>0.36133333333333334</v>
      </c>
      <c r="Z521" s="4">
        <v>48.666666666666664</v>
      </c>
      <c r="AA521" s="4" t="s">
        <v>2001</v>
      </c>
      <c r="AB521" s="4">
        <v>0</v>
      </c>
    </row>
    <row r="522" spans="1:28" x14ac:dyDescent="0.2">
      <c r="A522">
        <v>521</v>
      </c>
      <c r="B522" t="s">
        <v>2894</v>
      </c>
      <c r="C522" t="s">
        <v>166</v>
      </c>
      <c r="D522" t="s">
        <v>174</v>
      </c>
      <c r="E522" s="10" t="str">
        <f>+VLOOKUP(C522,Barras!$B$2:$C$274,2,0)</f>
        <v>Ica 220 kV</v>
      </c>
      <c r="F522" s="10" t="str">
        <f>+VLOOKUP(D522,Barras!$B$2:$C$274,2,0)</f>
        <v>Poroma 220 kV</v>
      </c>
      <c r="G522" s="3">
        <f t="shared" si="24"/>
        <v>158</v>
      </c>
      <c r="H522" s="2">
        <f t="shared" si="25"/>
        <v>8.2970000000000002E-2</v>
      </c>
      <c r="I522" s="2">
        <f t="shared" si="26"/>
        <v>0.49</v>
      </c>
      <c r="M522" s="4" t="s">
        <v>1407</v>
      </c>
      <c r="S522" s="4" t="s">
        <v>2893</v>
      </c>
      <c r="T522" s="4" t="s">
        <v>2056</v>
      </c>
      <c r="U522" s="4" t="s">
        <v>2031</v>
      </c>
      <c r="V522" s="4">
        <v>49310</v>
      </c>
      <c r="W522" s="4">
        <v>500</v>
      </c>
      <c r="X522" s="4">
        <v>1</v>
      </c>
      <c r="Y522" s="4">
        <v>3.7863111111111104E-2</v>
      </c>
      <c r="Z522" s="4">
        <v>54</v>
      </c>
      <c r="AA522" s="4" t="s">
        <v>2001</v>
      </c>
      <c r="AB522" s="4">
        <v>0</v>
      </c>
    </row>
    <row r="523" spans="1:28" x14ac:dyDescent="0.2">
      <c r="A523">
        <v>522</v>
      </c>
      <c r="B523" t="s">
        <v>2896</v>
      </c>
      <c r="C523" t="s">
        <v>166</v>
      </c>
      <c r="D523" t="s">
        <v>168</v>
      </c>
      <c r="E523" s="10" t="str">
        <f>+VLOOKUP(C523,Barras!$B$2:$C$274,2,0)</f>
        <v>Ica 220 kV</v>
      </c>
      <c r="F523" s="10" t="str">
        <f>+VLOOKUP(D523,Barras!$B$2:$C$274,2,0)</f>
        <v>Intermedia 220 kV</v>
      </c>
      <c r="G523" s="3">
        <f t="shared" si="24"/>
        <v>47</v>
      </c>
      <c r="H523" s="2">
        <f t="shared" si="25"/>
        <v>8.2970000000000002E-2</v>
      </c>
      <c r="I523" s="2">
        <f t="shared" si="26"/>
        <v>0.49</v>
      </c>
      <c r="M523" s="4" t="s">
        <v>1408</v>
      </c>
      <c r="S523" s="4" t="s">
        <v>2894</v>
      </c>
      <c r="T523" s="4" t="s">
        <v>2895</v>
      </c>
      <c r="U523" s="4" t="s">
        <v>1987</v>
      </c>
      <c r="V523" s="4">
        <v>49310</v>
      </c>
      <c r="W523" s="4">
        <v>220</v>
      </c>
      <c r="X523" s="4">
        <v>158</v>
      </c>
      <c r="Y523" s="4">
        <v>8.2970000000000002E-2</v>
      </c>
      <c r="Z523" s="4">
        <v>0.49</v>
      </c>
      <c r="AA523" s="4" t="s">
        <v>2001</v>
      </c>
      <c r="AB523" s="4">
        <v>0</v>
      </c>
    </row>
    <row r="524" spans="1:28" x14ac:dyDescent="0.2">
      <c r="A524">
        <v>523</v>
      </c>
      <c r="B524" t="s">
        <v>2897</v>
      </c>
      <c r="C524" t="s">
        <v>168</v>
      </c>
      <c r="D524" t="s">
        <v>174</v>
      </c>
      <c r="E524" s="10" t="str">
        <f>+VLOOKUP(C524,Barras!$B$2:$C$274,2,0)</f>
        <v>Intermedia 220 kV</v>
      </c>
      <c r="F524" s="10" t="str">
        <f>+VLOOKUP(D524,Barras!$B$2:$C$274,2,0)</f>
        <v>Poroma 220 kV</v>
      </c>
      <c r="G524" s="3">
        <f t="shared" si="24"/>
        <v>111</v>
      </c>
      <c r="H524" s="2">
        <f t="shared" si="25"/>
        <v>8.2970000000000002E-2</v>
      </c>
      <c r="I524" s="2">
        <f t="shared" si="26"/>
        <v>0.49</v>
      </c>
      <c r="M524" s="4" t="s">
        <v>1409</v>
      </c>
      <c r="S524" s="4" t="s">
        <v>2896</v>
      </c>
      <c r="T524" s="4" t="s">
        <v>2256</v>
      </c>
      <c r="U524" s="4" t="s">
        <v>1987</v>
      </c>
      <c r="V524" s="4">
        <v>49310</v>
      </c>
      <c r="W524" s="4">
        <v>220</v>
      </c>
      <c r="X524" s="4">
        <v>47</v>
      </c>
      <c r="Y524" s="4">
        <v>8.2970000000000002E-2</v>
      </c>
      <c r="Z524" s="4">
        <v>0.49</v>
      </c>
      <c r="AA524" s="4" t="s">
        <v>2001</v>
      </c>
      <c r="AB524" s="4">
        <v>0</v>
      </c>
    </row>
    <row r="525" spans="1:28" x14ac:dyDescent="0.2">
      <c r="A525">
        <v>524</v>
      </c>
      <c r="B525" t="s">
        <v>2899</v>
      </c>
      <c r="C525" t="s">
        <v>232</v>
      </c>
      <c r="D525" t="s">
        <v>194</v>
      </c>
      <c r="E525" s="10" t="str">
        <f>+VLOOKUP(C525,Barras!$B$2:$C$274,2,0)</f>
        <v>Huanza 220 kV</v>
      </c>
      <c r="F525" s="10" t="str">
        <f>+VLOOKUP(D525,Barras!$B$2:$C$274,2,0)</f>
        <v>Matucana 220 kV</v>
      </c>
      <c r="G525" s="3">
        <f t="shared" si="24"/>
        <v>30</v>
      </c>
      <c r="H525" s="2">
        <f t="shared" si="25"/>
        <v>6.0297171656386338E-2</v>
      </c>
      <c r="I525" s="2">
        <f t="shared" si="26"/>
        <v>0.50484278621934708</v>
      </c>
      <c r="M525" s="4" t="s">
        <v>1410</v>
      </c>
      <c r="S525" s="4" t="s">
        <v>2897</v>
      </c>
      <c r="T525" s="4" t="s">
        <v>2898</v>
      </c>
      <c r="U525" s="4" t="s">
        <v>1987</v>
      </c>
      <c r="V525" s="4">
        <v>49310</v>
      </c>
      <c r="W525" s="4">
        <v>220</v>
      </c>
      <c r="X525" s="4">
        <v>111</v>
      </c>
      <c r="Y525" s="4">
        <v>8.2970000000000002E-2</v>
      </c>
      <c r="Z525" s="4">
        <v>0.49</v>
      </c>
      <c r="AA525" s="4" t="s">
        <v>2001</v>
      </c>
      <c r="AB525" s="4">
        <v>0</v>
      </c>
    </row>
    <row r="526" spans="1:28" x14ac:dyDescent="0.2">
      <c r="A526">
        <v>525</v>
      </c>
      <c r="B526" t="s">
        <v>2901</v>
      </c>
      <c r="C526" t="s">
        <v>232</v>
      </c>
      <c r="D526" t="s">
        <v>132</v>
      </c>
      <c r="E526" s="10" t="str">
        <f>+VLOOKUP(C526,Barras!$B$2:$C$274,2,0)</f>
        <v>Huanza 220 kV</v>
      </c>
      <c r="F526" s="10" t="str">
        <f>+VLOOKUP(D526,Barras!$B$2:$C$274,2,0)</f>
        <v>Huinco 220 kV</v>
      </c>
      <c r="G526" s="3">
        <f t="shared" si="24"/>
        <v>19.399999999999999</v>
      </c>
      <c r="H526" s="2">
        <f t="shared" si="25"/>
        <v>6.0297171656386338E-2</v>
      </c>
      <c r="I526" s="2">
        <f t="shared" si="26"/>
        <v>0.50484278621934708</v>
      </c>
      <c r="M526" s="4" t="s">
        <v>1411</v>
      </c>
      <c r="S526" s="4" t="s">
        <v>2899</v>
      </c>
      <c r="T526" s="4" t="s">
        <v>2900</v>
      </c>
      <c r="U526" s="4" t="s">
        <v>1987</v>
      </c>
      <c r="V526" s="4">
        <v>49310</v>
      </c>
      <c r="W526" s="4">
        <v>220</v>
      </c>
      <c r="X526" s="4">
        <v>30</v>
      </c>
      <c r="Y526" s="4">
        <v>6.0297171656386338E-2</v>
      </c>
      <c r="Z526" s="4">
        <v>0.50484278621934708</v>
      </c>
      <c r="AA526" s="4" t="s">
        <v>2001</v>
      </c>
      <c r="AB526" s="4">
        <v>0</v>
      </c>
    </row>
    <row r="527" spans="1:28" x14ac:dyDescent="0.2">
      <c r="A527">
        <v>526</v>
      </c>
      <c r="B527" t="s">
        <v>2903</v>
      </c>
      <c r="C527" t="s">
        <v>23</v>
      </c>
      <c r="D527" t="s">
        <v>19</v>
      </c>
      <c r="E527" s="10" t="str">
        <f>+VLOOKUP(C527,Barras!$B$2:$C$274,2,0)</f>
        <v>Chilca 500 kV</v>
      </c>
      <c r="F527" s="10" t="str">
        <f>+VLOOKUP(D527,Barras!$B$2:$C$274,2,0)</f>
        <v>Carapongo 500 kV</v>
      </c>
      <c r="G527" s="3">
        <f t="shared" si="24"/>
        <v>63.203000000000003</v>
      </c>
      <c r="H527" s="2">
        <f t="shared" si="25"/>
        <v>3.1610303308387259E-2</v>
      </c>
      <c r="I527" s="2">
        <f t="shared" si="26"/>
        <v>0.31699887663560272</v>
      </c>
      <c r="M527" s="4" t="s">
        <v>1412</v>
      </c>
      <c r="S527" s="4" t="s">
        <v>2901</v>
      </c>
      <c r="T527" s="4" t="s">
        <v>2902</v>
      </c>
      <c r="U527" s="4" t="s">
        <v>1987</v>
      </c>
      <c r="V527" s="4">
        <v>49310</v>
      </c>
      <c r="W527" s="4">
        <v>220</v>
      </c>
      <c r="X527" s="4">
        <v>19.399999999999999</v>
      </c>
      <c r="Y527" s="4">
        <v>6.0297171656386338E-2</v>
      </c>
      <c r="Z527" s="4">
        <v>0.50484278621934708</v>
      </c>
      <c r="AA527" s="4" t="s">
        <v>2001</v>
      </c>
      <c r="AB527" s="4">
        <v>0</v>
      </c>
    </row>
    <row r="528" spans="1:28" x14ac:dyDescent="0.2">
      <c r="A528">
        <v>527</v>
      </c>
      <c r="B528" t="s">
        <v>2904</v>
      </c>
      <c r="C528" t="s">
        <v>19</v>
      </c>
      <c r="D528" t="s">
        <v>16</v>
      </c>
      <c r="E528" s="10" t="str">
        <f>+VLOOKUP(C528,Barras!$B$2:$C$274,2,0)</f>
        <v>Carapongo 500 kV</v>
      </c>
      <c r="F528" s="10" t="str">
        <f>+VLOOKUP(D528,Barras!$B$2:$C$274,2,0)</f>
        <v>Carabayllo 500 kV</v>
      </c>
      <c r="G528" s="3">
        <f t="shared" si="24"/>
        <v>28.013000000000002</v>
      </c>
      <c r="H528" s="2">
        <f t="shared" si="25"/>
        <v>3.1610303308387259E-2</v>
      </c>
      <c r="I528" s="2">
        <f t="shared" si="26"/>
        <v>0.31699887663560272</v>
      </c>
      <c r="M528" s="4" t="s">
        <v>1413</v>
      </c>
      <c r="S528" s="4" t="s">
        <v>2903</v>
      </c>
      <c r="T528" s="4" t="s">
        <v>1998</v>
      </c>
      <c r="U528" s="4" t="s">
        <v>1987</v>
      </c>
      <c r="V528" s="4">
        <v>49310</v>
      </c>
      <c r="W528" s="4">
        <v>500</v>
      </c>
      <c r="X528" s="4">
        <v>63.203000000000003</v>
      </c>
      <c r="Y528" s="4">
        <v>3.1610303308387259E-2</v>
      </c>
      <c r="Z528" s="4">
        <v>0.31699887663560272</v>
      </c>
      <c r="AA528" s="4" t="s">
        <v>2001</v>
      </c>
      <c r="AB528" s="4">
        <v>0</v>
      </c>
    </row>
    <row r="529" spans="1:28" x14ac:dyDescent="0.2">
      <c r="A529">
        <v>528</v>
      </c>
      <c r="B529" t="s">
        <v>2905</v>
      </c>
      <c r="C529" t="s">
        <v>23</v>
      </c>
      <c r="D529" t="s">
        <v>548</v>
      </c>
      <c r="E529" s="10" t="str">
        <f>+VLOOKUP(C529,Barras!$B$2:$C$274,2,0)</f>
        <v>Chilca 500 kV</v>
      </c>
      <c r="F529" s="10" t="str">
        <f>+VLOOKUP(D529,Barras!$B$2:$C$274,2,0)</f>
        <v>San Juan 500 kV</v>
      </c>
      <c r="G529" s="3">
        <f t="shared" si="24"/>
        <v>50</v>
      </c>
      <c r="H529" s="2">
        <f t="shared" si="25"/>
        <v>3.1687939999999998E-2</v>
      </c>
      <c r="I529" s="2">
        <f t="shared" si="26"/>
        <v>0.31763400000000003</v>
      </c>
      <c r="M529" s="4" t="s">
        <v>1414</v>
      </c>
      <c r="S529" s="4" t="s">
        <v>2904</v>
      </c>
      <c r="T529" s="4" t="s">
        <v>1996</v>
      </c>
      <c r="U529" s="4" t="s">
        <v>1987</v>
      </c>
      <c r="V529" s="4">
        <v>49310</v>
      </c>
      <c r="W529" s="4">
        <v>500</v>
      </c>
      <c r="X529" s="4">
        <v>28.013000000000002</v>
      </c>
      <c r="Y529" s="4">
        <v>3.1610303308387259E-2</v>
      </c>
      <c r="Z529" s="4">
        <v>0.31699887663560272</v>
      </c>
      <c r="AA529" s="4" t="s">
        <v>2001</v>
      </c>
      <c r="AB529" s="4">
        <v>0</v>
      </c>
    </row>
    <row r="530" spans="1:28" x14ac:dyDescent="0.2">
      <c r="A530">
        <v>529</v>
      </c>
      <c r="B530" t="s">
        <v>2907</v>
      </c>
      <c r="C530" t="s">
        <v>548</v>
      </c>
      <c r="D530" t="s">
        <v>142</v>
      </c>
      <c r="E530" s="10" t="str">
        <f>+VLOOKUP(C530,Barras!$B$2:$C$274,2,0)</f>
        <v>San Juan 500 kV</v>
      </c>
      <c r="F530" s="10" t="str">
        <f>+VLOOKUP(D530,Barras!$B$2:$C$274,2,0)</f>
        <v>San Juan 220 kV</v>
      </c>
      <c r="G530" s="3">
        <f t="shared" si="24"/>
        <v>1</v>
      </c>
      <c r="H530" s="2">
        <f t="shared" si="25"/>
        <v>0.46973866666666669</v>
      </c>
      <c r="I530" s="2">
        <f t="shared" si="26"/>
        <v>54.233333333333327</v>
      </c>
      <c r="M530" s="4" t="s">
        <v>1415</v>
      </c>
      <c r="S530" s="4" t="s">
        <v>2905</v>
      </c>
      <c r="T530" s="4" t="s">
        <v>2906</v>
      </c>
      <c r="U530" s="4" t="s">
        <v>1987</v>
      </c>
      <c r="V530" s="4">
        <v>49310</v>
      </c>
      <c r="W530" s="4">
        <v>500</v>
      </c>
      <c r="X530" s="4">
        <v>50</v>
      </c>
      <c r="Y530" s="4">
        <v>3.1687939999999998E-2</v>
      </c>
      <c r="Z530" s="4">
        <v>0.31763400000000003</v>
      </c>
      <c r="AA530" s="4" t="s">
        <v>2001</v>
      </c>
      <c r="AB530" s="4">
        <v>0</v>
      </c>
    </row>
    <row r="531" spans="1:28" x14ac:dyDescent="0.2">
      <c r="A531">
        <v>530</v>
      </c>
      <c r="B531" t="s">
        <v>2909</v>
      </c>
      <c r="C531" t="s">
        <v>19</v>
      </c>
      <c r="D531" t="s">
        <v>550</v>
      </c>
      <c r="E531" s="10" t="str">
        <f>+VLOOKUP(C531,Barras!$B$2:$C$274,2,0)</f>
        <v>Carapongo 500 kV</v>
      </c>
      <c r="F531" s="10" t="str">
        <f>+VLOOKUP(D531,Barras!$B$2:$C$274,2,0)</f>
        <v>Lima Norte 500 kV</v>
      </c>
      <c r="G531" s="3">
        <f t="shared" si="24"/>
        <v>28</v>
      </c>
      <c r="H531" s="2">
        <f t="shared" si="25"/>
        <v>5.6585607142857146E-2</v>
      </c>
      <c r="I531" s="2">
        <f t="shared" si="26"/>
        <v>0.56720357142857147</v>
      </c>
      <c r="M531" s="4" t="s">
        <v>1416</v>
      </c>
      <c r="S531" s="4" t="s">
        <v>2907</v>
      </c>
      <c r="T531" s="4" t="s">
        <v>2908</v>
      </c>
      <c r="U531" s="4" t="s">
        <v>2031</v>
      </c>
      <c r="V531" s="4">
        <v>49310</v>
      </c>
      <c r="W531" s="4">
        <v>500</v>
      </c>
      <c r="X531" s="4">
        <v>1</v>
      </c>
      <c r="Y531" s="4">
        <v>0.46973866666666669</v>
      </c>
      <c r="Z531" s="4">
        <v>54.233333333333327</v>
      </c>
      <c r="AA531" s="4" t="s">
        <v>2001</v>
      </c>
      <c r="AB531" s="4">
        <v>0</v>
      </c>
    </row>
    <row r="532" spans="1:28" x14ac:dyDescent="0.2">
      <c r="A532">
        <v>531</v>
      </c>
      <c r="B532" t="s">
        <v>2911</v>
      </c>
      <c r="C532" t="s">
        <v>550</v>
      </c>
      <c r="D532" t="s">
        <v>126</v>
      </c>
      <c r="E532" s="10" t="str">
        <f>+VLOOKUP(C532,Barras!$B$2:$C$274,2,0)</f>
        <v>Lima Norte 500 kV</v>
      </c>
      <c r="F532" s="10" t="str">
        <f>+VLOOKUP(D532,Barras!$B$2:$C$274,2,0)</f>
        <v>Chavarria 220 kV</v>
      </c>
      <c r="G532" s="3">
        <f t="shared" si="24"/>
        <v>1</v>
      </c>
      <c r="H532" s="2">
        <f t="shared" si="25"/>
        <v>0.46973866666666669</v>
      </c>
      <c r="I532" s="2">
        <f t="shared" si="26"/>
        <v>54.233333333333327</v>
      </c>
      <c r="M532" s="4" t="s">
        <v>1417</v>
      </c>
      <c r="S532" s="4" t="s">
        <v>2909</v>
      </c>
      <c r="T532" s="4" t="s">
        <v>2910</v>
      </c>
      <c r="U532" s="4" t="s">
        <v>1987</v>
      </c>
      <c r="V532" s="4">
        <v>49310</v>
      </c>
      <c r="W532" s="4">
        <v>500</v>
      </c>
      <c r="X532" s="4">
        <v>28</v>
      </c>
      <c r="Y532" s="4">
        <v>5.6585607142857146E-2</v>
      </c>
      <c r="Z532" s="4">
        <v>0.56720357142857147</v>
      </c>
      <c r="AA532" s="4" t="s">
        <v>2001</v>
      </c>
      <c r="AB532" s="4">
        <v>0</v>
      </c>
    </row>
    <row r="533" spans="1:28" x14ac:dyDescent="0.2">
      <c r="A533">
        <v>532</v>
      </c>
      <c r="B533" t="s">
        <v>2913</v>
      </c>
      <c r="C533" t="s">
        <v>548</v>
      </c>
      <c r="D533" t="s">
        <v>550</v>
      </c>
      <c r="E533" s="10" t="str">
        <f>+VLOOKUP(C533,Barras!$B$2:$C$274,2,0)</f>
        <v>San Juan 500 kV</v>
      </c>
      <c r="F533" s="10" t="str">
        <f>+VLOOKUP(D533,Barras!$B$2:$C$274,2,0)</f>
        <v>Lima Norte 500 kV</v>
      </c>
      <c r="G533" s="3">
        <f t="shared" si="24"/>
        <v>22</v>
      </c>
      <c r="H533" s="2">
        <f t="shared" si="25"/>
        <v>5.6585607142857146E-2</v>
      </c>
      <c r="I533" s="2">
        <f t="shared" si="26"/>
        <v>0.56720357142857147</v>
      </c>
      <c r="M533" s="4" t="s">
        <v>1418</v>
      </c>
      <c r="S533" s="4" t="s">
        <v>2911</v>
      </c>
      <c r="T533" s="4" t="s">
        <v>2912</v>
      </c>
      <c r="U533" s="4" t="s">
        <v>2031</v>
      </c>
      <c r="V533" s="4">
        <v>49310</v>
      </c>
      <c r="W533" s="4">
        <v>500</v>
      </c>
      <c r="X533" s="4">
        <v>1</v>
      </c>
      <c r="Y533" s="4">
        <v>0.46973866666666669</v>
      </c>
      <c r="Z533" s="4">
        <v>54.233333333333327</v>
      </c>
      <c r="AA533" s="4" t="s">
        <v>2001</v>
      </c>
      <c r="AB533" s="4">
        <v>0</v>
      </c>
    </row>
    <row r="534" spans="1:28" x14ac:dyDescent="0.2">
      <c r="A534">
        <v>533</v>
      </c>
      <c r="B534" t="s">
        <v>2915</v>
      </c>
      <c r="C534" t="s">
        <v>27</v>
      </c>
      <c r="D534" t="s">
        <v>29</v>
      </c>
      <c r="E534" s="10" t="str">
        <f>+VLOOKUP(C534,Barras!$B$2:$C$274,2,0)</f>
        <v>Poroma 500 kV</v>
      </c>
      <c r="F534" s="10" t="str">
        <f>+VLOOKUP(D534,Barras!$B$2:$C$274,2,0)</f>
        <v>Ocoña 500 kV</v>
      </c>
      <c r="G534" s="3">
        <f t="shared" si="24"/>
        <v>271</v>
      </c>
      <c r="H534" s="2">
        <f t="shared" si="25"/>
        <v>2.5618284132841326E-2</v>
      </c>
      <c r="I534" s="2">
        <f t="shared" si="26"/>
        <v>0.3461820295202952</v>
      </c>
      <c r="M534" s="4" t="s">
        <v>1419</v>
      </c>
      <c r="S534" s="4" t="s">
        <v>2913</v>
      </c>
      <c r="T534" s="4" t="s">
        <v>2914</v>
      </c>
      <c r="U534" s="4" t="s">
        <v>1987</v>
      </c>
      <c r="V534" s="4">
        <v>49310</v>
      </c>
      <c r="W534" s="4">
        <v>500</v>
      </c>
      <c r="X534" s="4">
        <v>22</v>
      </c>
      <c r="Y534" s="4">
        <v>5.6585607142857146E-2</v>
      </c>
      <c r="Z534" s="4">
        <v>0.56720357142857147</v>
      </c>
      <c r="AA534" s="4" t="s">
        <v>2001</v>
      </c>
      <c r="AB534" s="4">
        <v>0</v>
      </c>
    </row>
    <row r="535" spans="1:28" x14ac:dyDescent="0.2">
      <c r="A535">
        <v>534</v>
      </c>
      <c r="B535" t="s">
        <v>2916</v>
      </c>
      <c r="C535" t="s">
        <v>29</v>
      </c>
      <c r="D535" t="s">
        <v>32</v>
      </c>
      <c r="E535" s="10" t="str">
        <f>+VLOOKUP(C535,Barras!$B$2:$C$274,2,0)</f>
        <v>Ocoña 500 kV</v>
      </c>
      <c r="F535" s="10" t="str">
        <f>+VLOOKUP(D535,Barras!$B$2:$C$274,2,0)</f>
        <v>San Jose 500 kV</v>
      </c>
      <c r="G535" s="3">
        <f t="shared" si="24"/>
        <v>138</v>
      </c>
      <c r="H535" s="2">
        <f t="shared" si="25"/>
        <v>2.6180528985507247E-2</v>
      </c>
      <c r="I535" s="2">
        <f t="shared" si="26"/>
        <v>0.12696471014492755</v>
      </c>
      <c r="M535" s="4" t="s">
        <v>1420</v>
      </c>
      <c r="S535" s="4" t="s">
        <v>2915</v>
      </c>
      <c r="T535" s="4" t="s">
        <v>2012</v>
      </c>
      <c r="U535" s="4" t="s">
        <v>1987</v>
      </c>
      <c r="V535" s="4">
        <v>49310</v>
      </c>
      <c r="W535" s="4">
        <v>500</v>
      </c>
      <c r="X535" s="4">
        <v>271</v>
      </c>
      <c r="Y535" s="4">
        <v>2.5618284132841326E-2</v>
      </c>
      <c r="Z535" s="4">
        <v>0.3461820295202952</v>
      </c>
      <c r="AA535" s="4" t="s">
        <v>2001</v>
      </c>
      <c r="AB535" s="4">
        <v>0</v>
      </c>
    </row>
    <row r="536" spans="1:28" x14ac:dyDescent="0.2">
      <c r="A536">
        <v>535</v>
      </c>
      <c r="B536" t="s">
        <v>2917</v>
      </c>
      <c r="C536" t="s">
        <v>27</v>
      </c>
      <c r="D536" t="s">
        <v>36</v>
      </c>
      <c r="E536" s="10" t="str">
        <f>+VLOOKUP(C536,Barras!$B$2:$C$274,2,0)</f>
        <v>Poroma 500 kV</v>
      </c>
      <c r="F536" s="10" t="str">
        <f>+VLOOKUP(D536,Barras!$B$2:$C$274,2,0)</f>
        <v>Yarabamba 500 kV</v>
      </c>
      <c r="G536" s="3">
        <f t="shared" si="24"/>
        <v>454.4</v>
      </c>
      <c r="H536" s="2">
        <f t="shared" si="25"/>
        <v>2.2200000000000001E-2</v>
      </c>
      <c r="I536" s="2">
        <f t="shared" si="26"/>
        <v>0.15346161971830991</v>
      </c>
      <c r="M536" s="4" t="s">
        <v>1421</v>
      </c>
      <c r="S536" s="4" t="s">
        <v>2916</v>
      </c>
      <c r="T536" s="4" t="s">
        <v>2014</v>
      </c>
      <c r="U536" s="4" t="s">
        <v>1987</v>
      </c>
      <c r="V536" s="4">
        <v>49310</v>
      </c>
      <c r="W536" s="4">
        <v>500</v>
      </c>
      <c r="X536" s="4">
        <v>138</v>
      </c>
      <c r="Y536" s="4">
        <v>2.6180528985507247E-2</v>
      </c>
      <c r="Z536" s="4">
        <v>0.12696471014492755</v>
      </c>
      <c r="AA536" s="4" t="s">
        <v>2001</v>
      </c>
      <c r="AB536" s="4">
        <v>0</v>
      </c>
    </row>
    <row r="537" spans="1:28" x14ac:dyDescent="0.2">
      <c r="A537">
        <v>536</v>
      </c>
      <c r="B537" t="s">
        <v>2918</v>
      </c>
      <c r="C537" t="s">
        <v>38</v>
      </c>
      <c r="D537" t="s">
        <v>46</v>
      </c>
      <c r="E537" s="10" t="str">
        <f>+VLOOKUP(C537,Barras!$B$2:$C$274,2,0)</f>
        <v>Colcabamba 500 kV</v>
      </c>
      <c r="F537" s="10" t="str">
        <f>+VLOOKUP(D537,Barras!$B$2:$C$274,2,0)</f>
        <v>Abancay 500 kV</v>
      </c>
      <c r="G537" s="3">
        <f t="shared" si="24"/>
        <v>259</v>
      </c>
      <c r="H537" s="2">
        <f t="shared" si="25"/>
        <v>3.1624699999999999E-2</v>
      </c>
      <c r="I537" s="2">
        <f t="shared" si="26"/>
        <v>0.1585</v>
      </c>
      <c r="M537" s="4" t="s">
        <v>1422</v>
      </c>
      <c r="S537" s="4" t="s">
        <v>2917</v>
      </c>
      <c r="T537" s="4" t="s">
        <v>2020</v>
      </c>
      <c r="U537" s="4" t="s">
        <v>1987</v>
      </c>
      <c r="V537" s="4">
        <v>49310</v>
      </c>
      <c r="W537" s="4">
        <v>500</v>
      </c>
      <c r="X537" s="4">
        <v>454.4</v>
      </c>
      <c r="Y537" s="4">
        <v>2.2200000000000001E-2</v>
      </c>
      <c r="Z537" s="4">
        <v>0.15346161971830991</v>
      </c>
      <c r="AA537" s="4" t="s">
        <v>2001</v>
      </c>
      <c r="AB537" s="4">
        <v>0</v>
      </c>
    </row>
    <row r="538" spans="1:28" x14ac:dyDescent="0.2">
      <c r="A538">
        <v>537</v>
      </c>
      <c r="B538" t="s">
        <v>2920</v>
      </c>
      <c r="C538" t="s">
        <v>46</v>
      </c>
      <c r="D538" t="s">
        <v>48</v>
      </c>
      <c r="E538" s="10" t="str">
        <f>+VLOOKUP(C538,Barras!$B$2:$C$274,2,0)</f>
        <v>Abancay 500 kV</v>
      </c>
      <c r="F538" s="10" t="str">
        <f>+VLOOKUP(D538,Barras!$B$2:$C$274,2,0)</f>
        <v>Onocora 500 kV</v>
      </c>
      <c r="G538" s="3">
        <f t="shared" si="24"/>
        <v>193</v>
      </c>
      <c r="H538" s="2">
        <f t="shared" si="25"/>
        <v>3.1624699999999999E-2</v>
      </c>
      <c r="I538" s="2">
        <f t="shared" si="26"/>
        <v>0.1585</v>
      </c>
      <c r="M538" s="4" t="s">
        <v>1423</v>
      </c>
      <c r="S538" s="4" t="s">
        <v>2918</v>
      </c>
      <c r="T538" s="4" t="s">
        <v>2919</v>
      </c>
      <c r="U538" s="4" t="s">
        <v>1987</v>
      </c>
      <c r="V538" s="4">
        <v>49310</v>
      </c>
      <c r="W538" s="4">
        <v>500</v>
      </c>
      <c r="X538" s="4">
        <v>259</v>
      </c>
      <c r="Y538" s="4">
        <v>3.1624699999999999E-2</v>
      </c>
      <c r="Z538" s="4">
        <v>0.1585</v>
      </c>
      <c r="AA538" s="4" t="s">
        <v>2001</v>
      </c>
      <c r="AB538" s="4">
        <v>0</v>
      </c>
    </row>
    <row r="539" spans="1:28" x14ac:dyDescent="0.2">
      <c r="A539">
        <v>538</v>
      </c>
      <c r="B539" t="s">
        <v>2922</v>
      </c>
      <c r="C539" t="s">
        <v>48</v>
      </c>
      <c r="D539" t="s">
        <v>36</v>
      </c>
      <c r="E539" s="10" t="str">
        <f>+VLOOKUP(C539,Barras!$B$2:$C$274,2,0)</f>
        <v>Onocora 500 kV</v>
      </c>
      <c r="F539" s="10" t="str">
        <f>+VLOOKUP(D539,Barras!$B$2:$C$274,2,0)</f>
        <v>Yarabamba 500 kV</v>
      </c>
      <c r="G539" s="3">
        <f t="shared" si="24"/>
        <v>267</v>
      </c>
      <c r="H539" s="2">
        <f t="shared" si="25"/>
        <v>3.1624699999999999E-2</v>
      </c>
      <c r="I539" s="2">
        <f t="shared" si="26"/>
        <v>0.1585</v>
      </c>
      <c r="M539" s="4" t="s">
        <v>1424</v>
      </c>
      <c r="S539" s="4" t="s">
        <v>2920</v>
      </c>
      <c r="T539" s="4" t="s">
        <v>2921</v>
      </c>
      <c r="U539" s="4" t="s">
        <v>1987</v>
      </c>
      <c r="V539" s="4">
        <v>49310</v>
      </c>
      <c r="W539" s="4">
        <v>500</v>
      </c>
      <c r="X539" s="4">
        <v>193</v>
      </c>
      <c r="Y539" s="4">
        <v>3.1624699999999999E-2</v>
      </c>
      <c r="Z539" s="4">
        <v>0.1585</v>
      </c>
      <c r="AA539" s="4" t="s">
        <v>2001</v>
      </c>
      <c r="AB539" s="4">
        <v>0</v>
      </c>
    </row>
    <row r="540" spans="1:28" x14ac:dyDescent="0.2">
      <c r="A540">
        <v>539</v>
      </c>
      <c r="B540" t="s">
        <v>2924</v>
      </c>
      <c r="C540" t="s">
        <v>46</v>
      </c>
      <c r="D540" t="s">
        <v>284</v>
      </c>
      <c r="E540" s="10" t="str">
        <f>+VLOOKUP(C540,Barras!$B$2:$C$274,2,0)</f>
        <v>Abancay 500 kV</v>
      </c>
      <c r="F540" s="10" t="str">
        <f>+VLOOKUP(D540,Barras!$B$2:$C$274,2,0)</f>
        <v>Abancay 220 kV</v>
      </c>
      <c r="G540" s="3">
        <f t="shared" si="24"/>
        <v>1</v>
      </c>
      <c r="H540" s="2">
        <f t="shared" si="25"/>
        <v>0</v>
      </c>
      <c r="I540" s="2">
        <f t="shared" si="26"/>
        <v>70.833333333333329</v>
      </c>
      <c r="M540" s="4" t="s">
        <v>1425</v>
      </c>
      <c r="S540" s="4" t="s">
        <v>2922</v>
      </c>
      <c r="T540" s="4" t="s">
        <v>2923</v>
      </c>
      <c r="U540" s="4" t="s">
        <v>1987</v>
      </c>
      <c r="V540" s="4">
        <v>49310</v>
      </c>
      <c r="W540" s="4">
        <v>500</v>
      </c>
      <c r="X540" s="4">
        <v>267</v>
      </c>
      <c r="Y540" s="4">
        <v>3.1624699999999999E-2</v>
      </c>
      <c r="Z540" s="4">
        <v>0.1585</v>
      </c>
      <c r="AA540" s="4" t="s">
        <v>2001</v>
      </c>
      <c r="AB540" s="4">
        <v>0</v>
      </c>
    </row>
    <row r="541" spans="1:28" x14ac:dyDescent="0.2">
      <c r="A541">
        <v>540</v>
      </c>
      <c r="B541" t="s">
        <v>2926</v>
      </c>
      <c r="C541" t="s">
        <v>48</v>
      </c>
      <c r="D541" t="s">
        <v>278</v>
      </c>
      <c r="E541" s="10" t="str">
        <f>+VLOOKUP(C541,Barras!$B$2:$C$274,2,0)</f>
        <v>Onocora 500 kV</v>
      </c>
      <c r="F541" s="10" t="str">
        <f>+VLOOKUP(D541,Barras!$B$2:$C$274,2,0)</f>
        <v>Onocora 220 kV</v>
      </c>
      <c r="G541" s="3">
        <f t="shared" si="24"/>
        <v>1</v>
      </c>
      <c r="H541" s="2">
        <f t="shared" si="25"/>
        <v>0</v>
      </c>
      <c r="I541" s="2">
        <f t="shared" si="26"/>
        <v>70.833333333333329</v>
      </c>
      <c r="M541" s="4" t="s">
        <v>1426</v>
      </c>
      <c r="S541" s="4" t="s">
        <v>2924</v>
      </c>
      <c r="T541" s="4" t="s">
        <v>2925</v>
      </c>
      <c r="U541" s="4" t="s">
        <v>2031</v>
      </c>
      <c r="V541" s="4">
        <v>49310</v>
      </c>
      <c r="W541" s="4">
        <v>500</v>
      </c>
      <c r="X541" s="4">
        <v>1</v>
      </c>
      <c r="Y541" s="4">
        <v>0</v>
      </c>
      <c r="Z541" s="4">
        <v>70.833333333333329</v>
      </c>
      <c r="AA541" s="4" t="s">
        <v>2001</v>
      </c>
      <c r="AB541" s="4">
        <v>0</v>
      </c>
    </row>
    <row r="542" spans="1:28" x14ac:dyDescent="0.2">
      <c r="A542">
        <v>541</v>
      </c>
      <c r="B542" t="s">
        <v>2928</v>
      </c>
      <c r="C542" t="s">
        <v>220</v>
      </c>
      <c r="D542" t="s">
        <v>540</v>
      </c>
      <c r="E542" s="10" t="str">
        <f>+VLOOKUP(C542,Barras!$B$2:$C$274,2,0)</f>
        <v>Aguaytia 220 kV</v>
      </c>
      <c r="F542" s="10" t="str">
        <f>+VLOOKUP(D542,Barras!$B$2:$C$274,2,0)</f>
        <v>Pucallpa 220 kV</v>
      </c>
      <c r="G542" s="3">
        <f t="shared" si="24"/>
        <v>131</v>
      </c>
      <c r="H542" s="2">
        <f t="shared" si="25"/>
        <v>5.7500000000000002E-2</v>
      </c>
      <c r="I542" s="2">
        <f t="shared" si="26"/>
        <v>0.505</v>
      </c>
      <c r="M542" s="4" t="s">
        <v>1427</v>
      </c>
      <c r="S542" s="4" t="s">
        <v>2926</v>
      </c>
      <c r="T542" s="4" t="s">
        <v>2927</v>
      </c>
      <c r="U542" s="4" t="s">
        <v>2031</v>
      </c>
      <c r="V542" s="4">
        <v>49310</v>
      </c>
      <c r="W542" s="4">
        <v>500</v>
      </c>
      <c r="X542" s="4">
        <v>1</v>
      </c>
      <c r="Y542" s="4">
        <v>0</v>
      </c>
      <c r="Z542" s="4">
        <v>70.833333333333329</v>
      </c>
      <c r="AA542" s="4" t="s">
        <v>2001</v>
      </c>
      <c r="AB542" s="4">
        <v>0</v>
      </c>
    </row>
    <row r="543" spans="1:28" x14ac:dyDescent="0.2">
      <c r="A543">
        <v>542</v>
      </c>
      <c r="B543" t="s">
        <v>2930</v>
      </c>
      <c r="C543" t="s">
        <v>540</v>
      </c>
      <c r="D543" t="s">
        <v>348</v>
      </c>
      <c r="E543" s="10" t="str">
        <f>+VLOOKUP(C543,Barras!$B$2:$C$274,2,0)</f>
        <v>Pucallpa 220 kV</v>
      </c>
      <c r="F543" s="10" t="str">
        <f>+VLOOKUP(D543,Barras!$B$2:$C$274,2,0)</f>
        <v>Pucallpa 138 kV</v>
      </c>
      <c r="G543" s="3">
        <f t="shared" si="24"/>
        <v>1</v>
      </c>
      <c r="H543" s="2">
        <f t="shared" si="25"/>
        <v>0.29577777777777781</v>
      </c>
      <c r="I543" s="2">
        <f t="shared" si="26"/>
        <v>15.213733333333334</v>
      </c>
      <c r="M543" s="4" t="s">
        <v>1428</v>
      </c>
      <c r="S543" s="4" t="s">
        <v>2928</v>
      </c>
      <c r="T543" s="4" t="s">
        <v>2929</v>
      </c>
      <c r="U543" s="4" t="s">
        <v>1987</v>
      </c>
      <c r="V543" s="4">
        <v>49310</v>
      </c>
      <c r="W543" s="4">
        <v>220</v>
      </c>
      <c r="X543" s="4">
        <v>131</v>
      </c>
      <c r="Y543" s="4">
        <v>5.7500000000000002E-2</v>
      </c>
      <c r="Z543" s="4">
        <v>0.505</v>
      </c>
      <c r="AA543" s="4" t="s">
        <v>2001</v>
      </c>
      <c r="AB543" s="4">
        <v>0</v>
      </c>
    </row>
    <row r="544" spans="1:28" x14ac:dyDescent="0.2">
      <c r="A544">
        <v>543</v>
      </c>
      <c r="B544" t="s">
        <v>1985</v>
      </c>
      <c r="C544" t="s">
        <v>3</v>
      </c>
      <c r="D544" t="s">
        <v>6</v>
      </c>
      <c r="E544" s="10" t="str">
        <f>+VLOOKUP(C544,Barras!$B$2:$C$274,2,0)</f>
        <v>Piura 500 kV</v>
      </c>
      <c r="F544" s="10" t="str">
        <f>+VLOOKUP(D544,Barras!$B$2:$C$274,2,0)</f>
        <v>La Niña 500 kV</v>
      </c>
      <c r="G544" s="3">
        <f t="shared" si="24"/>
        <v>87</v>
      </c>
      <c r="H544" s="2">
        <f t="shared" si="25"/>
        <v>2.3899999999999998E-2</v>
      </c>
      <c r="I544" s="2">
        <f t="shared" si="26"/>
        <v>0.31719999999999998</v>
      </c>
      <c r="M544" s="4" t="s">
        <v>1429</v>
      </c>
      <c r="S544" s="4" t="s">
        <v>2930</v>
      </c>
      <c r="T544" s="4" t="s">
        <v>2931</v>
      </c>
      <c r="U544" s="4" t="s">
        <v>2031</v>
      </c>
      <c r="V544" s="4">
        <v>49310</v>
      </c>
      <c r="W544" s="4">
        <v>220</v>
      </c>
      <c r="X544" s="4">
        <v>1</v>
      </c>
      <c r="Y544" s="4">
        <v>0.29577777777777781</v>
      </c>
      <c r="Z544" s="4">
        <v>15.213733333333334</v>
      </c>
      <c r="AA544" s="4" t="s">
        <v>2001</v>
      </c>
      <c r="AB544" s="4">
        <v>0</v>
      </c>
    </row>
    <row r="545" spans="1:13" x14ac:dyDescent="0.2">
      <c r="A545">
        <v>544</v>
      </c>
      <c r="B545" t="s">
        <v>1989</v>
      </c>
      <c r="C545" t="s">
        <v>6</v>
      </c>
      <c r="D545" t="s">
        <v>10</v>
      </c>
      <c r="E545" s="10" t="str">
        <f>+VLOOKUP(C545,Barras!$B$2:$C$274,2,0)</f>
        <v>La Niña 500 kV</v>
      </c>
      <c r="F545" s="10" t="str">
        <f>+VLOOKUP(D545,Barras!$B$2:$C$274,2,0)</f>
        <v>Trujillo 500 kV</v>
      </c>
      <c r="G545" s="3">
        <f t="shared" si="24"/>
        <v>327</v>
      </c>
      <c r="H545" s="2">
        <f t="shared" si="25"/>
        <v>2.3899999999999998E-2</v>
      </c>
      <c r="I545" s="2">
        <f t="shared" si="26"/>
        <v>0.31719999999999998</v>
      </c>
      <c r="M545" s="4" t="s">
        <v>1430</v>
      </c>
    </row>
    <row r="546" spans="1:13" x14ac:dyDescent="0.2">
      <c r="A546">
        <v>545</v>
      </c>
      <c r="B546" t="s">
        <v>1991</v>
      </c>
      <c r="C546" t="s">
        <v>10</v>
      </c>
      <c r="D546" t="s">
        <v>14</v>
      </c>
      <c r="E546" s="10" t="str">
        <f>+VLOOKUP(C546,Barras!$B$2:$C$274,2,0)</f>
        <v>Trujillo 500 kV</v>
      </c>
      <c r="F546" s="10" t="str">
        <f>+VLOOKUP(D546,Barras!$B$2:$C$274,2,0)</f>
        <v>Chimbote 500 kV</v>
      </c>
      <c r="G546" s="3">
        <f t="shared" si="24"/>
        <v>146.66</v>
      </c>
      <c r="H546" s="2">
        <f t="shared" si="25"/>
        <v>2.1000000000000001E-2</v>
      </c>
      <c r="I546" s="2">
        <f t="shared" si="26"/>
        <v>0.313</v>
      </c>
      <c r="M546" s="4" t="s">
        <v>1431</v>
      </c>
    </row>
    <row r="547" spans="1:13" x14ac:dyDescent="0.2">
      <c r="A547">
        <v>546</v>
      </c>
      <c r="B547" t="s">
        <v>1993</v>
      </c>
      <c r="C547" t="s">
        <v>14</v>
      </c>
      <c r="D547" t="s">
        <v>16</v>
      </c>
      <c r="E547" s="10" t="str">
        <f>+VLOOKUP(C547,Barras!$B$2:$C$274,2,0)</f>
        <v>Chimbote 500 kV</v>
      </c>
      <c r="F547" s="10" t="str">
        <f>+VLOOKUP(D547,Barras!$B$2:$C$274,2,0)</f>
        <v>Carabayllo 500 kV</v>
      </c>
      <c r="G547" s="3">
        <f t="shared" si="24"/>
        <v>384.66</v>
      </c>
      <c r="H547" s="2">
        <f t="shared" si="25"/>
        <v>2.0999999999999998E-2</v>
      </c>
      <c r="I547" s="2">
        <f t="shared" si="26"/>
        <v>0.15724426766495089</v>
      </c>
      <c r="M547" s="4" t="s">
        <v>1432</v>
      </c>
    </row>
    <row r="548" spans="1:13" x14ac:dyDescent="0.2">
      <c r="A548">
        <v>547</v>
      </c>
      <c r="B548" t="s">
        <v>1995</v>
      </c>
      <c r="C548" t="s">
        <v>16</v>
      </c>
      <c r="D548" t="s">
        <v>19</v>
      </c>
      <c r="E548" s="10" t="str">
        <f>+VLOOKUP(C548,Barras!$B$2:$C$274,2,0)</f>
        <v>Carabayllo 500 kV</v>
      </c>
      <c r="F548" s="10" t="str">
        <f>+VLOOKUP(D548,Barras!$B$2:$C$274,2,0)</f>
        <v>Carapongo 500 kV</v>
      </c>
      <c r="G548" s="3">
        <f t="shared" si="24"/>
        <v>28.013000000000002</v>
      </c>
      <c r="H548" s="2">
        <f t="shared" si="25"/>
        <v>3.1507210937778883E-2</v>
      </c>
      <c r="I548" s="2">
        <f t="shared" si="26"/>
        <v>0.31699078999036162</v>
      </c>
      <c r="M548" s="4" t="s">
        <v>1433</v>
      </c>
    </row>
    <row r="549" spans="1:13" x14ac:dyDescent="0.2">
      <c r="A549">
        <v>548</v>
      </c>
      <c r="B549" t="s">
        <v>1997</v>
      </c>
      <c r="C549" t="s">
        <v>19</v>
      </c>
      <c r="D549" t="s">
        <v>23</v>
      </c>
      <c r="E549" s="10" t="str">
        <f>+VLOOKUP(C549,Barras!$B$2:$C$274,2,0)</f>
        <v>Carapongo 500 kV</v>
      </c>
      <c r="F549" s="10" t="str">
        <f>+VLOOKUP(D549,Barras!$B$2:$C$274,2,0)</f>
        <v>Chilca 500 kV</v>
      </c>
      <c r="G549" s="3">
        <f t="shared" si="24"/>
        <v>63.203000000000003</v>
      </c>
      <c r="H549" s="2">
        <f t="shared" si="25"/>
        <v>3.1610303308387259E-2</v>
      </c>
      <c r="I549" s="2">
        <f t="shared" si="26"/>
        <v>0.31699887663560272</v>
      </c>
      <c r="M549" s="4" t="s">
        <v>1434</v>
      </c>
    </row>
    <row r="550" spans="1:13" x14ac:dyDescent="0.2">
      <c r="A550">
        <v>549</v>
      </c>
      <c r="B550" t="s">
        <v>1999</v>
      </c>
      <c r="C550" t="s">
        <v>16</v>
      </c>
      <c r="D550" t="s">
        <v>21</v>
      </c>
      <c r="E550" s="10" t="str">
        <f>+VLOOKUP(C550,Barras!$B$2:$C$274,2,0)</f>
        <v>Carabayllo 500 kV</v>
      </c>
      <c r="F550" s="10" t="str">
        <f>+VLOOKUP(D550,Barras!$B$2:$C$274,2,0)</f>
        <v>Planicie 500 kV</v>
      </c>
      <c r="G550" s="3">
        <f t="shared" si="24"/>
        <v>39.700000000000003</v>
      </c>
      <c r="H550" s="2">
        <f t="shared" si="25"/>
        <v>3.1624710327455917E-2</v>
      </c>
      <c r="I550" s="2">
        <f t="shared" si="26"/>
        <v>0.31699999999999995</v>
      </c>
      <c r="M550" s="4" t="s">
        <v>1435</v>
      </c>
    </row>
    <row r="551" spans="1:13" x14ac:dyDescent="0.2">
      <c r="A551">
        <v>550</v>
      </c>
      <c r="B551" t="s">
        <v>2002</v>
      </c>
      <c r="C551" t="s">
        <v>19</v>
      </c>
      <c r="D551" t="s">
        <v>21</v>
      </c>
      <c r="E551" s="10" t="str">
        <f>+VLOOKUP(C551,Barras!$B$2:$C$274,2,0)</f>
        <v>Carapongo 500 kV</v>
      </c>
      <c r="F551" s="10" t="str">
        <f>+VLOOKUP(D551,Barras!$B$2:$C$274,2,0)</f>
        <v>Planicie 500 kV</v>
      </c>
      <c r="G551" s="3">
        <f t="shared" si="24"/>
        <v>11.687000000000001</v>
      </c>
      <c r="H551" s="2">
        <f t="shared" si="25"/>
        <v>3.1624710327455917E-2</v>
      </c>
      <c r="I551" s="2">
        <f t="shared" si="26"/>
        <v>0.31699999999999995</v>
      </c>
      <c r="M551" s="4" t="s">
        <v>1436</v>
      </c>
    </row>
    <row r="552" spans="1:13" x14ac:dyDescent="0.2">
      <c r="A552">
        <v>551</v>
      </c>
      <c r="B552" t="s">
        <v>2004</v>
      </c>
      <c r="C552" t="s">
        <v>16</v>
      </c>
      <c r="D552" t="s">
        <v>19</v>
      </c>
      <c r="E552" s="10" t="str">
        <f>+VLOOKUP(C552,Barras!$B$2:$C$274,2,0)</f>
        <v>Carabayllo 500 kV</v>
      </c>
      <c r="F552" s="10" t="str">
        <f>+VLOOKUP(D552,Barras!$B$2:$C$274,2,0)</f>
        <v>Carapongo 500 kV</v>
      </c>
      <c r="G552" s="3">
        <f t="shared" si="24"/>
        <v>28.013000000000002</v>
      </c>
      <c r="H552" s="2">
        <f t="shared" si="25"/>
        <v>3.1624710327455917E-2</v>
      </c>
      <c r="I552" s="2">
        <f t="shared" si="26"/>
        <v>0.31699999999999995</v>
      </c>
      <c r="M552" s="4" t="s">
        <v>1437</v>
      </c>
    </row>
    <row r="553" spans="1:13" x14ac:dyDescent="0.2">
      <c r="A553">
        <v>552</v>
      </c>
      <c r="B553" t="s">
        <v>2005</v>
      </c>
      <c r="C553" t="s">
        <v>21</v>
      </c>
      <c r="D553" t="s">
        <v>23</v>
      </c>
      <c r="E553" s="10" t="str">
        <f>+VLOOKUP(C553,Barras!$B$2:$C$274,2,0)</f>
        <v>Planicie 500 kV</v>
      </c>
      <c r="F553" s="10" t="str">
        <f>+VLOOKUP(D553,Barras!$B$2:$C$274,2,0)</f>
        <v>Chilca 500 kV</v>
      </c>
      <c r="G553" s="3">
        <f t="shared" si="24"/>
        <v>50.1</v>
      </c>
      <c r="H553" s="2">
        <f t="shared" si="25"/>
        <v>3.1624690618762476E-2</v>
      </c>
      <c r="I553" s="2">
        <f t="shared" si="26"/>
        <v>0.317</v>
      </c>
      <c r="M553" s="4" t="s">
        <v>1438</v>
      </c>
    </row>
    <row r="554" spans="1:13" x14ac:dyDescent="0.2">
      <c r="A554">
        <v>553</v>
      </c>
      <c r="B554" t="s">
        <v>2007</v>
      </c>
      <c r="C554" t="s">
        <v>25</v>
      </c>
      <c r="D554" t="s">
        <v>23</v>
      </c>
      <c r="E554" s="10" t="str">
        <f>+VLOOKUP(C554,Barras!$B$2:$C$274,2,0)</f>
        <v>Independencia 500 kV</v>
      </c>
      <c r="F554" s="10" t="str">
        <f>+VLOOKUP(D554,Barras!$B$2:$C$274,2,0)</f>
        <v>Chilca 500 kV</v>
      </c>
      <c r="G554" s="3">
        <f t="shared" si="24"/>
        <v>170</v>
      </c>
      <c r="H554" s="2">
        <f t="shared" si="25"/>
        <v>2.5698461538461538E-2</v>
      </c>
      <c r="I554" s="2">
        <f t="shared" si="26"/>
        <v>0.35152358225715891</v>
      </c>
      <c r="M554" s="4" t="s">
        <v>1439</v>
      </c>
    </row>
    <row r="555" spans="1:13" x14ac:dyDescent="0.2">
      <c r="A555">
        <v>554</v>
      </c>
      <c r="B555" t="s">
        <v>2009</v>
      </c>
      <c r="C555" t="s">
        <v>27</v>
      </c>
      <c r="D555" t="s">
        <v>25</v>
      </c>
      <c r="E555" s="10" t="str">
        <f>+VLOOKUP(C555,Barras!$B$2:$C$274,2,0)</f>
        <v>Poroma 500 kV</v>
      </c>
      <c r="F555" s="10" t="str">
        <f>+VLOOKUP(D555,Barras!$B$2:$C$274,2,0)</f>
        <v>Independencia 500 kV</v>
      </c>
      <c r="G555" s="3">
        <f t="shared" si="24"/>
        <v>186.2</v>
      </c>
      <c r="H555" s="2">
        <f t="shared" si="25"/>
        <v>2.5698461538461538E-2</v>
      </c>
      <c r="I555" s="2">
        <f t="shared" si="26"/>
        <v>0.35152358225715891</v>
      </c>
      <c r="M555" s="4" t="s">
        <v>1440</v>
      </c>
    </row>
    <row r="556" spans="1:13" x14ac:dyDescent="0.2">
      <c r="A556">
        <v>555</v>
      </c>
      <c r="B556" t="s">
        <v>2011</v>
      </c>
      <c r="C556" t="s">
        <v>29</v>
      </c>
      <c r="D556" t="s">
        <v>27</v>
      </c>
      <c r="E556" s="10" t="str">
        <f>+VLOOKUP(C556,Barras!$B$2:$C$274,2,0)</f>
        <v>Ocoña 500 kV</v>
      </c>
      <c r="F556" s="10" t="str">
        <f>+VLOOKUP(D556,Barras!$B$2:$C$274,2,0)</f>
        <v>Poroma 500 kV</v>
      </c>
      <c r="G556" s="3">
        <f t="shared" si="24"/>
        <v>271</v>
      </c>
      <c r="H556" s="2">
        <f t="shared" si="25"/>
        <v>2.5618284132841326E-2</v>
      </c>
      <c r="I556" s="2">
        <f t="shared" si="26"/>
        <v>0.3461820295202952</v>
      </c>
      <c r="M556" s="4" t="s">
        <v>1441</v>
      </c>
    </row>
    <row r="557" spans="1:13" x14ac:dyDescent="0.2">
      <c r="A557">
        <v>556</v>
      </c>
      <c r="B557" t="s">
        <v>2013</v>
      </c>
      <c r="C557" t="s">
        <v>32</v>
      </c>
      <c r="D557" t="s">
        <v>29</v>
      </c>
      <c r="E557" s="10" t="str">
        <f>+VLOOKUP(C557,Barras!$B$2:$C$274,2,0)</f>
        <v>San Jose 500 kV</v>
      </c>
      <c r="F557" s="10" t="str">
        <f>+VLOOKUP(D557,Barras!$B$2:$C$274,2,0)</f>
        <v>Ocoña 500 kV</v>
      </c>
      <c r="G557" s="3">
        <f t="shared" si="24"/>
        <v>138</v>
      </c>
      <c r="H557" s="2">
        <f t="shared" si="25"/>
        <v>2.6180528985507247E-2</v>
      </c>
      <c r="I557" s="2">
        <f t="shared" si="26"/>
        <v>0.12696471014492755</v>
      </c>
      <c r="M557" s="4" t="s">
        <v>1442</v>
      </c>
    </row>
    <row r="558" spans="1:13" x14ac:dyDescent="0.2">
      <c r="A558">
        <v>557</v>
      </c>
      <c r="B558" t="s">
        <v>2015</v>
      </c>
      <c r="C558" t="s">
        <v>34</v>
      </c>
      <c r="D558" t="s">
        <v>32</v>
      </c>
      <c r="E558" s="10" t="str">
        <f>+VLOOKUP(C558,Barras!$B$2:$C$274,2,0)</f>
        <v>Montalvo 500 kV</v>
      </c>
      <c r="F558" s="10" t="str">
        <f>+VLOOKUP(D558,Barras!$B$2:$C$274,2,0)</f>
        <v>San Jose 500 kV</v>
      </c>
      <c r="G558" s="3">
        <f t="shared" si="24"/>
        <v>117</v>
      </c>
      <c r="H558" s="2">
        <f t="shared" si="25"/>
        <v>2.6180529914529915E-2</v>
      </c>
      <c r="I558" s="2">
        <f t="shared" si="26"/>
        <v>0.12696470085470088</v>
      </c>
      <c r="M558" s="4" t="s">
        <v>1443</v>
      </c>
    </row>
    <row r="559" spans="1:13" x14ac:dyDescent="0.2">
      <c r="A559">
        <v>558</v>
      </c>
      <c r="B559" t="s">
        <v>2017</v>
      </c>
      <c r="C559" t="s">
        <v>34</v>
      </c>
      <c r="D559" t="s">
        <v>36</v>
      </c>
      <c r="E559" s="10" t="str">
        <f>+VLOOKUP(C559,Barras!$B$2:$C$274,2,0)</f>
        <v>Montalvo 500 kV</v>
      </c>
      <c r="F559" s="10" t="str">
        <f>+VLOOKUP(D559,Barras!$B$2:$C$274,2,0)</f>
        <v>Yarabamba 500 kV</v>
      </c>
      <c r="G559" s="3">
        <f t="shared" si="24"/>
        <v>97.7</v>
      </c>
      <c r="H559" s="2">
        <f t="shared" si="25"/>
        <v>2.4E-2</v>
      </c>
      <c r="I559" s="2">
        <f t="shared" si="26"/>
        <v>0.33399999999999996</v>
      </c>
      <c r="M559" s="4" t="s">
        <v>1444</v>
      </c>
    </row>
    <row r="560" spans="1:13" x14ac:dyDescent="0.2">
      <c r="A560">
        <v>559</v>
      </c>
      <c r="B560" t="s">
        <v>2019</v>
      </c>
      <c r="C560" t="s">
        <v>36</v>
      </c>
      <c r="D560" t="s">
        <v>27</v>
      </c>
      <c r="E560" s="10" t="str">
        <f>+VLOOKUP(C560,Barras!$B$2:$C$274,2,0)</f>
        <v>Yarabamba 500 kV</v>
      </c>
      <c r="F560" s="10" t="str">
        <f>+VLOOKUP(D560,Barras!$B$2:$C$274,2,0)</f>
        <v>Poroma 500 kV</v>
      </c>
      <c r="G560" s="3">
        <f t="shared" si="24"/>
        <v>454.4</v>
      </c>
      <c r="H560" s="2">
        <f t="shared" si="25"/>
        <v>2.2200000000000001E-2</v>
      </c>
      <c r="I560" s="2">
        <f t="shared" si="26"/>
        <v>0.15346161971830991</v>
      </c>
      <c r="M560" s="4" t="s">
        <v>1445</v>
      </c>
    </row>
    <row r="561" spans="1:13" x14ac:dyDescent="0.2">
      <c r="A561">
        <v>560</v>
      </c>
      <c r="B561" t="s">
        <v>2021</v>
      </c>
      <c r="C561" t="s">
        <v>27</v>
      </c>
      <c r="D561" t="s">
        <v>38</v>
      </c>
      <c r="E561" s="10" t="str">
        <f>+VLOOKUP(C561,Barras!$B$2:$C$274,2,0)</f>
        <v>Poroma 500 kV</v>
      </c>
      <c r="F561" s="10" t="str">
        <f>+VLOOKUP(D561,Barras!$B$2:$C$274,2,0)</f>
        <v>Colcabamba 500 kV</v>
      </c>
      <c r="G561" s="3">
        <f t="shared" si="24"/>
        <v>360.1</v>
      </c>
      <c r="H561" s="2">
        <f t="shared" si="25"/>
        <v>2.2200000000000001E-2</v>
      </c>
      <c r="I561" s="2">
        <f t="shared" si="26"/>
        <v>0.16573229658428212</v>
      </c>
      <c r="M561" s="4" t="s">
        <v>1446</v>
      </c>
    </row>
    <row r="562" spans="1:13" x14ac:dyDescent="0.2">
      <c r="A562">
        <v>561</v>
      </c>
      <c r="B562" t="s">
        <v>2023</v>
      </c>
      <c r="C562" t="s">
        <v>40</v>
      </c>
      <c r="D562" t="s">
        <v>38</v>
      </c>
      <c r="E562" s="10" t="str">
        <f>+VLOOKUP(C562,Barras!$B$2:$C$274,2,0)</f>
        <v>Yanango 500 kV</v>
      </c>
      <c r="F562" s="10" t="str">
        <f>+VLOOKUP(D562,Barras!$B$2:$C$274,2,0)</f>
        <v>Colcabamba 500 kV</v>
      </c>
      <c r="G562" s="3">
        <f t="shared" si="24"/>
        <v>179</v>
      </c>
      <c r="H562" s="2">
        <f t="shared" si="25"/>
        <v>3.162469832402235E-2</v>
      </c>
      <c r="I562" s="2">
        <f t="shared" si="26"/>
        <v>0.15849720670391065</v>
      </c>
      <c r="M562" s="4" t="s">
        <v>1447</v>
      </c>
    </row>
    <row r="563" spans="1:13" x14ac:dyDescent="0.2">
      <c r="A563">
        <v>562</v>
      </c>
      <c r="B563" t="s">
        <v>2025</v>
      </c>
      <c r="C563" t="s">
        <v>19</v>
      </c>
      <c r="D563" t="s">
        <v>40</v>
      </c>
      <c r="E563" s="10" t="str">
        <f>+VLOOKUP(C563,Barras!$B$2:$C$274,2,0)</f>
        <v>Carapongo 500 kV</v>
      </c>
      <c r="F563" s="10" t="str">
        <f>+VLOOKUP(D563,Barras!$B$2:$C$274,2,0)</f>
        <v>Yanango 500 kV</v>
      </c>
      <c r="G563" s="3">
        <f t="shared" si="24"/>
        <v>211</v>
      </c>
      <c r="H563" s="2">
        <f t="shared" si="25"/>
        <v>3.1624701421800946E-2</v>
      </c>
      <c r="I563" s="2">
        <f t="shared" si="26"/>
        <v>0.15851658767772514</v>
      </c>
      <c r="M563" s="4" t="s">
        <v>1448</v>
      </c>
    </row>
    <row r="564" spans="1:13" x14ac:dyDescent="0.2">
      <c r="A564">
        <v>563</v>
      </c>
      <c r="B564" t="s">
        <v>2027</v>
      </c>
      <c r="C564" t="s">
        <v>40</v>
      </c>
      <c r="D564" t="s">
        <v>42</v>
      </c>
      <c r="E564" s="10" t="str">
        <f>+VLOOKUP(C564,Barras!$B$2:$C$274,2,0)</f>
        <v>Yanango 500 kV</v>
      </c>
      <c r="F564" s="10" t="str">
        <f>+VLOOKUP(D564,Barras!$B$2:$C$274,2,0)</f>
        <v>Huanuco 500 kV</v>
      </c>
      <c r="G564" s="3">
        <f t="shared" si="24"/>
        <v>184</v>
      </c>
      <c r="H564" s="2">
        <f t="shared" si="25"/>
        <v>3.1624701086956523E-2</v>
      </c>
      <c r="I564" s="2">
        <f t="shared" si="26"/>
        <v>0.317</v>
      </c>
      <c r="M564" s="4" t="s">
        <v>1449</v>
      </c>
    </row>
    <row r="565" spans="1:13" x14ac:dyDescent="0.2">
      <c r="A565">
        <v>564</v>
      </c>
      <c r="B565" t="s">
        <v>2029</v>
      </c>
      <c r="C565" t="s">
        <v>62</v>
      </c>
      <c r="D565" t="s">
        <v>3</v>
      </c>
      <c r="E565" s="10" t="str">
        <f>+VLOOKUP(C565,Barras!$B$2:$C$274,2,0)</f>
        <v>Piura Este 220 kV</v>
      </c>
      <c r="F565" s="10" t="str">
        <f>+VLOOKUP(D565,Barras!$B$2:$C$274,2,0)</f>
        <v>Piura 500 kV</v>
      </c>
      <c r="G565" s="3">
        <f t="shared" si="24"/>
        <v>1</v>
      </c>
      <c r="H565" s="2">
        <f t="shared" si="25"/>
        <v>0.74381944444444448</v>
      </c>
      <c r="I565" s="2">
        <f t="shared" si="26"/>
        <v>66.708333333333343</v>
      </c>
      <c r="M565" s="4" t="s">
        <v>1450</v>
      </c>
    </row>
    <row r="566" spans="1:13" x14ac:dyDescent="0.2">
      <c r="A566">
        <v>565</v>
      </c>
      <c r="B566" t="s">
        <v>2032</v>
      </c>
      <c r="C566" t="s">
        <v>66</v>
      </c>
      <c r="D566" t="s">
        <v>6</v>
      </c>
      <c r="E566" s="10" t="str">
        <f>+VLOOKUP(C566,Barras!$B$2:$C$274,2,0)</f>
        <v>La Niña 220 kV</v>
      </c>
      <c r="F566" s="10" t="str">
        <f>+VLOOKUP(D566,Barras!$B$2:$C$274,2,0)</f>
        <v>La Niña 500 kV</v>
      </c>
      <c r="G566" s="3">
        <f t="shared" si="24"/>
        <v>1</v>
      </c>
      <c r="H566" s="2">
        <f t="shared" si="25"/>
        <v>0.74381944444444448</v>
      </c>
      <c r="I566" s="2">
        <f t="shared" si="26"/>
        <v>66.708333333333343</v>
      </c>
      <c r="M566" s="4" t="s">
        <v>1451</v>
      </c>
    </row>
    <row r="567" spans="1:13" x14ac:dyDescent="0.2">
      <c r="A567">
        <v>566</v>
      </c>
      <c r="B567" t="s">
        <v>2034</v>
      </c>
      <c r="C567" t="s">
        <v>80</v>
      </c>
      <c r="D567" t="s">
        <v>10</v>
      </c>
      <c r="E567" s="10" t="str">
        <f>+VLOOKUP(C567,Barras!$B$2:$C$274,2,0)</f>
        <v>Trujillo Nueva 220 kV</v>
      </c>
      <c r="F567" s="10" t="str">
        <f>+VLOOKUP(D567,Barras!$B$2:$C$274,2,0)</f>
        <v>Trujillo 500 kV</v>
      </c>
      <c r="G567" s="3">
        <f t="shared" si="24"/>
        <v>1</v>
      </c>
      <c r="H567" s="2">
        <f t="shared" si="25"/>
        <v>0.41502222222222218</v>
      </c>
      <c r="I567" s="2">
        <f t="shared" si="26"/>
        <v>55.766666666666666</v>
      </c>
      <c r="M567" s="4" t="s">
        <v>1452</v>
      </c>
    </row>
    <row r="568" spans="1:13" x14ac:dyDescent="0.2">
      <c r="A568">
        <v>567</v>
      </c>
      <c r="B568" t="s">
        <v>2036</v>
      </c>
      <c r="C568" t="s">
        <v>100</v>
      </c>
      <c r="D568" t="s">
        <v>14</v>
      </c>
      <c r="E568" s="10" t="str">
        <f>+VLOOKUP(C568,Barras!$B$2:$C$274,2,0)</f>
        <v>Chimbote 220 kV</v>
      </c>
      <c r="F568" s="10" t="str">
        <f>+VLOOKUP(D568,Barras!$B$2:$C$274,2,0)</f>
        <v>Chimbote 500 kV</v>
      </c>
      <c r="G568" s="3">
        <f t="shared" si="24"/>
        <v>1</v>
      </c>
      <c r="H568" s="2">
        <f t="shared" si="25"/>
        <v>0.41502222222222218</v>
      </c>
      <c r="I568" s="2">
        <f t="shared" si="26"/>
        <v>55.766666666666666</v>
      </c>
      <c r="M568" s="4" t="s">
        <v>1453</v>
      </c>
    </row>
    <row r="569" spans="1:13" x14ac:dyDescent="0.2">
      <c r="A569">
        <v>568</v>
      </c>
      <c r="B569" t="s">
        <v>2038</v>
      </c>
      <c r="C569" t="s">
        <v>116</v>
      </c>
      <c r="D569" t="s">
        <v>16</v>
      </c>
      <c r="E569" s="10" t="str">
        <f>+VLOOKUP(C569,Barras!$B$2:$C$274,2,0)</f>
        <v>Carabayllo 220 kV</v>
      </c>
      <c r="F569" s="10" t="str">
        <f>+VLOOKUP(D569,Barras!$B$2:$C$274,2,0)</f>
        <v>Carabayllo 500 kV</v>
      </c>
      <c r="G569" s="3">
        <f t="shared" si="24"/>
        <v>1</v>
      </c>
      <c r="H569" s="2">
        <f t="shared" si="25"/>
        <v>0.5014791666666667</v>
      </c>
      <c r="I569" s="2">
        <f t="shared" si="26"/>
        <v>67.875</v>
      </c>
      <c r="M569" s="4" t="s">
        <v>1454</v>
      </c>
    </row>
    <row r="570" spans="1:13" x14ac:dyDescent="0.2">
      <c r="A570">
        <v>569</v>
      </c>
      <c r="B570" t="s">
        <v>2040</v>
      </c>
      <c r="C570" t="s">
        <v>116</v>
      </c>
      <c r="D570" t="s">
        <v>16</v>
      </c>
      <c r="E570" s="10" t="str">
        <f>+VLOOKUP(C570,Barras!$B$2:$C$274,2,0)</f>
        <v>Carabayllo 220 kV</v>
      </c>
      <c r="F570" s="10" t="str">
        <f>+VLOOKUP(D570,Barras!$B$2:$C$274,2,0)</f>
        <v>Carabayllo 500 kV</v>
      </c>
      <c r="G570" s="3">
        <f t="shared" si="24"/>
        <v>1</v>
      </c>
      <c r="H570" s="2">
        <f t="shared" si="25"/>
        <v>0.5014791666666667</v>
      </c>
      <c r="I570" s="2">
        <f t="shared" si="26"/>
        <v>67.875</v>
      </c>
      <c r="M570" s="4" t="s">
        <v>1455</v>
      </c>
    </row>
    <row r="571" spans="1:13" x14ac:dyDescent="0.2">
      <c r="A571">
        <v>570</v>
      </c>
      <c r="B571" t="s">
        <v>2041</v>
      </c>
      <c r="C571" t="s">
        <v>188</v>
      </c>
      <c r="D571" t="s">
        <v>19</v>
      </c>
      <c r="E571" s="10" t="str">
        <f>+VLOOKUP(C571,Barras!$B$2:$C$274,2,0)</f>
        <v>Carapongo 220 kV</v>
      </c>
      <c r="F571" s="10" t="str">
        <f>+VLOOKUP(D571,Barras!$B$2:$C$274,2,0)</f>
        <v>Carapongo 500 kV</v>
      </c>
      <c r="G571" s="3">
        <f t="shared" si="24"/>
        <v>1</v>
      </c>
      <c r="H571" s="2">
        <f t="shared" si="25"/>
        <v>0.46973866666666669</v>
      </c>
      <c r="I571" s="2">
        <f t="shared" si="26"/>
        <v>54.233333333333327</v>
      </c>
      <c r="M571" s="4" t="s">
        <v>1456</v>
      </c>
    </row>
    <row r="572" spans="1:13" x14ac:dyDescent="0.2">
      <c r="A572">
        <v>571</v>
      </c>
      <c r="B572" t="s">
        <v>2043</v>
      </c>
      <c r="C572" t="s">
        <v>182</v>
      </c>
      <c r="D572" t="s">
        <v>21</v>
      </c>
      <c r="E572" s="10" t="str">
        <f>+VLOOKUP(C572,Barras!$B$2:$C$274,2,0)</f>
        <v>Planicie 220 kV</v>
      </c>
      <c r="F572" s="10" t="str">
        <f>+VLOOKUP(D572,Barras!$B$2:$C$274,2,0)</f>
        <v>Planicie 500 kV</v>
      </c>
      <c r="G572" s="3">
        <f t="shared" si="24"/>
        <v>1</v>
      </c>
      <c r="H572" s="2">
        <f t="shared" si="25"/>
        <v>0.5014791666666667</v>
      </c>
      <c r="I572" s="2">
        <f t="shared" si="26"/>
        <v>67.875</v>
      </c>
      <c r="M572" s="4" t="s">
        <v>1457</v>
      </c>
    </row>
    <row r="573" spans="1:13" x14ac:dyDescent="0.2">
      <c r="A573">
        <v>572</v>
      </c>
      <c r="B573" t="s">
        <v>2045</v>
      </c>
      <c r="C573" t="s">
        <v>152</v>
      </c>
      <c r="D573" t="s">
        <v>23</v>
      </c>
      <c r="E573" s="10" t="str">
        <f>+VLOOKUP(C573,Barras!$B$2:$C$274,2,0)</f>
        <v>Chilca CTM 220 kV</v>
      </c>
      <c r="F573" s="10" t="str">
        <f>+VLOOKUP(D573,Barras!$B$2:$C$274,2,0)</f>
        <v>Chilca 500 kV</v>
      </c>
      <c r="G573" s="3">
        <f t="shared" si="24"/>
        <v>1</v>
      </c>
      <c r="H573" s="2">
        <f t="shared" si="25"/>
        <v>0.49579861111111112</v>
      </c>
      <c r="I573" s="2">
        <f t="shared" si="26"/>
        <v>67.666666666666671</v>
      </c>
      <c r="M573" s="4" t="s">
        <v>1458</v>
      </c>
    </row>
    <row r="574" spans="1:13" x14ac:dyDescent="0.2">
      <c r="A574">
        <v>573</v>
      </c>
      <c r="B574" t="s">
        <v>2047</v>
      </c>
      <c r="C574" t="s">
        <v>152</v>
      </c>
      <c r="D574" t="s">
        <v>23</v>
      </c>
      <c r="E574" s="10" t="str">
        <f>+VLOOKUP(C574,Barras!$B$2:$C$274,2,0)</f>
        <v>Chilca CTM 220 kV</v>
      </c>
      <c r="F574" s="10" t="str">
        <f>+VLOOKUP(D574,Barras!$B$2:$C$274,2,0)</f>
        <v>Chilca 500 kV</v>
      </c>
      <c r="G574" s="3">
        <f t="shared" si="24"/>
        <v>1</v>
      </c>
      <c r="H574" s="2">
        <f t="shared" si="25"/>
        <v>0.49579861111111112</v>
      </c>
      <c r="I574" s="2">
        <f t="shared" si="26"/>
        <v>67.666666666666671</v>
      </c>
      <c r="M574" s="4" t="s">
        <v>1459</v>
      </c>
    </row>
    <row r="575" spans="1:13" x14ac:dyDescent="0.2">
      <c r="A575">
        <v>574</v>
      </c>
      <c r="B575" t="s">
        <v>2048</v>
      </c>
      <c r="C575" t="s">
        <v>174</v>
      </c>
      <c r="D575" t="s">
        <v>27</v>
      </c>
      <c r="E575" s="10" t="str">
        <f>+VLOOKUP(C575,Barras!$B$2:$C$274,2,0)</f>
        <v>Poroma 220 kV</v>
      </c>
      <c r="F575" s="10" t="str">
        <f>+VLOOKUP(D575,Barras!$B$2:$C$274,2,0)</f>
        <v>Poroma 500 kV</v>
      </c>
      <c r="G575" s="3">
        <f t="shared" si="24"/>
        <v>1</v>
      </c>
      <c r="H575" s="2">
        <f t="shared" si="25"/>
        <v>1.0037037037037035</v>
      </c>
      <c r="I575" s="2">
        <f t="shared" si="26"/>
        <v>81.111111111111114</v>
      </c>
      <c r="M575" s="4" t="s">
        <v>1460</v>
      </c>
    </row>
    <row r="576" spans="1:13" x14ac:dyDescent="0.2">
      <c r="A576">
        <v>575</v>
      </c>
      <c r="B576" t="s">
        <v>2050</v>
      </c>
      <c r="C576" t="s">
        <v>254</v>
      </c>
      <c r="D576" t="s">
        <v>32</v>
      </c>
      <c r="E576" s="10" t="str">
        <f>+VLOOKUP(C576,Barras!$B$2:$C$274,2,0)</f>
        <v>San Jose 220 kV</v>
      </c>
      <c r="F576" s="10" t="str">
        <f>+VLOOKUP(D576,Barras!$B$2:$C$274,2,0)</f>
        <v>San Jose 500 kV</v>
      </c>
      <c r="G576" s="3">
        <f t="shared" si="24"/>
        <v>1</v>
      </c>
      <c r="H576" s="2">
        <f t="shared" si="25"/>
        <v>0.74397013888888897</v>
      </c>
      <c r="I576" s="2">
        <f t="shared" si="26"/>
        <v>70.541666666666671</v>
      </c>
      <c r="M576" s="4" t="s">
        <v>1461</v>
      </c>
    </row>
    <row r="577" spans="1:13" x14ac:dyDescent="0.2">
      <c r="A577">
        <v>576</v>
      </c>
      <c r="B577" t="s">
        <v>2052</v>
      </c>
      <c r="C577" t="s">
        <v>254</v>
      </c>
      <c r="D577" t="s">
        <v>32</v>
      </c>
      <c r="E577" s="10" t="str">
        <f>+VLOOKUP(C577,Barras!$B$2:$C$274,2,0)</f>
        <v>San Jose 220 kV</v>
      </c>
      <c r="F577" s="10" t="str">
        <f>+VLOOKUP(D577,Barras!$B$2:$C$274,2,0)</f>
        <v>San Jose 500 kV</v>
      </c>
      <c r="G577" s="3">
        <f t="shared" si="24"/>
        <v>1</v>
      </c>
      <c r="H577" s="2">
        <f t="shared" si="25"/>
        <v>0.74397013888888897</v>
      </c>
      <c r="I577" s="2">
        <f t="shared" si="26"/>
        <v>70.541666666666671</v>
      </c>
      <c r="M577" s="4" t="s">
        <v>1462</v>
      </c>
    </row>
    <row r="578" spans="1:13" x14ac:dyDescent="0.2">
      <c r="A578">
        <v>577</v>
      </c>
      <c r="B578" t="s">
        <v>2053</v>
      </c>
      <c r="C578" t="s">
        <v>258</v>
      </c>
      <c r="D578" t="s">
        <v>34</v>
      </c>
      <c r="E578" s="10" t="str">
        <f>+VLOOKUP(C578,Barras!$B$2:$C$274,2,0)</f>
        <v>Montalvo 220 kV</v>
      </c>
      <c r="F578" s="10" t="str">
        <f>+VLOOKUP(D578,Barras!$B$2:$C$274,2,0)</f>
        <v>Montalvo 500 kV</v>
      </c>
      <c r="G578" s="3">
        <f t="shared" ref="G578:G641" si="27">+VLOOKUP(B578,lineas,6,0)</f>
        <v>1</v>
      </c>
      <c r="H578" s="2">
        <f t="shared" ref="H578:H641" si="28">+VLOOKUP(B578,lineas,7,0)</f>
        <v>0.68666666666666654</v>
      </c>
      <c r="I578" s="2">
        <f t="shared" ref="I578:I641" si="29">+VLOOKUP(B578,lineas,8,0)</f>
        <v>56.333333333333321</v>
      </c>
      <c r="M578" s="4" t="s">
        <v>1463</v>
      </c>
    </row>
    <row r="579" spans="1:13" x14ac:dyDescent="0.2">
      <c r="A579">
        <v>578</v>
      </c>
      <c r="B579" t="s">
        <v>2055</v>
      </c>
      <c r="C579" t="s">
        <v>250</v>
      </c>
      <c r="D579" t="s">
        <v>36</v>
      </c>
      <c r="E579" s="10" t="str">
        <f>+VLOOKUP(C579,Barras!$B$2:$C$274,2,0)</f>
        <v>Yarabamba 220 kV</v>
      </c>
      <c r="F579" s="10" t="str">
        <f>+VLOOKUP(D579,Barras!$B$2:$C$274,2,0)</f>
        <v>Yarabamba 500 kV</v>
      </c>
      <c r="G579" s="3">
        <f t="shared" si="27"/>
        <v>1</v>
      </c>
      <c r="H579" s="2">
        <f t="shared" si="28"/>
        <v>3.7863111111111104E-2</v>
      </c>
      <c r="I579" s="2">
        <f t="shared" si="29"/>
        <v>54</v>
      </c>
      <c r="M579" s="4" t="s">
        <v>1464</v>
      </c>
    </row>
    <row r="580" spans="1:13" x14ac:dyDescent="0.2">
      <c r="A580">
        <v>579</v>
      </c>
      <c r="B580" t="s">
        <v>2057</v>
      </c>
      <c r="C580" t="s">
        <v>238</v>
      </c>
      <c r="D580" t="s">
        <v>38</v>
      </c>
      <c r="E580" s="10" t="str">
        <f>+VLOOKUP(C580,Barras!$B$2:$C$274,2,0)</f>
        <v>Colcabamba 220 kV</v>
      </c>
      <c r="F580" s="10" t="str">
        <f>+VLOOKUP(D580,Barras!$B$2:$C$274,2,0)</f>
        <v>Colcabamba 500 kV</v>
      </c>
      <c r="G580" s="3">
        <f t="shared" si="27"/>
        <v>1</v>
      </c>
      <c r="H580" s="2">
        <f t="shared" si="28"/>
        <v>3.7863111111111104E-2</v>
      </c>
      <c r="I580" s="2">
        <f t="shared" si="29"/>
        <v>54</v>
      </c>
      <c r="M580" s="4" t="s">
        <v>1465</v>
      </c>
    </row>
    <row r="581" spans="1:13" x14ac:dyDescent="0.2">
      <c r="A581">
        <v>580</v>
      </c>
      <c r="B581" t="s">
        <v>2059</v>
      </c>
      <c r="C581" t="s">
        <v>200</v>
      </c>
      <c r="D581" t="s">
        <v>40</v>
      </c>
      <c r="E581" s="10" t="str">
        <f>+VLOOKUP(C581,Barras!$B$2:$C$274,2,0)</f>
        <v>Yanango Nueva 220 kV</v>
      </c>
      <c r="F581" s="10" t="str">
        <f>+VLOOKUP(D581,Barras!$B$2:$C$274,2,0)</f>
        <v>Yanango 500 kV</v>
      </c>
      <c r="G581" s="3">
        <f t="shared" si="27"/>
        <v>1</v>
      </c>
      <c r="H581" s="2">
        <f t="shared" si="28"/>
        <v>5.8760687500000006E-2</v>
      </c>
      <c r="I581" s="2">
        <f t="shared" si="29"/>
        <v>67.916666666666671</v>
      </c>
      <c r="M581" s="4" t="s">
        <v>1466</v>
      </c>
    </row>
    <row r="582" spans="1:13" x14ac:dyDescent="0.2">
      <c r="A582">
        <v>581</v>
      </c>
      <c r="B582" t="s">
        <v>2061</v>
      </c>
      <c r="C582" t="s">
        <v>212</v>
      </c>
      <c r="D582" t="s">
        <v>42</v>
      </c>
      <c r="E582" s="10" t="str">
        <f>+VLOOKUP(C582,Barras!$B$2:$C$274,2,0)</f>
        <v>Huanuco 220 kV</v>
      </c>
      <c r="F582" s="10" t="str">
        <f>+VLOOKUP(D582,Barras!$B$2:$C$274,2,0)</f>
        <v>Huanuco 500 kV</v>
      </c>
      <c r="G582" s="3">
        <f t="shared" si="27"/>
        <v>1</v>
      </c>
      <c r="H582" s="2">
        <f t="shared" si="28"/>
        <v>5.8756944444444438E-2</v>
      </c>
      <c r="I582" s="2">
        <f t="shared" si="29"/>
        <v>67.916666666666671</v>
      </c>
      <c r="M582" s="4" t="s">
        <v>1467</v>
      </c>
    </row>
    <row r="583" spans="1:13" x14ac:dyDescent="0.2">
      <c r="A583">
        <v>582</v>
      </c>
      <c r="B583" t="s">
        <v>2063</v>
      </c>
      <c r="C583" t="s">
        <v>54</v>
      </c>
      <c r="D583" t="s">
        <v>52</v>
      </c>
      <c r="E583" s="10" t="str">
        <f>+VLOOKUP(C583,Barras!$B$2:$C$274,2,0)</f>
        <v>Tumbes 220 kV</v>
      </c>
      <c r="F583" s="10" t="str">
        <f>+VLOOKUP(D583,Barras!$B$2:$C$274,2,0)</f>
        <v>Zorritos 220 kV</v>
      </c>
      <c r="G583" s="3">
        <f t="shared" si="27"/>
        <v>28</v>
      </c>
      <c r="H583" s="2">
        <f t="shared" si="28"/>
        <v>5.4811327272727271E-2</v>
      </c>
      <c r="I583" s="2">
        <f t="shared" si="29"/>
        <v>0.4858490909090909</v>
      </c>
      <c r="M583" s="4" t="s">
        <v>1468</v>
      </c>
    </row>
    <row r="584" spans="1:13" x14ac:dyDescent="0.2">
      <c r="A584">
        <v>583</v>
      </c>
      <c r="B584" t="s">
        <v>2065</v>
      </c>
      <c r="C584" t="s">
        <v>50</v>
      </c>
      <c r="D584" t="s">
        <v>54</v>
      </c>
      <c r="E584" s="10" t="str">
        <f>+VLOOKUP(C584,Barras!$B$2:$C$274,2,0)</f>
        <v>Machala 220 kV</v>
      </c>
      <c r="F584" s="10" t="str">
        <f>+VLOOKUP(D584,Barras!$B$2:$C$274,2,0)</f>
        <v>Tumbes 220 kV</v>
      </c>
      <c r="G584" s="3">
        <f t="shared" si="27"/>
        <v>27</v>
      </c>
      <c r="H584" s="2">
        <f t="shared" si="28"/>
        <v>5.4811327272727271E-2</v>
      </c>
      <c r="I584" s="2">
        <f t="shared" si="29"/>
        <v>0.48584909090909084</v>
      </c>
      <c r="M584" s="4" t="s">
        <v>1469</v>
      </c>
    </row>
    <row r="585" spans="1:13" x14ac:dyDescent="0.2">
      <c r="A585">
        <v>584</v>
      </c>
      <c r="B585" t="s">
        <v>2067</v>
      </c>
      <c r="C585" t="s">
        <v>58</v>
      </c>
      <c r="D585" t="s">
        <v>56</v>
      </c>
      <c r="E585" s="10" t="str">
        <f>+VLOOKUP(C585,Barras!$B$2:$C$274,2,0)</f>
        <v>Pariñas 220 kV</v>
      </c>
      <c r="F585" s="10" t="str">
        <f>+VLOOKUP(D585,Barras!$B$2:$C$274,2,0)</f>
        <v>Talara 220 kV</v>
      </c>
      <c r="G585" s="3">
        <f t="shared" si="27"/>
        <v>11</v>
      </c>
      <c r="H585" s="2">
        <f t="shared" si="28"/>
        <v>6.4799999999999996E-2</v>
      </c>
      <c r="I585" s="2">
        <f t="shared" si="29"/>
        <v>0.49990000000000001</v>
      </c>
      <c r="M585" s="4" t="s">
        <v>1470</v>
      </c>
    </row>
    <row r="586" spans="1:13" x14ac:dyDescent="0.2">
      <c r="A586">
        <v>585</v>
      </c>
      <c r="B586" t="s">
        <v>2069</v>
      </c>
      <c r="C586" t="s">
        <v>52</v>
      </c>
      <c r="D586" t="s">
        <v>58</v>
      </c>
      <c r="E586" s="10" t="str">
        <f>+VLOOKUP(C586,Barras!$B$2:$C$274,2,0)</f>
        <v>Zorritos 220 kV</v>
      </c>
      <c r="F586" s="10" t="str">
        <f>+VLOOKUP(D586,Barras!$B$2:$C$274,2,0)</f>
        <v>Pariñas 220 kV</v>
      </c>
      <c r="G586" s="3">
        <f t="shared" si="27"/>
        <v>126</v>
      </c>
      <c r="H586" s="2">
        <f t="shared" si="28"/>
        <v>6.4800007936507947E-2</v>
      </c>
      <c r="I586" s="2">
        <f t="shared" si="29"/>
        <v>0.49990000000000001</v>
      </c>
      <c r="M586" s="4" t="s">
        <v>1471</v>
      </c>
    </row>
    <row r="587" spans="1:13" x14ac:dyDescent="0.2">
      <c r="A587">
        <v>586</v>
      </c>
      <c r="B587" t="s">
        <v>2071</v>
      </c>
      <c r="C587" t="s">
        <v>54</v>
      </c>
      <c r="D587" t="s">
        <v>58</v>
      </c>
      <c r="E587" s="10" t="str">
        <f>+VLOOKUP(C587,Barras!$B$2:$C$274,2,0)</f>
        <v>Tumbes 220 kV</v>
      </c>
      <c r="F587" s="10" t="str">
        <f>+VLOOKUP(D587,Barras!$B$2:$C$274,2,0)</f>
        <v>Pariñas 220 kV</v>
      </c>
      <c r="G587" s="3">
        <f t="shared" si="27"/>
        <v>158</v>
      </c>
      <c r="H587" s="2">
        <f t="shared" si="28"/>
        <v>6.4799999999999996E-2</v>
      </c>
      <c r="I587" s="2">
        <f t="shared" si="29"/>
        <v>0.49990000000000001</v>
      </c>
      <c r="M587" s="4" t="s">
        <v>1472</v>
      </c>
    </row>
    <row r="588" spans="1:13" x14ac:dyDescent="0.2">
      <c r="A588">
        <v>587</v>
      </c>
      <c r="B588" t="s">
        <v>2073</v>
      </c>
      <c r="C588" t="s">
        <v>58</v>
      </c>
      <c r="D588" t="s">
        <v>56</v>
      </c>
      <c r="E588" s="10" t="str">
        <f>+VLOOKUP(C588,Barras!$B$2:$C$274,2,0)</f>
        <v>Pariñas 220 kV</v>
      </c>
      <c r="F588" s="10" t="str">
        <f>+VLOOKUP(D588,Barras!$B$2:$C$274,2,0)</f>
        <v>Talara 220 kV</v>
      </c>
      <c r="G588" s="3">
        <f t="shared" si="27"/>
        <v>11</v>
      </c>
      <c r="H588" s="2">
        <f t="shared" si="28"/>
        <v>5.816550909090909E-2</v>
      </c>
      <c r="I588" s="2">
        <f t="shared" si="29"/>
        <v>0.50893781818181816</v>
      </c>
      <c r="M588" s="4" t="s">
        <v>1473</v>
      </c>
    </row>
    <row r="589" spans="1:13" x14ac:dyDescent="0.2">
      <c r="A589">
        <v>588</v>
      </c>
      <c r="B589" t="s">
        <v>2074</v>
      </c>
      <c r="C589" t="s">
        <v>60</v>
      </c>
      <c r="D589" t="s">
        <v>58</v>
      </c>
      <c r="E589" s="10" t="str">
        <f>+VLOOKUP(C589,Barras!$B$2:$C$274,2,0)</f>
        <v>Piura Oeste 220 kV</v>
      </c>
      <c r="F589" s="10" t="str">
        <f>+VLOOKUP(D589,Barras!$B$2:$C$274,2,0)</f>
        <v>Pariñas 220 kV</v>
      </c>
      <c r="G589" s="3">
        <f t="shared" si="27"/>
        <v>92.71</v>
      </c>
      <c r="H589" s="2">
        <f t="shared" si="28"/>
        <v>5.8165516125552805E-2</v>
      </c>
      <c r="I589" s="2">
        <f t="shared" si="29"/>
        <v>0.50893776291662174</v>
      </c>
      <c r="M589" s="4" t="s">
        <v>1474</v>
      </c>
    </row>
    <row r="590" spans="1:13" x14ac:dyDescent="0.2">
      <c r="A590">
        <v>589</v>
      </c>
      <c r="B590" t="s">
        <v>2076</v>
      </c>
      <c r="C590" t="s">
        <v>58</v>
      </c>
      <c r="D590" t="s">
        <v>56</v>
      </c>
      <c r="E590" s="10" t="str">
        <f>+VLOOKUP(C590,Barras!$B$2:$C$274,2,0)</f>
        <v>Pariñas 220 kV</v>
      </c>
      <c r="F590" s="10" t="str">
        <f>+VLOOKUP(D590,Barras!$B$2:$C$274,2,0)</f>
        <v>Talara 220 kV</v>
      </c>
      <c r="G590" s="3">
        <f t="shared" si="27"/>
        <v>11</v>
      </c>
      <c r="H590" s="2">
        <f t="shared" si="28"/>
        <v>7.1099999999999997E-2</v>
      </c>
      <c r="I590" s="2">
        <f t="shared" si="29"/>
        <v>0.49990000000000001</v>
      </c>
      <c r="M590" s="4" t="s">
        <v>1475</v>
      </c>
    </row>
    <row r="591" spans="1:13" x14ac:dyDescent="0.2">
      <c r="A591">
        <v>590</v>
      </c>
      <c r="B591" t="s">
        <v>2077</v>
      </c>
      <c r="C591" t="s">
        <v>64</v>
      </c>
      <c r="D591" t="s">
        <v>58</v>
      </c>
      <c r="E591" s="10" t="str">
        <f>+VLOOKUP(C591,Barras!$B$2:$C$274,2,0)</f>
        <v>Chira 220 kV</v>
      </c>
      <c r="F591" s="10" t="str">
        <f>+VLOOKUP(D591,Barras!$B$2:$C$274,2,0)</f>
        <v>Pariñas 220 kV</v>
      </c>
      <c r="G591" s="3">
        <f t="shared" si="27"/>
        <v>63</v>
      </c>
      <c r="H591" s="2">
        <f t="shared" si="28"/>
        <v>7.1099999999999997E-2</v>
      </c>
      <c r="I591" s="2">
        <f t="shared" si="29"/>
        <v>0.49990000000000001</v>
      </c>
      <c r="M591" s="4" t="s">
        <v>1476</v>
      </c>
    </row>
    <row r="592" spans="1:13" x14ac:dyDescent="0.2">
      <c r="A592">
        <v>591</v>
      </c>
      <c r="B592" t="s">
        <v>2079</v>
      </c>
      <c r="C592" t="s">
        <v>60</v>
      </c>
      <c r="D592" t="s">
        <v>64</v>
      </c>
      <c r="E592" s="10" t="str">
        <f>+VLOOKUP(C592,Barras!$B$2:$C$274,2,0)</f>
        <v>Piura Oeste 220 kV</v>
      </c>
      <c r="F592" s="10" t="str">
        <f>+VLOOKUP(D592,Barras!$B$2:$C$274,2,0)</f>
        <v>Chira 220 kV</v>
      </c>
      <c r="G592" s="3">
        <f t="shared" si="27"/>
        <v>31</v>
      </c>
      <c r="H592" s="2">
        <f t="shared" si="28"/>
        <v>7.1099999999999997E-2</v>
      </c>
      <c r="I592" s="2">
        <f t="shared" si="29"/>
        <v>0.49990000000000001</v>
      </c>
      <c r="M592" s="4" t="s">
        <v>1477</v>
      </c>
    </row>
    <row r="593" spans="1:13" x14ac:dyDescent="0.2">
      <c r="A593">
        <v>592</v>
      </c>
      <c r="B593" t="s">
        <v>2081</v>
      </c>
      <c r="C593" t="s">
        <v>62</v>
      </c>
      <c r="D593" t="s">
        <v>60</v>
      </c>
      <c r="E593" s="10" t="str">
        <f>+VLOOKUP(C593,Barras!$B$2:$C$274,2,0)</f>
        <v>Piura Este 220 kV</v>
      </c>
      <c r="F593" s="10" t="str">
        <f>+VLOOKUP(D593,Barras!$B$2:$C$274,2,0)</f>
        <v>Piura Oeste 220 kV</v>
      </c>
      <c r="G593" s="3">
        <f t="shared" si="27"/>
        <v>28</v>
      </c>
      <c r="H593" s="2">
        <f t="shared" si="28"/>
        <v>7.4300000000000005E-2</v>
      </c>
      <c r="I593" s="2">
        <f t="shared" si="29"/>
        <v>0.4884</v>
      </c>
      <c r="M593" s="4" t="s">
        <v>1478</v>
      </c>
    </row>
    <row r="594" spans="1:13" x14ac:dyDescent="0.2">
      <c r="A594">
        <v>593</v>
      </c>
      <c r="B594" t="s">
        <v>2083</v>
      </c>
      <c r="C594" t="s">
        <v>66</v>
      </c>
      <c r="D594" t="s">
        <v>62</v>
      </c>
      <c r="E594" s="10" t="str">
        <f>+VLOOKUP(C594,Barras!$B$2:$C$274,2,0)</f>
        <v>La Niña 220 kV</v>
      </c>
      <c r="F594" s="10" t="str">
        <f>+VLOOKUP(D594,Barras!$B$2:$C$274,2,0)</f>
        <v>Piura Este 220 kV</v>
      </c>
      <c r="G594" s="3">
        <f t="shared" si="27"/>
        <v>92.6</v>
      </c>
      <c r="H594" s="2">
        <f t="shared" si="28"/>
        <v>8.5540388768898495E-2</v>
      </c>
      <c r="I594" s="2">
        <f t="shared" si="29"/>
        <v>0.49823706263498924</v>
      </c>
      <c r="M594" s="4" t="s">
        <v>1479</v>
      </c>
    </row>
    <row r="595" spans="1:13" x14ac:dyDescent="0.2">
      <c r="A595">
        <v>594</v>
      </c>
      <c r="B595" t="s">
        <v>2085</v>
      </c>
      <c r="C595" t="s">
        <v>70</v>
      </c>
      <c r="D595" t="s">
        <v>66</v>
      </c>
      <c r="E595" s="10" t="str">
        <f>+VLOOKUP(C595,Barras!$B$2:$C$274,2,0)</f>
        <v>Chiclayo 220 kV</v>
      </c>
      <c r="F595" s="10" t="str">
        <f>+VLOOKUP(D595,Barras!$B$2:$C$274,2,0)</f>
        <v>La Niña 220 kV</v>
      </c>
      <c r="G595" s="3">
        <f t="shared" si="27"/>
        <v>122.48531</v>
      </c>
      <c r="H595" s="2">
        <f t="shared" si="28"/>
        <v>7.8073150159802832E-2</v>
      </c>
      <c r="I595" s="2">
        <f t="shared" si="29"/>
        <v>0.50673358299048266</v>
      </c>
      <c r="M595" s="4" t="s">
        <v>1480</v>
      </c>
    </row>
    <row r="596" spans="1:13" x14ac:dyDescent="0.2">
      <c r="A596">
        <v>595</v>
      </c>
      <c r="B596" t="s">
        <v>2087</v>
      </c>
      <c r="C596" t="s">
        <v>62</v>
      </c>
      <c r="D596" t="s">
        <v>60</v>
      </c>
      <c r="E596" s="10" t="str">
        <f>+VLOOKUP(C596,Barras!$B$2:$C$274,2,0)</f>
        <v>Piura Este 220 kV</v>
      </c>
      <c r="F596" s="10" t="str">
        <f>+VLOOKUP(D596,Barras!$B$2:$C$274,2,0)</f>
        <v>Piura Oeste 220 kV</v>
      </c>
      <c r="G596" s="3">
        <f t="shared" si="27"/>
        <v>28</v>
      </c>
      <c r="H596" s="2">
        <f t="shared" si="28"/>
        <v>7.4300000000000005E-2</v>
      </c>
      <c r="I596" s="2">
        <f t="shared" si="29"/>
        <v>0.4884</v>
      </c>
      <c r="M596" s="4" t="s">
        <v>1481</v>
      </c>
    </row>
    <row r="597" spans="1:13" x14ac:dyDescent="0.2">
      <c r="A597">
        <v>596</v>
      </c>
      <c r="B597" t="s">
        <v>2088</v>
      </c>
      <c r="C597" t="s">
        <v>66</v>
      </c>
      <c r="D597" t="s">
        <v>62</v>
      </c>
      <c r="E597" s="10" t="str">
        <f>+VLOOKUP(C597,Barras!$B$2:$C$274,2,0)</f>
        <v>La Niña 220 kV</v>
      </c>
      <c r="F597" s="10" t="str">
        <f>+VLOOKUP(D597,Barras!$B$2:$C$274,2,0)</f>
        <v>Piura Este 220 kV</v>
      </c>
      <c r="G597" s="3">
        <f t="shared" si="27"/>
        <v>92.6</v>
      </c>
      <c r="H597" s="2">
        <f t="shared" si="28"/>
        <v>8.5540388768898495E-2</v>
      </c>
      <c r="I597" s="2">
        <f t="shared" si="29"/>
        <v>0.49823706263498924</v>
      </c>
      <c r="M597" s="4" t="s">
        <v>1482</v>
      </c>
    </row>
    <row r="598" spans="1:13" x14ac:dyDescent="0.2">
      <c r="A598">
        <v>597</v>
      </c>
      <c r="B598" t="s">
        <v>2089</v>
      </c>
      <c r="C598" t="s">
        <v>68</v>
      </c>
      <c r="D598" t="s">
        <v>66</v>
      </c>
      <c r="E598" s="10" t="str">
        <f>+VLOOKUP(C598,Barras!$B$2:$C$274,2,0)</f>
        <v>Felam 220 kV</v>
      </c>
      <c r="F598" s="10" t="str">
        <f>+VLOOKUP(D598,Barras!$B$2:$C$274,2,0)</f>
        <v>La Niña 220 kV</v>
      </c>
      <c r="G598" s="3">
        <f t="shared" si="27"/>
        <v>55.685310000000001</v>
      </c>
      <c r="H598" s="2">
        <f t="shared" si="28"/>
        <v>7.8315268425371079E-2</v>
      </c>
      <c r="I598" s="2">
        <f t="shared" si="29"/>
        <v>0.50579874656350121</v>
      </c>
      <c r="M598" s="4" t="s">
        <v>1483</v>
      </c>
    </row>
    <row r="599" spans="1:13" x14ac:dyDescent="0.2">
      <c r="A599">
        <v>598</v>
      </c>
      <c r="B599" t="s">
        <v>2091</v>
      </c>
      <c r="C599" t="s">
        <v>70</v>
      </c>
      <c r="D599" t="s">
        <v>68</v>
      </c>
      <c r="E599" s="10" t="str">
        <f>+VLOOKUP(C599,Barras!$B$2:$C$274,2,0)</f>
        <v>Chiclayo 220 kV</v>
      </c>
      <c r="F599" s="10" t="str">
        <f>+VLOOKUP(D599,Barras!$B$2:$C$274,2,0)</f>
        <v>Felam 220 kV</v>
      </c>
      <c r="G599" s="3">
        <f t="shared" si="27"/>
        <v>66.8</v>
      </c>
      <c r="H599" s="2">
        <f t="shared" si="28"/>
        <v>7.8327245508982041E-2</v>
      </c>
      <c r="I599" s="2">
        <f t="shared" si="29"/>
        <v>0.50611766467065877</v>
      </c>
      <c r="M599" s="4" t="s">
        <v>1484</v>
      </c>
    </row>
    <row r="600" spans="1:13" x14ac:dyDescent="0.2">
      <c r="A600">
        <v>599</v>
      </c>
      <c r="B600" t="s">
        <v>2093</v>
      </c>
      <c r="C600" t="s">
        <v>72</v>
      </c>
      <c r="D600" t="s">
        <v>70</v>
      </c>
      <c r="E600" s="10" t="str">
        <f>+VLOOKUP(C600,Barras!$B$2:$C$274,2,0)</f>
        <v>Reque 220 kV</v>
      </c>
      <c r="F600" s="10" t="str">
        <f>+VLOOKUP(D600,Barras!$B$2:$C$274,2,0)</f>
        <v>Chiclayo 220 kV</v>
      </c>
      <c r="G600" s="3">
        <f t="shared" si="27"/>
        <v>13.772</v>
      </c>
      <c r="H600" s="2">
        <f t="shared" si="28"/>
        <v>7.861138541969212E-2</v>
      </c>
      <c r="I600" s="2">
        <f t="shared" si="29"/>
        <v>0.44248751089166422</v>
      </c>
      <c r="M600" s="4" t="s">
        <v>1485</v>
      </c>
    </row>
    <row r="601" spans="1:13" x14ac:dyDescent="0.2">
      <c r="A601">
        <v>600</v>
      </c>
      <c r="B601" t="s">
        <v>2095</v>
      </c>
      <c r="C601" t="s">
        <v>72</v>
      </c>
      <c r="D601" t="s">
        <v>70</v>
      </c>
      <c r="E601" s="10" t="str">
        <f>+VLOOKUP(C601,Barras!$B$2:$C$274,2,0)</f>
        <v>Reque 220 kV</v>
      </c>
      <c r="F601" s="10" t="str">
        <f>+VLOOKUP(D601,Barras!$B$2:$C$274,2,0)</f>
        <v>Chiclayo 220 kV</v>
      </c>
      <c r="G601" s="3">
        <f t="shared" si="27"/>
        <v>13.772</v>
      </c>
      <c r="H601" s="2">
        <f t="shared" si="28"/>
        <v>7.861138541969212E-2</v>
      </c>
      <c r="I601" s="2">
        <f t="shared" si="29"/>
        <v>0.44248751089166422</v>
      </c>
      <c r="M601" s="4" t="s">
        <v>1486</v>
      </c>
    </row>
    <row r="602" spans="1:13" x14ac:dyDescent="0.2">
      <c r="A602">
        <v>601</v>
      </c>
      <c r="B602" t="s">
        <v>2096</v>
      </c>
      <c r="C602" t="s">
        <v>74</v>
      </c>
      <c r="D602" t="s">
        <v>72</v>
      </c>
      <c r="E602" s="10" t="str">
        <f>+VLOOKUP(C602,Barras!$B$2:$C$274,2,0)</f>
        <v>Guadalupe 220 kV</v>
      </c>
      <c r="F602" s="10" t="str">
        <f>+VLOOKUP(D602,Barras!$B$2:$C$274,2,0)</f>
        <v>Reque 220 kV</v>
      </c>
      <c r="G602" s="3">
        <f t="shared" si="27"/>
        <v>72.558999999999997</v>
      </c>
      <c r="H602" s="2">
        <f t="shared" si="28"/>
        <v>7.8611419672266716E-2</v>
      </c>
      <c r="I602" s="2">
        <f t="shared" si="29"/>
        <v>0.44248749293678252</v>
      </c>
      <c r="M602" s="4" t="s">
        <v>1487</v>
      </c>
    </row>
    <row r="603" spans="1:13" x14ac:dyDescent="0.2">
      <c r="A603">
        <v>602</v>
      </c>
      <c r="B603" t="s">
        <v>2098</v>
      </c>
      <c r="C603" t="s">
        <v>74</v>
      </c>
      <c r="D603" t="s">
        <v>72</v>
      </c>
      <c r="E603" s="10" t="str">
        <f>+VLOOKUP(C603,Barras!$B$2:$C$274,2,0)</f>
        <v>Guadalupe 220 kV</v>
      </c>
      <c r="F603" s="10" t="str">
        <f>+VLOOKUP(D603,Barras!$B$2:$C$274,2,0)</f>
        <v>Reque 220 kV</v>
      </c>
      <c r="G603" s="3">
        <f t="shared" si="27"/>
        <v>72.558999999999997</v>
      </c>
      <c r="H603" s="2">
        <f t="shared" si="28"/>
        <v>7.8611419672266716E-2</v>
      </c>
      <c r="I603" s="2">
        <f t="shared" si="29"/>
        <v>0.44248749293678252</v>
      </c>
      <c r="M603" s="4" t="s">
        <v>1488</v>
      </c>
    </row>
    <row r="604" spans="1:13" x14ac:dyDescent="0.2">
      <c r="A604">
        <v>603</v>
      </c>
      <c r="B604" t="s">
        <v>2099</v>
      </c>
      <c r="C604" t="s">
        <v>76</v>
      </c>
      <c r="D604" t="s">
        <v>72</v>
      </c>
      <c r="E604" s="10" t="str">
        <f>+VLOOKUP(C604,Barras!$B$2:$C$274,2,0)</f>
        <v>Carhuaquero 220 kV</v>
      </c>
      <c r="F604" s="10" t="str">
        <f>+VLOOKUP(D604,Barras!$B$2:$C$274,2,0)</f>
        <v>Reque 220 kV</v>
      </c>
      <c r="G604" s="3">
        <f t="shared" si="27"/>
        <v>70</v>
      </c>
      <c r="H604" s="2">
        <f t="shared" si="28"/>
        <v>0.09</v>
      </c>
      <c r="I604" s="2">
        <f t="shared" si="29"/>
        <v>0.48999999999999994</v>
      </c>
      <c r="M604" s="4" t="s">
        <v>1489</v>
      </c>
    </row>
    <row r="605" spans="1:13" x14ac:dyDescent="0.2">
      <c r="A605">
        <v>604</v>
      </c>
      <c r="B605" t="s">
        <v>2101</v>
      </c>
      <c r="C605" t="s">
        <v>76</v>
      </c>
      <c r="D605" t="s">
        <v>70</v>
      </c>
      <c r="E605" s="10" t="str">
        <f>+VLOOKUP(C605,Barras!$B$2:$C$274,2,0)</f>
        <v>Carhuaquero 220 kV</v>
      </c>
      <c r="F605" s="10" t="str">
        <f>+VLOOKUP(D605,Barras!$B$2:$C$274,2,0)</f>
        <v>Chiclayo 220 kV</v>
      </c>
      <c r="G605" s="3">
        <f t="shared" si="27"/>
        <v>83</v>
      </c>
      <c r="H605" s="2">
        <f t="shared" si="28"/>
        <v>0.09</v>
      </c>
      <c r="I605" s="2">
        <f t="shared" si="29"/>
        <v>0.49000000000000005</v>
      </c>
      <c r="M605" s="4" t="s">
        <v>1490</v>
      </c>
    </row>
    <row r="606" spans="1:13" x14ac:dyDescent="0.2">
      <c r="A606">
        <v>605</v>
      </c>
      <c r="B606" t="s">
        <v>2103</v>
      </c>
      <c r="C606" t="s">
        <v>74</v>
      </c>
      <c r="D606" t="s">
        <v>78</v>
      </c>
      <c r="E606" s="10" t="str">
        <f>+VLOOKUP(C606,Barras!$B$2:$C$274,2,0)</f>
        <v>Guadalupe 220 kV</v>
      </c>
      <c r="F606" s="10" t="str">
        <f>+VLOOKUP(D606,Barras!$B$2:$C$274,2,0)</f>
        <v>Trujillo 220 kV</v>
      </c>
      <c r="G606" s="3">
        <f t="shared" si="27"/>
        <v>103.35</v>
      </c>
      <c r="H606" s="2">
        <f t="shared" si="28"/>
        <v>9.3099990324141263E-2</v>
      </c>
      <c r="I606" s="2">
        <f t="shared" si="29"/>
        <v>0.53250004837929377</v>
      </c>
      <c r="M606" s="4" t="s">
        <v>1491</v>
      </c>
    </row>
    <row r="607" spans="1:13" x14ac:dyDescent="0.2">
      <c r="A607">
        <v>606</v>
      </c>
      <c r="B607" t="s">
        <v>2105</v>
      </c>
      <c r="C607" t="s">
        <v>74</v>
      </c>
      <c r="D607" t="s">
        <v>78</v>
      </c>
      <c r="E607" s="10" t="str">
        <f>+VLOOKUP(C607,Barras!$B$2:$C$274,2,0)</f>
        <v>Guadalupe 220 kV</v>
      </c>
      <c r="F607" s="10" t="str">
        <f>+VLOOKUP(D607,Barras!$B$2:$C$274,2,0)</f>
        <v>Trujillo 220 kV</v>
      </c>
      <c r="G607" s="3">
        <f t="shared" si="27"/>
        <v>103.35</v>
      </c>
      <c r="H607" s="2">
        <f t="shared" si="28"/>
        <v>7.798741170778907E-2</v>
      </c>
      <c r="I607" s="2">
        <f t="shared" si="29"/>
        <v>0.49820996613449448</v>
      </c>
      <c r="M607" s="4" t="s">
        <v>1492</v>
      </c>
    </row>
    <row r="608" spans="1:13" x14ac:dyDescent="0.2">
      <c r="A608">
        <v>607</v>
      </c>
      <c r="B608" t="s">
        <v>2106</v>
      </c>
      <c r="C608" t="s">
        <v>80</v>
      </c>
      <c r="D608" t="s">
        <v>78</v>
      </c>
      <c r="E608" s="10" t="str">
        <f>+VLOOKUP(C608,Barras!$B$2:$C$274,2,0)</f>
        <v>Trujillo Nueva 220 kV</v>
      </c>
      <c r="F608" s="10" t="str">
        <f>+VLOOKUP(D608,Barras!$B$2:$C$274,2,0)</f>
        <v>Trujillo 220 kV</v>
      </c>
      <c r="G608" s="3">
        <f t="shared" si="27"/>
        <v>4</v>
      </c>
      <c r="H608" s="2">
        <f t="shared" si="28"/>
        <v>0.03</v>
      </c>
      <c r="I608" s="2">
        <f t="shared" si="29"/>
        <v>0.27900000000000003</v>
      </c>
      <c r="M608" s="4" t="s">
        <v>1493</v>
      </c>
    </row>
    <row r="609" spans="1:13" x14ac:dyDescent="0.2">
      <c r="A609">
        <v>608</v>
      </c>
      <c r="B609" t="s">
        <v>2108</v>
      </c>
      <c r="C609" t="s">
        <v>80</v>
      </c>
      <c r="D609" t="s">
        <v>78</v>
      </c>
      <c r="E609" s="10" t="str">
        <f>+VLOOKUP(C609,Barras!$B$2:$C$274,2,0)</f>
        <v>Trujillo Nueva 220 kV</v>
      </c>
      <c r="F609" s="10" t="str">
        <f>+VLOOKUP(D609,Barras!$B$2:$C$274,2,0)</f>
        <v>Trujillo 220 kV</v>
      </c>
      <c r="G609" s="3">
        <f t="shared" si="27"/>
        <v>4</v>
      </c>
      <c r="H609" s="2">
        <f t="shared" si="28"/>
        <v>0.03</v>
      </c>
      <c r="I609" s="2">
        <f t="shared" si="29"/>
        <v>0.27900000000000003</v>
      </c>
      <c r="M609" s="4" t="s">
        <v>1494</v>
      </c>
    </row>
    <row r="610" spans="1:13" x14ac:dyDescent="0.2">
      <c r="A610">
        <v>609</v>
      </c>
      <c r="B610" t="s">
        <v>2109</v>
      </c>
      <c r="C610" t="s">
        <v>84</v>
      </c>
      <c r="D610" t="s">
        <v>78</v>
      </c>
      <c r="E610" s="10" t="str">
        <f>+VLOOKUP(C610,Barras!$B$2:$C$274,2,0)</f>
        <v>Cajamarca 220 kV</v>
      </c>
      <c r="F610" s="10" t="str">
        <f>+VLOOKUP(D610,Barras!$B$2:$C$274,2,0)</f>
        <v>Trujillo 220 kV</v>
      </c>
      <c r="G610" s="3">
        <f t="shared" si="27"/>
        <v>137</v>
      </c>
      <c r="H610" s="2">
        <f t="shared" si="28"/>
        <v>5.636202189781022E-2</v>
      </c>
      <c r="I610" s="2">
        <f t="shared" si="29"/>
        <v>0.50146569343065694</v>
      </c>
      <c r="M610" s="4" t="s">
        <v>1495</v>
      </c>
    </row>
    <row r="611" spans="1:13" x14ac:dyDescent="0.2">
      <c r="A611">
        <v>610</v>
      </c>
      <c r="B611" t="s">
        <v>2111</v>
      </c>
      <c r="C611" t="s">
        <v>84</v>
      </c>
      <c r="D611" t="s">
        <v>76</v>
      </c>
      <c r="E611" s="10" t="str">
        <f>+VLOOKUP(C611,Barras!$B$2:$C$274,2,0)</f>
        <v>Cajamarca 220 kV</v>
      </c>
      <c r="F611" s="10" t="str">
        <f>+VLOOKUP(D611,Barras!$B$2:$C$274,2,0)</f>
        <v>Carhuaquero 220 kV</v>
      </c>
      <c r="G611" s="3">
        <f t="shared" si="27"/>
        <v>95.76</v>
      </c>
      <c r="H611" s="2">
        <f t="shared" si="28"/>
        <v>4.1999999999999996E-2</v>
      </c>
      <c r="I611" s="2">
        <f t="shared" si="29"/>
        <v>0.38299999999999995</v>
      </c>
      <c r="M611" s="4" t="s">
        <v>1496</v>
      </c>
    </row>
    <row r="612" spans="1:13" x14ac:dyDescent="0.2">
      <c r="A612">
        <v>611</v>
      </c>
      <c r="B612" t="s">
        <v>2113</v>
      </c>
      <c r="C612" t="s">
        <v>86</v>
      </c>
      <c r="D612" t="s">
        <v>84</v>
      </c>
      <c r="E612" s="10" t="str">
        <f>+VLOOKUP(C612,Barras!$B$2:$C$274,2,0)</f>
        <v>Celendin 220 kV</v>
      </c>
      <c r="F612" s="10" t="str">
        <f>+VLOOKUP(D612,Barras!$B$2:$C$274,2,0)</f>
        <v>Cajamarca 220 kV</v>
      </c>
      <c r="G612" s="3">
        <f t="shared" si="27"/>
        <v>59</v>
      </c>
      <c r="H612" s="2">
        <f t="shared" si="28"/>
        <v>4.1999999999999996E-2</v>
      </c>
      <c r="I612" s="2">
        <f t="shared" si="29"/>
        <v>0.37</v>
      </c>
      <c r="M612" s="4" t="s">
        <v>1497</v>
      </c>
    </row>
    <row r="613" spans="1:13" x14ac:dyDescent="0.2">
      <c r="A613">
        <v>612</v>
      </c>
      <c r="B613" t="s">
        <v>2115</v>
      </c>
      <c r="C613" t="s">
        <v>88</v>
      </c>
      <c r="D613" t="s">
        <v>86</v>
      </c>
      <c r="E613" s="10" t="str">
        <f>+VLOOKUP(C613,Barras!$B$2:$C$274,2,0)</f>
        <v>Caclic 220 kV</v>
      </c>
      <c r="F613" s="10" t="str">
        <f>+VLOOKUP(D613,Barras!$B$2:$C$274,2,0)</f>
        <v>Celendin 220 kV</v>
      </c>
      <c r="G613" s="3">
        <f t="shared" si="27"/>
        <v>100.28</v>
      </c>
      <c r="H613" s="2">
        <f t="shared" si="28"/>
        <v>4.1999999999999996E-2</v>
      </c>
      <c r="I613" s="2">
        <f t="shared" si="29"/>
        <v>0.37</v>
      </c>
      <c r="M613" s="4" t="s">
        <v>1498</v>
      </c>
    </row>
    <row r="614" spans="1:13" x14ac:dyDescent="0.2">
      <c r="A614">
        <v>613</v>
      </c>
      <c r="B614" t="s">
        <v>2117</v>
      </c>
      <c r="C614" t="s">
        <v>90</v>
      </c>
      <c r="D614" t="s">
        <v>88</v>
      </c>
      <c r="E614" s="10" t="str">
        <f>+VLOOKUP(C614,Barras!$B$2:$C$274,2,0)</f>
        <v>Moyobamba 220 kV</v>
      </c>
      <c r="F614" s="10" t="str">
        <f>+VLOOKUP(D614,Barras!$B$2:$C$274,2,0)</f>
        <v>Caclic 220 kV</v>
      </c>
      <c r="G614" s="3">
        <f t="shared" si="27"/>
        <v>110.17</v>
      </c>
      <c r="H614" s="2">
        <f t="shared" si="28"/>
        <v>5.3999999999999999E-2</v>
      </c>
      <c r="I614" s="2">
        <f t="shared" si="29"/>
        <v>0.49</v>
      </c>
      <c r="M614" s="4" t="s">
        <v>1499</v>
      </c>
    </row>
    <row r="615" spans="1:13" x14ac:dyDescent="0.2">
      <c r="A615">
        <v>614</v>
      </c>
      <c r="B615" t="s">
        <v>2119</v>
      </c>
      <c r="C615" t="s">
        <v>86</v>
      </c>
      <c r="D615" t="s">
        <v>84</v>
      </c>
      <c r="E615" s="10" t="str">
        <f>+VLOOKUP(C615,Barras!$B$2:$C$274,2,0)</f>
        <v>Celendin 220 kV</v>
      </c>
      <c r="F615" s="10" t="str">
        <f>+VLOOKUP(D615,Barras!$B$2:$C$274,2,0)</f>
        <v>Cajamarca 220 kV</v>
      </c>
      <c r="G615" s="3">
        <f t="shared" si="27"/>
        <v>59</v>
      </c>
      <c r="H615" s="2">
        <f t="shared" si="28"/>
        <v>4.1999999999999996E-2</v>
      </c>
      <c r="I615" s="2">
        <f t="shared" si="29"/>
        <v>0.37</v>
      </c>
      <c r="M615" s="4" t="s">
        <v>1500</v>
      </c>
    </row>
    <row r="616" spans="1:13" x14ac:dyDescent="0.2">
      <c r="A616">
        <v>615</v>
      </c>
      <c r="B616" t="s">
        <v>2120</v>
      </c>
      <c r="C616" t="s">
        <v>88</v>
      </c>
      <c r="D616" t="s">
        <v>86</v>
      </c>
      <c r="E616" s="10" t="str">
        <f>+VLOOKUP(C616,Barras!$B$2:$C$274,2,0)</f>
        <v>Caclic 220 kV</v>
      </c>
      <c r="F616" s="10" t="str">
        <f>+VLOOKUP(D616,Barras!$B$2:$C$274,2,0)</f>
        <v>Celendin 220 kV</v>
      </c>
      <c r="G616" s="3">
        <f t="shared" si="27"/>
        <v>100.28</v>
      </c>
      <c r="H616" s="2">
        <f t="shared" si="28"/>
        <v>4.1999999999999996E-2</v>
      </c>
      <c r="I616" s="2">
        <f t="shared" si="29"/>
        <v>0.37</v>
      </c>
      <c r="M616" s="4" t="s">
        <v>1501</v>
      </c>
    </row>
    <row r="617" spans="1:13" x14ac:dyDescent="0.2">
      <c r="A617">
        <v>616</v>
      </c>
      <c r="B617" t="s">
        <v>2121</v>
      </c>
      <c r="C617" t="s">
        <v>90</v>
      </c>
      <c r="D617" t="s">
        <v>88</v>
      </c>
      <c r="E617" s="10" t="str">
        <f>+VLOOKUP(C617,Barras!$B$2:$C$274,2,0)</f>
        <v>Moyobamba 220 kV</v>
      </c>
      <c r="F617" s="10" t="str">
        <f>+VLOOKUP(D617,Barras!$B$2:$C$274,2,0)</f>
        <v>Caclic 220 kV</v>
      </c>
      <c r="G617" s="3">
        <f t="shared" si="27"/>
        <v>110.17</v>
      </c>
      <c r="H617" s="2">
        <f t="shared" si="28"/>
        <v>5.3999999999999999E-2</v>
      </c>
      <c r="I617" s="2">
        <f t="shared" si="29"/>
        <v>0.49</v>
      </c>
      <c r="M617" s="4" t="s">
        <v>1502</v>
      </c>
    </row>
    <row r="618" spans="1:13" x14ac:dyDescent="0.2">
      <c r="A618">
        <v>617</v>
      </c>
      <c r="B618" t="s">
        <v>2122</v>
      </c>
      <c r="C618" t="s">
        <v>92</v>
      </c>
      <c r="D618" t="s">
        <v>90</v>
      </c>
      <c r="E618" s="10" t="str">
        <f>+VLOOKUP(C618,Barras!$B$2:$C$274,2,0)</f>
        <v>Iquitos 220 kV</v>
      </c>
      <c r="F618" s="10" t="str">
        <f>+VLOOKUP(D618,Barras!$B$2:$C$274,2,0)</f>
        <v>Moyobamba 220 kV</v>
      </c>
      <c r="G618" s="3">
        <f t="shared" si="27"/>
        <v>587.79999999999995</v>
      </c>
      <c r="H618" s="2">
        <f t="shared" si="28"/>
        <v>4.2226531133038446E-2</v>
      </c>
      <c r="I618" s="2">
        <f t="shared" si="29"/>
        <v>0.12738492684586594</v>
      </c>
      <c r="M618" s="4" t="s">
        <v>1503</v>
      </c>
    </row>
    <row r="619" spans="1:13" x14ac:dyDescent="0.2">
      <c r="A619">
        <v>618</v>
      </c>
      <c r="B619" t="s">
        <v>2124</v>
      </c>
      <c r="C619" t="s">
        <v>84</v>
      </c>
      <c r="D619" t="s">
        <v>94</v>
      </c>
      <c r="E619" s="10" t="str">
        <f>+VLOOKUP(C619,Barras!$B$2:$C$274,2,0)</f>
        <v>Cajamarca 220 kV</v>
      </c>
      <c r="F619" s="10" t="str">
        <f>+VLOOKUP(D619,Barras!$B$2:$C$274,2,0)</f>
        <v>Cerro Corona 220 kV</v>
      </c>
      <c r="G619" s="3">
        <f t="shared" si="27"/>
        <v>33.700000000000003</v>
      </c>
      <c r="H619" s="2">
        <f t="shared" si="28"/>
        <v>6.928999999999999E-2</v>
      </c>
      <c r="I619" s="2">
        <f t="shared" si="29"/>
        <v>0.49571988130563799</v>
      </c>
      <c r="M619" s="4" t="s">
        <v>1504</v>
      </c>
    </row>
    <row r="620" spans="1:13" x14ac:dyDescent="0.2">
      <c r="A620">
        <v>619</v>
      </c>
      <c r="B620" t="s">
        <v>2126</v>
      </c>
      <c r="C620" t="s">
        <v>78</v>
      </c>
      <c r="D620" t="s">
        <v>100</v>
      </c>
      <c r="E620" s="10" t="str">
        <f>+VLOOKUP(C620,Barras!$B$2:$C$274,2,0)</f>
        <v>Trujillo 220 kV</v>
      </c>
      <c r="F620" s="10" t="str">
        <f>+VLOOKUP(D620,Barras!$B$2:$C$274,2,0)</f>
        <v>Chimbote 220 kV</v>
      </c>
      <c r="G620" s="3">
        <f t="shared" si="27"/>
        <v>132.88999999999999</v>
      </c>
      <c r="H620" s="2">
        <f t="shared" si="28"/>
        <v>5.7700000000000008E-2</v>
      </c>
      <c r="I620" s="2">
        <f t="shared" si="29"/>
        <v>0.48289999247497933</v>
      </c>
      <c r="M620" s="4" t="s">
        <v>1505</v>
      </c>
    </row>
    <row r="621" spans="1:13" x14ac:dyDescent="0.2">
      <c r="A621">
        <v>620</v>
      </c>
      <c r="B621" t="s">
        <v>2128</v>
      </c>
      <c r="C621" t="s">
        <v>82</v>
      </c>
      <c r="D621" t="s">
        <v>100</v>
      </c>
      <c r="E621" s="10" t="str">
        <f>+VLOOKUP(C621,Barras!$B$2:$C$274,2,0)</f>
        <v>Viru 220 kV</v>
      </c>
      <c r="F621" s="10" t="str">
        <f>+VLOOKUP(D621,Barras!$B$2:$C$274,2,0)</f>
        <v>Chimbote 220 kV</v>
      </c>
      <c r="G621" s="3">
        <f t="shared" si="27"/>
        <v>75</v>
      </c>
      <c r="H621" s="2">
        <f t="shared" si="28"/>
        <v>6.7000000000000004E-2</v>
      </c>
      <c r="I621" s="2">
        <f t="shared" si="29"/>
        <v>0.48</v>
      </c>
      <c r="M621" s="4" t="s">
        <v>1506</v>
      </c>
    </row>
    <row r="622" spans="1:13" x14ac:dyDescent="0.2">
      <c r="A622">
        <v>621</v>
      </c>
      <c r="B622" t="s">
        <v>2130</v>
      </c>
      <c r="C622" t="s">
        <v>78</v>
      </c>
      <c r="D622" t="s">
        <v>82</v>
      </c>
      <c r="E622" s="10" t="str">
        <f>+VLOOKUP(C622,Barras!$B$2:$C$274,2,0)</f>
        <v>Trujillo 220 kV</v>
      </c>
      <c r="F622" s="10" t="str">
        <f>+VLOOKUP(D622,Barras!$B$2:$C$274,2,0)</f>
        <v>Viru 220 kV</v>
      </c>
      <c r="G622" s="3">
        <f t="shared" si="27"/>
        <v>58.75</v>
      </c>
      <c r="H622" s="2">
        <f t="shared" si="28"/>
        <v>6.699999999999999E-2</v>
      </c>
      <c r="I622" s="2">
        <f t="shared" si="29"/>
        <v>0.48</v>
      </c>
      <c r="M622" s="4" t="s">
        <v>1507</v>
      </c>
    </row>
    <row r="623" spans="1:13" x14ac:dyDescent="0.2">
      <c r="A623">
        <v>622</v>
      </c>
      <c r="B623" t="s">
        <v>2132</v>
      </c>
      <c r="C623" t="s">
        <v>100</v>
      </c>
      <c r="D623" t="s">
        <v>104</v>
      </c>
      <c r="E623" s="10" t="str">
        <f>+VLOOKUP(C623,Barras!$B$2:$C$274,2,0)</f>
        <v>Chimbote 220 kV</v>
      </c>
      <c r="F623" s="10" t="str">
        <f>+VLOOKUP(D623,Barras!$B$2:$C$274,2,0)</f>
        <v>Paramonga 220 kV</v>
      </c>
      <c r="G623" s="3">
        <f t="shared" si="27"/>
        <v>221.17</v>
      </c>
      <c r="H623" s="2">
        <f t="shared" si="28"/>
        <v>8.998001537279017E-2</v>
      </c>
      <c r="I623" s="2">
        <f t="shared" si="29"/>
        <v>0.48000000000000004</v>
      </c>
      <c r="M623" s="4" t="s">
        <v>1508</v>
      </c>
    </row>
    <row r="624" spans="1:13" x14ac:dyDescent="0.2">
      <c r="A624">
        <v>623</v>
      </c>
      <c r="B624" t="s">
        <v>2134</v>
      </c>
      <c r="C624" t="s">
        <v>102</v>
      </c>
      <c r="D624" t="s">
        <v>104</v>
      </c>
      <c r="E624" s="10" t="str">
        <f>+VLOOKUP(C624,Barras!$B$2:$C$274,2,0)</f>
        <v>Huarmey 220 kV</v>
      </c>
      <c r="F624" s="10" t="str">
        <f>+VLOOKUP(D624,Barras!$B$2:$C$274,2,0)</f>
        <v>Paramonga 220 kV</v>
      </c>
      <c r="G624" s="3">
        <f t="shared" si="27"/>
        <v>90</v>
      </c>
      <c r="H624" s="2">
        <f t="shared" si="28"/>
        <v>8.9980000000000004E-2</v>
      </c>
      <c r="I624" s="2">
        <f t="shared" si="29"/>
        <v>0.48000000000000004</v>
      </c>
      <c r="M624" s="4" t="s">
        <v>1509</v>
      </c>
    </row>
    <row r="625" spans="1:13" x14ac:dyDescent="0.2">
      <c r="A625">
        <v>624</v>
      </c>
      <c r="B625" t="s">
        <v>2136</v>
      </c>
      <c r="C625" t="s">
        <v>100</v>
      </c>
      <c r="D625" t="s">
        <v>102</v>
      </c>
      <c r="E625" s="10" t="str">
        <f>+VLOOKUP(C625,Barras!$B$2:$C$274,2,0)</f>
        <v>Chimbote 220 kV</v>
      </c>
      <c r="F625" s="10" t="str">
        <f>+VLOOKUP(D625,Barras!$B$2:$C$274,2,0)</f>
        <v>Huarmey 220 kV</v>
      </c>
      <c r="G625" s="3">
        <f t="shared" si="27"/>
        <v>131.16999999999999</v>
      </c>
      <c r="H625" s="2">
        <f t="shared" si="28"/>
        <v>8.9980025920561119E-2</v>
      </c>
      <c r="I625" s="2">
        <f t="shared" si="29"/>
        <v>0.48000000000000004</v>
      </c>
      <c r="M625" s="4" t="s">
        <v>1510</v>
      </c>
    </row>
    <row r="626" spans="1:13" x14ac:dyDescent="0.2">
      <c r="A626">
        <v>625</v>
      </c>
      <c r="B626" t="s">
        <v>2138</v>
      </c>
      <c r="C626" t="s">
        <v>104</v>
      </c>
      <c r="D626" t="s">
        <v>228</v>
      </c>
      <c r="E626" s="10" t="str">
        <f>+VLOOKUP(C626,Barras!$B$2:$C$274,2,0)</f>
        <v>Paramonga 220 kV</v>
      </c>
      <c r="F626" s="10" t="str">
        <f>+VLOOKUP(D626,Barras!$B$2:$C$274,2,0)</f>
        <v>Conococha 220 kV</v>
      </c>
      <c r="G626" s="3">
        <f t="shared" si="27"/>
        <v>92.46</v>
      </c>
      <c r="H626" s="2">
        <f t="shared" si="28"/>
        <v>5.7500000000000002E-2</v>
      </c>
      <c r="I626" s="2">
        <f t="shared" si="29"/>
        <v>0.50500000000000012</v>
      </c>
      <c r="M626" s="4" t="s">
        <v>1511</v>
      </c>
    </row>
    <row r="627" spans="1:13" x14ac:dyDescent="0.2">
      <c r="A627">
        <v>626</v>
      </c>
      <c r="B627" t="s">
        <v>2140</v>
      </c>
      <c r="C627" t="s">
        <v>96</v>
      </c>
      <c r="D627" t="s">
        <v>84</v>
      </c>
      <c r="E627" s="10" t="str">
        <f>+VLOOKUP(C627,Barras!$B$2:$C$274,2,0)</f>
        <v>La Ramada 220 kV</v>
      </c>
      <c r="F627" s="10" t="str">
        <f>+VLOOKUP(D627,Barras!$B$2:$C$274,2,0)</f>
        <v>Cajamarca 220 kV</v>
      </c>
      <c r="G627" s="3">
        <f t="shared" si="27"/>
        <v>123.32999999999998</v>
      </c>
      <c r="H627" s="2">
        <f t="shared" si="28"/>
        <v>4.5238871320846516E-2</v>
      </c>
      <c r="I627" s="2">
        <f t="shared" si="29"/>
        <v>0.3916703964972027</v>
      </c>
      <c r="M627" s="4" t="s">
        <v>1512</v>
      </c>
    </row>
    <row r="628" spans="1:13" x14ac:dyDescent="0.2">
      <c r="A628">
        <v>627</v>
      </c>
      <c r="B628" t="s">
        <v>2142</v>
      </c>
      <c r="C628" t="s">
        <v>96</v>
      </c>
      <c r="D628" t="s">
        <v>84</v>
      </c>
      <c r="E628" s="10" t="str">
        <f>+VLOOKUP(C628,Barras!$B$2:$C$274,2,0)</f>
        <v>La Ramada 220 kV</v>
      </c>
      <c r="F628" s="10" t="str">
        <f>+VLOOKUP(D628,Barras!$B$2:$C$274,2,0)</f>
        <v>Cajamarca 220 kV</v>
      </c>
      <c r="G628" s="3">
        <f t="shared" si="27"/>
        <v>123.32999999999998</v>
      </c>
      <c r="H628" s="2">
        <f t="shared" si="28"/>
        <v>4.5238871320846516E-2</v>
      </c>
      <c r="I628" s="2">
        <f t="shared" si="29"/>
        <v>0.3916703964972027</v>
      </c>
      <c r="M628" s="4" t="s">
        <v>1513</v>
      </c>
    </row>
    <row r="629" spans="1:13" x14ac:dyDescent="0.2">
      <c r="A629">
        <v>628</v>
      </c>
      <c r="B629" t="s">
        <v>2143</v>
      </c>
      <c r="C629" t="s">
        <v>98</v>
      </c>
      <c r="D629" t="s">
        <v>96</v>
      </c>
      <c r="E629" s="10" t="str">
        <f>+VLOOKUP(C629,Barras!$B$2:$C$274,2,0)</f>
        <v>Kiman Ayllu 220 kV</v>
      </c>
      <c r="F629" s="10" t="str">
        <f>+VLOOKUP(D629,Barras!$B$2:$C$274,2,0)</f>
        <v>La Ramada 220 kV</v>
      </c>
      <c r="G629" s="3">
        <f t="shared" si="27"/>
        <v>104.39</v>
      </c>
      <c r="H629" s="2">
        <f t="shared" si="28"/>
        <v>4.5238873455311808E-2</v>
      </c>
      <c r="I629" s="2">
        <f t="shared" si="29"/>
        <v>0.39167037072516525</v>
      </c>
      <c r="M629" s="4" t="s">
        <v>1514</v>
      </c>
    </row>
    <row r="630" spans="1:13" x14ac:dyDescent="0.2">
      <c r="A630">
        <v>629</v>
      </c>
      <c r="B630" t="s">
        <v>2145</v>
      </c>
      <c r="C630" t="s">
        <v>98</v>
      </c>
      <c r="D630" t="s">
        <v>96</v>
      </c>
      <c r="E630" s="10" t="str">
        <f>+VLOOKUP(C630,Barras!$B$2:$C$274,2,0)</f>
        <v>Kiman Ayllu 220 kV</v>
      </c>
      <c r="F630" s="10" t="str">
        <f>+VLOOKUP(D630,Barras!$B$2:$C$274,2,0)</f>
        <v>La Ramada 220 kV</v>
      </c>
      <c r="G630" s="3">
        <f t="shared" si="27"/>
        <v>104.39</v>
      </c>
      <c r="H630" s="2">
        <f t="shared" si="28"/>
        <v>4.5238873455311808E-2</v>
      </c>
      <c r="I630" s="2">
        <f t="shared" si="29"/>
        <v>0.39167037072516525</v>
      </c>
      <c r="M630" s="4" t="s">
        <v>1515</v>
      </c>
    </row>
    <row r="631" spans="1:13" x14ac:dyDescent="0.2">
      <c r="A631">
        <v>630</v>
      </c>
      <c r="B631" t="s">
        <v>2146</v>
      </c>
      <c r="C631" t="s">
        <v>98</v>
      </c>
      <c r="D631" t="s">
        <v>228</v>
      </c>
      <c r="E631" s="10" t="str">
        <f>+VLOOKUP(C631,Barras!$B$2:$C$274,2,0)</f>
        <v>Kiman Ayllu 220 kV</v>
      </c>
      <c r="F631" s="10" t="str">
        <f>+VLOOKUP(D631,Barras!$B$2:$C$274,2,0)</f>
        <v>Conococha 220 kV</v>
      </c>
      <c r="G631" s="3">
        <f t="shared" si="27"/>
        <v>174.91</v>
      </c>
      <c r="H631" s="2">
        <f t="shared" si="28"/>
        <v>5.6585169515750953E-2</v>
      </c>
      <c r="I631" s="2">
        <f t="shared" si="29"/>
        <v>0.49864353095877884</v>
      </c>
      <c r="M631" s="4" t="s">
        <v>1516</v>
      </c>
    </row>
    <row r="632" spans="1:13" x14ac:dyDescent="0.2">
      <c r="A632">
        <v>631</v>
      </c>
      <c r="B632" t="s">
        <v>2148</v>
      </c>
      <c r="C632" t="s">
        <v>98</v>
      </c>
      <c r="D632" t="s">
        <v>228</v>
      </c>
      <c r="E632" s="10" t="str">
        <f>+VLOOKUP(C632,Barras!$B$2:$C$274,2,0)</f>
        <v>Kiman Ayllu 220 kV</v>
      </c>
      <c r="F632" s="10" t="str">
        <f>+VLOOKUP(D632,Barras!$B$2:$C$274,2,0)</f>
        <v>Conococha 220 kV</v>
      </c>
      <c r="G632" s="3">
        <f t="shared" si="27"/>
        <v>174.91</v>
      </c>
      <c r="H632" s="2">
        <f t="shared" si="28"/>
        <v>5.6585169515750953E-2</v>
      </c>
      <c r="I632" s="2">
        <f t="shared" si="29"/>
        <v>0.49864353095877884</v>
      </c>
      <c r="M632" s="4" t="s">
        <v>1517</v>
      </c>
    </row>
    <row r="633" spans="1:13" x14ac:dyDescent="0.2">
      <c r="A633">
        <v>632</v>
      </c>
      <c r="B633" t="s">
        <v>2149</v>
      </c>
      <c r="C633" t="s">
        <v>106</v>
      </c>
      <c r="D633" t="s">
        <v>108</v>
      </c>
      <c r="E633" s="10" t="str">
        <f>+VLOOKUP(C633,Barras!$B$2:$C$274,2,0)</f>
        <v>Medio Mundo 220 kV</v>
      </c>
      <c r="F633" s="10" t="str">
        <f>+VLOOKUP(D633,Barras!$B$2:$C$274,2,0)</f>
        <v>Huacho 220 kV</v>
      </c>
      <c r="G633" s="3">
        <f t="shared" si="27"/>
        <v>27.8</v>
      </c>
      <c r="H633" s="2">
        <f t="shared" si="28"/>
        <v>7.4941326622326096E-2</v>
      </c>
      <c r="I633" s="2">
        <f t="shared" si="29"/>
        <v>0.49620384684522734</v>
      </c>
      <c r="M633" s="4" t="s">
        <v>1518</v>
      </c>
    </row>
    <row r="634" spans="1:13" x14ac:dyDescent="0.2">
      <c r="A634">
        <v>633</v>
      </c>
      <c r="B634" t="s">
        <v>2151</v>
      </c>
      <c r="C634" t="s">
        <v>104</v>
      </c>
      <c r="D634" t="s">
        <v>106</v>
      </c>
      <c r="E634" s="10" t="str">
        <f>+VLOOKUP(C634,Barras!$B$2:$C$274,2,0)</f>
        <v>Paramonga 220 kV</v>
      </c>
      <c r="F634" s="10" t="str">
        <f>+VLOOKUP(D634,Barras!$B$2:$C$274,2,0)</f>
        <v>Medio Mundo 220 kV</v>
      </c>
      <c r="G634" s="3">
        <f t="shared" si="27"/>
        <v>26.6</v>
      </c>
      <c r="H634" s="2">
        <f t="shared" si="28"/>
        <v>7.4941326622326082E-2</v>
      </c>
      <c r="I634" s="2">
        <f t="shared" si="29"/>
        <v>0.49620384684522734</v>
      </c>
      <c r="M634" s="4" t="s">
        <v>1519</v>
      </c>
    </row>
    <row r="635" spans="1:13" x14ac:dyDescent="0.2">
      <c r="A635">
        <v>634</v>
      </c>
      <c r="B635" t="s">
        <v>2153</v>
      </c>
      <c r="C635" t="s">
        <v>106</v>
      </c>
      <c r="D635" t="s">
        <v>108</v>
      </c>
      <c r="E635" s="10" t="str">
        <f>+VLOOKUP(C635,Barras!$B$2:$C$274,2,0)</f>
        <v>Medio Mundo 220 kV</v>
      </c>
      <c r="F635" s="10" t="str">
        <f>+VLOOKUP(D635,Barras!$B$2:$C$274,2,0)</f>
        <v>Huacho 220 kV</v>
      </c>
      <c r="G635" s="3">
        <f t="shared" si="27"/>
        <v>27.8</v>
      </c>
      <c r="H635" s="2">
        <f t="shared" si="28"/>
        <v>7.4941326622326096E-2</v>
      </c>
      <c r="I635" s="2">
        <f t="shared" si="29"/>
        <v>0.49620384684522734</v>
      </c>
      <c r="M635" s="4" t="s">
        <v>1520</v>
      </c>
    </row>
    <row r="636" spans="1:13" x14ac:dyDescent="0.2">
      <c r="A636">
        <v>635</v>
      </c>
      <c r="B636" t="s">
        <v>2154</v>
      </c>
      <c r="C636" t="s">
        <v>104</v>
      </c>
      <c r="D636" t="s">
        <v>106</v>
      </c>
      <c r="E636" s="10" t="str">
        <f>+VLOOKUP(C636,Barras!$B$2:$C$274,2,0)</f>
        <v>Paramonga 220 kV</v>
      </c>
      <c r="F636" s="10" t="str">
        <f>+VLOOKUP(D636,Barras!$B$2:$C$274,2,0)</f>
        <v>Medio Mundo 220 kV</v>
      </c>
      <c r="G636" s="3">
        <f t="shared" si="27"/>
        <v>26.6</v>
      </c>
      <c r="H636" s="2">
        <f t="shared" si="28"/>
        <v>7.4941326622326082E-2</v>
      </c>
      <c r="I636" s="2">
        <f t="shared" si="29"/>
        <v>0.49620384684522734</v>
      </c>
      <c r="M636" s="4" t="s">
        <v>1521</v>
      </c>
    </row>
    <row r="637" spans="1:13" x14ac:dyDescent="0.2">
      <c r="A637">
        <v>636</v>
      </c>
      <c r="B637" t="s">
        <v>2155</v>
      </c>
      <c r="C637" t="s">
        <v>108</v>
      </c>
      <c r="D637" t="s">
        <v>110</v>
      </c>
      <c r="E637" s="10" t="str">
        <f>+VLOOKUP(C637,Barras!$B$2:$C$274,2,0)</f>
        <v>Huacho 220 kV</v>
      </c>
      <c r="F637" s="10" t="str">
        <f>+VLOOKUP(D637,Barras!$B$2:$C$274,2,0)</f>
        <v>TPCH 220 kV</v>
      </c>
      <c r="G637" s="3">
        <f t="shared" si="27"/>
        <v>76.89</v>
      </c>
      <c r="H637" s="2">
        <f t="shared" si="28"/>
        <v>7.5190479906359728E-2</v>
      </c>
      <c r="I637" s="2">
        <f t="shared" si="29"/>
        <v>0.49668967355963073</v>
      </c>
      <c r="M637" s="4" t="s">
        <v>1522</v>
      </c>
    </row>
    <row r="638" spans="1:13" x14ac:dyDescent="0.2">
      <c r="A638">
        <v>637</v>
      </c>
      <c r="B638" t="s">
        <v>2157</v>
      </c>
      <c r="C638" t="s">
        <v>110</v>
      </c>
      <c r="D638" t="s">
        <v>114</v>
      </c>
      <c r="E638" s="10" t="str">
        <f>+VLOOKUP(C638,Barras!$B$2:$C$274,2,0)</f>
        <v>TPCH 220 kV</v>
      </c>
      <c r="F638" s="10" t="str">
        <f>+VLOOKUP(D638,Barras!$B$2:$C$274,2,0)</f>
        <v>Zapallal 220 kV</v>
      </c>
      <c r="G638" s="3">
        <f t="shared" si="27"/>
        <v>44</v>
      </c>
      <c r="H638" s="2">
        <f t="shared" si="28"/>
        <v>7.5376568181818177E-2</v>
      </c>
      <c r="I638" s="2">
        <f t="shared" si="29"/>
        <v>0.49705293181818178</v>
      </c>
      <c r="M638" s="4" t="s">
        <v>1523</v>
      </c>
    </row>
    <row r="639" spans="1:13" x14ac:dyDescent="0.2">
      <c r="A639">
        <v>638</v>
      </c>
      <c r="B639" t="s">
        <v>2159</v>
      </c>
      <c r="C639" t="s">
        <v>108</v>
      </c>
      <c r="D639" t="s">
        <v>112</v>
      </c>
      <c r="E639" s="10" t="str">
        <f>+VLOOKUP(C639,Barras!$B$2:$C$274,2,0)</f>
        <v>Huacho 220 kV</v>
      </c>
      <c r="F639" s="10" t="str">
        <f>+VLOOKUP(D639,Barras!$B$2:$C$274,2,0)</f>
        <v>Lomera 220 kV</v>
      </c>
      <c r="G639" s="3">
        <f t="shared" si="27"/>
        <v>48.29</v>
      </c>
      <c r="H639" s="2">
        <f t="shared" si="28"/>
        <v>7.4941333609442953E-2</v>
      </c>
      <c r="I639" s="2">
        <f t="shared" si="29"/>
        <v>0.49620376889625184</v>
      </c>
      <c r="M639" s="4" t="s">
        <v>1524</v>
      </c>
    </row>
    <row r="640" spans="1:13" x14ac:dyDescent="0.2">
      <c r="A640">
        <v>639</v>
      </c>
      <c r="B640" t="s">
        <v>2161</v>
      </c>
      <c r="C640" t="s">
        <v>112</v>
      </c>
      <c r="D640" t="s">
        <v>114</v>
      </c>
      <c r="E640" s="10" t="str">
        <f>+VLOOKUP(C640,Barras!$B$2:$C$274,2,0)</f>
        <v>Lomera 220 kV</v>
      </c>
      <c r="F640" s="10" t="str">
        <f>+VLOOKUP(D640,Barras!$B$2:$C$274,2,0)</f>
        <v>Zapallal 220 kV</v>
      </c>
      <c r="G640" s="3">
        <f t="shared" si="27"/>
        <v>58.6</v>
      </c>
      <c r="H640" s="2">
        <f t="shared" si="28"/>
        <v>7.4940904436860065E-2</v>
      </c>
      <c r="I640" s="2">
        <f t="shared" si="29"/>
        <v>0.49620392491467574</v>
      </c>
      <c r="M640" s="4" t="s">
        <v>1525</v>
      </c>
    </row>
    <row r="641" spans="1:13" x14ac:dyDescent="0.2">
      <c r="A641">
        <v>640</v>
      </c>
      <c r="B641" t="s">
        <v>2163</v>
      </c>
      <c r="C641" t="s">
        <v>114</v>
      </c>
      <c r="D641" t="s">
        <v>116</v>
      </c>
      <c r="E641" s="10" t="str">
        <f>+VLOOKUP(C641,Barras!$B$2:$C$274,2,0)</f>
        <v>Zapallal 220 kV</v>
      </c>
      <c r="F641" s="10" t="str">
        <f>+VLOOKUP(D641,Barras!$B$2:$C$274,2,0)</f>
        <v>Carabayllo 220 kV</v>
      </c>
      <c r="G641" s="3">
        <f t="shared" si="27"/>
        <v>10.199999999999999</v>
      </c>
      <c r="H641" s="2">
        <f t="shared" si="28"/>
        <v>3.1194196078431373E-2</v>
      </c>
      <c r="I641" s="2">
        <f t="shared" si="29"/>
        <v>0.28134303921568632</v>
      </c>
      <c r="M641" s="4" t="s">
        <v>1526</v>
      </c>
    </row>
    <row r="642" spans="1:13" x14ac:dyDescent="0.2">
      <c r="A642">
        <v>641</v>
      </c>
      <c r="B642" t="s">
        <v>2165</v>
      </c>
      <c r="C642" t="s">
        <v>114</v>
      </c>
      <c r="D642" t="s">
        <v>116</v>
      </c>
      <c r="E642" s="10" t="str">
        <f>+VLOOKUP(C642,Barras!$B$2:$C$274,2,0)</f>
        <v>Zapallal 220 kV</v>
      </c>
      <c r="F642" s="10" t="str">
        <f>+VLOOKUP(D642,Barras!$B$2:$C$274,2,0)</f>
        <v>Carabayllo 220 kV</v>
      </c>
      <c r="G642" s="3">
        <f t="shared" ref="G642:G705" si="30">+VLOOKUP(B642,lineas,6,0)</f>
        <v>10.199999999999999</v>
      </c>
      <c r="H642" s="2">
        <f t="shared" ref="H642:H705" si="31">+VLOOKUP(B642,lineas,7,0)</f>
        <v>3.1194196078431373E-2</v>
      </c>
      <c r="I642" s="2">
        <f t="shared" ref="I642:I705" si="32">+VLOOKUP(B642,lineas,8,0)</f>
        <v>0.28134303921568632</v>
      </c>
      <c r="M642" s="4" t="s">
        <v>1527</v>
      </c>
    </row>
    <row r="643" spans="1:13" x14ac:dyDescent="0.2">
      <c r="A643">
        <v>642</v>
      </c>
      <c r="B643" t="s">
        <v>2166</v>
      </c>
      <c r="C643" t="s">
        <v>118</v>
      </c>
      <c r="D643" t="s">
        <v>116</v>
      </c>
      <c r="E643" s="10" t="str">
        <f>+VLOOKUP(C643,Barras!$B$2:$C$274,2,0)</f>
        <v>Mirador 220 kV</v>
      </c>
      <c r="F643" s="10" t="str">
        <f>+VLOOKUP(D643,Barras!$B$2:$C$274,2,0)</f>
        <v>Carabayllo 220 kV</v>
      </c>
      <c r="G643" s="3">
        <f t="shared" si="30"/>
        <v>13.52</v>
      </c>
      <c r="H643" s="2">
        <f t="shared" si="31"/>
        <v>5.7467366863905321E-2</v>
      </c>
      <c r="I643" s="2">
        <f t="shared" si="32"/>
        <v>0.5003057692307693</v>
      </c>
      <c r="M643" s="4" t="s">
        <v>1528</v>
      </c>
    </row>
    <row r="644" spans="1:13" x14ac:dyDescent="0.2">
      <c r="A644">
        <v>643</v>
      </c>
      <c r="B644" t="s">
        <v>2168</v>
      </c>
      <c r="C644" t="s">
        <v>118</v>
      </c>
      <c r="D644" t="s">
        <v>116</v>
      </c>
      <c r="E644" s="10" t="str">
        <f>+VLOOKUP(C644,Barras!$B$2:$C$274,2,0)</f>
        <v>Mirador 220 kV</v>
      </c>
      <c r="F644" s="10" t="str">
        <f>+VLOOKUP(D644,Barras!$B$2:$C$274,2,0)</f>
        <v>Carabayllo 220 kV</v>
      </c>
      <c r="G644" s="3">
        <f t="shared" si="30"/>
        <v>13.52</v>
      </c>
      <c r="H644" s="2">
        <f t="shared" si="31"/>
        <v>5.7467366863905321E-2</v>
      </c>
      <c r="I644" s="2">
        <f t="shared" si="32"/>
        <v>0.5003057692307693</v>
      </c>
      <c r="M644" s="4" t="s">
        <v>1529</v>
      </c>
    </row>
    <row r="645" spans="1:13" x14ac:dyDescent="0.2">
      <c r="A645">
        <v>644</v>
      </c>
      <c r="B645" t="s">
        <v>2169</v>
      </c>
      <c r="C645" t="s">
        <v>120</v>
      </c>
      <c r="D645" t="s">
        <v>118</v>
      </c>
      <c r="E645" s="10" t="str">
        <f>+VLOOKUP(C645,Barras!$B$2:$C$274,2,0)</f>
        <v>Malvinas 220 kV</v>
      </c>
      <c r="F645" s="10" t="str">
        <f>+VLOOKUP(D645,Barras!$B$2:$C$274,2,0)</f>
        <v>Mirador 220 kV</v>
      </c>
      <c r="G645" s="3">
        <f t="shared" si="30"/>
        <v>19.5</v>
      </c>
      <c r="H645" s="2">
        <f t="shared" si="31"/>
        <v>5.0060292307692308E-2</v>
      </c>
      <c r="I645" s="2">
        <f t="shared" si="32"/>
        <v>0.44717724102564105</v>
      </c>
      <c r="M645" s="4" t="s">
        <v>1530</v>
      </c>
    </row>
    <row r="646" spans="1:13" x14ac:dyDescent="0.2">
      <c r="A646">
        <v>645</v>
      </c>
      <c r="B646" t="s">
        <v>2171</v>
      </c>
      <c r="C646" t="s">
        <v>120</v>
      </c>
      <c r="D646" t="s">
        <v>118</v>
      </c>
      <c r="E646" s="10" t="str">
        <f>+VLOOKUP(C646,Barras!$B$2:$C$274,2,0)</f>
        <v>Malvinas 220 kV</v>
      </c>
      <c r="F646" s="10" t="str">
        <f>+VLOOKUP(D646,Barras!$B$2:$C$274,2,0)</f>
        <v>Mirador 220 kV</v>
      </c>
      <c r="G646" s="3">
        <f t="shared" si="30"/>
        <v>19.5</v>
      </c>
      <c r="H646" s="2">
        <f t="shared" si="31"/>
        <v>5.0060292307692308E-2</v>
      </c>
      <c r="I646" s="2">
        <f t="shared" si="32"/>
        <v>0.44717724102564105</v>
      </c>
      <c r="M646" s="4" t="s">
        <v>1531</v>
      </c>
    </row>
    <row r="647" spans="1:13" x14ac:dyDescent="0.2">
      <c r="A647">
        <v>646</v>
      </c>
      <c r="B647" t="s">
        <v>2172</v>
      </c>
      <c r="C647" t="s">
        <v>122</v>
      </c>
      <c r="D647" t="s">
        <v>114</v>
      </c>
      <c r="E647" s="10" t="str">
        <f>+VLOOKUP(C647,Barras!$B$2:$C$274,2,0)</f>
        <v>Ventanilla 220 kV</v>
      </c>
      <c r="F647" s="10" t="str">
        <f>+VLOOKUP(D647,Barras!$B$2:$C$274,2,0)</f>
        <v>Zapallal 220 kV</v>
      </c>
      <c r="G647" s="3">
        <f t="shared" si="30"/>
        <v>18.02</v>
      </c>
      <c r="H647" s="2">
        <f t="shared" si="31"/>
        <v>8.8169977802441735E-2</v>
      </c>
      <c r="I647" s="2">
        <f t="shared" si="32"/>
        <v>0.495</v>
      </c>
      <c r="M647" s="4" t="s">
        <v>1532</v>
      </c>
    </row>
    <row r="648" spans="1:13" x14ac:dyDescent="0.2">
      <c r="A648">
        <v>647</v>
      </c>
      <c r="B648" t="s">
        <v>2174</v>
      </c>
      <c r="C648" t="s">
        <v>122</v>
      </c>
      <c r="D648" t="s">
        <v>114</v>
      </c>
      <c r="E648" s="10" t="str">
        <f>+VLOOKUP(C648,Barras!$B$2:$C$274,2,0)</f>
        <v>Ventanilla 220 kV</v>
      </c>
      <c r="F648" s="10" t="str">
        <f>+VLOOKUP(D648,Barras!$B$2:$C$274,2,0)</f>
        <v>Zapallal 220 kV</v>
      </c>
      <c r="G648" s="3">
        <f t="shared" si="30"/>
        <v>18.02</v>
      </c>
      <c r="H648" s="2">
        <f t="shared" si="31"/>
        <v>8.8169977802441735E-2</v>
      </c>
      <c r="I648" s="2">
        <f t="shared" si="32"/>
        <v>0.495</v>
      </c>
      <c r="M648" s="4" t="s">
        <v>1533</v>
      </c>
    </row>
    <row r="649" spans="1:13" x14ac:dyDescent="0.2">
      <c r="A649">
        <v>648</v>
      </c>
      <c r="B649" t="s">
        <v>2175</v>
      </c>
      <c r="C649" t="s">
        <v>124</v>
      </c>
      <c r="D649" t="s">
        <v>122</v>
      </c>
      <c r="E649" s="10" t="str">
        <f>+VLOOKUP(C649,Barras!$B$2:$C$274,2,0)</f>
        <v>Chillon 220 kV</v>
      </c>
      <c r="F649" s="10" t="str">
        <f>+VLOOKUP(D649,Barras!$B$2:$C$274,2,0)</f>
        <v>Ventanilla 220 kV</v>
      </c>
      <c r="G649" s="3">
        <f t="shared" si="30"/>
        <v>1.2606299999999999</v>
      </c>
      <c r="H649" s="2">
        <f t="shared" si="31"/>
        <v>7.3269999920674581E-2</v>
      </c>
      <c r="I649" s="2">
        <f t="shared" si="32"/>
        <v>0.49769995954403756</v>
      </c>
      <c r="M649" s="4" t="s">
        <v>1534</v>
      </c>
    </row>
    <row r="650" spans="1:13" x14ac:dyDescent="0.2">
      <c r="A650">
        <v>649</v>
      </c>
      <c r="B650" t="s">
        <v>2177</v>
      </c>
      <c r="C650" t="s">
        <v>124</v>
      </c>
      <c r="D650" t="s">
        <v>122</v>
      </c>
      <c r="E650" s="10" t="str">
        <f>+VLOOKUP(C650,Barras!$B$2:$C$274,2,0)</f>
        <v>Chillon 220 kV</v>
      </c>
      <c r="F650" s="10" t="str">
        <f>+VLOOKUP(D650,Barras!$B$2:$C$274,2,0)</f>
        <v>Ventanilla 220 kV</v>
      </c>
      <c r="G650" s="3">
        <f t="shared" si="30"/>
        <v>1.2606299999999999</v>
      </c>
      <c r="H650" s="2">
        <f t="shared" si="31"/>
        <v>7.3269999920674581E-2</v>
      </c>
      <c r="I650" s="2">
        <f t="shared" si="32"/>
        <v>0.49769995954403756</v>
      </c>
      <c r="M650" s="4" t="s">
        <v>1535</v>
      </c>
    </row>
    <row r="651" spans="1:13" x14ac:dyDescent="0.2">
      <c r="A651">
        <v>650</v>
      </c>
      <c r="B651" t="s">
        <v>2178</v>
      </c>
      <c r="C651" t="s">
        <v>126</v>
      </c>
      <c r="D651" t="s">
        <v>122</v>
      </c>
      <c r="E651" s="10" t="str">
        <f>+VLOOKUP(C651,Barras!$B$2:$C$274,2,0)</f>
        <v>Chavarria 220 kV</v>
      </c>
      <c r="F651" s="10" t="str">
        <f>+VLOOKUP(D651,Barras!$B$2:$C$274,2,0)</f>
        <v>Ventanilla 220 kV</v>
      </c>
      <c r="G651" s="3">
        <f t="shared" si="30"/>
        <v>10.58</v>
      </c>
      <c r="H651" s="2">
        <f t="shared" si="31"/>
        <v>8.7120000000000003E-2</v>
      </c>
      <c r="I651" s="2">
        <f t="shared" si="32"/>
        <v>0.49961994328922499</v>
      </c>
      <c r="M651" s="4" t="s">
        <v>1536</v>
      </c>
    </row>
    <row r="652" spans="1:13" x14ac:dyDescent="0.2">
      <c r="A652">
        <v>651</v>
      </c>
      <c r="B652" t="s">
        <v>2180</v>
      </c>
      <c r="C652" t="s">
        <v>126</v>
      </c>
      <c r="D652" t="s">
        <v>122</v>
      </c>
      <c r="E652" s="10" t="str">
        <f>+VLOOKUP(C652,Barras!$B$2:$C$274,2,0)</f>
        <v>Chavarria 220 kV</v>
      </c>
      <c r="F652" s="10" t="str">
        <f>+VLOOKUP(D652,Barras!$B$2:$C$274,2,0)</f>
        <v>Ventanilla 220 kV</v>
      </c>
      <c r="G652" s="3">
        <f t="shared" si="30"/>
        <v>10.58</v>
      </c>
      <c r="H652" s="2">
        <f t="shared" si="31"/>
        <v>8.7120000000000003E-2</v>
      </c>
      <c r="I652" s="2">
        <f t="shared" si="32"/>
        <v>0.49961994328922499</v>
      </c>
      <c r="M652" s="4" t="s">
        <v>1537</v>
      </c>
    </row>
    <row r="653" spans="1:13" x14ac:dyDescent="0.2">
      <c r="A653">
        <v>652</v>
      </c>
      <c r="B653" t="s">
        <v>2181</v>
      </c>
      <c r="C653" t="s">
        <v>126</v>
      </c>
      <c r="D653" t="s">
        <v>122</v>
      </c>
      <c r="E653" s="10" t="str">
        <f>+VLOOKUP(C653,Barras!$B$2:$C$274,2,0)</f>
        <v>Chavarria 220 kV</v>
      </c>
      <c r="F653" s="10" t="str">
        <f>+VLOOKUP(D653,Barras!$B$2:$C$274,2,0)</f>
        <v>Ventanilla 220 kV</v>
      </c>
      <c r="G653" s="3">
        <f t="shared" si="30"/>
        <v>11.07</v>
      </c>
      <c r="H653" s="2">
        <f t="shared" si="31"/>
        <v>8.7120000000000003E-2</v>
      </c>
      <c r="I653" s="2">
        <f t="shared" si="32"/>
        <v>0.49690993676603429</v>
      </c>
      <c r="M653" s="4" t="s">
        <v>1538</v>
      </c>
    </row>
    <row r="654" spans="1:13" x14ac:dyDescent="0.2">
      <c r="A654">
        <v>653</v>
      </c>
      <c r="B654" t="s">
        <v>2182</v>
      </c>
      <c r="C654" t="s">
        <v>126</v>
      </c>
      <c r="D654" t="s">
        <v>122</v>
      </c>
      <c r="E654" s="10" t="str">
        <f>+VLOOKUP(C654,Barras!$B$2:$C$274,2,0)</f>
        <v>Chavarria 220 kV</v>
      </c>
      <c r="F654" s="10" t="str">
        <f>+VLOOKUP(D654,Barras!$B$2:$C$274,2,0)</f>
        <v>Ventanilla 220 kV</v>
      </c>
      <c r="G654" s="3">
        <f t="shared" si="30"/>
        <v>11.07</v>
      </c>
      <c r="H654" s="2">
        <f t="shared" si="31"/>
        <v>8.7120000000000003E-2</v>
      </c>
      <c r="I654" s="2">
        <f t="shared" si="32"/>
        <v>0.49961996386630531</v>
      </c>
      <c r="M654" s="4" t="s">
        <v>1539</v>
      </c>
    </row>
    <row r="655" spans="1:13" x14ac:dyDescent="0.2">
      <c r="A655">
        <v>654</v>
      </c>
      <c r="B655" t="s">
        <v>2183</v>
      </c>
      <c r="C655" t="s">
        <v>128</v>
      </c>
      <c r="D655" t="s">
        <v>122</v>
      </c>
      <c r="E655" s="10" t="str">
        <f>+VLOOKUP(C655,Barras!$B$2:$C$274,2,0)</f>
        <v>Aeropuerto 220 kV</v>
      </c>
      <c r="F655" s="10" t="str">
        <f>+VLOOKUP(D655,Barras!$B$2:$C$274,2,0)</f>
        <v>Ventanilla 220 kV</v>
      </c>
      <c r="G655" s="3">
        <f t="shared" si="30"/>
        <v>7.4399999999999995</v>
      </c>
      <c r="H655" s="2">
        <f t="shared" si="31"/>
        <v>8.7120000000000003E-2</v>
      </c>
      <c r="I655" s="2">
        <f t="shared" si="32"/>
        <v>0.49690993676603429</v>
      </c>
      <c r="M655" s="4" t="s">
        <v>1540</v>
      </c>
    </row>
    <row r="656" spans="1:13" x14ac:dyDescent="0.2">
      <c r="A656">
        <v>655</v>
      </c>
      <c r="B656" t="s">
        <v>2185</v>
      </c>
      <c r="C656" t="s">
        <v>128</v>
      </c>
      <c r="D656" t="s">
        <v>122</v>
      </c>
      <c r="E656" s="10" t="str">
        <f>+VLOOKUP(C656,Barras!$B$2:$C$274,2,0)</f>
        <v>Aeropuerto 220 kV</v>
      </c>
      <c r="F656" s="10" t="str">
        <f>+VLOOKUP(D656,Barras!$B$2:$C$274,2,0)</f>
        <v>Ventanilla 220 kV</v>
      </c>
      <c r="G656" s="3">
        <f t="shared" si="30"/>
        <v>7.4399999999999995</v>
      </c>
      <c r="H656" s="2">
        <f t="shared" si="31"/>
        <v>8.7120000000000003E-2</v>
      </c>
      <c r="I656" s="2">
        <f t="shared" si="32"/>
        <v>0.49961996386630536</v>
      </c>
      <c r="M656" s="4" t="s">
        <v>1541</v>
      </c>
    </row>
    <row r="657" spans="1:13" x14ac:dyDescent="0.2">
      <c r="A657">
        <v>656</v>
      </c>
      <c r="B657" t="s">
        <v>2186</v>
      </c>
      <c r="C657" t="s">
        <v>126</v>
      </c>
      <c r="D657" t="s">
        <v>128</v>
      </c>
      <c r="E657" s="10" t="str">
        <f>+VLOOKUP(C657,Barras!$B$2:$C$274,2,0)</f>
        <v>Chavarria 220 kV</v>
      </c>
      <c r="F657" s="10" t="str">
        <f>+VLOOKUP(D657,Barras!$B$2:$C$274,2,0)</f>
        <v>Aeropuerto 220 kV</v>
      </c>
      <c r="G657" s="3">
        <f t="shared" si="30"/>
        <v>4.7949999999999999</v>
      </c>
      <c r="H657" s="2">
        <f t="shared" si="31"/>
        <v>8.7120000000000003E-2</v>
      </c>
      <c r="I657" s="2">
        <f t="shared" si="32"/>
        <v>0.49690993676603423</v>
      </c>
      <c r="M657" s="4" t="s">
        <v>1542</v>
      </c>
    </row>
    <row r="658" spans="1:13" x14ac:dyDescent="0.2">
      <c r="A658">
        <v>657</v>
      </c>
      <c r="B658" t="s">
        <v>2188</v>
      </c>
      <c r="C658" t="s">
        <v>126</v>
      </c>
      <c r="D658" t="s">
        <v>128</v>
      </c>
      <c r="E658" s="10" t="str">
        <f>+VLOOKUP(C658,Barras!$B$2:$C$274,2,0)</f>
        <v>Chavarria 220 kV</v>
      </c>
      <c r="F658" s="10" t="str">
        <f>+VLOOKUP(D658,Barras!$B$2:$C$274,2,0)</f>
        <v>Aeropuerto 220 kV</v>
      </c>
      <c r="G658" s="3">
        <f t="shared" si="30"/>
        <v>4.7949999999999999</v>
      </c>
      <c r="H658" s="2">
        <f t="shared" si="31"/>
        <v>8.7120000000000003E-2</v>
      </c>
      <c r="I658" s="2">
        <f t="shared" si="32"/>
        <v>0.49961996386630531</v>
      </c>
      <c r="M658" s="4" t="s">
        <v>1543</v>
      </c>
    </row>
    <row r="659" spans="1:13" x14ac:dyDescent="0.2">
      <c r="A659">
        <v>658</v>
      </c>
      <c r="B659" t="s">
        <v>2189</v>
      </c>
      <c r="C659" t="s">
        <v>130</v>
      </c>
      <c r="D659" t="s">
        <v>126</v>
      </c>
      <c r="E659" s="10" t="str">
        <f>+VLOOKUP(C659,Barras!$B$2:$C$274,2,0)</f>
        <v>Barsi 220 kV</v>
      </c>
      <c r="F659" s="10" t="str">
        <f>+VLOOKUP(D659,Barras!$B$2:$C$274,2,0)</f>
        <v>Chavarria 220 kV</v>
      </c>
      <c r="G659" s="3">
        <f t="shared" si="30"/>
        <v>9.56</v>
      </c>
      <c r="H659" s="2">
        <f t="shared" si="31"/>
        <v>6.719271966527196E-2</v>
      </c>
      <c r="I659" s="2">
        <f t="shared" si="32"/>
        <v>0.48537656903765691</v>
      </c>
      <c r="M659" s="4" t="s">
        <v>1544</v>
      </c>
    </row>
    <row r="660" spans="1:13" x14ac:dyDescent="0.2">
      <c r="A660">
        <v>659</v>
      </c>
      <c r="B660" t="s">
        <v>2191</v>
      </c>
      <c r="C660" t="s">
        <v>130</v>
      </c>
      <c r="D660" t="s">
        <v>126</v>
      </c>
      <c r="E660" s="10" t="str">
        <f>+VLOOKUP(C660,Barras!$B$2:$C$274,2,0)</f>
        <v>Barsi 220 kV</v>
      </c>
      <c r="F660" s="10" t="str">
        <f>+VLOOKUP(D660,Barras!$B$2:$C$274,2,0)</f>
        <v>Chavarria 220 kV</v>
      </c>
      <c r="G660" s="3">
        <f t="shared" si="30"/>
        <v>9.56</v>
      </c>
      <c r="H660" s="2">
        <f t="shared" si="31"/>
        <v>6.3589550209205009E-2</v>
      </c>
      <c r="I660" s="2">
        <f t="shared" si="32"/>
        <v>0.46067207112970709</v>
      </c>
      <c r="M660" s="4" t="s">
        <v>1545</v>
      </c>
    </row>
    <row r="661" spans="1:13" x14ac:dyDescent="0.2">
      <c r="A661">
        <v>660</v>
      </c>
      <c r="B661" t="s">
        <v>2192</v>
      </c>
      <c r="C661" t="s">
        <v>134</v>
      </c>
      <c r="D661" t="s">
        <v>126</v>
      </c>
      <c r="E661" s="10" t="str">
        <f>+VLOOKUP(C661,Barras!$B$2:$C$274,2,0)</f>
        <v>Santa Rosa 220 kV</v>
      </c>
      <c r="F661" s="10" t="str">
        <f>+VLOOKUP(D661,Barras!$B$2:$C$274,2,0)</f>
        <v>Chavarria 220 kV</v>
      </c>
      <c r="G661" s="3">
        <f t="shared" si="30"/>
        <v>8.4600000000000009</v>
      </c>
      <c r="H661" s="2">
        <f t="shared" si="31"/>
        <v>7.329999999999999E-2</v>
      </c>
      <c r="I661" s="2">
        <f t="shared" si="32"/>
        <v>0.49779999999999996</v>
      </c>
      <c r="M661" s="4" t="s">
        <v>1546</v>
      </c>
    </row>
    <row r="662" spans="1:13" x14ac:dyDescent="0.2">
      <c r="A662">
        <v>661</v>
      </c>
      <c r="B662" t="s">
        <v>2194</v>
      </c>
      <c r="C662" t="s">
        <v>134</v>
      </c>
      <c r="D662" t="s">
        <v>126</v>
      </c>
      <c r="E662" s="10" t="str">
        <f>+VLOOKUP(C662,Barras!$B$2:$C$274,2,0)</f>
        <v>Santa Rosa 220 kV</v>
      </c>
      <c r="F662" s="10" t="str">
        <f>+VLOOKUP(D662,Barras!$B$2:$C$274,2,0)</f>
        <v>Chavarria 220 kV</v>
      </c>
      <c r="G662" s="3">
        <f t="shared" si="30"/>
        <v>8.4600000000000009</v>
      </c>
      <c r="H662" s="2">
        <f t="shared" si="31"/>
        <v>7.329999999999999E-2</v>
      </c>
      <c r="I662" s="2">
        <f t="shared" si="32"/>
        <v>0.49779999999999996</v>
      </c>
      <c r="M662" s="4" t="s">
        <v>1547</v>
      </c>
    </row>
    <row r="663" spans="1:13" x14ac:dyDescent="0.2">
      <c r="A663">
        <v>662</v>
      </c>
      <c r="B663" t="s">
        <v>2195</v>
      </c>
      <c r="C663" t="s">
        <v>136</v>
      </c>
      <c r="D663" t="s">
        <v>134</v>
      </c>
      <c r="E663" s="10" t="str">
        <f>+VLOOKUP(C663,Barras!$B$2:$C$274,2,0)</f>
        <v>Industriales 220 kV</v>
      </c>
      <c r="F663" s="10" t="str">
        <f>+VLOOKUP(D663,Barras!$B$2:$C$274,2,0)</f>
        <v>Santa Rosa 220 kV</v>
      </c>
      <c r="G663" s="3">
        <f t="shared" si="30"/>
        <v>6.37</v>
      </c>
      <c r="H663" s="2">
        <f t="shared" si="31"/>
        <v>7.2499999999999995E-2</v>
      </c>
      <c r="I663" s="2">
        <f t="shared" si="32"/>
        <v>0.4924</v>
      </c>
      <c r="M663" s="4" t="s">
        <v>1548</v>
      </c>
    </row>
    <row r="664" spans="1:13" x14ac:dyDescent="0.2">
      <c r="A664">
        <v>663</v>
      </c>
      <c r="B664" t="s">
        <v>2197</v>
      </c>
      <c r="C664" t="s">
        <v>136</v>
      </c>
      <c r="D664" t="s">
        <v>134</v>
      </c>
      <c r="E664" s="10" t="str">
        <f>+VLOOKUP(C664,Barras!$B$2:$C$274,2,0)</f>
        <v>Industriales 220 kV</v>
      </c>
      <c r="F664" s="10" t="str">
        <f>+VLOOKUP(D664,Barras!$B$2:$C$274,2,0)</f>
        <v>Santa Rosa 220 kV</v>
      </c>
      <c r="G664" s="3">
        <f t="shared" si="30"/>
        <v>6.37</v>
      </c>
      <c r="H664" s="2">
        <f t="shared" si="31"/>
        <v>7.2499999999999995E-2</v>
      </c>
      <c r="I664" s="2">
        <f t="shared" si="32"/>
        <v>0.4924</v>
      </c>
      <c r="M664" s="4" t="s">
        <v>1549</v>
      </c>
    </row>
    <row r="665" spans="1:13" x14ac:dyDescent="0.2">
      <c r="A665">
        <v>664</v>
      </c>
      <c r="B665" t="s">
        <v>2198</v>
      </c>
      <c r="C665" t="s">
        <v>142</v>
      </c>
      <c r="D665" t="s">
        <v>136</v>
      </c>
      <c r="E665" s="10" t="str">
        <f>+VLOOKUP(C665,Barras!$B$2:$C$274,2,0)</f>
        <v>San Juan 220 kV</v>
      </c>
      <c r="F665" s="10" t="str">
        <f>+VLOOKUP(D665,Barras!$B$2:$C$274,2,0)</f>
        <v>Industriales 220 kV</v>
      </c>
      <c r="G665" s="3">
        <f t="shared" si="30"/>
        <v>26.369999999999997</v>
      </c>
      <c r="H665" s="2">
        <f t="shared" si="31"/>
        <v>7.2499981039059552E-2</v>
      </c>
      <c r="I665" s="2">
        <f t="shared" si="32"/>
        <v>0.49239984831247635</v>
      </c>
      <c r="M665" s="4" t="s">
        <v>1550</v>
      </c>
    </row>
    <row r="666" spans="1:13" x14ac:dyDescent="0.2">
      <c r="A666">
        <v>665</v>
      </c>
      <c r="B666" t="s">
        <v>2200</v>
      </c>
      <c r="C666" t="s">
        <v>136</v>
      </c>
      <c r="D666" t="s">
        <v>182</v>
      </c>
      <c r="E666" s="10" t="str">
        <f>+VLOOKUP(C666,Barras!$B$2:$C$274,2,0)</f>
        <v>Industriales 220 kV</v>
      </c>
      <c r="F666" s="10" t="str">
        <f>+VLOOKUP(D666,Barras!$B$2:$C$274,2,0)</f>
        <v>Planicie 220 kV</v>
      </c>
      <c r="G666" s="3">
        <f t="shared" si="30"/>
        <v>17.193999999999999</v>
      </c>
      <c r="H666" s="2">
        <f t="shared" si="31"/>
        <v>4.0898394788879848E-2</v>
      </c>
      <c r="I666" s="2">
        <f t="shared" si="32"/>
        <v>0.32350058159823197</v>
      </c>
      <c r="M666" s="4" t="s">
        <v>1551</v>
      </c>
    </row>
    <row r="667" spans="1:13" x14ac:dyDescent="0.2">
      <c r="A667">
        <v>666</v>
      </c>
      <c r="B667" t="s">
        <v>2202</v>
      </c>
      <c r="C667" t="s">
        <v>136</v>
      </c>
      <c r="D667" t="s">
        <v>182</v>
      </c>
      <c r="E667" s="10" t="str">
        <f>+VLOOKUP(C667,Barras!$B$2:$C$274,2,0)</f>
        <v>Industriales 220 kV</v>
      </c>
      <c r="F667" s="10" t="str">
        <f>+VLOOKUP(D667,Barras!$B$2:$C$274,2,0)</f>
        <v>Planicie 220 kV</v>
      </c>
      <c r="G667" s="3">
        <f t="shared" si="30"/>
        <v>17.193999999999999</v>
      </c>
      <c r="H667" s="2">
        <f t="shared" si="31"/>
        <v>4.0898394788879848E-2</v>
      </c>
      <c r="I667" s="2">
        <f t="shared" si="32"/>
        <v>0.32350058159823197</v>
      </c>
      <c r="M667" s="4" t="s">
        <v>1552</v>
      </c>
    </row>
    <row r="668" spans="1:13" x14ac:dyDescent="0.2">
      <c r="A668">
        <v>667</v>
      </c>
      <c r="B668" t="s">
        <v>2203</v>
      </c>
      <c r="C668" t="s">
        <v>184</v>
      </c>
      <c r="D668" t="s">
        <v>182</v>
      </c>
      <c r="E668" s="10" t="str">
        <f>+VLOOKUP(C668,Barras!$B$2:$C$274,2,0)</f>
        <v>Manchay 220 kV</v>
      </c>
      <c r="F668" s="10" t="str">
        <f>+VLOOKUP(D668,Barras!$B$2:$C$274,2,0)</f>
        <v>Planicie 220 kV</v>
      </c>
      <c r="G668" s="3">
        <f t="shared" si="30"/>
        <v>3.84</v>
      </c>
      <c r="H668" s="2">
        <f t="shared" si="31"/>
        <v>2.3800239583333334E-2</v>
      </c>
      <c r="I668" s="2">
        <f t="shared" si="32"/>
        <v>0.18916114583333335</v>
      </c>
      <c r="M668" s="4" t="s">
        <v>1553</v>
      </c>
    </row>
    <row r="669" spans="1:13" x14ac:dyDescent="0.2">
      <c r="A669">
        <v>668</v>
      </c>
      <c r="B669" t="s">
        <v>2205</v>
      </c>
      <c r="C669" t="s">
        <v>184</v>
      </c>
      <c r="D669" t="s">
        <v>182</v>
      </c>
      <c r="E669" s="10" t="str">
        <f>+VLOOKUP(C669,Barras!$B$2:$C$274,2,0)</f>
        <v>Manchay 220 kV</v>
      </c>
      <c r="F669" s="10" t="str">
        <f>+VLOOKUP(D669,Barras!$B$2:$C$274,2,0)</f>
        <v>Planicie 220 kV</v>
      </c>
      <c r="G669" s="3">
        <f t="shared" si="30"/>
        <v>3.84</v>
      </c>
      <c r="H669" s="2">
        <f t="shared" si="31"/>
        <v>2.3798895833333333E-2</v>
      </c>
      <c r="I669" s="2">
        <f t="shared" si="32"/>
        <v>0.18916513020833337</v>
      </c>
      <c r="M669" s="4" t="s">
        <v>1554</v>
      </c>
    </row>
    <row r="670" spans="1:13" x14ac:dyDescent="0.2">
      <c r="A670">
        <v>669</v>
      </c>
      <c r="B670" t="s">
        <v>2206</v>
      </c>
      <c r="C670" t="s">
        <v>144</v>
      </c>
      <c r="D670" t="s">
        <v>184</v>
      </c>
      <c r="E670" s="10" t="str">
        <f>+VLOOKUP(C670,Barras!$B$2:$C$274,2,0)</f>
        <v>Pachacutec 220 kV</v>
      </c>
      <c r="F670" s="10" t="str">
        <f>+VLOOKUP(D670,Barras!$B$2:$C$274,2,0)</f>
        <v>Manchay 220 kV</v>
      </c>
      <c r="G670" s="3">
        <f t="shared" si="30"/>
        <v>27.64</v>
      </c>
      <c r="H670" s="2">
        <f t="shared" si="31"/>
        <v>8.2799999999999999E-2</v>
      </c>
      <c r="I670" s="2">
        <f t="shared" si="32"/>
        <v>0.48808285094066572</v>
      </c>
      <c r="M670" s="4" t="s">
        <v>1555</v>
      </c>
    </row>
    <row r="671" spans="1:13" x14ac:dyDescent="0.2">
      <c r="A671">
        <v>670</v>
      </c>
      <c r="B671" t="s">
        <v>2208</v>
      </c>
      <c r="C671" t="s">
        <v>144</v>
      </c>
      <c r="D671" t="s">
        <v>184</v>
      </c>
      <c r="E671" s="10" t="str">
        <f>+VLOOKUP(C671,Barras!$B$2:$C$274,2,0)</f>
        <v>Pachacutec 220 kV</v>
      </c>
      <c r="F671" s="10" t="str">
        <f>+VLOOKUP(D671,Barras!$B$2:$C$274,2,0)</f>
        <v>Manchay 220 kV</v>
      </c>
      <c r="G671" s="3">
        <f t="shared" si="30"/>
        <v>27.64</v>
      </c>
      <c r="H671" s="2">
        <f t="shared" si="31"/>
        <v>8.2799999999999999E-2</v>
      </c>
      <c r="I671" s="2">
        <f t="shared" si="32"/>
        <v>0.48808285094066572</v>
      </c>
      <c r="M671" s="4" t="s">
        <v>1556</v>
      </c>
    </row>
    <row r="672" spans="1:13" x14ac:dyDescent="0.2">
      <c r="A672">
        <v>671</v>
      </c>
      <c r="B672" t="s">
        <v>2209</v>
      </c>
      <c r="C672" t="s">
        <v>138</v>
      </c>
      <c r="D672" t="s">
        <v>136</v>
      </c>
      <c r="E672" s="10" t="str">
        <f>+VLOOKUP(C672,Barras!$B$2:$C$274,2,0)</f>
        <v>San Luis 220 kV</v>
      </c>
      <c r="F672" s="10" t="str">
        <f>+VLOOKUP(D672,Barras!$B$2:$C$274,2,0)</f>
        <v>Industriales 220 kV</v>
      </c>
      <c r="G672" s="3">
        <f t="shared" si="30"/>
        <v>4.8</v>
      </c>
      <c r="H672" s="2">
        <f t="shared" si="31"/>
        <v>2.6900000000000004E-2</v>
      </c>
      <c r="I672" s="2">
        <f t="shared" si="32"/>
        <v>0.26830000000000004</v>
      </c>
      <c r="M672" s="4" t="s">
        <v>1557</v>
      </c>
    </row>
    <row r="673" spans="1:13" x14ac:dyDescent="0.2">
      <c r="A673">
        <v>672</v>
      </c>
      <c r="B673" t="s">
        <v>2211</v>
      </c>
      <c r="C673" t="s">
        <v>138</v>
      </c>
      <c r="D673" t="s">
        <v>136</v>
      </c>
      <c r="E673" s="10" t="str">
        <f>+VLOOKUP(C673,Barras!$B$2:$C$274,2,0)</f>
        <v>San Luis 220 kV</v>
      </c>
      <c r="F673" s="10" t="str">
        <f>+VLOOKUP(D673,Barras!$B$2:$C$274,2,0)</f>
        <v>Industriales 220 kV</v>
      </c>
      <c r="G673" s="3">
        <f t="shared" si="30"/>
        <v>4.8</v>
      </c>
      <c r="H673" s="2">
        <f t="shared" si="31"/>
        <v>2.6900000000000004E-2</v>
      </c>
      <c r="I673" s="2">
        <f t="shared" si="32"/>
        <v>0.26830000000000004</v>
      </c>
      <c r="M673" s="4" t="s">
        <v>1558</v>
      </c>
    </row>
    <row r="674" spans="1:13" x14ac:dyDescent="0.2">
      <c r="A674">
        <v>673</v>
      </c>
      <c r="B674" t="s">
        <v>2212</v>
      </c>
      <c r="C674" t="s">
        <v>140</v>
      </c>
      <c r="D674" t="s">
        <v>136</v>
      </c>
      <c r="E674" s="10" t="str">
        <f>+VLOOKUP(C674,Barras!$B$2:$C$274,2,0)</f>
        <v>Los Sauces 220 kV</v>
      </c>
      <c r="F674" s="10" t="str">
        <f>+VLOOKUP(D674,Barras!$B$2:$C$274,2,0)</f>
        <v>Industriales 220 kV</v>
      </c>
      <c r="G674" s="3">
        <f t="shared" si="30"/>
        <v>2.2999999999999998</v>
      </c>
      <c r="H674" s="2">
        <f t="shared" si="31"/>
        <v>2.6939000000000001E-2</v>
      </c>
      <c r="I674" s="2">
        <f t="shared" si="32"/>
        <v>0.27073400000000003</v>
      </c>
      <c r="M674" s="4" t="s">
        <v>1559</v>
      </c>
    </row>
    <row r="675" spans="1:13" x14ac:dyDescent="0.2">
      <c r="A675">
        <v>674</v>
      </c>
      <c r="B675" t="s">
        <v>2214</v>
      </c>
      <c r="C675" t="s">
        <v>140</v>
      </c>
      <c r="D675" t="s">
        <v>136</v>
      </c>
      <c r="E675" s="10" t="str">
        <f>+VLOOKUP(C675,Barras!$B$2:$C$274,2,0)</f>
        <v>Los Sauces 220 kV</v>
      </c>
      <c r="F675" s="10" t="str">
        <f>+VLOOKUP(D675,Barras!$B$2:$C$274,2,0)</f>
        <v>Industriales 220 kV</v>
      </c>
      <c r="G675" s="3">
        <f t="shared" si="30"/>
        <v>2.2999999999999998</v>
      </c>
      <c r="H675" s="2">
        <f t="shared" si="31"/>
        <v>2.6939000000000001E-2</v>
      </c>
      <c r="I675" s="2">
        <f t="shared" si="32"/>
        <v>0.27073400000000003</v>
      </c>
      <c r="M675" s="4" t="s">
        <v>1560</v>
      </c>
    </row>
    <row r="676" spans="1:13" x14ac:dyDescent="0.2">
      <c r="A676">
        <v>675</v>
      </c>
      <c r="B676" t="s">
        <v>2215</v>
      </c>
      <c r="C676" t="s">
        <v>146</v>
      </c>
      <c r="D676" t="s">
        <v>142</v>
      </c>
      <c r="E676" s="10" t="str">
        <f>+VLOOKUP(C676,Barras!$B$2:$C$274,2,0)</f>
        <v>Balnearios 220 kV</v>
      </c>
      <c r="F676" s="10" t="str">
        <f>+VLOOKUP(D676,Barras!$B$2:$C$274,2,0)</f>
        <v>San Juan 220 kV</v>
      </c>
      <c r="G676" s="3">
        <f t="shared" si="30"/>
        <v>9.76</v>
      </c>
      <c r="H676" s="2">
        <f t="shared" si="31"/>
        <v>6.6450000000000009E-2</v>
      </c>
      <c r="I676" s="2">
        <f t="shared" si="32"/>
        <v>0.48053002049180332</v>
      </c>
      <c r="M676" s="4" t="s">
        <v>1561</v>
      </c>
    </row>
    <row r="677" spans="1:13" x14ac:dyDescent="0.2">
      <c r="A677">
        <v>676</v>
      </c>
      <c r="B677" t="s">
        <v>2217</v>
      </c>
      <c r="C677" t="s">
        <v>146</v>
      </c>
      <c r="D677" t="s">
        <v>142</v>
      </c>
      <c r="E677" s="10" t="str">
        <f>+VLOOKUP(C677,Barras!$B$2:$C$274,2,0)</f>
        <v>Balnearios 220 kV</v>
      </c>
      <c r="F677" s="10" t="str">
        <f>+VLOOKUP(D677,Barras!$B$2:$C$274,2,0)</f>
        <v>San Juan 220 kV</v>
      </c>
      <c r="G677" s="3">
        <f t="shared" si="30"/>
        <v>9.83</v>
      </c>
      <c r="H677" s="2">
        <f t="shared" si="31"/>
        <v>6.6450000000000009E-2</v>
      </c>
      <c r="I677" s="2">
        <f t="shared" si="32"/>
        <v>0.48053001017293995</v>
      </c>
      <c r="M677" s="4" t="s">
        <v>1562</v>
      </c>
    </row>
    <row r="678" spans="1:13" x14ac:dyDescent="0.2">
      <c r="A678">
        <v>677</v>
      </c>
      <c r="B678" t="s">
        <v>2218</v>
      </c>
      <c r="C678" t="s">
        <v>150</v>
      </c>
      <c r="D678" t="s">
        <v>142</v>
      </c>
      <c r="E678" s="10" t="str">
        <f>+VLOOKUP(C678,Barras!$B$2:$C$274,2,0)</f>
        <v>Chilca REP 220 kV</v>
      </c>
      <c r="F678" s="10" t="str">
        <f>+VLOOKUP(D678,Barras!$B$2:$C$274,2,0)</f>
        <v>San Juan 220 kV</v>
      </c>
      <c r="G678" s="3">
        <f t="shared" si="30"/>
        <v>48.2</v>
      </c>
      <c r="H678" s="2">
        <f t="shared" si="31"/>
        <v>5.901E-2</v>
      </c>
      <c r="I678" s="2">
        <f t="shared" si="32"/>
        <v>0.34316099585062237</v>
      </c>
      <c r="M678" s="4" t="s">
        <v>1563</v>
      </c>
    </row>
    <row r="679" spans="1:13" x14ac:dyDescent="0.2">
      <c r="A679">
        <v>678</v>
      </c>
      <c r="B679" t="s">
        <v>2220</v>
      </c>
      <c r="C679" t="s">
        <v>150</v>
      </c>
      <c r="D679" t="s">
        <v>142</v>
      </c>
      <c r="E679" s="10" t="str">
        <f>+VLOOKUP(C679,Barras!$B$2:$C$274,2,0)</f>
        <v>Chilca REP 220 kV</v>
      </c>
      <c r="F679" s="10" t="str">
        <f>+VLOOKUP(D679,Barras!$B$2:$C$274,2,0)</f>
        <v>San Juan 220 kV</v>
      </c>
      <c r="G679" s="3">
        <f t="shared" si="30"/>
        <v>48.2</v>
      </c>
      <c r="H679" s="2">
        <f t="shared" si="31"/>
        <v>5.901E-2</v>
      </c>
      <c r="I679" s="2">
        <f t="shared" si="32"/>
        <v>0.34316099585062237</v>
      </c>
      <c r="M679" s="4" t="s">
        <v>1564</v>
      </c>
    </row>
    <row r="680" spans="1:13" x14ac:dyDescent="0.2">
      <c r="A680">
        <v>679</v>
      </c>
      <c r="B680" t="s">
        <v>2221</v>
      </c>
      <c r="C680" t="s">
        <v>150</v>
      </c>
      <c r="D680" t="s">
        <v>142</v>
      </c>
      <c r="E680" s="10" t="str">
        <f>+VLOOKUP(C680,Barras!$B$2:$C$274,2,0)</f>
        <v>Chilca REP 220 kV</v>
      </c>
      <c r="F680" s="10" t="str">
        <f>+VLOOKUP(D680,Barras!$B$2:$C$274,2,0)</f>
        <v>San Juan 220 kV</v>
      </c>
      <c r="G680" s="3">
        <f t="shared" si="30"/>
        <v>48.92</v>
      </c>
      <c r="H680" s="2">
        <f t="shared" si="31"/>
        <v>3.6417023712183152E-2</v>
      </c>
      <c r="I680" s="2">
        <f t="shared" si="32"/>
        <v>0.35797320114472608</v>
      </c>
      <c r="M680" s="4" t="s">
        <v>1565</v>
      </c>
    </row>
    <row r="681" spans="1:13" x14ac:dyDescent="0.2">
      <c r="A681">
        <v>680</v>
      </c>
      <c r="B681" t="s">
        <v>2222</v>
      </c>
      <c r="C681" t="s">
        <v>148</v>
      </c>
      <c r="D681" t="s">
        <v>142</v>
      </c>
      <c r="E681" s="10" t="str">
        <f>+VLOOKUP(C681,Barras!$B$2:$C$274,2,0)</f>
        <v>Alto Praderas 220 kV</v>
      </c>
      <c r="F681" s="10" t="str">
        <f>+VLOOKUP(D681,Barras!$B$2:$C$274,2,0)</f>
        <v>San Juan 220 kV</v>
      </c>
      <c r="G681" s="3">
        <f t="shared" si="30"/>
        <v>18.72</v>
      </c>
      <c r="H681" s="2">
        <f t="shared" si="31"/>
        <v>3.6417029914529914E-2</v>
      </c>
      <c r="I681" s="2">
        <f t="shared" si="32"/>
        <v>0.3579732371794872</v>
      </c>
      <c r="M681" s="4" t="s">
        <v>1566</v>
      </c>
    </row>
    <row r="682" spans="1:13" x14ac:dyDescent="0.2">
      <c r="A682">
        <v>681</v>
      </c>
      <c r="B682" t="s">
        <v>2224</v>
      </c>
      <c r="C682" t="s">
        <v>150</v>
      </c>
      <c r="D682" t="s">
        <v>148</v>
      </c>
      <c r="E682" s="10" t="str">
        <f>+VLOOKUP(C682,Barras!$B$2:$C$274,2,0)</f>
        <v>Chilca REP 220 kV</v>
      </c>
      <c r="F682" s="10" t="str">
        <f>+VLOOKUP(D682,Barras!$B$2:$C$274,2,0)</f>
        <v>Alto Praderas 220 kV</v>
      </c>
      <c r="G682" s="3">
        <f t="shared" si="30"/>
        <v>30.2</v>
      </c>
      <c r="H682" s="2">
        <f t="shared" si="31"/>
        <v>3.6417019867549666E-2</v>
      </c>
      <c r="I682" s="2">
        <f t="shared" si="32"/>
        <v>0.35797317880794705</v>
      </c>
      <c r="M682" s="4" t="s">
        <v>1567</v>
      </c>
    </row>
    <row r="683" spans="1:13" x14ac:dyDescent="0.2">
      <c r="A683">
        <v>682</v>
      </c>
      <c r="B683" t="s">
        <v>2226</v>
      </c>
      <c r="C683" t="s">
        <v>148</v>
      </c>
      <c r="D683" t="s">
        <v>142</v>
      </c>
      <c r="E683" s="10" t="str">
        <f>+VLOOKUP(C683,Barras!$B$2:$C$274,2,0)</f>
        <v>Alto Praderas 220 kV</v>
      </c>
      <c r="F683" s="10" t="str">
        <f>+VLOOKUP(D683,Barras!$B$2:$C$274,2,0)</f>
        <v>San Juan 220 kV</v>
      </c>
      <c r="G683" s="3">
        <f t="shared" si="30"/>
        <v>18.72</v>
      </c>
      <c r="H683" s="2">
        <f t="shared" si="31"/>
        <v>3.6417023712183152E-2</v>
      </c>
      <c r="I683" s="2">
        <f t="shared" si="32"/>
        <v>0.35797320114472608</v>
      </c>
      <c r="M683" s="4" t="s">
        <v>1568</v>
      </c>
    </row>
    <row r="684" spans="1:13" x14ac:dyDescent="0.2">
      <c r="A684">
        <v>683</v>
      </c>
      <c r="B684" t="s">
        <v>2227</v>
      </c>
      <c r="C684" t="s">
        <v>150</v>
      </c>
      <c r="D684" t="s">
        <v>148</v>
      </c>
      <c r="E684" s="10" t="str">
        <f>+VLOOKUP(C684,Barras!$B$2:$C$274,2,0)</f>
        <v>Chilca REP 220 kV</v>
      </c>
      <c r="F684" s="10" t="str">
        <f>+VLOOKUP(D684,Barras!$B$2:$C$274,2,0)</f>
        <v>Alto Praderas 220 kV</v>
      </c>
      <c r="G684" s="3">
        <f t="shared" si="30"/>
        <v>30.2</v>
      </c>
      <c r="H684" s="2">
        <f t="shared" si="31"/>
        <v>3.6417023712183152E-2</v>
      </c>
      <c r="I684" s="2">
        <f t="shared" si="32"/>
        <v>0.35797320114472608</v>
      </c>
      <c r="M684" s="4" t="s">
        <v>1569</v>
      </c>
    </row>
    <row r="685" spans="1:13" x14ac:dyDescent="0.2">
      <c r="A685">
        <v>684</v>
      </c>
      <c r="B685" t="s">
        <v>2228</v>
      </c>
      <c r="C685" t="s">
        <v>148</v>
      </c>
      <c r="D685" t="s">
        <v>142</v>
      </c>
      <c r="E685" s="10" t="str">
        <f>+VLOOKUP(C685,Barras!$B$2:$C$274,2,0)</f>
        <v>Alto Praderas 220 kV</v>
      </c>
      <c r="F685" s="10" t="str">
        <f>+VLOOKUP(D685,Barras!$B$2:$C$274,2,0)</f>
        <v>San Juan 220 kV</v>
      </c>
      <c r="G685" s="3">
        <f t="shared" si="30"/>
        <v>18.72</v>
      </c>
      <c r="H685" s="2">
        <f t="shared" si="31"/>
        <v>5.901E-2</v>
      </c>
      <c r="I685" s="2">
        <f t="shared" si="32"/>
        <v>0.34316099585062237</v>
      </c>
      <c r="M685" s="4" t="s">
        <v>1570</v>
      </c>
    </row>
    <row r="686" spans="1:13" x14ac:dyDescent="0.2">
      <c r="A686">
        <v>685</v>
      </c>
      <c r="B686" t="s">
        <v>2229</v>
      </c>
      <c r="C686" t="s">
        <v>150</v>
      </c>
      <c r="D686" t="s">
        <v>148</v>
      </c>
      <c r="E686" s="10" t="str">
        <f>+VLOOKUP(C686,Barras!$B$2:$C$274,2,0)</f>
        <v>Chilca REP 220 kV</v>
      </c>
      <c r="F686" s="10" t="str">
        <f>+VLOOKUP(D686,Barras!$B$2:$C$274,2,0)</f>
        <v>Alto Praderas 220 kV</v>
      </c>
      <c r="G686" s="3">
        <f t="shared" si="30"/>
        <v>30.2</v>
      </c>
      <c r="H686" s="2">
        <f t="shared" si="31"/>
        <v>5.901E-2</v>
      </c>
      <c r="I686" s="2">
        <f t="shared" si="32"/>
        <v>0.34316099585062237</v>
      </c>
      <c r="M686" s="4" t="s">
        <v>1571</v>
      </c>
    </row>
    <row r="687" spans="1:13" x14ac:dyDescent="0.2">
      <c r="A687">
        <v>686</v>
      </c>
      <c r="B687" t="s">
        <v>2230</v>
      </c>
      <c r="C687" t="s">
        <v>148</v>
      </c>
      <c r="D687" t="s">
        <v>142</v>
      </c>
      <c r="E687" s="10" t="str">
        <f>+VLOOKUP(C687,Barras!$B$2:$C$274,2,0)</f>
        <v>Alto Praderas 220 kV</v>
      </c>
      <c r="F687" s="10" t="str">
        <f>+VLOOKUP(D687,Barras!$B$2:$C$274,2,0)</f>
        <v>San Juan 220 kV</v>
      </c>
      <c r="G687" s="3">
        <f t="shared" si="30"/>
        <v>18.72</v>
      </c>
      <c r="H687" s="2">
        <f t="shared" si="31"/>
        <v>5.901E-2</v>
      </c>
      <c r="I687" s="2">
        <f t="shared" si="32"/>
        <v>0.34316099585062237</v>
      </c>
      <c r="M687" s="4" t="s">
        <v>1572</v>
      </c>
    </row>
    <row r="688" spans="1:13" x14ac:dyDescent="0.2">
      <c r="A688">
        <v>687</v>
      </c>
      <c r="B688" t="s">
        <v>2231</v>
      </c>
      <c r="C688" t="s">
        <v>150</v>
      </c>
      <c r="D688" t="s">
        <v>148</v>
      </c>
      <c r="E688" s="10" t="str">
        <f>+VLOOKUP(C688,Barras!$B$2:$C$274,2,0)</f>
        <v>Chilca REP 220 kV</v>
      </c>
      <c r="F688" s="10" t="str">
        <f>+VLOOKUP(D688,Barras!$B$2:$C$274,2,0)</f>
        <v>Alto Praderas 220 kV</v>
      </c>
      <c r="G688" s="3">
        <f t="shared" si="30"/>
        <v>30.2</v>
      </c>
      <c r="H688" s="2">
        <f t="shared" si="31"/>
        <v>5.901E-2</v>
      </c>
      <c r="I688" s="2">
        <f t="shared" si="32"/>
        <v>0.34316099585062237</v>
      </c>
      <c r="M688" s="4" t="s">
        <v>1573</v>
      </c>
    </row>
    <row r="689" spans="1:13" x14ac:dyDescent="0.2">
      <c r="A689">
        <v>688</v>
      </c>
      <c r="B689" t="s">
        <v>2232</v>
      </c>
      <c r="C689" t="s">
        <v>150</v>
      </c>
      <c r="D689" t="s">
        <v>152</v>
      </c>
      <c r="E689" s="10" t="str">
        <f>+VLOOKUP(C689,Barras!$B$2:$C$274,2,0)</f>
        <v>Chilca REP 220 kV</v>
      </c>
      <c r="F689" s="10" t="str">
        <f>+VLOOKUP(D689,Barras!$B$2:$C$274,2,0)</f>
        <v>Chilca CTM 220 kV</v>
      </c>
      <c r="G689" s="3">
        <f t="shared" si="30"/>
        <v>1</v>
      </c>
      <c r="H689" s="2">
        <f t="shared" si="31"/>
        <v>3.9E-2</v>
      </c>
      <c r="I689" s="2">
        <f t="shared" si="32"/>
        <v>13.00619</v>
      </c>
      <c r="M689" s="4" t="s">
        <v>1574</v>
      </c>
    </row>
    <row r="690" spans="1:13" x14ac:dyDescent="0.2">
      <c r="A690">
        <v>689</v>
      </c>
      <c r="B690" t="s">
        <v>2234</v>
      </c>
      <c r="C690" t="s">
        <v>154</v>
      </c>
      <c r="D690" t="s">
        <v>150</v>
      </c>
      <c r="E690" s="10" t="str">
        <f>+VLOOKUP(C690,Barras!$B$2:$C$274,2,0)</f>
        <v>Asia 220 kV</v>
      </c>
      <c r="F690" s="10" t="str">
        <f>+VLOOKUP(D690,Barras!$B$2:$C$274,2,0)</f>
        <v>Chilca REP 220 kV</v>
      </c>
      <c r="G690" s="3">
        <f t="shared" si="30"/>
        <v>28.9</v>
      </c>
      <c r="H690" s="2">
        <f t="shared" si="31"/>
        <v>8.301E-2</v>
      </c>
      <c r="I690" s="2">
        <f t="shared" si="32"/>
        <v>0.49</v>
      </c>
      <c r="M690" s="4" t="s">
        <v>1575</v>
      </c>
    </row>
    <row r="691" spans="1:13" x14ac:dyDescent="0.2">
      <c r="A691">
        <v>690</v>
      </c>
      <c r="B691" t="s">
        <v>2236</v>
      </c>
      <c r="C691" t="s">
        <v>156</v>
      </c>
      <c r="D691" t="s">
        <v>154</v>
      </c>
      <c r="E691" s="10" t="str">
        <f>+VLOOKUP(C691,Barras!$B$2:$C$274,2,0)</f>
        <v>Cantera 220 kV</v>
      </c>
      <c r="F691" s="10" t="str">
        <f>+VLOOKUP(D691,Barras!$B$2:$C$274,2,0)</f>
        <v>Asia 220 kV</v>
      </c>
      <c r="G691" s="3">
        <f t="shared" si="30"/>
        <v>55.11</v>
      </c>
      <c r="H691" s="2">
        <f t="shared" si="31"/>
        <v>8.3009998185447284E-2</v>
      </c>
      <c r="I691" s="2">
        <f t="shared" si="32"/>
        <v>0.49000000000000005</v>
      </c>
      <c r="M691" s="4" t="s">
        <v>1576</v>
      </c>
    </row>
    <row r="692" spans="1:13" x14ac:dyDescent="0.2">
      <c r="A692">
        <v>691</v>
      </c>
      <c r="B692" t="s">
        <v>2238</v>
      </c>
      <c r="C692" t="s">
        <v>162</v>
      </c>
      <c r="D692" t="s">
        <v>156</v>
      </c>
      <c r="E692" s="10" t="str">
        <f>+VLOOKUP(C692,Barras!$B$2:$C$274,2,0)</f>
        <v>Independencia 220 kV</v>
      </c>
      <c r="F692" s="10" t="str">
        <f>+VLOOKUP(D692,Barras!$B$2:$C$274,2,0)</f>
        <v>Cantera 220 kV</v>
      </c>
      <c r="G692" s="3">
        <f t="shared" si="30"/>
        <v>82.21</v>
      </c>
      <c r="H692" s="2">
        <f t="shared" si="31"/>
        <v>8.3009998783602976E-2</v>
      </c>
      <c r="I692" s="2">
        <f t="shared" si="32"/>
        <v>0.49</v>
      </c>
      <c r="M692" s="4" t="s">
        <v>1577</v>
      </c>
    </row>
    <row r="693" spans="1:13" x14ac:dyDescent="0.2">
      <c r="A693">
        <v>692</v>
      </c>
      <c r="B693" t="s">
        <v>2240</v>
      </c>
      <c r="C693" t="s">
        <v>158</v>
      </c>
      <c r="D693" t="s">
        <v>150</v>
      </c>
      <c r="E693" s="10" t="str">
        <f>+VLOOKUP(C693,Barras!$B$2:$C$274,2,0)</f>
        <v>Desierto 220 kV</v>
      </c>
      <c r="F693" s="10" t="str">
        <f>+VLOOKUP(D693,Barras!$B$2:$C$274,2,0)</f>
        <v>Chilca REP 220 kV</v>
      </c>
      <c r="G693" s="3">
        <f t="shared" si="30"/>
        <v>106.24</v>
      </c>
      <c r="H693" s="2">
        <f t="shared" si="31"/>
        <v>8.2390003765060241E-2</v>
      </c>
      <c r="I693" s="2">
        <f t="shared" si="32"/>
        <v>0.48659996234939762</v>
      </c>
      <c r="M693" s="4" t="s">
        <v>1578</v>
      </c>
    </row>
    <row r="694" spans="1:13" x14ac:dyDescent="0.2">
      <c r="A694">
        <v>693</v>
      </c>
      <c r="B694" t="s">
        <v>2242</v>
      </c>
      <c r="C694" t="s">
        <v>160</v>
      </c>
      <c r="D694" t="s">
        <v>158</v>
      </c>
      <c r="E694" s="10" t="str">
        <f>+VLOOKUP(C694,Barras!$B$2:$C$274,2,0)</f>
        <v>Chincha 220 kV</v>
      </c>
      <c r="F694" s="10" t="str">
        <f>+VLOOKUP(D694,Barras!$B$2:$C$274,2,0)</f>
        <v>Desierto 220 kV</v>
      </c>
      <c r="G694" s="3">
        <f t="shared" si="30"/>
        <v>17.5</v>
      </c>
      <c r="H694" s="2">
        <f t="shared" si="31"/>
        <v>8.2389999999999991E-2</v>
      </c>
      <c r="I694" s="2">
        <f t="shared" si="32"/>
        <v>0.48659999999999998</v>
      </c>
      <c r="M694" s="4" t="s">
        <v>1579</v>
      </c>
    </row>
    <row r="695" spans="1:13" x14ac:dyDescent="0.2">
      <c r="A695">
        <v>694</v>
      </c>
      <c r="B695" t="s">
        <v>2244</v>
      </c>
      <c r="C695" t="s">
        <v>162</v>
      </c>
      <c r="D695" t="s">
        <v>160</v>
      </c>
      <c r="E695" s="10" t="str">
        <f>+VLOOKUP(C695,Barras!$B$2:$C$274,2,0)</f>
        <v>Independencia 220 kV</v>
      </c>
      <c r="F695" s="10" t="str">
        <f>+VLOOKUP(D695,Barras!$B$2:$C$274,2,0)</f>
        <v>Chincha 220 kV</v>
      </c>
      <c r="G695" s="3">
        <f t="shared" si="30"/>
        <v>41</v>
      </c>
      <c r="H695" s="2">
        <f t="shared" si="31"/>
        <v>8.2390000000000005E-2</v>
      </c>
      <c r="I695" s="2">
        <f t="shared" si="32"/>
        <v>0.48659999999999992</v>
      </c>
      <c r="M695" s="4" t="s">
        <v>1580</v>
      </c>
    </row>
    <row r="696" spans="1:13" x14ac:dyDescent="0.2">
      <c r="A696">
        <v>695</v>
      </c>
      <c r="B696" t="s">
        <v>2246</v>
      </c>
      <c r="C696" t="s">
        <v>162</v>
      </c>
      <c r="D696" t="s">
        <v>150</v>
      </c>
      <c r="E696" s="10" t="str">
        <f>+VLOOKUP(C696,Barras!$B$2:$C$274,2,0)</f>
        <v>Independencia 220 kV</v>
      </c>
      <c r="F696" s="10" t="str">
        <f>+VLOOKUP(D696,Barras!$B$2:$C$274,2,0)</f>
        <v>Chilca REP 220 kV</v>
      </c>
      <c r="G696" s="3">
        <f t="shared" si="30"/>
        <v>163.44</v>
      </c>
      <c r="H696" s="2">
        <f t="shared" si="31"/>
        <v>8.2389990210474801E-2</v>
      </c>
      <c r="I696" s="2">
        <f t="shared" si="32"/>
        <v>0.48660003671071955</v>
      </c>
      <c r="M696" s="4" t="s">
        <v>1581</v>
      </c>
    </row>
    <row r="697" spans="1:13" x14ac:dyDescent="0.2">
      <c r="A697">
        <v>696</v>
      </c>
      <c r="B697" t="s">
        <v>2248</v>
      </c>
      <c r="C697" t="s">
        <v>164</v>
      </c>
      <c r="D697" t="s">
        <v>162</v>
      </c>
      <c r="E697" s="10" t="str">
        <f>+VLOOKUP(C697,Barras!$B$2:$C$274,2,0)</f>
        <v>Aceros 220 kV</v>
      </c>
      <c r="F697" s="10" t="str">
        <f>+VLOOKUP(D697,Barras!$B$2:$C$274,2,0)</f>
        <v>Independencia 220 kV</v>
      </c>
      <c r="G697" s="3">
        <f t="shared" si="30"/>
        <v>24.6</v>
      </c>
      <c r="H697" s="2">
        <f t="shared" si="31"/>
        <v>8.299999999999999E-2</v>
      </c>
      <c r="I697" s="2">
        <f t="shared" si="32"/>
        <v>0.49</v>
      </c>
      <c r="M697" s="4" t="s">
        <v>1582</v>
      </c>
    </row>
    <row r="698" spans="1:13" x14ac:dyDescent="0.2">
      <c r="A698">
        <v>697</v>
      </c>
      <c r="B698" t="s">
        <v>2250</v>
      </c>
      <c r="C698" t="s">
        <v>166</v>
      </c>
      <c r="D698" t="s">
        <v>162</v>
      </c>
      <c r="E698" s="10" t="str">
        <f>+VLOOKUP(C698,Barras!$B$2:$C$274,2,0)</f>
        <v>Ica 220 kV</v>
      </c>
      <c r="F698" s="10" t="str">
        <f>+VLOOKUP(D698,Barras!$B$2:$C$274,2,0)</f>
        <v>Independencia 220 kV</v>
      </c>
      <c r="G698" s="3">
        <f t="shared" si="30"/>
        <v>55.39</v>
      </c>
      <c r="H698" s="2">
        <f t="shared" si="31"/>
        <v>8.2989998194619954E-2</v>
      </c>
      <c r="I698" s="2">
        <f t="shared" si="32"/>
        <v>0.48989998194619971</v>
      </c>
      <c r="M698" s="4" t="s">
        <v>1583</v>
      </c>
    </row>
    <row r="699" spans="1:13" x14ac:dyDescent="0.2">
      <c r="A699">
        <v>698</v>
      </c>
      <c r="B699" t="s">
        <v>2252</v>
      </c>
      <c r="C699" t="s">
        <v>166</v>
      </c>
      <c r="D699" t="s">
        <v>162</v>
      </c>
      <c r="E699" s="10" t="str">
        <f>+VLOOKUP(C699,Barras!$B$2:$C$274,2,0)</f>
        <v>Ica 220 kV</v>
      </c>
      <c r="F699" s="10" t="str">
        <f>+VLOOKUP(D699,Barras!$B$2:$C$274,2,0)</f>
        <v>Independencia 220 kV</v>
      </c>
      <c r="G699" s="3">
        <f t="shared" si="30"/>
        <v>57.1</v>
      </c>
      <c r="H699" s="2">
        <f t="shared" si="31"/>
        <v>7.3424868651488617E-2</v>
      </c>
      <c r="I699" s="2">
        <f t="shared" si="32"/>
        <v>0.43943380035026269</v>
      </c>
      <c r="M699" s="4" t="s">
        <v>1584</v>
      </c>
    </row>
    <row r="700" spans="1:13" x14ac:dyDescent="0.2">
      <c r="A700">
        <v>699</v>
      </c>
      <c r="B700" t="s">
        <v>2253</v>
      </c>
      <c r="C700" t="s">
        <v>170</v>
      </c>
      <c r="D700" t="s">
        <v>166</v>
      </c>
      <c r="E700" s="10" t="str">
        <f>+VLOOKUP(C700,Barras!$B$2:$C$274,2,0)</f>
        <v>Nazca 220 kV</v>
      </c>
      <c r="F700" s="10" t="str">
        <f>+VLOOKUP(D700,Barras!$B$2:$C$274,2,0)</f>
        <v>Ica 220 kV</v>
      </c>
      <c r="G700" s="3">
        <f t="shared" si="30"/>
        <v>120</v>
      </c>
      <c r="H700" s="2">
        <f t="shared" si="31"/>
        <v>8.2970000000000002E-2</v>
      </c>
      <c r="I700" s="2">
        <f t="shared" si="32"/>
        <v>0.49000000000000005</v>
      </c>
      <c r="M700" s="4" t="s">
        <v>1585</v>
      </c>
    </row>
    <row r="701" spans="1:13" x14ac:dyDescent="0.2">
      <c r="A701">
        <v>700</v>
      </c>
      <c r="B701" t="s">
        <v>2255</v>
      </c>
      <c r="C701" t="s">
        <v>168</v>
      </c>
      <c r="D701" t="s">
        <v>166</v>
      </c>
      <c r="E701" s="10" t="str">
        <f>+VLOOKUP(C701,Barras!$B$2:$C$274,2,0)</f>
        <v>Intermedia 220 kV</v>
      </c>
      <c r="F701" s="10" t="str">
        <f>+VLOOKUP(D701,Barras!$B$2:$C$274,2,0)</f>
        <v>Ica 220 kV</v>
      </c>
      <c r="G701" s="3">
        <f t="shared" si="30"/>
        <v>47</v>
      </c>
      <c r="H701" s="2">
        <f t="shared" si="31"/>
        <v>8.2970000000000002E-2</v>
      </c>
      <c r="I701" s="2">
        <f t="shared" si="32"/>
        <v>0.49000000000000005</v>
      </c>
      <c r="M701" s="4" t="s">
        <v>1586</v>
      </c>
    </row>
    <row r="702" spans="1:13" x14ac:dyDescent="0.2">
      <c r="A702">
        <v>701</v>
      </c>
      <c r="B702" t="s">
        <v>2257</v>
      </c>
      <c r="C702" t="s">
        <v>170</v>
      </c>
      <c r="D702" t="s">
        <v>168</v>
      </c>
      <c r="E702" s="10" t="str">
        <f>+VLOOKUP(C702,Barras!$B$2:$C$274,2,0)</f>
        <v>Nazca 220 kV</v>
      </c>
      <c r="F702" s="10" t="str">
        <f>+VLOOKUP(D702,Barras!$B$2:$C$274,2,0)</f>
        <v>Intermedia 220 kV</v>
      </c>
      <c r="G702" s="3">
        <f t="shared" si="30"/>
        <v>73</v>
      </c>
      <c r="H702" s="2">
        <f t="shared" si="31"/>
        <v>8.2970000000000002E-2</v>
      </c>
      <c r="I702" s="2">
        <f t="shared" si="32"/>
        <v>0.49000000000000005</v>
      </c>
      <c r="M702" s="4" t="s">
        <v>1587</v>
      </c>
    </row>
    <row r="703" spans="1:13" x14ac:dyDescent="0.2">
      <c r="A703">
        <v>702</v>
      </c>
      <c r="B703" t="s">
        <v>2259</v>
      </c>
      <c r="C703" t="s">
        <v>172</v>
      </c>
      <c r="D703" t="s">
        <v>170</v>
      </c>
      <c r="E703" s="10" t="str">
        <f>+VLOOKUP(C703,Barras!$B$2:$C$274,2,0)</f>
        <v>Marcona 220 kV</v>
      </c>
      <c r="F703" s="10" t="str">
        <f>+VLOOKUP(D703,Barras!$B$2:$C$274,2,0)</f>
        <v>Nazca 220 kV</v>
      </c>
      <c r="G703" s="3">
        <f t="shared" si="30"/>
        <v>65</v>
      </c>
      <c r="H703" s="2">
        <f t="shared" si="31"/>
        <v>8.2970000000000002E-2</v>
      </c>
      <c r="I703" s="2">
        <f t="shared" si="32"/>
        <v>0.49000000000000005</v>
      </c>
      <c r="M703" s="4" t="s">
        <v>1588</v>
      </c>
    </row>
    <row r="704" spans="1:13" x14ac:dyDescent="0.2">
      <c r="A704">
        <v>703</v>
      </c>
      <c r="B704" t="s">
        <v>2261</v>
      </c>
      <c r="C704" t="s">
        <v>174</v>
      </c>
      <c r="D704" t="s">
        <v>170</v>
      </c>
      <c r="E704" s="10" t="str">
        <f>+VLOOKUP(C704,Barras!$B$2:$C$274,2,0)</f>
        <v>Poroma 220 kV</v>
      </c>
      <c r="F704" s="10" t="str">
        <f>+VLOOKUP(D704,Barras!$B$2:$C$274,2,0)</f>
        <v>Nazca 220 kV</v>
      </c>
      <c r="G704" s="3">
        <f t="shared" si="30"/>
        <v>38</v>
      </c>
      <c r="H704" s="2">
        <f t="shared" si="31"/>
        <v>8.2970000000000002E-2</v>
      </c>
      <c r="I704" s="2">
        <f t="shared" si="32"/>
        <v>0.49000000000000005</v>
      </c>
      <c r="M704" s="4" t="s">
        <v>1589</v>
      </c>
    </row>
    <row r="705" spans="1:13" x14ac:dyDescent="0.2">
      <c r="A705">
        <v>704</v>
      </c>
      <c r="B705" t="s">
        <v>2263</v>
      </c>
      <c r="C705" t="s">
        <v>174</v>
      </c>
      <c r="D705" t="s">
        <v>172</v>
      </c>
      <c r="E705" s="10" t="str">
        <f>+VLOOKUP(C705,Barras!$B$2:$C$274,2,0)</f>
        <v>Poroma 220 kV</v>
      </c>
      <c r="F705" s="10" t="str">
        <f>+VLOOKUP(D705,Barras!$B$2:$C$274,2,0)</f>
        <v>Marcona 220 kV</v>
      </c>
      <c r="G705" s="3">
        <f t="shared" si="30"/>
        <v>27</v>
      </c>
      <c r="H705" s="2">
        <f t="shared" si="31"/>
        <v>8.2970000000000002E-2</v>
      </c>
      <c r="I705" s="2">
        <f t="shared" si="32"/>
        <v>0.49000000000000005</v>
      </c>
      <c r="M705" s="4" t="s">
        <v>1590</v>
      </c>
    </row>
    <row r="706" spans="1:13" x14ac:dyDescent="0.2">
      <c r="A706">
        <v>705</v>
      </c>
      <c r="B706" t="s">
        <v>2265</v>
      </c>
      <c r="C706" t="s">
        <v>174</v>
      </c>
      <c r="D706" t="s">
        <v>172</v>
      </c>
      <c r="E706" s="10" t="str">
        <f>+VLOOKUP(C706,Barras!$B$2:$C$274,2,0)</f>
        <v>Poroma 220 kV</v>
      </c>
      <c r="F706" s="10" t="str">
        <f>+VLOOKUP(D706,Barras!$B$2:$C$274,2,0)</f>
        <v>Marcona 220 kV</v>
      </c>
      <c r="G706" s="3">
        <f t="shared" ref="G706:G769" si="33">+VLOOKUP(B706,lineas,6,0)</f>
        <v>27</v>
      </c>
      <c r="H706" s="2">
        <f t="shared" ref="H706:H769" si="34">+VLOOKUP(B706,lineas,7,0)</f>
        <v>7.0819999999999994E-2</v>
      </c>
      <c r="I706" s="2">
        <f t="shared" ref="I706:I769" si="35">+VLOOKUP(B706,lineas,8,0)</f>
        <v>0.50270000000000004</v>
      </c>
      <c r="M706" s="4" t="s">
        <v>1591</v>
      </c>
    </row>
    <row r="707" spans="1:13" x14ac:dyDescent="0.2">
      <c r="A707">
        <v>706</v>
      </c>
      <c r="B707" t="s">
        <v>2266</v>
      </c>
      <c r="C707" t="s">
        <v>174</v>
      </c>
      <c r="D707" t="s">
        <v>172</v>
      </c>
      <c r="E707" s="10" t="str">
        <f>+VLOOKUP(C707,Barras!$B$2:$C$274,2,0)</f>
        <v>Poroma 220 kV</v>
      </c>
      <c r="F707" s="10" t="str">
        <f>+VLOOKUP(D707,Barras!$B$2:$C$274,2,0)</f>
        <v>Marcona 220 kV</v>
      </c>
      <c r="G707" s="3">
        <f t="shared" si="33"/>
        <v>27</v>
      </c>
      <c r="H707" s="2">
        <f t="shared" si="34"/>
        <v>7.0819999999999994E-2</v>
      </c>
      <c r="I707" s="2">
        <f t="shared" si="35"/>
        <v>0.50270000000000004</v>
      </c>
      <c r="M707" s="4" t="s">
        <v>1592</v>
      </c>
    </row>
    <row r="708" spans="1:13" x14ac:dyDescent="0.2">
      <c r="A708">
        <v>707</v>
      </c>
      <c r="B708" t="s">
        <v>2267</v>
      </c>
      <c r="C708" t="s">
        <v>176</v>
      </c>
      <c r="D708" t="s">
        <v>242</v>
      </c>
      <c r="E708" s="10" t="str">
        <f>+VLOOKUP(C708,Barras!$B$2:$C$274,2,0)</f>
        <v>Huancavelica 220 kV</v>
      </c>
      <c r="F708" s="10" t="str">
        <f>+VLOOKUP(D708,Barras!$B$2:$C$274,2,0)</f>
        <v>Mantaro 220 kV</v>
      </c>
      <c r="G708" s="3">
        <f t="shared" si="33"/>
        <v>66.47</v>
      </c>
      <c r="H708" s="2">
        <f t="shared" si="34"/>
        <v>6.0297171656386338E-2</v>
      </c>
      <c r="I708" s="2">
        <f t="shared" si="35"/>
        <v>0.50484278621934708</v>
      </c>
      <c r="M708" s="4" t="s">
        <v>1593</v>
      </c>
    </row>
    <row r="709" spans="1:13" x14ac:dyDescent="0.2">
      <c r="A709">
        <v>708</v>
      </c>
      <c r="B709" t="s">
        <v>2269</v>
      </c>
      <c r="C709" t="s">
        <v>162</v>
      </c>
      <c r="D709" t="s">
        <v>176</v>
      </c>
      <c r="E709" s="10" t="str">
        <f>+VLOOKUP(C709,Barras!$B$2:$C$274,2,0)</f>
        <v>Independencia 220 kV</v>
      </c>
      <c r="F709" s="10" t="str">
        <f>+VLOOKUP(D709,Barras!$B$2:$C$274,2,0)</f>
        <v>Huancavelica 220 kV</v>
      </c>
      <c r="G709" s="3">
        <f t="shared" si="33"/>
        <v>180.78</v>
      </c>
      <c r="H709" s="2">
        <f t="shared" si="34"/>
        <v>6.0299314083416308E-2</v>
      </c>
      <c r="I709" s="2">
        <f t="shared" si="35"/>
        <v>0.50601427149020906</v>
      </c>
      <c r="M709" s="4" t="s">
        <v>1594</v>
      </c>
    </row>
    <row r="710" spans="1:13" x14ac:dyDescent="0.2">
      <c r="A710">
        <v>709</v>
      </c>
      <c r="B710" t="s">
        <v>2271</v>
      </c>
      <c r="C710" t="s">
        <v>176</v>
      </c>
      <c r="D710" t="s">
        <v>242</v>
      </c>
      <c r="E710" s="10" t="str">
        <f>+VLOOKUP(C710,Barras!$B$2:$C$274,2,0)</f>
        <v>Huancavelica 220 kV</v>
      </c>
      <c r="F710" s="10" t="str">
        <f>+VLOOKUP(D710,Barras!$B$2:$C$274,2,0)</f>
        <v>Mantaro 220 kV</v>
      </c>
      <c r="G710" s="3">
        <f t="shared" si="33"/>
        <v>66.47</v>
      </c>
      <c r="H710" s="2">
        <f t="shared" si="34"/>
        <v>6.0297171656386338E-2</v>
      </c>
      <c r="I710" s="2">
        <f t="shared" si="35"/>
        <v>0.50484278621934708</v>
      </c>
      <c r="M710" s="4" t="s">
        <v>1595</v>
      </c>
    </row>
    <row r="711" spans="1:13" x14ac:dyDescent="0.2">
      <c r="A711">
        <v>710</v>
      </c>
      <c r="B711" t="s">
        <v>2272</v>
      </c>
      <c r="C711" t="s">
        <v>178</v>
      </c>
      <c r="D711" t="s">
        <v>176</v>
      </c>
      <c r="E711" s="10" t="str">
        <f>+VLOOKUP(C711,Barras!$B$2:$C$274,2,0)</f>
        <v>Caudalosa 220 kV</v>
      </c>
      <c r="F711" s="10" t="str">
        <f>+VLOOKUP(D711,Barras!$B$2:$C$274,2,0)</f>
        <v>Huancavelica 220 kV</v>
      </c>
      <c r="G711" s="3">
        <f t="shared" si="33"/>
        <v>72.320000000000007</v>
      </c>
      <c r="H711" s="2">
        <f t="shared" si="34"/>
        <v>6.0299290929203539E-2</v>
      </c>
      <c r="I711" s="2">
        <f t="shared" si="35"/>
        <v>0.50601432107300881</v>
      </c>
      <c r="M711" s="4" t="s">
        <v>1596</v>
      </c>
    </row>
    <row r="712" spans="1:13" x14ac:dyDescent="0.2">
      <c r="A712">
        <v>711</v>
      </c>
      <c r="B712" t="s">
        <v>2274</v>
      </c>
      <c r="C712" t="s">
        <v>162</v>
      </c>
      <c r="D712" t="s">
        <v>178</v>
      </c>
      <c r="E712" s="10" t="str">
        <f>+VLOOKUP(C712,Barras!$B$2:$C$274,2,0)</f>
        <v>Independencia 220 kV</v>
      </c>
      <c r="F712" s="10" t="str">
        <f>+VLOOKUP(D712,Barras!$B$2:$C$274,2,0)</f>
        <v>Caudalosa 220 kV</v>
      </c>
      <c r="G712" s="3">
        <f t="shared" si="33"/>
        <v>109.26</v>
      </c>
      <c r="H712" s="2">
        <f t="shared" si="34"/>
        <v>6.0299292696320693E-2</v>
      </c>
      <c r="I712" s="2">
        <f t="shared" si="35"/>
        <v>0.50601433003844032</v>
      </c>
      <c r="M712" s="4" t="s">
        <v>1597</v>
      </c>
    </row>
    <row r="713" spans="1:13" x14ac:dyDescent="0.2">
      <c r="A713">
        <v>712</v>
      </c>
      <c r="B713" t="s">
        <v>2276</v>
      </c>
      <c r="C713" t="s">
        <v>180</v>
      </c>
      <c r="D713" t="s">
        <v>176</v>
      </c>
      <c r="E713" s="10" t="str">
        <f>+VLOOKUP(C713,Barras!$B$2:$C$274,2,0)</f>
        <v>Mollepata 220 kV</v>
      </c>
      <c r="F713" s="10" t="str">
        <f>+VLOOKUP(D713,Barras!$B$2:$C$274,2,0)</f>
        <v>Huancavelica 220 kV</v>
      </c>
      <c r="G713" s="3">
        <f t="shared" si="33"/>
        <v>92.2</v>
      </c>
      <c r="H713" s="2">
        <f t="shared" si="34"/>
        <v>5.3667993492407806E-2</v>
      </c>
      <c r="I713" s="2">
        <f t="shared" si="35"/>
        <v>0.50682895878524947</v>
      </c>
      <c r="M713" s="4" t="s">
        <v>1598</v>
      </c>
    </row>
    <row r="714" spans="1:13" x14ac:dyDescent="0.2">
      <c r="A714">
        <v>713</v>
      </c>
      <c r="B714" t="s">
        <v>2278</v>
      </c>
      <c r="C714" t="s">
        <v>236</v>
      </c>
      <c r="D714" t="s">
        <v>242</v>
      </c>
      <c r="E714" s="10" t="str">
        <f>+VLOOKUP(C714,Barras!$B$2:$C$274,2,0)</f>
        <v>Huayucachi 220 kV</v>
      </c>
      <c r="F714" s="10" t="str">
        <f>+VLOOKUP(D714,Barras!$B$2:$C$274,2,0)</f>
        <v>Mantaro 220 kV</v>
      </c>
      <c r="G714" s="3">
        <f t="shared" si="33"/>
        <v>76.59</v>
      </c>
      <c r="H714" s="2">
        <f t="shared" si="34"/>
        <v>5.559999999999999E-2</v>
      </c>
      <c r="I714" s="2">
        <f t="shared" si="35"/>
        <v>0.5</v>
      </c>
      <c r="M714" s="4" t="s">
        <v>1599</v>
      </c>
    </row>
    <row r="715" spans="1:13" x14ac:dyDescent="0.2">
      <c r="A715">
        <v>714</v>
      </c>
      <c r="B715" t="s">
        <v>2280</v>
      </c>
      <c r="C715" t="s">
        <v>234</v>
      </c>
      <c r="D715" t="s">
        <v>236</v>
      </c>
      <c r="E715" s="10" t="str">
        <f>+VLOOKUP(C715,Barras!$B$2:$C$274,2,0)</f>
        <v>Orcotuna 220 kV</v>
      </c>
      <c r="F715" s="10" t="str">
        <f>+VLOOKUP(D715,Barras!$B$2:$C$274,2,0)</f>
        <v>Huayucachi 220 kV</v>
      </c>
      <c r="G715" s="3">
        <f t="shared" si="33"/>
        <v>26.135000000000002</v>
      </c>
      <c r="H715" s="2">
        <f t="shared" si="34"/>
        <v>5.7810560550985268E-2</v>
      </c>
      <c r="I715" s="2">
        <f t="shared" si="35"/>
        <v>0.50171723742108276</v>
      </c>
      <c r="M715" s="4" t="s">
        <v>1600</v>
      </c>
    </row>
    <row r="716" spans="1:13" x14ac:dyDescent="0.2">
      <c r="A716">
        <v>715</v>
      </c>
      <c r="B716" t="s">
        <v>2282</v>
      </c>
      <c r="C716" t="s">
        <v>232</v>
      </c>
      <c r="D716" t="s">
        <v>234</v>
      </c>
      <c r="E716" s="10" t="str">
        <f>+VLOOKUP(C716,Barras!$B$2:$C$274,2,0)</f>
        <v>Huanza 220 kV</v>
      </c>
      <c r="F716" s="10" t="str">
        <f>+VLOOKUP(D716,Barras!$B$2:$C$274,2,0)</f>
        <v>Orcotuna 220 kV</v>
      </c>
      <c r="G716" s="3">
        <f t="shared" si="33"/>
        <v>149.20400000000001</v>
      </c>
      <c r="H716" s="2">
        <f t="shared" si="34"/>
        <v>5.7884339561942041E-2</v>
      </c>
      <c r="I716" s="2">
        <f t="shared" si="35"/>
        <v>0.50030079622530221</v>
      </c>
      <c r="M716" s="4" t="s">
        <v>1601</v>
      </c>
    </row>
    <row r="717" spans="1:13" x14ac:dyDescent="0.2">
      <c r="A717">
        <v>716</v>
      </c>
      <c r="B717" t="s">
        <v>2284</v>
      </c>
      <c r="C717" t="s">
        <v>116</v>
      </c>
      <c r="D717" t="s">
        <v>232</v>
      </c>
      <c r="E717" s="10" t="str">
        <f>+VLOOKUP(C717,Barras!$B$2:$C$274,2,0)</f>
        <v>Carabayllo 220 kV</v>
      </c>
      <c r="F717" s="10" t="str">
        <f>+VLOOKUP(D717,Barras!$B$2:$C$274,2,0)</f>
        <v>Huanza 220 kV</v>
      </c>
      <c r="G717" s="3">
        <f t="shared" si="33"/>
        <v>73.653999999999996</v>
      </c>
      <c r="H717" s="2">
        <f t="shared" si="34"/>
        <v>5.7899991853802922E-2</v>
      </c>
      <c r="I717" s="2">
        <f t="shared" si="35"/>
        <v>0.5</v>
      </c>
      <c r="M717" s="4" t="s">
        <v>1602</v>
      </c>
    </row>
    <row r="718" spans="1:13" x14ac:dyDescent="0.2">
      <c r="A718">
        <v>717</v>
      </c>
      <c r="B718" t="s">
        <v>2286</v>
      </c>
      <c r="C718" t="s">
        <v>230</v>
      </c>
      <c r="D718" t="s">
        <v>242</v>
      </c>
      <c r="E718" s="10" t="str">
        <f>+VLOOKUP(C718,Barras!$B$2:$C$274,2,0)</f>
        <v>Pomacocha 220 kV</v>
      </c>
      <c r="F718" s="10" t="str">
        <f>+VLOOKUP(D718,Barras!$B$2:$C$274,2,0)</f>
        <v>Mantaro 220 kV</v>
      </c>
      <c r="G718" s="3">
        <f t="shared" si="33"/>
        <v>192.22</v>
      </c>
      <c r="H718" s="2">
        <f t="shared" si="34"/>
        <v>6.0277130371449383E-2</v>
      </c>
      <c r="I718" s="2">
        <f t="shared" si="35"/>
        <v>0.50483368015815211</v>
      </c>
      <c r="M718" s="4" t="s">
        <v>1603</v>
      </c>
    </row>
    <row r="719" spans="1:13" x14ac:dyDescent="0.2">
      <c r="A719">
        <v>718</v>
      </c>
      <c r="B719" t="s">
        <v>2288</v>
      </c>
      <c r="C719" t="s">
        <v>230</v>
      </c>
      <c r="D719" t="s">
        <v>242</v>
      </c>
      <c r="E719" s="10" t="str">
        <f>+VLOOKUP(C719,Barras!$B$2:$C$274,2,0)</f>
        <v>Pomacocha 220 kV</v>
      </c>
      <c r="F719" s="10" t="str">
        <f>+VLOOKUP(D719,Barras!$B$2:$C$274,2,0)</f>
        <v>Mantaro 220 kV</v>
      </c>
      <c r="G719" s="3">
        <f t="shared" si="33"/>
        <v>192.22</v>
      </c>
      <c r="H719" s="2">
        <f t="shared" si="34"/>
        <v>6.0277130371449383E-2</v>
      </c>
      <c r="I719" s="2">
        <f t="shared" si="35"/>
        <v>0.50483368015815211</v>
      </c>
      <c r="M719" s="4" t="s">
        <v>1604</v>
      </c>
    </row>
    <row r="720" spans="1:13" x14ac:dyDescent="0.2">
      <c r="A720">
        <v>719</v>
      </c>
      <c r="B720" t="s">
        <v>2289</v>
      </c>
      <c r="C720" t="s">
        <v>236</v>
      </c>
      <c r="D720" t="s">
        <v>242</v>
      </c>
      <c r="E720" s="10" t="str">
        <f>+VLOOKUP(C720,Barras!$B$2:$C$274,2,0)</f>
        <v>Huayucachi 220 kV</v>
      </c>
      <c r="F720" s="10" t="str">
        <f>+VLOOKUP(D720,Barras!$B$2:$C$274,2,0)</f>
        <v>Mantaro 220 kV</v>
      </c>
      <c r="G720" s="3">
        <f t="shared" si="33"/>
        <v>76.59</v>
      </c>
      <c r="H720" s="2">
        <f t="shared" si="34"/>
        <v>6.0277130371449383E-2</v>
      </c>
      <c r="I720" s="2">
        <f t="shared" si="35"/>
        <v>0.50483368015815211</v>
      </c>
      <c r="M720" s="4" t="s">
        <v>1605</v>
      </c>
    </row>
    <row r="721" spans="1:13" x14ac:dyDescent="0.2">
      <c r="A721">
        <v>720</v>
      </c>
      <c r="B721" t="s">
        <v>2290</v>
      </c>
      <c r="C721" t="s">
        <v>236</v>
      </c>
      <c r="D721" t="s">
        <v>242</v>
      </c>
      <c r="E721" s="10" t="str">
        <f>+VLOOKUP(C721,Barras!$B$2:$C$274,2,0)</f>
        <v>Huayucachi 220 kV</v>
      </c>
      <c r="F721" s="10" t="str">
        <f>+VLOOKUP(D721,Barras!$B$2:$C$274,2,0)</f>
        <v>Mantaro 220 kV</v>
      </c>
      <c r="G721" s="3">
        <f t="shared" si="33"/>
        <v>76.59</v>
      </c>
      <c r="H721" s="2">
        <f t="shared" si="34"/>
        <v>6.0277130371449383E-2</v>
      </c>
      <c r="I721" s="2">
        <f t="shared" si="35"/>
        <v>0.50483368015815211</v>
      </c>
      <c r="M721" s="4" t="s">
        <v>1606</v>
      </c>
    </row>
    <row r="722" spans="1:13" x14ac:dyDescent="0.2">
      <c r="A722">
        <v>721</v>
      </c>
      <c r="B722" t="s">
        <v>2291</v>
      </c>
      <c r="C722" t="s">
        <v>230</v>
      </c>
      <c r="D722" t="s">
        <v>236</v>
      </c>
      <c r="E722" s="10" t="str">
        <f>+VLOOKUP(C722,Barras!$B$2:$C$274,2,0)</f>
        <v>Pomacocha 220 kV</v>
      </c>
      <c r="F722" s="10" t="str">
        <f>+VLOOKUP(D722,Barras!$B$2:$C$274,2,0)</f>
        <v>Huayucachi 220 kV</v>
      </c>
      <c r="G722" s="3">
        <f t="shared" si="33"/>
        <v>115.63</v>
      </c>
      <c r="H722" s="2">
        <f t="shared" si="34"/>
        <v>6.0277130371449383E-2</v>
      </c>
      <c r="I722" s="2">
        <f t="shared" si="35"/>
        <v>0.50483368015815211</v>
      </c>
      <c r="M722" s="4" t="s">
        <v>1607</v>
      </c>
    </row>
    <row r="723" spans="1:13" x14ac:dyDescent="0.2">
      <c r="A723">
        <v>722</v>
      </c>
      <c r="B723" t="s">
        <v>2293</v>
      </c>
      <c r="C723" t="s">
        <v>230</v>
      </c>
      <c r="D723" t="s">
        <v>236</v>
      </c>
      <c r="E723" s="10" t="str">
        <f>+VLOOKUP(C723,Barras!$B$2:$C$274,2,0)</f>
        <v>Pomacocha 220 kV</v>
      </c>
      <c r="F723" s="10" t="str">
        <f>+VLOOKUP(D723,Barras!$B$2:$C$274,2,0)</f>
        <v>Huayucachi 220 kV</v>
      </c>
      <c r="G723" s="3">
        <f t="shared" si="33"/>
        <v>115.63</v>
      </c>
      <c r="H723" s="2">
        <f t="shared" si="34"/>
        <v>6.0277130371449383E-2</v>
      </c>
      <c r="I723" s="2">
        <f t="shared" si="35"/>
        <v>0.50483368015815211</v>
      </c>
      <c r="M723" s="4" t="s">
        <v>1608</v>
      </c>
    </row>
    <row r="724" spans="1:13" x14ac:dyDescent="0.2">
      <c r="A724">
        <v>723</v>
      </c>
      <c r="B724" t="s">
        <v>2294</v>
      </c>
      <c r="C724" t="s">
        <v>196</v>
      </c>
      <c r="D724" t="s">
        <v>242</v>
      </c>
      <c r="E724" s="10" t="str">
        <f>+VLOOKUP(C724,Barras!$B$2:$C$274,2,0)</f>
        <v>Pachachaca 220 kV</v>
      </c>
      <c r="F724" s="10" t="str">
        <f>+VLOOKUP(D724,Barras!$B$2:$C$274,2,0)</f>
        <v>Mantaro 220 kV</v>
      </c>
      <c r="G724" s="3">
        <f t="shared" si="33"/>
        <v>194.82</v>
      </c>
      <c r="H724" s="2">
        <f t="shared" si="34"/>
        <v>6.009998973411354E-2</v>
      </c>
      <c r="I724" s="2">
        <f t="shared" si="35"/>
        <v>0.50240001026588654</v>
      </c>
      <c r="M724" s="4" t="s">
        <v>1609</v>
      </c>
    </row>
    <row r="725" spans="1:13" x14ac:dyDescent="0.2">
      <c r="A725">
        <v>724</v>
      </c>
      <c r="B725" t="s">
        <v>2296</v>
      </c>
      <c r="C725" t="s">
        <v>196</v>
      </c>
      <c r="D725" t="s">
        <v>242</v>
      </c>
      <c r="E725" s="10" t="str">
        <f>+VLOOKUP(C725,Barras!$B$2:$C$274,2,0)</f>
        <v>Pachachaca 220 kV</v>
      </c>
      <c r="F725" s="10" t="str">
        <f>+VLOOKUP(D725,Barras!$B$2:$C$274,2,0)</f>
        <v>Mantaro 220 kV</v>
      </c>
      <c r="G725" s="3">
        <f t="shared" si="33"/>
        <v>194.82</v>
      </c>
      <c r="H725" s="2">
        <f t="shared" si="34"/>
        <v>6.009998973411354E-2</v>
      </c>
      <c r="I725" s="2">
        <f t="shared" si="35"/>
        <v>0.50240001026588654</v>
      </c>
      <c r="M725" s="4" t="s">
        <v>1610</v>
      </c>
    </row>
    <row r="726" spans="1:13" x14ac:dyDescent="0.2">
      <c r="A726">
        <v>725</v>
      </c>
      <c r="B726" t="s">
        <v>2297</v>
      </c>
      <c r="C726" t="s">
        <v>236</v>
      </c>
      <c r="D726" t="s">
        <v>242</v>
      </c>
      <c r="E726" s="10" t="str">
        <f>+VLOOKUP(C726,Barras!$B$2:$C$274,2,0)</f>
        <v>Huayucachi 220 kV</v>
      </c>
      <c r="F726" s="10" t="str">
        <f>+VLOOKUP(D726,Barras!$B$2:$C$274,2,0)</f>
        <v>Mantaro 220 kV</v>
      </c>
      <c r="G726" s="3">
        <f t="shared" si="33"/>
        <v>76.59</v>
      </c>
      <c r="H726" s="2">
        <f t="shared" si="34"/>
        <v>6.009998973411354E-2</v>
      </c>
      <c r="I726" s="2">
        <f t="shared" si="35"/>
        <v>0.50240001026588654</v>
      </c>
      <c r="M726" s="4" t="s">
        <v>1611</v>
      </c>
    </row>
    <row r="727" spans="1:13" x14ac:dyDescent="0.2">
      <c r="A727">
        <v>726</v>
      </c>
      <c r="B727" t="s">
        <v>2298</v>
      </c>
      <c r="C727" t="s">
        <v>236</v>
      </c>
      <c r="D727" t="s">
        <v>242</v>
      </c>
      <c r="E727" s="10" t="str">
        <f>+VLOOKUP(C727,Barras!$B$2:$C$274,2,0)</f>
        <v>Huayucachi 220 kV</v>
      </c>
      <c r="F727" s="10" t="str">
        <f>+VLOOKUP(D727,Barras!$B$2:$C$274,2,0)</f>
        <v>Mantaro 220 kV</v>
      </c>
      <c r="G727" s="3">
        <f t="shared" si="33"/>
        <v>76.59</v>
      </c>
      <c r="H727" s="2">
        <f t="shared" si="34"/>
        <v>6.009998973411354E-2</v>
      </c>
      <c r="I727" s="2">
        <f t="shared" si="35"/>
        <v>0.50240001026588654</v>
      </c>
      <c r="M727" s="4" t="s">
        <v>1612</v>
      </c>
    </row>
    <row r="728" spans="1:13" x14ac:dyDescent="0.2">
      <c r="A728">
        <v>727</v>
      </c>
      <c r="B728" t="s">
        <v>2299</v>
      </c>
      <c r="C728" t="s">
        <v>196</v>
      </c>
      <c r="D728" t="s">
        <v>236</v>
      </c>
      <c r="E728" s="10" t="str">
        <f>+VLOOKUP(C728,Barras!$B$2:$C$274,2,0)</f>
        <v>Pachachaca 220 kV</v>
      </c>
      <c r="F728" s="10" t="str">
        <f>+VLOOKUP(D728,Barras!$B$2:$C$274,2,0)</f>
        <v>Huayucachi 220 kV</v>
      </c>
      <c r="G728" s="3">
        <f t="shared" si="33"/>
        <v>118.22999999999999</v>
      </c>
      <c r="H728" s="2">
        <f t="shared" si="34"/>
        <v>6.009998973411354E-2</v>
      </c>
      <c r="I728" s="2">
        <f t="shared" si="35"/>
        <v>0.50240001026588654</v>
      </c>
      <c r="M728" s="4" t="s">
        <v>1613</v>
      </c>
    </row>
    <row r="729" spans="1:13" x14ac:dyDescent="0.2">
      <c r="A729">
        <v>728</v>
      </c>
      <c r="B729" t="s">
        <v>2301</v>
      </c>
      <c r="C729" t="s">
        <v>196</v>
      </c>
      <c r="D729" t="s">
        <v>236</v>
      </c>
      <c r="E729" s="10" t="str">
        <f>+VLOOKUP(C729,Barras!$B$2:$C$274,2,0)</f>
        <v>Pachachaca 220 kV</v>
      </c>
      <c r="F729" s="10" t="str">
        <f>+VLOOKUP(D729,Barras!$B$2:$C$274,2,0)</f>
        <v>Huayucachi 220 kV</v>
      </c>
      <c r="G729" s="3">
        <f t="shared" si="33"/>
        <v>118.22999999999999</v>
      </c>
      <c r="H729" s="2">
        <f t="shared" si="34"/>
        <v>6.009998973411354E-2</v>
      </c>
      <c r="I729" s="2">
        <f t="shared" si="35"/>
        <v>0.50240001026588654</v>
      </c>
      <c r="M729" s="4" t="s">
        <v>1614</v>
      </c>
    </row>
    <row r="730" spans="1:13" x14ac:dyDescent="0.2">
      <c r="A730">
        <v>729</v>
      </c>
      <c r="B730" t="s">
        <v>2302</v>
      </c>
      <c r="C730" t="s">
        <v>142</v>
      </c>
      <c r="D730" t="s">
        <v>230</v>
      </c>
      <c r="E730" s="10" t="str">
        <f>+VLOOKUP(C730,Barras!$B$2:$C$274,2,0)</f>
        <v>San Juan 220 kV</v>
      </c>
      <c r="F730" s="10" t="str">
        <f>+VLOOKUP(D730,Barras!$B$2:$C$274,2,0)</f>
        <v>Pomacocha 220 kV</v>
      </c>
      <c r="G730" s="3">
        <f t="shared" si="33"/>
        <v>113.08</v>
      </c>
      <c r="H730" s="2">
        <f t="shared" si="34"/>
        <v>6.023853908737177E-2</v>
      </c>
      <c r="I730" s="2">
        <f t="shared" si="35"/>
        <v>0.50184320834807217</v>
      </c>
      <c r="M730" s="4" t="s">
        <v>1615</v>
      </c>
    </row>
    <row r="731" spans="1:13" x14ac:dyDescent="0.2">
      <c r="A731">
        <v>730</v>
      </c>
      <c r="B731" t="s">
        <v>2304</v>
      </c>
      <c r="C731" t="s">
        <v>142</v>
      </c>
      <c r="D731" t="s">
        <v>230</v>
      </c>
      <c r="E731" s="10" t="str">
        <f>+VLOOKUP(C731,Barras!$B$2:$C$274,2,0)</f>
        <v>San Juan 220 kV</v>
      </c>
      <c r="F731" s="10" t="str">
        <f>+VLOOKUP(D731,Barras!$B$2:$C$274,2,0)</f>
        <v>Pomacocha 220 kV</v>
      </c>
      <c r="G731" s="3">
        <f t="shared" si="33"/>
        <v>113.08</v>
      </c>
      <c r="H731" s="2">
        <f t="shared" si="34"/>
        <v>6.023853908737177E-2</v>
      </c>
      <c r="I731" s="2">
        <f t="shared" si="35"/>
        <v>0.50184320834807217</v>
      </c>
      <c r="M731" s="4" t="s">
        <v>1616</v>
      </c>
    </row>
    <row r="732" spans="1:13" x14ac:dyDescent="0.2">
      <c r="A732">
        <v>731</v>
      </c>
      <c r="B732" t="s">
        <v>2305</v>
      </c>
      <c r="C732" t="s">
        <v>230</v>
      </c>
      <c r="D732" t="s">
        <v>196</v>
      </c>
      <c r="E732" s="10" t="str">
        <f>+VLOOKUP(C732,Barras!$B$2:$C$274,2,0)</f>
        <v>Pomacocha 220 kV</v>
      </c>
      <c r="F732" s="10" t="str">
        <f>+VLOOKUP(D732,Barras!$B$2:$C$274,2,0)</f>
        <v>Pachachaca 220 kV</v>
      </c>
      <c r="G732" s="3">
        <f t="shared" si="33"/>
        <v>13.46</v>
      </c>
      <c r="H732" s="2">
        <f t="shared" si="34"/>
        <v>5.577E-2</v>
      </c>
      <c r="I732" s="2">
        <f t="shared" si="35"/>
        <v>0.50324999999999998</v>
      </c>
      <c r="M732" s="4" t="s">
        <v>1617</v>
      </c>
    </row>
    <row r="733" spans="1:13" x14ac:dyDescent="0.2">
      <c r="A733">
        <v>732</v>
      </c>
      <c r="B733" t="s">
        <v>2307</v>
      </c>
      <c r="C733" t="s">
        <v>192</v>
      </c>
      <c r="D733" t="s">
        <v>196</v>
      </c>
      <c r="E733" s="10" t="str">
        <f>+VLOOKUP(C733,Barras!$B$2:$C$274,2,0)</f>
        <v>Callahuanca 220 kV</v>
      </c>
      <c r="F733" s="10" t="str">
        <f>+VLOOKUP(D733,Barras!$B$2:$C$274,2,0)</f>
        <v>Pachachaca 220 kV</v>
      </c>
      <c r="G733" s="3">
        <f t="shared" si="33"/>
        <v>72.64</v>
      </c>
      <c r="H733" s="2">
        <f t="shared" si="34"/>
        <v>5.6299999999999996E-2</v>
      </c>
      <c r="I733" s="2">
        <f t="shared" si="35"/>
        <v>0.48884994493392075</v>
      </c>
      <c r="M733" s="4" t="s">
        <v>1618</v>
      </c>
    </row>
    <row r="734" spans="1:13" x14ac:dyDescent="0.2">
      <c r="A734">
        <v>733</v>
      </c>
      <c r="B734" t="s">
        <v>2309</v>
      </c>
      <c r="C734" t="s">
        <v>192</v>
      </c>
      <c r="D734" t="s">
        <v>196</v>
      </c>
      <c r="E734" s="10" t="str">
        <f>+VLOOKUP(C734,Barras!$B$2:$C$274,2,0)</f>
        <v>Callahuanca 220 kV</v>
      </c>
      <c r="F734" s="10" t="str">
        <f>+VLOOKUP(D734,Barras!$B$2:$C$274,2,0)</f>
        <v>Pachachaca 220 kV</v>
      </c>
      <c r="G734" s="3">
        <f t="shared" si="33"/>
        <v>72.64</v>
      </c>
      <c r="H734" s="2">
        <f t="shared" si="34"/>
        <v>5.6299999999999996E-2</v>
      </c>
      <c r="I734" s="2">
        <f t="shared" si="35"/>
        <v>0.48884994493392075</v>
      </c>
      <c r="M734" s="4" t="s">
        <v>1619</v>
      </c>
    </row>
    <row r="735" spans="1:13" x14ac:dyDescent="0.2">
      <c r="A735">
        <v>734</v>
      </c>
      <c r="B735" t="s">
        <v>2310</v>
      </c>
      <c r="C735" t="s">
        <v>192</v>
      </c>
      <c r="D735" t="s">
        <v>194</v>
      </c>
      <c r="E735" s="10" t="str">
        <f>+VLOOKUP(C735,Barras!$B$2:$C$274,2,0)</f>
        <v>Callahuanca 220 kV</v>
      </c>
      <c r="F735" s="10" t="str">
        <f>+VLOOKUP(D735,Barras!$B$2:$C$274,2,0)</f>
        <v>Matucana 220 kV</v>
      </c>
      <c r="G735" s="3">
        <f t="shared" si="33"/>
        <v>22.5</v>
      </c>
      <c r="H735" s="2">
        <f t="shared" si="34"/>
        <v>7.4999999999999997E-2</v>
      </c>
      <c r="I735" s="2">
        <f t="shared" si="35"/>
        <v>0.501</v>
      </c>
      <c r="M735" s="4" t="s">
        <v>1620</v>
      </c>
    </row>
    <row r="736" spans="1:13" x14ac:dyDescent="0.2">
      <c r="A736">
        <v>735</v>
      </c>
      <c r="B736" t="s">
        <v>2312</v>
      </c>
      <c r="C736" t="s">
        <v>188</v>
      </c>
      <c r="D736" t="s">
        <v>192</v>
      </c>
      <c r="E736" s="10" t="str">
        <f>+VLOOKUP(C736,Barras!$B$2:$C$274,2,0)</f>
        <v>Carapongo 220 kV</v>
      </c>
      <c r="F736" s="10" t="str">
        <f>+VLOOKUP(D736,Barras!$B$2:$C$274,2,0)</f>
        <v>Callahuanca 220 kV</v>
      </c>
      <c r="G736" s="3">
        <f t="shared" si="33"/>
        <v>31</v>
      </c>
      <c r="H736" s="2">
        <f t="shared" si="34"/>
        <v>7.3550000000000004E-2</v>
      </c>
      <c r="I736" s="2">
        <f t="shared" si="35"/>
        <v>0.49685999999999997</v>
      </c>
      <c r="M736" s="4" t="s">
        <v>1621</v>
      </c>
    </row>
    <row r="737" spans="1:13" x14ac:dyDescent="0.2">
      <c r="A737">
        <v>736</v>
      </c>
      <c r="B737" t="s">
        <v>2314</v>
      </c>
      <c r="C737" t="s">
        <v>186</v>
      </c>
      <c r="D737" t="s">
        <v>188</v>
      </c>
      <c r="E737" s="10" t="str">
        <f>+VLOOKUP(C737,Barras!$B$2:$C$274,2,0)</f>
        <v>Cajamarquilla 220 kV</v>
      </c>
      <c r="F737" s="10" t="str">
        <f>+VLOOKUP(D737,Barras!$B$2:$C$274,2,0)</f>
        <v>Carapongo 220 kV</v>
      </c>
      <c r="G737" s="3">
        <f t="shared" si="33"/>
        <v>5.4</v>
      </c>
      <c r="H737" s="2">
        <f t="shared" si="34"/>
        <v>7.3550000000000004E-2</v>
      </c>
      <c r="I737" s="2">
        <f t="shared" si="35"/>
        <v>0.49686000000000002</v>
      </c>
      <c r="M737" s="4" t="s">
        <v>1622</v>
      </c>
    </row>
    <row r="738" spans="1:13" x14ac:dyDescent="0.2">
      <c r="A738">
        <v>737</v>
      </c>
      <c r="B738" t="s">
        <v>2316</v>
      </c>
      <c r="C738" t="s">
        <v>188</v>
      </c>
      <c r="D738" t="s">
        <v>192</v>
      </c>
      <c r="E738" s="10" t="str">
        <f>+VLOOKUP(C738,Barras!$B$2:$C$274,2,0)</f>
        <v>Carapongo 220 kV</v>
      </c>
      <c r="F738" s="10" t="str">
        <f>+VLOOKUP(D738,Barras!$B$2:$C$274,2,0)</f>
        <v>Callahuanca 220 kV</v>
      </c>
      <c r="G738" s="3">
        <f t="shared" si="33"/>
        <v>31</v>
      </c>
      <c r="H738" s="2">
        <f t="shared" si="34"/>
        <v>7.3550000000000004E-2</v>
      </c>
      <c r="I738" s="2">
        <f t="shared" si="35"/>
        <v>0.49685999999999997</v>
      </c>
      <c r="M738" s="4" t="s">
        <v>1623</v>
      </c>
    </row>
    <row r="739" spans="1:13" x14ac:dyDescent="0.2">
      <c r="A739">
        <v>738</v>
      </c>
      <c r="B739" t="s">
        <v>2317</v>
      </c>
      <c r="C739" t="s">
        <v>186</v>
      </c>
      <c r="D739" t="s">
        <v>188</v>
      </c>
      <c r="E739" s="10" t="str">
        <f>+VLOOKUP(C739,Barras!$B$2:$C$274,2,0)</f>
        <v>Cajamarquilla 220 kV</v>
      </c>
      <c r="F739" s="10" t="str">
        <f>+VLOOKUP(D739,Barras!$B$2:$C$274,2,0)</f>
        <v>Carapongo 220 kV</v>
      </c>
      <c r="G739" s="3">
        <f t="shared" si="33"/>
        <v>5.4</v>
      </c>
      <c r="H739" s="2">
        <f t="shared" si="34"/>
        <v>7.3550000000000004E-2</v>
      </c>
      <c r="I739" s="2">
        <f t="shared" si="35"/>
        <v>0.49686000000000002</v>
      </c>
      <c r="M739" s="4" t="s">
        <v>1624</v>
      </c>
    </row>
    <row r="740" spans="1:13" x14ac:dyDescent="0.2">
      <c r="A740">
        <v>739</v>
      </c>
      <c r="B740" t="s">
        <v>2318</v>
      </c>
      <c r="C740" t="s">
        <v>126</v>
      </c>
      <c r="D740" t="s">
        <v>186</v>
      </c>
      <c r="E740" s="10" t="str">
        <f>+VLOOKUP(C740,Barras!$B$2:$C$274,2,0)</f>
        <v>Chavarria 220 kV</v>
      </c>
      <c r="F740" s="10" t="str">
        <f>+VLOOKUP(D740,Barras!$B$2:$C$274,2,0)</f>
        <v>Cajamarquilla 220 kV</v>
      </c>
      <c r="G740" s="3">
        <f t="shared" si="33"/>
        <v>21.42</v>
      </c>
      <c r="H740" s="2">
        <f t="shared" si="34"/>
        <v>7.3550000000000004E-2</v>
      </c>
      <c r="I740" s="2">
        <f t="shared" si="35"/>
        <v>0.49685994397759098</v>
      </c>
      <c r="M740" s="4" t="s">
        <v>1625</v>
      </c>
    </row>
    <row r="741" spans="1:13" x14ac:dyDescent="0.2">
      <c r="A741">
        <v>740</v>
      </c>
      <c r="B741" t="s">
        <v>2320</v>
      </c>
      <c r="C741" t="s">
        <v>126</v>
      </c>
      <c r="D741" t="s">
        <v>186</v>
      </c>
      <c r="E741" s="10" t="str">
        <f>+VLOOKUP(C741,Barras!$B$2:$C$274,2,0)</f>
        <v>Chavarria 220 kV</v>
      </c>
      <c r="F741" s="10" t="str">
        <f>+VLOOKUP(D741,Barras!$B$2:$C$274,2,0)</f>
        <v>Cajamarquilla 220 kV</v>
      </c>
      <c r="G741" s="3">
        <f t="shared" si="33"/>
        <v>21.42</v>
      </c>
      <c r="H741" s="2">
        <f t="shared" si="34"/>
        <v>7.3550000000000004E-2</v>
      </c>
      <c r="I741" s="2">
        <f t="shared" si="35"/>
        <v>0.49685994397759098</v>
      </c>
      <c r="M741" s="4" t="s">
        <v>1626</v>
      </c>
    </row>
    <row r="742" spans="1:13" x14ac:dyDescent="0.2">
      <c r="A742">
        <v>741</v>
      </c>
      <c r="B742" t="s">
        <v>2321</v>
      </c>
      <c r="C742" t="s">
        <v>188</v>
      </c>
      <c r="D742" t="s">
        <v>132</v>
      </c>
      <c r="E742" s="10" t="str">
        <f>+VLOOKUP(C742,Barras!$B$2:$C$274,2,0)</f>
        <v>Carapongo 220 kV</v>
      </c>
      <c r="F742" s="10" t="str">
        <f>+VLOOKUP(D742,Barras!$B$2:$C$274,2,0)</f>
        <v>Huinco 220 kV</v>
      </c>
      <c r="G742" s="3">
        <f t="shared" si="33"/>
        <v>41</v>
      </c>
      <c r="H742" s="2">
        <f t="shared" si="34"/>
        <v>7.3599999999999999E-2</v>
      </c>
      <c r="I742" s="2">
        <f t="shared" si="35"/>
        <v>0.50244</v>
      </c>
      <c r="M742" s="4" t="s">
        <v>1627</v>
      </c>
    </row>
    <row r="743" spans="1:13" x14ac:dyDescent="0.2">
      <c r="A743">
        <v>742</v>
      </c>
      <c r="B743" t="s">
        <v>2323</v>
      </c>
      <c r="C743" t="s">
        <v>188</v>
      </c>
      <c r="D743" t="s">
        <v>132</v>
      </c>
      <c r="E743" s="10" t="str">
        <f>+VLOOKUP(C743,Barras!$B$2:$C$274,2,0)</f>
        <v>Carapongo 220 kV</v>
      </c>
      <c r="F743" s="10" t="str">
        <f>+VLOOKUP(D743,Barras!$B$2:$C$274,2,0)</f>
        <v>Huinco 220 kV</v>
      </c>
      <c r="G743" s="3">
        <f t="shared" si="33"/>
        <v>41</v>
      </c>
      <c r="H743" s="2">
        <f t="shared" si="34"/>
        <v>7.3599999999999999E-2</v>
      </c>
      <c r="I743" s="2">
        <f t="shared" si="35"/>
        <v>0.50244</v>
      </c>
      <c r="M743" s="4" t="s">
        <v>1628</v>
      </c>
    </row>
    <row r="744" spans="1:13" x14ac:dyDescent="0.2">
      <c r="A744">
        <v>743</v>
      </c>
      <c r="B744" t="s">
        <v>2324</v>
      </c>
      <c r="C744" t="s">
        <v>134</v>
      </c>
      <c r="D744" t="s">
        <v>188</v>
      </c>
      <c r="E744" s="10" t="str">
        <f>+VLOOKUP(C744,Barras!$B$2:$C$274,2,0)</f>
        <v>Santa Rosa 220 kV</v>
      </c>
      <c r="F744" s="10" t="str">
        <f>+VLOOKUP(D744,Barras!$B$2:$C$274,2,0)</f>
        <v>Carapongo 220 kV</v>
      </c>
      <c r="G744" s="3">
        <f t="shared" si="33"/>
        <v>21</v>
      </c>
      <c r="H744" s="2">
        <f t="shared" si="34"/>
        <v>7.3599999999999999E-2</v>
      </c>
      <c r="I744" s="2">
        <f t="shared" si="35"/>
        <v>0.50244</v>
      </c>
      <c r="M744" s="4" t="s">
        <v>1629</v>
      </c>
    </row>
    <row r="745" spans="1:13" x14ac:dyDescent="0.2">
      <c r="A745">
        <v>744</v>
      </c>
      <c r="B745" t="s">
        <v>2326</v>
      </c>
      <c r="C745" t="s">
        <v>134</v>
      </c>
      <c r="D745" t="s">
        <v>188</v>
      </c>
      <c r="E745" s="10" t="str">
        <f>+VLOOKUP(C745,Barras!$B$2:$C$274,2,0)</f>
        <v>Santa Rosa 220 kV</v>
      </c>
      <c r="F745" s="10" t="str">
        <f>+VLOOKUP(D745,Barras!$B$2:$C$274,2,0)</f>
        <v>Carapongo 220 kV</v>
      </c>
      <c r="G745" s="3">
        <f t="shared" si="33"/>
        <v>21</v>
      </c>
      <c r="H745" s="2">
        <f t="shared" si="34"/>
        <v>7.3599999999999999E-2</v>
      </c>
      <c r="I745" s="2">
        <f t="shared" si="35"/>
        <v>0.50244</v>
      </c>
      <c r="M745" s="4" t="s">
        <v>1630</v>
      </c>
    </row>
    <row r="746" spans="1:13" x14ac:dyDescent="0.2">
      <c r="A746">
        <v>745</v>
      </c>
      <c r="B746" t="s">
        <v>2327</v>
      </c>
      <c r="C746" t="s">
        <v>190</v>
      </c>
      <c r="D746" t="s">
        <v>188</v>
      </c>
      <c r="E746" s="10" t="str">
        <f>+VLOOKUP(C746,Barras!$B$2:$C$274,2,0)</f>
        <v>San Miguel 220 kV</v>
      </c>
      <c r="F746" s="10" t="str">
        <f>+VLOOKUP(D746,Barras!$B$2:$C$274,2,0)</f>
        <v>Carapongo 220 kV</v>
      </c>
      <c r="G746" s="3">
        <f t="shared" si="33"/>
        <v>7.55</v>
      </c>
      <c r="H746" s="2">
        <f t="shared" si="34"/>
        <v>8.0704980132450338E-2</v>
      </c>
      <c r="I746" s="2">
        <f t="shared" si="35"/>
        <v>0.48004132450331127</v>
      </c>
      <c r="M746" s="4" t="s">
        <v>1631</v>
      </c>
    </row>
    <row r="747" spans="1:13" x14ac:dyDescent="0.2">
      <c r="A747">
        <v>746</v>
      </c>
      <c r="B747" t="s">
        <v>2329</v>
      </c>
      <c r="C747" t="s">
        <v>190</v>
      </c>
      <c r="D747" t="s">
        <v>188</v>
      </c>
      <c r="E747" s="10" t="str">
        <f>+VLOOKUP(C747,Barras!$B$2:$C$274,2,0)</f>
        <v>San Miguel 220 kV</v>
      </c>
      <c r="F747" s="10" t="str">
        <f>+VLOOKUP(D747,Barras!$B$2:$C$274,2,0)</f>
        <v>Carapongo 220 kV</v>
      </c>
      <c r="G747" s="3">
        <f t="shared" si="33"/>
        <v>7.55</v>
      </c>
      <c r="H747" s="2">
        <f t="shared" si="34"/>
        <v>8.0704980132450338E-2</v>
      </c>
      <c r="I747" s="2">
        <f t="shared" si="35"/>
        <v>0.48004132450331127</v>
      </c>
      <c r="M747" s="4" t="s">
        <v>1632</v>
      </c>
    </row>
    <row r="748" spans="1:13" x14ac:dyDescent="0.2">
      <c r="A748">
        <v>747</v>
      </c>
      <c r="B748" t="s">
        <v>2330</v>
      </c>
      <c r="C748" t="s">
        <v>196</v>
      </c>
      <c r="D748" t="s">
        <v>198</v>
      </c>
      <c r="E748" s="10" t="str">
        <f>+VLOOKUP(C748,Barras!$B$2:$C$274,2,0)</f>
        <v>Pachachaca 220 kV</v>
      </c>
      <c r="F748" s="10" t="str">
        <f>+VLOOKUP(D748,Barras!$B$2:$C$274,2,0)</f>
        <v>Yanango 220 kV</v>
      </c>
      <c r="G748" s="3">
        <f t="shared" si="33"/>
        <v>89.4</v>
      </c>
      <c r="H748" s="2">
        <f t="shared" si="34"/>
        <v>4.9999999999999996E-2</v>
      </c>
      <c r="I748" s="2">
        <f t="shared" si="35"/>
        <v>0.51999999999999991</v>
      </c>
      <c r="M748" s="4" t="s">
        <v>1633</v>
      </c>
    </row>
    <row r="749" spans="1:13" x14ac:dyDescent="0.2">
      <c r="A749">
        <v>748</v>
      </c>
      <c r="B749" t="s">
        <v>2332</v>
      </c>
      <c r="C749" t="s">
        <v>200</v>
      </c>
      <c r="D749" t="s">
        <v>198</v>
      </c>
      <c r="E749" s="10" t="str">
        <f>+VLOOKUP(C749,Barras!$B$2:$C$274,2,0)</f>
        <v>Yanango Nueva 220 kV</v>
      </c>
      <c r="F749" s="10" t="str">
        <f>+VLOOKUP(D749,Barras!$B$2:$C$274,2,0)</f>
        <v>Yanango 220 kV</v>
      </c>
      <c r="G749" s="3">
        <f t="shared" si="33"/>
        <v>10.5</v>
      </c>
      <c r="H749" s="2">
        <f t="shared" si="34"/>
        <v>5.2169999999999994E-2</v>
      </c>
      <c r="I749" s="2">
        <f t="shared" si="35"/>
        <v>0.38190000000000002</v>
      </c>
      <c r="M749" s="4" t="s">
        <v>1634</v>
      </c>
    </row>
    <row r="750" spans="1:13" x14ac:dyDescent="0.2">
      <c r="A750">
        <v>749</v>
      </c>
      <c r="B750" t="s">
        <v>2334</v>
      </c>
      <c r="C750" t="s">
        <v>204</v>
      </c>
      <c r="D750" t="s">
        <v>230</v>
      </c>
      <c r="E750" s="10" t="str">
        <f>+VLOOKUP(C750,Barras!$B$2:$C$274,2,0)</f>
        <v>Carhuamayo 220 kV</v>
      </c>
      <c r="F750" s="10" t="str">
        <f>+VLOOKUP(D750,Barras!$B$2:$C$274,2,0)</f>
        <v>Pomacocha 220 kV</v>
      </c>
      <c r="G750" s="3">
        <f t="shared" si="33"/>
        <v>106</v>
      </c>
      <c r="H750" s="2">
        <f t="shared" si="34"/>
        <v>6.4499990566037738E-2</v>
      </c>
      <c r="I750" s="2">
        <f t="shared" si="35"/>
        <v>0.51369999999999993</v>
      </c>
      <c r="M750" s="4" t="s">
        <v>1635</v>
      </c>
    </row>
    <row r="751" spans="1:13" x14ac:dyDescent="0.2">
      <c r="A751">
        <v>750</v>
      </c>
      <c r="B751" t="s">
        <v>2336</v>
      </c>
      <c r="C751" t="s">
        <v>196</v>
      </c>
      <c r="D751" t="s">
        <v>202</v>
      </c>
      <c r="E751" s="10" t="str">
        <f>+VLOOKUP(C751,Barras!$B$2:$C$274,2,0)</f>
        <v>Pachachaca 220 kV</v>
      </c>
      <c r="F751" s="10" t="str">
        <f>+VLOOKUP(D751,Barras!$B$2:$C$274,2,0)</f>
        <v>Oroya 220 kV</v>
      </c>
      <c r="G751" s="3">
        <f t="shared" si="33"/>
        <v>21.63</v>
      </c>
      <c r="H751" s="2">
        <f t="shared" si="34"/>
        <v>5.2700000000000004E-2</v>
      </c>
      <c r="I751" s="2">
        <f t="shared" si="35"/>
        <v>0.50879981507165972</v>
      </c>
      <c r="M751" s="4" t="s">
        <v>1636</v>
      </c>
    </row>
    <row r="752" spans="1:13" x14ac:dyDescent="0.2">
      <c r="A752">
        <v>751</v>
      </c>
      <c r="B752" t="s">
        <v>2338</v>
      </c>
      <c r="C752" t="s">
        <v>204</v>
      </c>
      <c r="D752" t="s">
        <v>202</v>
      </c>
      <c r="E752" s="10" t="str">
        <f>+VLOOKUP(C752,Barras!$B$2:$C$274,2,0)</f>
        <v>Carhuamayo 220 kV</v>
      </c>
      <c r="F752" s="10" t="str">
        <f>+VLOOKUP(D752,Barras!$B$2:$C$274,2,0)</f>
        <v>Oroya 220 kV</v>
      </c>
      <c r="G752" s="3">
        <f t="shared" si="33"/>
        <v>75.5</v>
      </c>
      <c r="H752" s="2">
        <f t="shared" si="34"/>
        <v>5.6199894039735097E-2</v>
      </c>
      <c r="I752" s="2">
        <f t="shared" si="35"/>
        <v>0.49945933774834439</v>
      </c>
      <c r="M752" s="4" t="s">
        <v>1637</v>
      </c>
    </row>
    <row r="753" spans="1:13" x14ac:dyDescent="0.2">
      <c r="A753">
        <v>752</v>
      </c>
      <c r="B753" t="s">
        <v>2340</v>
      </c>
      <c r="C753" t="s">
        <v>204</v>
      </c>
      <c r="D753" t="s">
        <v>206</v>
      </c>
      <c r="E753" s="10" t="str">
        <f>+VLOOKUP(C753,Barras!$B$2:$C$274,2,0)</f>
        <v>Carhuamayo 220 kV</v>
      </c>
      <c r="F753" s="10" t="str">
        <f>+VLOOKUP(D753,Barras!$B$2:$C$274,2,0)</f>
        <v>Yuncan 220 kV</v>
      </c>
      <c r="G753" s="3">
        <f t="shared" si="33"/>
        <v>53.2</v>
      </c>
      <c r="H753" s="2">
        <f t="shared" si="34"/>
        <v>5.4980000000000001E-2</v>
      </c>
      <c r="I753" s="2">
        <f t="shared" si="35"/>
        <v>0.50874999999999992</v>
      </c>
      <c r="M753" s="4" t="s">
        <v>1638</v>
      </c>
    </row>
    <row r="754" spans="1:13" x14ac:dyDescent="0.2">
      <c r="A754">
        <v>753</v>
      </c>
      <c r="B754" t="s">
        <v>2342</v>
      </c>
      <c r="C754" t="s">
        <v>204</v>
      </c>
      <c r="D754" t="s">
        <v>206</v>
      </c>
      <c r="E754" s="10" t="str">
        <f>+VLOOKUP(C754,Barras!$B$2:$C$274,2,0)</f>
        <v>Carhuamayo 220 kV</v>
      </c>
      <c r="F754" s="10" t="str">
        <f>+VLOOKUP(D754,Barras!$B$2:$C$274,2,0)</f>
        <v>Yuncan 220 kV</v>
      </c>
      <c r="G754" s="3">
        <f t="shared" si="33"/>
        <v>53.2</v>
      </c>
      <c r="H754" s="2">
        <f t="shared" si="34"/>
        <v>5.4980000000000001E-2</v>
      </c>
      <c r="I754" s="2">
        <f t="shared" si="35"/>
        <v>0.50874999999999992</v>
      </c>
      <c r="M754" s="4" t="s">
        <v>1639</v>
      </c>
    </row>
    <row r="755" spans="1:13" x14ac:dyDescent="0.2">
      <c r="A755">
        <v>754</v>
      </c>
      <c r="B755" t="s">
        <v>2343</v>
      </c>
      <c r="C755" t="s">
        <v>204</v>
      </c>
      <c r="D755" t="s">
        <v>208</v>
      </c>
      <c r="E755" s="10" t="str">
        <f>+VLOOKUP(C755,Barras!$B$2:$C$274,2,0)</f>
        <v>Carhuamayo 220 kV</v>
      </c>
      <c r="F755" s="10" t="str">
        <f>+VLOOKUP(D755,Barras!$B$2:$C$274,2,0)</f>
        <v>Paragsha 220 kV</v>
      </c>
      <c r="G755" s="3">
        <f t="shared" si="33"/>
        <v>42.2</v>
      </c>
      <c r="H755" s="2">
        <f t="shared" si="34"/>
        <v>5.6199905213270139E-2</v>
      </c>
      <c r="I755" s="2">
        <f t="shared" si="35"/>
        <v>0.49945924170616107</v>
      </c>
      <c r="M755" s="4" t="s">
        <v>1640</v>
      </c>
    </row>
    <row r="756" spans="1:13" x14ac:dyDescent="0.2">
      <c r="A756">
        <v>755</v>
      </c>
      <c r="B756" t="s">
        <v>2345</v>
      </c>
      <c r="C756" t="s">
        <v>204</v>
      </c>
      <c r="D756" t="s">
        <v>208</v>
      </c>
      <c r="E756" s="10" t="str">
        <f>+VLOOKUP(C756,Barras!$B$2:$C$274,2,0)</f>
        <v>Carhuamayo 220 kV</v>
      </c>
      <c r="F756" s="10" t="str">
        <f>+VLOOKUP(D756,Barras!$B$2:$C$274,2,0)</f>
        <v>Paragsha 220 kV</v>
      </c>
      <c r="G756" s="3">
        <f t="shared" si="33"/>
        <v>43.32</v>
      </c>
      <c r="H756" s="2">
        <f t="shared" si="34"/>
        <v>5.6632040627885502E-2</v>
      </c>
      <c r="I756" s="2">
        <f t="shared" si="35"/>
        <v>0.49866158818097878</v>
      </c>
      <c r="M756" s="4" t="s">
        <v>1641</v>
      </c>
    </row>
    <row r="757" spans="1:13" x14ac:dyDescent="0.2">
      <c r="A757">
        <v>756</v>
      </c>
      <c r="B757" t="s">
        <v>2346</v>
      </c>
      <c r="C757" t="s">
        <v>204</v>
      </c>
      <c r="D757" t="s">
        <v>208</v>
      </c>
      <c r="E757" s="10" t="str">
        <f>+VLOOKUP(C757,Barras!$B$2:$C$274,2,0)</f>
        <v>Carhuamayo 220 kV</v>
      </c>
      <c r="F757" s="10" t="str">
        <f>+VLOOKUP(D757,Barras!$B$2:$C$274,2,0)</f>
        <v>Paragsha 220 kV</v>
      </c>
      <c r="G757" s="3">
        <f t="shared" si="33"/>
        <v>43.32</v>
      </c>
      <c r="H757" s="2">
        <f t="shared" si="34"/>
        <v>5.6632040627885502E-2</v>
      </c>
      <c r="I757" s="2">
        <f t="shared" si="35"/>
        <v>0.49866158818097878</v>
      </c>
      <c r="M757" s="4" t="s">
        <v>1642</v>
      </c>
    </row>
    <row r="758" spans="1:13" x14ac:dyDescent="0.2">
      <c r="A758">
        <v>757</v>
      </c>
      <c r="B758" t="s">
        <v>2347</v>
      </c>
      <c r="C758" t="s">
        <v>210</v>
      </c>
      <c r="D758" t="s">
        <v>208</v>
      </c>
      <c r="E758" s="10" t="str">
        <f>+VLOOKUP(C758,Barras!$B$2:$C$274,2,0)</f>
        <v>Francoise 220 kV</v>
      </c>
      <c r="F758" s="10" t="str">
        <f>+VLOOKUP(D758,Barras!$B$2:$C$274,2,0)</f>
        <v>Paragsha 220 kV</v>
      </c>
      <c r="G758" s="3">
        <f t="shared" si="33"/>
        <v>44.31</v>
      </c>
      <c r="H758" s="2">
        <f t="shared" si="34"/>
        <v>6.4883773414579099E-2</v>
      </c>
      <c r="I758" s="2">
        <f t="shared" si="35"/>
        <v>0.56984879259760779</v>
      </c>
      <c r="M758" s="4" t="s">
        <v>1643</v>
      </c>
    </row>
    <row r="759" spans="1:13" x14ac:dyDescent="0.2">
      <c r="A759">
        <v>758</v>
      </c>
      <c r="B759" t="s">
        <v>2349</v>
      </c>
      <c r="C759" t="s">
        <v>222</v>
      </c>
      <c r="D759" t="s">
        <v>208</v>
      </c>
      <c r="E759" s="10" t="str">
        <f>+VLOOKUP(C759,Barras!$B$2:$C$274,2,0)</f>
        <v>Vizcarra 220 kV</v>
      </c>
      <c r="F759" s="10" t="str">
        <f>+VLOOKUP(D759,Barras!$B$2:$C$274,2,0)</f>
        <v>Paragsha 220 kV</v>
      </c>
      <c r="G759" s="3">
        <f t="shared" si="33"/>
        <v>123.9</v>
      </c>
      <c r="H759" s="2">
        <f t="shared" si="34"/>
        <v>5.6199895076674736E-2</v>
      </c>
      <c r="I759" s="2">
        <f t="shared" si="35"/>
        <v>0.49945932203389826</v>
      </c>
      <c r="M759" s="4" t="s">
        <v>1644</v>
      </c>
    </row>
    <row r="760" spans="1:13" x14ac:dyDescent="0.2">
      <c r="A760">
        <v>759</v>
      </c>
      <c r="B760" t="s">
        <v>2351</v>
      </c>
      <c r="C760" t="s">
        <v>228</v>
      </c>
      <c r="D760" t="s">
        <v>222</v>
      </c>
      <c r="E760" s="10" t="str">
        <f>+VLOOKUP(C760,Barras!$B$2:$C$274,2,0)</f>
        <v>Conococha 220 kV</v>
      </c>
      <c r="F760" s="10" t="str">
        <f>+VLOOKUP(D760,Barras!$B$2:$C$274,2,0)</f>
        <v>Vizcarra 220 kV</v>
      </c>
      <c r="G760" s="3">
        <f t="shared" si="33"/>
        <v>46.8</v>
      </c>
      <c r="H760" s="2">
        <f t="shared" si="34"/>
        <v>5.7500000000000002E-2</v>
      </c>
      <c r="I760" s="2">
        <f t="shared" si="35"/>
        <v>0.505</v>
      </c>
      <c r="M760" s="4" t="s">
        <v>1645</v>
      </c>
    </row>
    <row r="761" spans="1:13" x14ac:dyDescent="0.2">
      <c r="A761">
        <v>760</v>
      </c>
      <c r="B761" t="s">
        <v>2353</v>
      </c>
      <c r="C761" t="s">
        <v>228</v>
      </c>
      <c r="D761" t="s">
        <v>208</v>
      </c>
      <c r="E761" s="10" t="str">
        <f>+VLOOKUP(C761,Barras!$B$2:$C$274,2,0)</f>
        <v>Conococha 220 kV</v>
      </c>
      <c r="F761" s="10" t="str">
        <f>+VLOOKUP(D761,Barras!$B$2:$C$274,2,0)</f>
        <v>Paragsha 220 kV</v>
      </c>
      <c r="G761" s="3">
        <f t="shared" si="33"/>
        <v>140.19999999999999</v>
      </c>
      <c r="H761" s="2">
        <f t="shared" si="34"/>
        <v>5.6329129814550648E-2</v>
      </c>
      <c r="I761" s="2">
        <f t="shared" si="35"/>
        <v>0.4947825962910129</v>
      </c>
      <c r="M761" s="4" t="s">
        <v>1646</v>
      </c>
    </row>
    <row r="762" spans="1:13" x14ac:dyDescent="0.2">
      <c r="A762">
        <v>761</v>
      </c>
      <c r="B762" t="s">
        <v>2355</v>
      </c>
      <c r="C762" t="s">
        <v>226</v>
      </c>
      <c r="D762" t="s">
        <v>222</v>
      </c>
      <c r="E762" s="10" t="str">
        <f>+VLOOKUP(C762,Barras!$B$2:$C$274,2,0)</f>
        <v>Antamina 220 kV</v>
      </c>
      <c r="F762" s="10" t="str">
        <f>+VLOOKUP(D762,Barras!$B$2:$C$274,2,0)</f>
        <v>Vizcarra 220 kV</v>
      </c>
      <c r="G762" s="3">
        <f t="shared" si="33"/>
        <v>52.08</v>
      </c>
      <c r="H762" s="2">
        <f t="shared" si="34"/>
        <v>5.7599999999999998E-2</v>
      </c>
      <c r="I762" s="2">
        <f t="shared" si="35"/>
        <v>0.51010003840245777</v>
      </c>
      <c r="M762" s="4" t="s">
        <v>1647</v>
      </c>
    </row>
    <row r="763" spans="1:13" x14ac:dyDescent="0.2">
      <c r="A763">
        <v>762</v>
      </c>
      <c r="B763" t="s">
        <v>2357</v>
      </c>
      <c r="C763" t="s">
        <v>224</v>
      </c>
      <c r="D763" t="s">
        <v>222</v>
      </c>
      <c r="E763" s="10" t="str">
        <f>+VLOOKUP(C763,Barras!$B$2:$C$274,2,0)</f>
        <v>Yungas 220 kV</v>
      </c>
      <c r="F763" s="10" t="str">
        <f>+VLOOKUP(D763,Barras!$B$2:$C$274,2,0)</f>
        <v>Vizcarra 220 kV</v>
      </c>
      <c r="G763" s="3">
        <f t="shared" si="33"/>
        <v>13</v>
      </c>
      <c r="H763" s="2">
        <f t="shared" si="34"/>
        <v>5.6390000000000003E-2</v>
      </c>
      <c r="I763" s="2">
        <f t="shared" si="35"/>
        <v>0.50068999999999997</v>
      </c>
      <c r="M763" s="4" t="s">
        <v>1648</v>
      </c>
    </row>
    <row r="764" spans="1:13" x14ac:dyDescent="0.2">
      <c r="A764">
        <v>763</v>
      </c>
      <c r="B764" t="s">
        <v>2359</v>
      </c>
      <c r="C764" t="s">
        <v>226</v>
      </c>
      <c r="D764" t="s">
        <v>224</v>
      </c>
      <c r="E764" s="10" t="str">
        <f>+VLOOKUP(C764,Barras!$B$2:$C$274,2,0)</f>
        <v>Antamina 220 kV</v>
      </c>
      <c r="F764" s="10" t="str">
        <f>+VLOOKUP(D764,Barras!$B$2:$C$274,2,0)</f>
        <v>Yungas 220 kV</v>
      </c>
      <c r="G764" s="3">
        <f t="shared" si="33"/>
        <v>44</v>
      </c>
      <c r="H764" s="2">
        <f t="shared" si="34"/>
        <v>5.6390000000000003E-2</v>
      </c>
      <c r="I764" s="2">
        <f t="shared" si="35"/>
        <v>0.50069000000000008</v>
      </c>
      <c r="M764" s="4" t="s">
        <v>1649</v>
      </c>
    </row>
    <row r="765" spans="1:13" x14ac:dyDescent="0.2">
      <c r="A765">
        <v>764</v>
      </c>
      <c r="B765" t="s">
        <v>2361</v>
      </c>
      <c r="C765" t="s">
        <v>212</v>
      </c>
      <c r="D765" t="s">
        <v>214</v>
      </c>
      <c r="E765" s="10" t="str">
        <f>+VLOOKUP(C765,Barras!$B$2:$C$274,2,0)</f>
        <v>Huanuco 220 kV</v>
      </c>
      <c r="F765" s="10" t="str">
        <f>+VLOOKUP(D765,Barras!$B$2:$C$274,2,0)</f>
        <v>Chaglla 220 kV</v>
      </c>
      <c r="G765" s="3">
        <f t="shared" si="33"/>
        <v>57</v>
      </c>
      <c r="H765" s="2">
        <f t="shared" si="34"/>
        <v>4.8615333333333337E-2</v>
      </c>
      <c r="I765" s="2">
        <f t="shared" si="35"/>
        <v>0.37827789473684209</v>
      </c>
      <c r="M765" s="4" t="s">
        <v>1650</v>
      </c>
    </row>
    <row r="766" spans="1:13" x14ac:dyDescent="0.2">
      <c r="A766">
        <v>765</v>
      </c>
      <c r="B766" t="s">
        <v>2363</v>
      </c>
      <c r="C766" t="s">
        <v>208</v>
      </c>
      <c r="D766" t="s">
        <v>212</v>
      </c>
      <c r="E766" s="10" t="str">
        <f>+VLOOKUP(C766,Barras!$B$2:$C$274,2,0)</f>
        <v>Paragsha 220 kV</v>
      </c>
      <c r="F766" s="10" t="str">
        <f>+VLOOKUP(D766,Barras!$B$2:$C$274,2,0)</f>
        <v>Huanuco 220 kV</v>
      </c>
      <c r="G766" s="3">
        <f t="shared" si="33"/>
        <v>128.5</v>
      </c>
      <c r="H766" s="2">
        <f t="shared" si="34"/>
        <v>4.8615330739299613E-2</v>
      </c>
      <c r="I766" s="2">
        <f t="shared" si="35"/>
        <v>0.37827782101167312</v>
      </c>
      <c r="M766" s="4" t="s">
        <v>1651</v>
      </c>
    </row>
    <row r="767" spans="1:13" x14ac:dyDescent="0.2">
      <c r="A767">
        <v>766</v>
      </c>
      <c r="B767" t="s">
        <v>2365</v>
      </c>
      <c r="C767" t="s">
        <v>212</v>
      </c>
      <c r="D767" t="s">
        <v>214</v>
      </c>
      <c r="E767" s="10" t="str">
        <f>+VLOOKUP(C767,Barras!$B$2:$C$274,2,0)</f>
        <v>Huanuco 220 kV</v>
      </c>
      <c r="F767" s="10" t="str">
        <f>+VLOOKUP(D767,Barras!$B$2:$C$274,2,0)</f>
        <v>Chaglla 220 kV</v>
      </c>
      <c r="G767" s="3">
        <f t="shared" si="33"/>
        <v>57</v>
      </c>
      <c r="H767" s="2">
        <f t="shared" si="34"/>
        <v>4.8615333333333337E-2</v>
      </c>
      <c r="I767" s="2">
        <f t="shared" si="35"/>
        <v>0.37827789473684209</v>
      </c>
      <c r="M767" s="4" t="s">
        <v>1652</v>
      </c>
    </row>
    <row r="768" spans="1:13" x14ac:dyDescent="0.2">
      <c r="A768">
        <v>767</v>
      </c>
      <c r="B768" t="s">
        <v>2366</v>
      </c>
      <c r="C768" t="s">
        <v>208</v>
      </c>
      <c r="D768" t="s">
        <v>212</v>
      </c>
      <c r="E768" s="10" t="str">
        <f>+VLOOKUP(C768,Barras!$B$2:$C$274,2,0)</f>
        <v>Paragsha 220 kV</v>
      </c>
      <c r="F768" s="10" t="str">
        <f>+VLOOKUP(D768,Barras!$B$2:$C$274,2,0)</f>
        <v>Huanuco 220 kV</v>
      </c>
      <c r="G768" s="3">
        <f t="shared" si="33"/>
        <v>128.5</v>
      </c>
      <c r="H768" s="2">
        <f t="shared" si="34"/>
        <v>4.8615330739299613E-2</v>
      </c>
      <c r="I768" s="2">
        <f t="shared" si="35"/>
        <v>0.37827782101167312</v>
      </c>
      <c r="M768" s="4" t="s">
        <v>1653</v>
      </c>
    </row>
    <row r="769" spans="1:13" x14ac:dyDescent="0.2">
      <c r="A769">
        <v>768</v>
      </c>
      <c r="B769" t="s">
        <v>2367</v>
      </c>
      <c r="C769" t="s">
        <v>212</v>
      </c>
      <c r="D769" t="s">
        <v>216</v>
      </c>
      <c r="E769" s="10" t="str">
        <f>+VLOOKUP(C769,Barras!$B$2:$C$274,2,0)</f>
        <v>Huanuco 220 kV</v>
      </c>
      <c r="F769" s="10" t="str">
        <f>+VLOOKUP(D769,Barras!$B$2:$C$274,2,0)</f>
        <v>Tingo Maria 220 kV</v>
      </c>
      <c r="G769" s="3">
        <f t="shared" si="33"/>
        <v>86.5</v>
      </c>
      <c r="H769" s="2">
        <f t="shared" si="34"/>
        <v>5.7499999999999996E-2</v>
      </c>
      <c r="I769" s="2">
        <f t="shared" si="35"/>
        <v>0.505</v>
      </c>
      <c r="M769" s="4" t="s">
        <v>1654</v>
      </c>
    </row>
    <row r="770" spans="1:13" x14ac:dyDescent="0.2">
      <c r="A770">
        <v>769</v>
      </c>
      <c r="B770" t="s">
        <v>2369</v>
      </c>
      <c r="C770" t="s">
        <v>222</v>
      </c>
      <c r="D770" t="s">
        <v>212</v>
      </c>
      <c r="E770" s="10" t="str">
        <f>+VLOOKUP(C770,Barras!$B$2:$C$274,2,0)</f>
        <v>Vizcarra 220 kV</v>
      </c>
      <c r="F770" s="10" t="str">
        <f>+VLOOKUP(D770,Barras!$B$2:$C$274,2,0)</f>
        <v>Huanuco 220 kV</v>
      </c>
      <c r="G770" s="3">
        <f t="shared" ref="G770:G833" si="36">+VLOOKUP(B770,lineas,6,0)</f>
        <v>120.5</v>
      </c>
      <c r="H770" s="2">
        <f t="shared" ref="H770:H833" si="37">+VLOOKUP(B770,lineas,7,0)</f>
        <v>5.7500000000000002E-2</v>
      </c>
      <c r="I770" s="2">
        <f t="shared" ref="I770:I833" si="38">+VLOOKUP(B770,lineas,8,0)</f>
        <v>0.505</v>
      </c>
      <c r="M770" s="4" t="s">
        <v>1655</v>
      </c>
    </row>
    <row r="771" spans="1:13" x14ac:dyDescent="0.2">
      <c r="A771">
        <v>770</v>
      </c>
      <c r="B771" t="s">
        <v>2371</v>
      </c>
      <c r="C771" t="s">
        <v>224</v>
      </c>
      <c r="D771" t="s">
        <v>212</v>
      </c>
      <c r="E771" s="10" t="str">
        <f>+VLOOKUP(C771,Barras!$B$2:$C$274,2,0)</f>
        <v>Yungas 220 kV</v>
      </c>
      <c r="F771" s="10" t="str">
        <f>+VLOOKUP(D771,Barras!$B$2:$C$274,2,0)</f>
        <v>Huanuco 220 kV</v>
      </c>
      <c r="G771" s="3">
        <f t="shared" si="36"/>
        <v>100</v>
      </c>
      <c r="H771" s="2">
        <f t="shared" si="37"/>
        <v>3.7600000000000001E-2</v>
      </c>
      <c r="I771" s="2">
        <f t="shared" si="38"/>
        <v>0.37619999999999998</v>
      </c>
      <c r="M771" s="4" t="s">
        <v>1656</v>
      </c>
    </row>
    <row r="772" spans="1:13" x14ac:dyDescent="0.2">
      <c r="A772">
        <v>771</v>
      </c>
      <c r="B772" t="s">
        <v>2373</v>
      </c>
      <c r="C772" t="s">
        <v>218</v>
      </c>
      <c r="D772" t="s">
        <v>216</v>
      </c>
      <c r="E772" s="10" t="str">
        <f>+VLOOKUP(C772,Barras!$B$2:$C$274,2,0)</f>
        <v>Tingo Maria N 220 kV</v>
      </c>
      <c r="F772" s="10" t="str">
        <f>+VLOOKUP(D772,Barras!$B$2:$C$274,2,0)</f>
        <v>Tingo Maria 220 kV</v>
      </c>
      <c r="G772" s="3">
        <f t="shared" si="36"/>
        <v>4.5</v>
      </c>
      <c r="H772" s="2">
        <f t="shared" si="37"/>
        <v>3.7600000000000001E-2</v>
      </c>
      <c r="I772" s="2">
        <f t="shared" si="38"/>
        <v>0.37619999999999998</v>
      </c>
      <c r="M772" s="4" t="s">
        <v>1657</v>
      </c>
    </row>
    <row r="773" spans="1:13" x14ac:dyDescent="0.2">
      <c r="A773">
        <v>772</v>
      </c>
      <c r="B773" t="s">
        <v>2375</v>
      </c>
      <c r="C773" t="s">
        <v>214</v>
      </c>
      <c r="D773" t="s">
        <v>218</v>
      </c>
      <c r="E773" s="10" t="str">
        <f>+VLOOKUP(C773,Barras!$B$2:$C$274,2,0)</f>
        <v>Chaglla 220 kV</v>
      </c>
      <c r="F773" s="10" t="str">
        <f>+VLOOKUP(D773,Barras!$B$2:$C$274,2,0)</f>
        <v>Tingo Maria N 220 kV</v>
      </c>
      <c r="G773" s="3">
        <f t="shared" si="36"/>
        <v>33.9</v>
      </c>
      <c r="H773" s="2">
        <f t="shared" si="37"/>
        <v>3.7600000000000001E-2</v>
      </c>
      <c r="I773" s="2">
        <f t="shared" si="38"/>
        <v>0.37619999999999998</v>
      </c>
      <c r="M773" s="4" t="s">
        <v>1658</v>
      </c>
    </row>
    <row r="774" spans="1:13" x14ac:dyDescent="0.2">
      <c r="A774">
        <v>773</v>
      </c>
      <c r="B774" t="s">
        <v>2377</v>
      </c>
      <c r="C774" t="s">
        <v>216</v>
      </c>
      <c r="D774" t="s">
        <v>220</v>
      </c>
      <c r="E774" s="10" t="str">
        <f>+VLOOKUP(C774,Barras!$B$2:$C$274,2,0)</f>
        <v>Tingo Maria 220 kV</v>
      </c>
      <c r="F774" s="10" t="str">
        <f>+VLOOKUP(D774,Barras!$B$2:$C$274,2,0)</f>
        <v>Aguaytia 220 kV</v>
      </c>
      <c r="G774" s="3">
        <f t="shared" si="36"/>
        <v>73.27</v>
      </c>
      <c r="H774" s="2">
        <f t="shared" si="37"/>
        <v>5.7500000000000002E-2</v>
      </c>
      <c r="I774" s="2">
        <f t="shared" si="38"/>
        <v>0.505</v>
      </c>
      <c r="M774" s="4" t="s">
        <v>1659</v>
      </c>
    </row>
    <row r="775" spans="1:13" x14ac:dyDescent="0.2">
      <c r="A775">
        <v>774</v>
      </c>
      <c r="B775" t="s">
        <v>2379</v>
      </c>
      <c r="C775" t="s">
        <v>218</v>
      </c>
      <c r="D775" t="s">
        <v>220</v>
      </c>
      <c r="E775" s="10" t="str">
        <f>+VLOOKUP(C775,Barras!$B$2:$C$274,2,0)</f>
        <v>Tingo Maria N 220 kV</v>
      </c>
      <c r="F775" s="10" t="str">
        <f>+VLOOKUP(D775,Barras!$B$2:$C$274,2,0)</f>
        <v>Aguaytia 220 kV</v>
      </c>
      <c r="G775" s="3">
        <f t="shared" si="36"/>
        <v>73.27</v>
      </c>
      <c r="H775" s="2">
        <f t="shared" si="37"/>
        <v>3.7600000000000001E-2</v>
      </c>
      <c r="I775" s="2">
        <f t="shared" si="38"/>
        <v>0.37619999999999998</v>
      </c>
      <c r="M775" s="4" t="s">
        <v>1660</v>
      </c>
    </row>
    <row r="776" spans="1:13" x14ac:dyDescent="0.2">
      <c r="A776">
        <v>775</v>
      </c>
      <c r="B776" t="s">
        <v>2381</v>
      </c>
      <c r="C776" t="s">
        <v>238</v>
      </c>
      <c r="D776" t="s">
        <v>242</v>
      </c>
      <c r="E776" s="10" t="str">
        <f>+VLOOKUP(C776,Barras!$B$2:$C$274,2,0)</f>
        <v>Colcabamba 220 kV</v>
      </c>
      <c r="F776" s="10" t="str">
        <f>+VLOOKUP(D776,Barras!$B$2:$C$274,2,0)</f>
        <v>Mantaro 220 kV</v>
      </c>
      <c r="G776" s="3">
        <f t="shared" si="36"/>
        <v>1</v>
      </c>
      <c r="H776" s="2">
        <f t="shared" si="37"/>
        <v>8.1448140000000002E-2</v>
      </c>
      <c r="I776" s="2">
        <f t="shared" si="38"/>
        <v>15.925084099999999</v>
      </c>
      <c r="M776" s="4" t="s">
        <v>1661</v>
      </c>
    </row>
    <row r="777" spans="1:13" x14ac:dyDescent="0.2">
      <c r="A777">
        <v>776</v>
      </c>
      <c r="B777" t="s">
        <v>2383</v>
      </c>
      <c r="C777" t="s">
        <v>240</v>
      </c>
      <c r="D777" t="s">
        <v>238</v>
      </c>
      <c r="E777" s="10" t="str">
        <f>+VLOOKUP(C777,Barras!$B$2:$C$274,2,0)</f>
        <v>CAguila 220 kV</v>
      </c>
      <c r="F777" s="10" t="str">
        <f>+VLOOKUP(D777,Barras!$B$2:$C$274,2,0)</f>
        <v>Colcabamba 220 kV</v>
      </c>
      <c r="G777" s="3">
        <f t="shared" si="36"/>
        <v>19.399999999999999</v>
      </c>
      <c r="H777" s="2">
        <f t="shared" si="37"/>
        <v>4.0041907216494844E-2</v>
      </c>
      <c r="I777" s="2">
        <f t="shared" si="38"/>
        <v>0.39091159793814434</v>
      </c>
      <c r="M777" s="4" t="s">
        <v>1662</v>
      </c>
    </row>
    <row r="778" spans="1:13" x14ac:dyDescent="0.2">
      <c r="A778">
        <v>777</v>
      </c>
      <c r="B778" t="s">
        <v>2385</v>
      </c>
      <c r="C778" t="s">
        <v>240</v>
      </c>
      <c r="D778" t="s">
        <v>238</v>
      </c>
      <c r="E778" s="10" t="str">
        <f>+VLOOKUP(C778,Barras!$B$2:$C$274,2,0)</f>
        <v>CAguila 220 kV</v>
      </c>
      <c r="F778" s="10" t="str">
        <f>+VLOOKUP(D778,Barras!$B$2:$C$274,2,0)</f>
        <v>Colcabamba 220 kV</v>
      </c>
      <c r="G778" s="3">
        <f t="shared" si="36"/>
        <v>19.399999999999999</v>
      </c>
      <c r="H778" s="2">
        <f t="shared" si="37"/>
        <v>4.0204664948453608E-2</v>
      </c>
      <c r="I778" s="2">
        <f t="shared" si="38"/>
        <v>0.39046541237113402</v>
      </c>
      <c r="M778" s="4" t="s">
        <v>1663</v>
      </c>
    </row>
    <row r="779" spans="1:13" x14ac:dyDescent="0.2">
      <c r="A779">
        <v>778</v>
      </c>
      <c r="B779" t="s">
        <v>2386</v>
      </c>
      <c r="C779" t="s">
        <v>244</v>
      </c>
      <c r="D779" t="s">
        <v>242</v>
      </c>
      <c r="E779" s="10" t="str">
        <f>+VLOOKUP(C779,Barras!$B$2:$C$274,2,0)</f>
        <v>Cotaruse 220 kV</v>
      </c>
      <c r="F779" s="10" t="str">
        <f>+VLOOKUP(D779,Barras!$B$2:$C$274,2,0)</f>
        <v>Mantaro 220 kV</v>
      </c>
      <c r="G779" s="3">
        <f t="shared" si="36"/>
        <v>294</v>
      </c>
      <c r="H779" s="2">
        <f t="shared" si="37"/>
        <v>4.2179047619047616E-2</v>
      </c>
      <c r="I779" s="2">
        <f t="shared" si="38"/>
        <v>0.39019761904761907</v>
      </c>
      <c r="M779" s="4" t="s">
        <v>1664</v>
      </c>
    </row>
    <row r="780" spans="1:13" x14ac:dyDescent="0.2">
      <c r="A780">
        <v>779</v>
      </c>
      <c r="B780" t="s">
        <v>2388</v>
      </c>
      <c r="C780" t="s">
        <v>244</v>
      </c>
      <c r="D780" t="s">
        <v>242</v>
      </c>
      <c r="E780" s="10" t="str">
        <f>+VLOOKUP(C780,Barras!$B$2:$C$274,2,0)</f>
        <v>Cotaruse 220 kV</v>
      </c>
      <c r="F780" s="10" t="str">
        <f>+VLOOKUP(D780,Barras!$B$2:$C$274,2,0)</f>
        <v>Mantaro 220 kV</v>
      </c>
      <c r="G780" s="3">
        <f t="shared" si="36"/>
        <v>294</v>
      </c>
      <c r="H780" s="2">
        <f t="shared" si="37"/>
        <v>4.2179047619047616E-2</v>
      </c>
      <c r="I780" s="2">
        <f t="shared" si="38"/>
        <v>0.39019761904761907</v>
      </c>
      <c r="M780" s="4" t="s">
        <v>1665</v>
      </c>
    </row>
    <row r="781" spans="1:13" x14ac:dyDescent="0.2">
      <c r="A781">
        <v>780</v>
      </c>
      <c r="B781" t="s">
        <v>2389</v>
      </c>
      <c r="C781" t="s">
        <v>246</v>
      </c>
      <c r="D781" t="s">
        <v>244</v>
      </c>
      <c r="E781" s="10" t="str">
        <f>+VLOOKUP(C781,Barras!$B$2:$C$274,2,0)</f>
        <v>Socabaya 220 kV</v>
      </c>
      <c r="F781" s="10" t="str">
        <f>+VLOOKUP(D781,Barras!$B$2:$C$274,2,0)</f>
        <v>Cotaruse 220 kV</v>
      </c>
      <c r="G781" s="3">
        <f t="shared" si="36"/>
        <v>315</v>
      </c>
      <c r="H781" s="2">
        <f t="shared" si="37"/>
        <v>4.2149079365079369E-2</v>
      </c>
      <c r="I781" s="2">
        <f t="shared" si="38"/>
        <v>0.14030079365079365</v>
      </c>
      <c r="M781" s="4" t="s">
        <v>1666</v>
      </c>
    </row>
    <row r="782" spans="1:13" x14ac:dyDescent="0.2">
      <c r="A782">
        <v>781</v>
      </c>
      <c r="B782" t="s">
        <v>2391</v>
      </c>
      <c r="C782" t="s">
        <v>246</v>
      </c>
      <c r="D782" t="s">
        <v>244</v>
      </c>
      <c r="E782" s="10" t="str">
        <f>+VLOOKUP(C782,Barras!$B$2:$C$274,2,0)</f>
        <v>Socabaya 220 kV</v>
      </c>
      <c r="F782" s="10" t="str">
        <f>+VLOOKUP(D782,Barras!$B$2:$C$274,2,0)</f>
        <v>Cotaruse 220 kV</v>
      </c>
      <c r="G782" s="3">
        <f t="shared" si="36"/>
        <v>315</v>
      </c>
      <c r="H782" s="2">
        <f t="shared" si="37"/>
        <v>4.2149079365079369E-2</v>
      </c>
      <c r="I782" s="2">
        <f t="shared" si="38"/>
        <v>0.14030079365079365</v>
      </c>
      <c r="M782" s="4" t="s">
        <v>1667</v>
      </c>
    </row>
    <row r="783" spans="1:13" x14ac:dyDescent="0.2">
      <c r="A783">
        <v>782</v>
      </c>
      <c r="B783" t="s">
        <v>2392</v>
      </c>
      <c r="C783" t="s">
        <v>246</v>
      </c>
      <c r="D783" t="s">
        <v>248</v>
      </c>
      <c r="E783" s="10" t="str">
        <f>+VLOOKUP(C783,Barras!$B$2:$C$274,2,0)</f>
        <v>Socabaya 220 kV</v>
      </c>
      <c r="F783" s="10" t="str">
        <f>+VLOOKUP(D783,Barras!$B$2:$C$274,2,0)</f>
        <v>Cerro Verde 220 kV</v>
      </c>
      <c r="G783" s="3">
        <f t="shared" si="36"/>
        <v>9.6999999999999993</v>
      </c>
      <c r="H783" s="2">
        <f t="shared" si="37"/>
        <v>6.7962422680412374E-2</v>
      </c>
      <c r="I783" s="2">
        <f t="shared" si="38"/>
        <v>0.47999288659793815</v>
      </c>
      <c r="M783" s="4" t="s">
        <v>1668</v>
      </c>
    </row>
    <row r="784" spans="1:13" x14ac:dyDescent="0.2">
      <c r="A784">
        <v>783</v>
      </c>
      <c r="B784" t="s">
        <v>2394</v>
      </c>
      <c r="C784" t="s">
        <v>246</v>
      </c>
      <c r="D784" t="s">
        <v>248</v>
      </c>
      <c r="E784" s="10" t="str">
        <f>+VLOOKUP(C784,Barras!$B$2:$C$274,2,0)</f>
        <v>Socabaya 220 kV</v>
      </c>
      <c r="F784" s="10" t="str">
        <f>+VLOOKUP(D784,Barras!$B$2:$C$274,2,0)</f>
        <v>Cerro Verde 220 kV</v>
      </c>
      <c r="G784" s="3">
        <f t="shared" si="36"/>
        <v>9.6999999999999993</v>
      </c>
      <c r="H784" s="2">
        <f t="shared" si="37"/>
        <v>6.7962422680412374E-2</v>
      </c>
      <c r="I784" s="2">
        <f t="shared" si="38"/>
        <v>0.47999288659793815</v>
      </c>
      <c r="M784" s="4" t="s">
        <v>1669</v>
      </c>
    </row>
    <row r="785" spans="1:13" x14ac:dyDescent="0.2">
      <c r="A785">
        <v>784</v>
      </c>
      <c r="B785" t="s">
        <v>2395</v>
      </c>
      <c r="C785" t="s">
        <v>252</v>
      </c>
      <c r="D785" t="s">
        <v>248</v>
      </c>
      <c r="E785" s="10" t="str">
        <f>+VLOOKUP(C785,Barras!$B$2:$C$274,2,0)</f>
        <v>San Luis CV 220 kV</v>
      </c>
      <c r="F785" s="10" t="str">
        <f>+VLOOKUP(D785,Barras!$B$2:$C$274,2,0)</f>
        <v>Cerro Verde 220 kV</v>
      </c>
      <c r="G785" s="3">
        <f t="shared" si="36"/>
        <v>14.97</v>
      </c>
      <c r="H785" s="2">
        <f t="shared" si="37"/>
        <v>4.7655003340013359E-2</v>
      </c>
      <c r="I785" s="2">
        <f t="shared" si="38"/>
        <v>0.38296499665998662</v>
      </c>
      <c r="M785" s="4" t="s">
        <v>1670</v>
      </c>
    </row>
    <row r="786" spans="1:13" x14ac:dyDescent="0.2">
      <c r="A786">
        <v>785</v>
      </c>
      <c r="B786" t="s">
        <v>2397</v>
      </c>
      <c r="C786" t="s">
        <v>250</v>
      </c>
      <c r="D786" t="s">
        <v>246</v>
      </c>
      <c r="E786" s="10" t="str">
        <f>+VLOOKUP(C786,Barras!$B$2:$C$274,2,0)</f>
        <v>Yarabamba 220 kV</v>
      </c>
      <c r="F786" s="10" t="str">
        <f>+VLOOKUP(D786,Barras!$B$2:$C$274,2,0)</f>
        <v>Socabaya 220 kV</v>
      </c>
      <c r="G786" s="3">
        <f t="shared" si="36"/>
        <v>3.45</v>
      </c>
      <c r="H786" s="2">
        <f t="shared" si="37"/>
        <v>3.49E-2</v>
      </c>
      <c r="I786" s="2">
        <f t="shared" si="38"/>
        <v>0.28459999999999996</v>
      </c>
      <c r="M786" s="4" t="s">
        <v>1671</v>
      </c>
    </row>
    <row r="787" spans="1:13" x14ac:dyDescent="0.2">
      <c r="A787">
        <v>786</v>
      </c>
      <c r="B787" t="s">
        <v>2399</v>
      </c>
      <c r="C787" t="s">
        <v>250</v>
      </c>
      <c r="D787" t="s">
        <v>246</v>
      </c>
      <c r="E787" s="10" t="str">
        <f>+VLOOKUP(C787,Barras!$B$2:$C$274,2,0)</f>
        <v>Yarabamba 220 kV</v>
      </c>
      <c r="F787" s="10" t="str">
        <f>+VLOOKUP(D787,Barras!$B$2:$C$274,2,0)</f>
        <v>Socabaya 220 kV</v>
      </c>
      <c r="G787" s="3">
        <f t="shared" si="36"/>
        <v>3.45</v>
      </c>
      <c r="H787" s="2">
        <f t="shared" si="37"/>
        <v>3.49E-2</v>
      </c>
      <c r="I787" s="2">
        <f t="shared" si="38"/>
        <v>0.28459999999999996</v>
      </c>
      <c r="M787" s="4" t="s">
        <v>1672</v>
      </c>
    </row>
    <row r="788" spans="1:13" x14ac:dyDescent="0.2">
      <c r="A788">
        <v>787</v>
      </c>
      <c r="B788" t="s">
        <v>2400</v>
      </c>
      <c r="C788" t="s">
        <v>252</v>
      </c>
      <c r="D788" t="s">
        <v>254</v>
      </c>
      <c r="E788" s="10" t="str">
        <f>+VLOOKUP(C788,Barras!$B$2:$C$274,2,0)</f>
        <v>San Luis CV 220 kV</v>
      </c>
      <c r="F788" s="10" t="str">
        <f>+VLOOKUP(D788,Barras!$B$2:$C$274,2,0)</f>
        <v>San Jose 220 kV</v>
      </c>
      <c r="G788" s="3">
        <f t="shared" si="36"/>
        <v>28.48</v>
      </c>
      <c r="H788" s="2">
        <f t="shared" si="37"/>
        <v>7.0572015449438211E-2</v>
      </c>
      <c r="I788" s="2">
        <f t="shared" si="38"/>
        <v>0.50514290730337075</v>
      </c>
      <c r="M788" s="4" t="s">
        <v>1673</v>
      </c>
    </row>
    <row r="789" spans="1:13" x14ac:dyDescent="0.2">
      <c r="A789">
        <v>788</v>
      </c>
      <c r="B789" t="s">
        <v>2402</v>
      </c>
      <c r="C789" t="s">
        <v>252</v>
      </c>
      <c r="D789" t="s">
        <v>254</v>
      </c>
      <c r="E789" s="10" t="str">
        <f>+VLOOKUP(C789,Barras!$B$2:$C$274,2,0)</f>
        <v>San Luis CV 220 kV</v>
      </c>
      <c r="F789" s="10" t="str">
        <f>+VLOOKUP(D789,Barras!$B$2:$C$274,2,0)</f>
        <v>San Jose 220 kV</v>
      </c>
      <c r="G789" s="3">
        <f t="shared" si="36"/>
        <v>28.48</v>
      </c>
      <c r="H789" s="2">
        <f t="shared" si="37"/>
        <v>7.0572015449438211E-2</v>
      </c>
      <c r="I789" s="2">
        <f t="shared" si="38"/>
        <v>0.50514290730337075</v>
      </c>
      <c r="M789" s="4" t="s">
        <v>1674</v>
      </c>
    </row>
    <row r="790" spans="1:13" x14ac:dyDescent="0.2">
      <c r="A790">
        <v>789</v>
      </c>
      <c r="B790" t="s">
        <v>2403</v>
      </c>
      <c r="C790" t="s">
        <v>256</v>
      </c>
      <c r="D790" t="s">
        <v>246</v>
      </c>
      <c r="E790" s="10" t="str">
        <f>+VLOOKUP(C790,Barras!$B$2:$C$274,2,0)</f>
        <v>Moquegua 220 kV</v>
      </c>
      <c r="F790" s="10" t="str">
        <f>+VLOOKUP(D790,Barras!$B$2:$C$274,2,0)</f>
        <v>Socabaya 220 kV</v>
      </c>
      <c r="G790" s="3">
        <f t="shared" si="36"/>
        <v>106.74</v>
      </c>
      <c r="H790" s="2">
        <f t="shared" si="37"/>
        <v>6.6189994378864539E-2</v>
      </c>
      <c r="I790" s="2">
        <f t="shared" si="38"/>
        <v>0.49094004122166013</v>
      </c>
      <c r="M790" s="4" t="s">
        <v>1675</v>
      </c>
    </row>
    <row r="791" spans="1:13" x14ac:dyDescent="0.2">
      <c r="A791">
        <v>790</v>
      </c>
      <c r="B791" t="s">
        <v>2405</v>
      </c>
      <c r="C791" t="s">
        <v>256</v>
      </c>
      <c r="D791" t="s">
        <v>246</v>
      </c>
      <c r="E791" s="10" t="str">
        <f>+VLOOKUP(C791,Barras!$B$2:$C$274,2,0)</f>
        <v>Moquegua 220 kV</v>
      </c>
      <c r="F791" s="10" t="str">
        <f>+VLOOKUP(D791,Barras!$B$2:$C$274,2,0)</f>
        <v>Socabaya 220 kV</v>
      </c>
      <c r="G791" s="3">
        <f t="shared" si="36"/>
        <v>106.74</v>
      </c>
      <c r="H791" s="2">
        <f t="shared" si="37"/>
        <v>6.6189994378864539E-2</v>
      </c>
      <c r="I791" s="2">
        <f t="shared" si="38"/>
        <v>0.49094004122166013</v>
      </c>
      <c r="M791" s="4" t="s">
        <v>1676</v>
      </c>
    </row>
    <row r="792" spans="1:13" x14ac:dyDescent="0.2">
      <c r="A792">
        <v>791</v>
      </c>
      <c r="B792" t="s">
        <v>2406</v>
      </c>
      <c r="C792" t="s">
        <v>258</v>
      </c>
      <c r="D792" t="s">
        <v>256</v>
      </c>
      <c r="E792" s="10" t="str">
        <f>+VLOOKUP(C792,Barras!$B$2:$C$274,2,0)</f>
        <v>Montalvo 220 kV</v>
      </c>
      <c r="F792" s="10" t="str">
        <f>+VLOOKUP(D792,Barras!$B$2:$C$274,2,0)</f>
        <v>Moquegua 220 kV</v>
      </c>
      <c r="G792" s="3">
        <f t="shared" si="36"/>
        <v>5</v>
      </c>
      <c r="H792" s="2">
        <f t="shared" si="37"/>
        <v>2.5000000000000001E-2</v>
      </c>
      <c r="I792" s="2">
        <f t="shared" si="38"/>
        <v>0.34199999999999997</v>
      </c>
      <c r="M792" s="4" t="s">
        <v>1677</v>
      </c>
    </row>
    <row r="793" spans="1:13" x14ac:dyDescent="0.2">
      <c r="A793">
        <v>792</v>
      </c>
      <c r="B793" t="s">
        <v>2408</v>
      </c>
      <c r="C793" t="s">
        <v>260</v>
      </c>
      <c r="D793" t="s">
        <v>256</v>
      </c>
      <c r="E793" s="10" t="str">
        <f>+VLOOKUP(C793,Barras!$B$2:$C$274,2,0)</f>
        <v>Ilo2 220 kV</v>
      </c>
      <c r="F793" s="10" t="str">
        <f>+VLOOKUP(D793,Barras!$B$2:$C$274,2,0)</f>
        <v>Moquegua 220 kV</v>
      </c>
      <c r="G793" s="3">
        <f t="shared" si="36"/>
        <v>72.45</v>
      </c>
      <c r="H793" s="2">
        <f t="shared" si="37"/>
        <v>7.1999999999999995E-2</v>
      </c>
      <c r="I793" s="2">
        <f t="shared" si="38"/>
        <v>0.38953002070393372</v>
      </c>
      <c r="M793" s="4" t="s">
        <v>1678</v>
      </c>
    </row>
    <row r="794" spans="1:13" x14ac:dyDescent="0.2">
      <c r="A794">
        <v>793</v>
      </c>
      <c r="B794" t="s">
        <v>2410</v>
      </c>
      <c r="C794" t="s">
        <v>260</v>
      </c>
      <c r="D794" t="s">
        <v>256</v>
      </c>
      <c r="E794" s="10" t="str">
        <f>+VLOOKUP(C794,Barras!$B$2:$C$274,2,0)</f>
        <v>Ilo2 220 kV</v>
      </c>
      <c r="F794" s="10" t="str">
        <f>+VLOOKUP(D794,Barras!$B$2:$C$274,2,0)</f>
        <v>Moquegua 220 kV</v>
      </c>
      <c r="G794" s="3">
        <f t="shared" si="36"/>
        <v>72.45</v>
      </c>
      <c r="H794" s="2">
        <f t="shared" si="37"/>
        <v>7.1999999999999995E-2</v>
      </c>
      <c r="I794" s="2">
        <f t="shared" si="38"/>
        <v>0.38953002070393372</v>
      </c>
      <c r="M794" s="4" t="s">
        <v>1679</v>
      </c>
    </row>
    <row r="795" spans="1:13" x14ac:dyDescent="0.2">
      <c r="A795">
        <v>794</v>
      </c>
      <c r="B795" t="s">
        <v>2411</v>
      </c>
      <c r="C795" t="s">
        <v>260</v>
      </c>
      <c r="D795" t="s">
        <v>262</v>
      </c>
      <c r="E795" s="10" t="str">
        <f>+VLOOKUP(C795,Barras!$B$2:$C$274,2,0)</f>
        <v>Ilo2 220 kV</v>
      </c>
      <c r="F795" s="10" t="str">
        <f>+VLOOKUP(D795,Barras!$B$2:$C$274,2,0)</f>
        <v>Ilo3 220 kV</v>
      </c>
      <c r="G795" s="3">
        <f t="shared" si="36"/>
        <v>27.5</v>
      </c>
      <c r="H795" s="2">
        <f t="shared" si="37"/>
        <v>7.1999999999999995E-2</v>
      </c>
      <c r="I795" s="2">
        <f t="shared" si="38"/>
        <v>0.38953002070393372</v>
      </c>
      <c r="M795" s="4" t="s">
        <v>1680</v>
      </c>
    </row>
    <row r="796" spans="1:13" x14ac:dyDescent="0.2">
      <c r="A796">
        <v>795</v>
      </c>
      <c r="B796" t="s">
        <v>2413</v>
      </c>
      <c r="C796" t="s">
        <v>262</v>
      </c>
      <c r="D796" t="s">
        <v>256</v>
      </c>
      <c r="E796" s="10" t="str">
        <f>+VLOOKUP(C796,Barras!$B$2:$C$274,2,0)</f>
        <v>Ilo3 220 kV</v>
      </c>
      <c r="F796" s="10" t="str">
        <f>+VLOOKUP(D796,Barras!$B$2:$C$274,2,0)</f>
        <v>Moquegua 220 kV</v>
      </c>
      <c r="G796" s="3">
        <f t="shared" si="36"/>
        <v>44.95</v>
      </c>
      <c r="H796" s="2">
        <f t="shared" si="37"/>
        <v>7.1999999999999995E-2</v>
      </c>
      <c r="I796" s="2">
        <f t="shared" si="38"/>
        <v>0.38953002070393367</v>
      </c>
      <c r="M796" s="4" t="s">
        <v>1681</v>
      </c>
    </row>
    <row r="797" spans="1:13" x14ac:dyDescent="0.2">
      <c r="A797">
        <v>796</v>
      </c>
      <c r="B797" t="s">
        <v>2415</v>
      </c>
      <c r="C797" t="s">
        <v>264</v>
      </c>
      <c r="D797" t="s">
        <v>256</v>
      </c>
      <c r="E797" s="10" t="str">
        <f>+VLOOKUP(C797,Barras!$B$2:$C$274,2,0)</f>
        <v>Tia Maria 220 kV</v>
      </c>
      <c r="F797" s="10" t="str">
        <f>+VLOOKUP(D797,Barras!$B$2:$C$274,2,0)</f>
        <v>Moquegua 220 kV</v>
      </c>
      <c r="G797" s="3">
        <f t="shared" si="36"/>
        <v>99.500000000000014</v>
      </c>
      <c r="H797" s="2">
        <f t="shared" si="37"/>
        <v>7.5399999999999995E-2</v>
      </c>
      <c r="I797" s="2">
        <f t="shared" si="38"/>
        <v>0.4878000100502512</v>
      </c>
      <c r="M797" s="4" t="s">
        <v>1682</v>
      </c>
    </row>
    <row r="798" spans="1:13" x14ac:dyDescent="0.2">
      <c r="A798">
        <v>797</v>
      </c>
      <c r="B798" t="s">
        <v>2417</v>
      </c>
      <c r="C798" t="s">
        <v>264</v>
      </c>
      <c r="D798" t="s">
        <v>256</v>
      </c>
      <c r="E798" s="10" t="str">
        <f>+VLOOKUP(C798,Barras!$B$2:$C$274,2,0)</f>
        <v>Tia Maria 220 kV</v>
      </c>
      <c r="F798" s="10" t="str">
        <f>+VLOOKUP(D798,Barras!$B$2:$C$274,2,0)</f>
        <v>Moquegua 220 kV</v>
      </c>
      <c r="G798" s="3">
        <f t="shared" si="36"/>
        <v>99.500000000000014</v>
      </c>
      <c r="H798" s="2">
        <f t="shared" si="37"/>
        <v>7.5399999999999995E-2</v>
      </c>
      <c r="I798" s="2">
        <f t="shared" si="38"/>
        <v>0.4878000100502512</v>
      </c>
      <c r="M798" s="4" t="s">
        <v>1683</v>
      </c>
    </row>
    <row r="799" spans="1:13" x14ac:dyDescent="0.2">
      <c r="A799">
        <v>798</v>
      </c>
      <c r="B799" t="s">
        <v>2418</v>
      </c>
      <c r="C799" t="s">
        <v>262</v>
      </c>
      <c r="D799" t="s">
        <v>256</v>
      </c>
      <c r="E799" s="10" t="str">
        <f>+VLOOKUP(C799,Barras!$B$2:$C$274,2,0)</f>
        <v>Ilo3 220 kV</v>
      </c>
      <c r="F799" s="10" t="str">
        <f>+VLOOKUP(D799,Barras!$B$2:$C$274,2,0)</f>
        <v>Moquegua 220 kV</v>
      </c>
      <c r="G799" s="3">
        <f t="shared" si="36"/>
        <v>53.980000000000004</v>
      </c>
      <c r="H799" s="2">
        <f t="shared" si="37"/>
        <v>7.5400000000000009E-2</v>
      </c>
      <c r="I799" s="2">
        <f t="shared" si="38"/>
        <v>0.4878000555761392</v>
      </c>
      <c r="M799" s="4" t="s">
        <v>1684</v>
      </c>
    </row>
    <row r="800" spans="1:13" x14ac:dyDescent="0.2">
      <c r="A800">
        <v>799</v>
      </c>
      <c r="B800" t="s">
        <v>2419</v>
      </c>
      <c r="C800" t="s">
        <v>264</v>
      </c>
      <c r="D800" t="s">
        <v>262</v>
      </c>
      <c r="E800" s="10" t="str">
        <f>+VLOOKUP(C800,Barras!$B$2:$C$274,2,0)</f>
        <v>Tia Maria 220 kV</v>
      </c>
      <c r="F800" s="10" t="str">
        <f>+VLOOKUP(D800,Barras!$B$2:$C$274,2,0)</f>
        <v>Ilo3 220 kV</v>
      </c>
      <c r="G800" s="3">
        <f t="shared" si="36"/>
        <v>117.06000000000002</v>
      </c>
      <c r="H800" s="2">
        <f t="shared" si="37"/>
        <v>7.5399999999999981E-2</v>
      </c>
      <c r="I800" s="2">
        <f t="shared" si="38"/>
        <v>0.48780005125576614</v>
      </c>
      <c r="M800" s="4" t="s">
        <v>1685</v>
      </c>
    </row>
    <row r="801" spans="1:13" x14ac:dyDescent="0.2">
      <c r="A801">
        <v>800</v>
      </c>
      <c r="B801" t="s">
        <v>2421</v>
      </c>
      <c r="C801" t="s">
        <v>266</v>
      </c>
      <c r="D801" t="s">
        <v>256</v>
      </c>
      <c r="E801" s="10" t="str">
        <f>+VLOOKUP(C801,Barras!$B$2:$C$274,2,0)</f>
        <v>Los Heroes 220 kV</v>
      </c>
      <c r="F801" s="10" t="str">
        <f>+VLOOKUP(D801,Barras!$B$2:$C$274,2,0)</f>
        <v>Moquegua 220 kV</v>
      </c>
      <c r="G801" s="3">
        <f t="shared" si="36"/>
        <v>124.33</v>
      </c>
      <c r="H801" s="2">
        <f t="shared" si="37"/>
        <v>6.1436000965173328E-2</v>
      </c>
      <c r="I801" s="2">
        <f t="shared" si="38"/>
        <v>0.51154998793533346</v>
      </c>
      <c r="M801" s="4" t="s">
        <v>1686</v>
      </c>
    </row>
    <row r="802" spans="1:13" x14ac:dyDescent="0.2">
      <c r="A802">
        <v>801</v>
      </c>
      <c r="B802" t="s">
        <v>2423</v>
      </c>
      <c r="C802" t="s">
        <v>258</v>
      </c>
      <c r="D802" t="s">
        <v>256</v>
      </c>
      <c r="E802" s="10" t="str">
        <f>+VLOOKUP(C802,Barras!$B$2:$C$274,2,0)</f>
        <v>Montalvo 220 kV</v>
      </c>
      <c r="F802" s="10" t="str">
        <f>+VLOOKUP(D802,Barras!$B$2:$C$274,2,0)</f>
        <v>Moquegua 220 kV</v>
      </c>
      <c r="G802" s="3">
        <f t="shared" si="36"/>
        <v>5.7</v>
      </c>
      <c r="H802" s="2">
        <f t="shared" si="37"/>
        <v>6.1436000965173328E-2</v>
      </c>
      <c r="I802" s="2">
        <f t="shared" si="38"/>
        <v>0.51154998793533346</v>
      </c>
      <c r="M802" s="4" t="s">
        <v>1687</v>
      </c>
    </row>
    <row r="803" spans="1:13" x14ac:dyDescent="0.2">
      <c r="A803">
        <v>802</v>
      </c>
      <c r="B803" t="s">
        <v>2424</v>
      </c>
      <c r="C803" t="s">
        <v>266</v>
      </c>
      <c r="D803" t="s">
        <v>258</v>
      </c>
      <c r="E803" s="10" t="str">
        <f>+VLOOKUP(C803,Barras!$B$2:$C$274,2,0)</f>
        <v>Los Heroes 220 kV</v>
      </c>
      <c r="F803" s="10" t="str">
        <f>+VLOOKUP(D803,Barras!$B$2:$C$274,2,0)</f>
        <v>Montalvo 220 kV</v>
      </c>
      <c r="G803" s="3">
        <f t="shared" si="36"/>
        <v>129.1</v>
      </c>
      <c r="H803" s="2">
        <f t="shared" si="37"/>
        <v>6.1436000965173328E-2</v>
      </c>
      <c r="I803" s="2">
        <f t="shared" si="38"/>
        <v>0.51154998793533346</v>
      </c>
      <c r="M803" s="4" t="s">
        <v>1688</v>
      </c>
    </row>
    <row r="804" spans="1:13" x14ac:dyDescent="0.2">
      <c r="A804">
        <v>803</v>
      </c>
      <c r="B804" t="s">
        <v>2426</v>
      </c>
      <c r="C804" t="s">
        <v>266</v>
      </c>
      <c r="D804" t="s">
        <v>258</v>
      </c>
      <c r="E804" s="10" t="str">
        <f>+VLOOKUP(C804,Barras!$B$2:$C$274,2,0)</f>
        <v>Los Heroes 220 kV</v>
      </c>
      <c r="F804" s="10" t="str">
        <f>+VLOOKUP(D804,Barras!$B$2:$C$274,2,0)</f>
        <v>Montalvo 220 kV</v>
      </c>
      <c r="G804" s="3">
        <f t="shared" si="36"/>
        <v>128.80000000000001</v>
      </c>
      <c r="H804" s="2">
        <f t="shared" si="37"/>
        <v>6.83E-2</v>
      </c>
      <c r="I804" s="2">
        <f t="shared" si="38"/>
        <v>0.51439999999999997</v>
      </c>
      <c r="M804" s="4" t="s">
        <v>1689</v>
      </c>
    </row>
    <row r="805" spans="1:13" x14ac:dyDescent="0.2">
      <c r="A805">
        <v>804</v>
      </c>
      <c r="B805" t="s">
        <v>2427</v>
      </c>
      <c r="C805" t="s">
        <v>256</v>
      </c>
      <c r="D805" t="s">
        <v>268</v>
      </c>
      <c r="E805" s="10" t="str">
        <f>+VLOOKUP(C805,Barras!$B$2:$C$274,2,0)</f>
        <v>Moquegua 220 kV</v>
      </c>
      <c r="F805" s="10" t="str">
        <f>+VLOOKUP(D805,Barras!$B$2:$C$274,2,0)</f>
        <v>Puno 220 kV</v>
      </c>
      <c r="G805" s="3">
        <f t="shared" si="36"/>
        <v>196.4</v>
      </c>
      <c r="H805" s="2">
        <f t="shared" si="37"/>
        <v>4.6714999999999993E-2</v>
      </c>
      <c r="I805" s="2">
        <f t="shared" si="38"/>
        <v>0.49748996945010182</v>
      </c>
      <c r="M805" s="4" t="s">
        <v>1690</v>
      </c>
    </row>
    <row r="806" spans="1:13" x14ac:dyDescent="0.2">
      <c r="A806">
        <v>805</v>
      </c>
      <c r="B806" t="s">
        <v>2429</v>
      </c>
      <c r="C806" t="s">
        <v>268</v>
      </c>
      <c r="D806" t="s">
        <v>270</v>
      </c>
      <c r="E806" s="10" t="str">
        <f>+VLOOKUP(C806,Barras!$B$2:$C$274,2,0)</f>
        <v>Puno 220 kV</v>
      </c>
      <c r="F806" s="10" t="str">
        <f>+VLOOKUP(D806,Barras!$B$2:$C$274,2,0)</f>
        <v>Juliaca 220 kV</v>
      </c>
      <c r="G806" s="3">
        <f t="shared" si="36"/>
        <v>33.11</v>
      </c>
      <c r="H806" s="2">
        <f t="shared" si="37"/>
        <v>5.2392026578073091E-2</v>
      </c>
      <c r="I806" s="2">
        <f t="shared" si="38"/>
        <v>0.39030776200543643</v>
      </c>
      <c r="M806" s="4" t="s">
        <v>1691</v>
      </c>
    </row>
    <row r="807" spans="1:13" x14ac:dyDescent="0.2">
      <c r="A807">
        <v>806</v>
      </c>
      <c r="B807" t="s">
        <v>2431</v>
      </c>
      <c r="C807" t="s">
        <v>270</v>
      </c>
      <c r="D807" t="s">
        <v>272</v>
      </c>
      <c r="E807" s="10" t="str">
        <f>+VLOOKUP(C807,Barras!$B$2:$C$274,2,0)</f>
        <v>Juliaca 220 kV</v>
      </c>
      <c r="F807" s="10" t="str">
        <f>+VLOOKUP(D807,Barras!$B$2:$C$274,2,0)</f>
        <v>Azangaro 220 kV</v>
      </c>
      <c r="G807" s="3">
        <f t="shared" si="36"/>
        <v>77.5</v>
      </c>
      <c r="H807" s="2">
        <f t="shared" si="37"/>
        <v>5.2392025806451609E-2</v>
      </c>
      <c r="I807" s="2">
        <f t="shared" si="38"/>
        <v>0.39030787096774194</v>
      </c>
      <c r="M807" s="4" t="s">
        <v>1692</v>
      </c>
    </row>
    <row r="808" spans="1:13" x14ac:dyDescent="0.2">
      <c r="A808">
        <v>807</v>
      </c>
      <c r="B808" t="s">
        <v>2433</v>
      </c>
      <c r="C808" t="s">
        <v>272</v>
      </c>
      <c r="D808" t="s">
        <v>276</v>
      </c>
      <c r="E808" s="10" t="str">
        <f>+VLOOKUP(C808,Barras!$B$2:$C$274,2,0)</f>
        <v>Azangaro 220 kV</v>
      </c>
      <c r="F808" s="10" t="str">
        <f>+VLOOKUP(D808,Barras!$B$2:$C$274,2,0)</f>
        <v>Tintaya 220 kV</v>
      </c>
      <c r="G808" s="3">
        <f t="shared" si="36"/>
        <v>128</v>
      </c>
      <c r="H808" s="2">
        <f t="shared" si="37"/>
        <v>7.4300000000000005E-2</v>
      </c>
      <c r="I808" s="2">
        <f t="shared" si="38"/>
        <v>0.4884</v>
      </c>
      <c r="M808" s="4" t="s">
        <v>1693</v>
      </c>
    </row>
    <row r="809" spans="1:13" x14ac:dyDescent="0.2">
      <c r="A809">
        <v>808</v>
      </c>
      <c r="B809" t="s">
        <v>2435</v>
      </c>
      <c r="C809" t="s">
        <v>246</v>
      </c>
      <c r="D809" t="s">
        <v>276</v>
      </c>
      <c r="E809" s="10" t="str">
        <f>+VLOOKUP(C809,Barras!$B$2:$C$274,2,0)</f>
        <v>Socabaya 220 kV</v>
      </c>
      <c r="F809" s="10" t="str">
        <f>+VLOOKUP(D809,Barras!$B$2:$C$274,2,0)</f>
        <v>Tintaya 220 kV</v>
      </c>
      <c r="G809" s="3">
        <f t="shared" si="36"/>
        <v>201.43</v>
      </c>
      <c r="H809" s="2">
        <f t="shared" si="37"/>
        <v>5.7632924589187312E-2</v>
      </c>
      <c r="I809" s="2">
        <f t="shared" si="38"/>
        <v>0.50581343394727696</v>
      </c>
      <c r="M809" s="4" t="s">
        <v>1694</v>
      </c>
    </row>
    <row r="810" spans="1:13" x14ac:dyDescent="0.2">
      <c r="A810">
        <v>809</v>
      </c>
      <c r="B810" t="s">
        <v>2437</v>
      </c>
      <c r="C810" t="s">
        <v>246</v>
      </c>
      <c r="D810" t="s">
        <v>276</v>
      </c>
      <c r="E810" s="10" t="str">
        <f>+VLOOKUP(C810,Barras!$B$2:$C$274,2,0)</f>
        <v>Socabaya 220 kV</v>
      </c>
      <c r="F810" s="10" t="str">
        <f>+VLOOKUP(D810,Barras!$B$2:$C$274,2,0)</f>
        <v>Tintaya 220 kV</v>
      </c>
      <c r="G810" s="3">
        <f t="shared" si="36"/>
        <v>201.42509999999999</v>
      </c>
      <c r="H810" s="2">
        <f t="shared" si="37"/>
        <v>5.8303210473769157E-2</v>
      </c>
      <c r="I810" s="2">
        <f t="shared" si="38"/>
        <v>0.50448330421581034</v>
      </c>
      <c r="M810" s="4" t="s">
        <v>1695</v>
      </c>
    </row>
    <row r="811" spans="1:13" x14ac:dyDescent="0.2">
      <c r="A811">
        <v>810</v>
      </c>
      <c r="B811" t="s">
        <v>2438</v>
      </c>
      <c r="C811" t="s">
        <v>286</v>
      </c>
      <c r="D811" t="s">
        <v>276</v>
      </c>
      <c r="E811" s="10" t="str">
        <f>+VLOOKUP(C811,Barras!$B$2:$C$274,2,0)</f>
        <v>Constancia 220 kV</v>
      </c>
      <c r="F811" s="10" t="str">
        <f>+VLOOKUP(D811,Barras!$B$2:$C$274,2,0)</f>
        <v>Tintaya 220 kV</v>
      </c>
      <c r="G811" s="3">
        <f t="shared" si="36"/>
        <v>69.167000000000002</v>
      </c>
      <c r="H811" s="2">
        <f t="shared" si="37"/>
        <v>5.7860005493949429E-2</v>
      </c>
      <c r="I811" s="2">
        <f t="shared" si="38"/>
        <v>0.50818005696358093</v>
      </c>
      <c r="M811" s="4" t="s">
        <v>1696</v>
      </c>
    </row>
    <row r="812" spans="1:13" x14ac:dyDescent="0.2">
      <c r="A812">
        <v>811</v>
      </c>
      <c r="B812" t="s">
        <v>2440</v>
      </c>
      <c r="C812" t="s">
        <v>288</v>
      </c>
      <c r="D812" t="s">
        <v>244</v>
      </c>
      <c r="E812" s="10" t="str">
        <f>+VLOOKUP(C812,Barras!$B$2:$C$274,2,0)</f>
        <v>Las Bambas 220 kV</v>
      </c>
      <c r="F812" s="10" t="str">
        <f>+VLOOKUP(D812,Barras!$B$2:$C$274,2,0)</f>
        <v>Cotaruse 220 kV</v>
      </c>
      <c r="G812" s="3">
        <f t="shared" si="36"/>
        <v>131</v>
      </c>
      <c r="H812" s="2">
        <f t="shared" si="37"/>
        <v>6.3660000000000008E-2</v>
      </c>
      <c r="I812" s="2">
        <f t="shared" si="38"/>
        <v>0.49248000000000003</v>
      </c>
      <c r="M812" s="4" t="s">
        <v>1697</v>
      </c>
    </row>
    <row r="813" spans="1:13" x14ac:dyDescent="0.2">
      <c r="A813">
        <v>812</v>
      </c>
      <c r="B813" t="s">
        <v>2442</v>
      </c>
      <c r="C813" t="s">
        <v>288</v>
      </c>
      <c r="D813" t="s">
        <v>244</v>
      </c>
      <c r="E813" s="10" t="str">
        <f>+VLOOKUP(C813,Barras!$B$2:$C$274,2,0)</f>
        <v>Las Bambas 220 kV</v>
      </c>
      <c r="F813" s="10" t="str">
        <f>+VLOOKUP(D813,Barras!$B$2:$C$274,2,0)</f>
        <v>Cotaruse 220 kV</v>
      </c>
      <c r="G813" s="3">
        <f t="shared" si="36"/>
        <v>131</v>
      </c>
      <c r="H813" s="2">
        <f t="shared" si="37"/>
        <v>6.3660000000000008E-2</v>
      </c>
      <c r="I813" s="2">
        <f t="shared" si="38"/>
        <v>0.49248000000000003</v>
      </c>
      <c r="M813" s="4" t="s">
        <v>1698</v>
      </c>
    </row>
    <row r="814" spans="1:13" x14ac:dyDescent="0.2">
      <c r="A814">
        <v>813</v>
      </c>
      <c r="B814" t="s">
        <v>2443</v>
      </c>
      <c r="C814" t="s">
        <v>276</v>
      </c>
      <c r="D814" t="s">
        <v>278</v>
      </c>
      <c r="E814" s="10" t="str">
        <f>+VLOOKUP(C814,Barras!$B$2:$C$274,2,0)</f>
        <v>Tintaya 220 kV</v>
      </c>
      <c r="F814" s="10" t="str">
        <f>+VLOOKUP(D814,Barras!$B$2:$C$274,2,0)</f>
        <v>Onocora 220 kV</v>
      </c>
      <c r="G814" s="3">
        <f t="shared" si="36"/>
        <v>68.03</v>
      </c>
      <c r="H814" s="2">
        <f t="shared" si="37"/>
        <v>4.3246891077465828E-2</v>
      </c>
      <c r="I814" s="2">
        <f t="shared" si="38"/>
        <v>0.37371189181243569</v>
      </c>
      <c r="M814" s="4" t="s">
        <v>1699</v>
      </c>
    </row>
    <row r="815" spans="1:13" x14ac:dyDescent="0.2">
      <c r="A815">
        <v>814</v>
      </c>
      <c r="B815" t="s">
        <v>2445</v>
      </c>
      <c r="C815" t="s">
        <v>276</v>
      </c>
      <c r="D815" t="s">
        <v>278</v>
      </c>
      <c r="E815" s="10" t="str">
        <f>+VLOOKUP(C815,Barras!$B$2:$C$274,2,0)</f>
        <v>Tintaya 220 kV</v>
      </c>
      <c r="F815" s="10" t="str">
        <f>+VLOOKUP(D815,Barras!$B$2:$C$274,2,0)</f>
        <v>Onocora 220 kV</v>
      </c>
      <c r="G815" s="3">
        <f t="shared" si="36"/>
        <v>68.03</v>
      </c>
      <c r="H815" s="2">
        <f t="shared" si="37"/>
        <v>4.3454020285168302E-2</v>
      </c>
      <c r="I815" s="2">
        <f t="shared" si="38"/>
        <v>0.37316257533441127</v>
      </c>
      <c r="M815" s="4" t="s">
        <v>1700</v>
      </c>
    </row>
    <row r="816" spans="1:13" x14ac:dyDescent="0.2">
      <c r="A816">
        <v>815</v>
      </c>
      <c r="B816" t="s">
        <v>2446</v>
      </c>
      <c r="C816" t="s">
        <v>278</v>
      </c>
      <c r="D816" t="s">
        <v>280</v>
      </c>
      <c r="E816" s="10" t="str">
        <f>+VLOOKUP(C816,Barras!$B$2:$C$274,2,0)</f>
        <v>Onocora 220 kV</v>
      </c>
      <c r="F816" s="10" t="str">
        <f>+VLOOKUP(D816,Barras!$B$2:$C$274,2,0)</f>
        <v>Kayra 220 kV</v>
      </c>
      <c r="G816" s="3">
        <f t="shared" si="36"/>
        <v>107.36</v>
      </c>
      <c r="H816" s="2">
        <f t="shared" si="37"/>
        <v>4.3100819672131141E-2</v>
      </c>
      <c r="I816" s="2">
        <f t="shared" si="38"/>
        <v>0.36950502980625932</v>
      </c>
      <c r="M816" s="4" t="s">
        <v>1701</v>
      </c>
    </row>
    <row r="817" spans="1:13" x14ac:dyDescent="0.2">
      <c r="A817">
        <v>816</v>
      </c>
      <c r="B817" t="s">
        <v>2448</v>
      </c>
      <c r="C817" t="s">
        <v>280</v>
      </c>
      <c r="D817" t="s">
        <v>282</v>
      </c>
      <c r="E817" s="10" t="str">
        <f>+VLOOKUP(C817,Barras!$B$2:$C$274,2,0)</f>
        <v>Kayra 220 kV</v>
      </c>
      <c r="F817" s="10" t="str">
        <f>+VLOOKUP(D817,Barras!$B$2:$C$274,2,0)</f>
        <v>Suriray 220 kV</v>
      </c>
      <c r="G817" s="3">
        <f t="shared" si="36"/>
        <v>152.85</v>
      </c>
      <c r="H817" s="2">
        <f t="shared" si="37"/>
        <v>4.306800130847236E-2</v>
      </c>
      <c r="I817" s="2">
        <f t="shared" si="38"/>
        <v>0.36460307491004251</v>
      </c>
      <c r="M817" s="4" t="s">
        <v>1702</v>
      </c>
    </row>
    <row r="818" spans="1:13" x14ac:dyDescent="0.2">
      <c r="A818">
        <v>817</v>
      </c>
      <c r="B818" t="s">
        <v>2450</v>
      </c>
      <c r="C818" t="s">
        <v>284</v>
      </c>
      <c r="D818" t="s">
        <v>282</v>
      </c>
      <c r="E818" s="10" t="str">
        <f>+VLOOKUP(C818,Barras!$B$2:$C$274,2,0)</f>
        <v>Abancay 220 kV</v>
      </c>
      <c r="F818" s="10" t="str">
        <f>+VLOOKUP(D818,Barras!$B$2:$C$274,2,0)</f>
        <v>Suriray 220 kV</v>
      </c>
      <c r="G818" s="3">
        <f t="shared" si="36"/>
        <v>58.1</v>
      </c>
      <c r="H818" s="2">
        <f t="shared" si="37"/>
        <v>4.9764991394148021E-2</v>
      </c>
      <c r="I818" s="2">
        <f t="shared" si="38"/>
        <v>0.5095609294320137</v>
      </c>
      <c r="M818" s="4" t="s">
        <v>1703</v>
      </c>
    </row>
    <row r="819" spans="1:13" x14ac:dyDescent="0.2">
      <c r="A819">
        <v>818</v>
      </c>
      <c r="B819" t="s">
        <v>2452</v>
      </c>
      <c r="C819" t="s">
        <v>244</v>
      </c>
      <c r="D819" t="s">
        <v>284</v>
      </c>
      <c r="E819" s="10" t="str">
        <f>+VLOOKUP(C819,Barras!$B$2:$C$274,2,0)</f>
        <v>Cotaruse 220 kV</v>
      </c>
      <c r="F819" s="10" t="str">
        <f>+VLOOKUP(D819,Barras!$B$2:$C$274,2,0)</f>
        <v>Abancay 220 kV</v>
      </c>
      <c r="G819" s="3">
        <f t="shared" si="36"/>
        <v>130</v>
      </c>
      <c r="H819" s="2">
        <f t="shared" si="37"/>
        <v>4.9765000000000004E-2</v>
      </c>
      <c r="I819" s="2">
        <f t="shared" si="38"/>
        <v>0.50956100000000004</v>
      </c>
      <c r="M819" s="4" t="s">
        <v>1704</v>
      </c>
    </row>
    <row r="820" spans="1:13" x14ac:dyDescent="0.2">
      <c r="A820">
        <v>819</v>
      </c>
      <c r="B820" t="s">
        <v>2454</v>
      </c>
      <c r="C820" t="s">
        <v>244</v>
      </c>
      <c r="D820" t="s">
        <v>282</v>
      </c>
      <c r="E820" s="10" t="str">
        <f>+VLOOKUP(C820,Barras!$B$2:$C$274,2,0)</f>
        <v>Cotaruse 220 kV</v>
      </c>
      <c r="F820" s="10" t="str">
        <f>+VLOOKUP(D820,Barras!$B$2:$C$274,2,0)</f>
        <v>Suriray 220 kV</v>
      </c>
      <c r="G820" s="3">
        <f t="shared" si="36"/>
        <v>188.4</v>
      </c>
      <c r="H820" s="2">
        <f t="shared" si="37"/>
        <v>4.9764999999999997E-2</v>
      </c>
      <c r="I820" s="2">
        <f t="shared" si="38"/>
        <v>0.50956098726114651</v>
      </c>
      <c r="M820" s="4" t="s">
        <v>1705</v>
      </c>
    </row>
    <row r="821" spans="1:13" x14ac:dyDescent="0.2">
      <c r="A821">
        <v>820</v>
      </c>
      <c r="B821" t="s">
        <v>2456</v>
      </c>
      <c r="C821" t="s">
        <v>290</v>
      </c>
      <c r="D821" t="s">
        <v>76</v>
      </c>
      <c r="E821" s="10" t="str">
        <f>+VLOOKUP(C821,Barras!$B$2:$C$274,2,0)</f>
        <v>Carhuaquero 138 kV</v>
      </c>
      <c r="F821" s="10" t="str">
        <f>+VLOOKUP(D821,Barras!$B$2:$C$274,2,0)</f>
        <v>Carhuaquero 220 kV</v>
      </c>
      <c r="G821" s="3">
        <f t="shared" si="36"/>
        <v>1</v>
      </c>
      <c r="H821" s="2">
        <f t="shared" si="37"/>
        <v>4.4646530612244897</v>
      </c>
      <c r="I821" s="2">
        <f t="shared" si="38"/>
        <v>165.94285714285715</v>
      </c>
      <c r="M821" s="4" t="s">
        <v>1706</v>
      </c>
    </row>
    <row r="822" spans="1:13" x14ac:dyDescent="0.2">
      <c r="A822">
        <v>821</v>
      </c>
      <c r="B822" t="s">
        <v>2458</v>
      </c>
      <c r="C822" t="s">
        <v>290</v>
      </c>
      <c r="D822" t="s">
        <v>76</v>
      </c>
      <c r="E822" s="10" t="str">
        <f>+VLOOKUP(C822,Barras!$B$2:$C$274,2,0)</f>
        <v>Carhuaquero 138 kV</v>
      </c>
      <c r="F822" s="10" t="str">
        <f>+VLOOKUP(D822,Barras!$B$2:$C$274,2,0)</f>
        <v>Carhuaquero 220 kV</v>
      </c>
      <c r="G822" s="3">
        <f t="shared" si="36"/>
        <v>1</v>
      </c>
      <c r="H822" s="2">
        <f t="shared" si="37"/>
        <v>4.4646530612244897</v>
      </c>
      <c r="I822" s="2">
        <f t="shared" si="38"/>
        <v>165.94285714285715</v>
      </c>
      <c r="M822" s="4" t="s">
        <v>1707</v>
      </c>
    </row>
    <row r="823" spans="1:13" x14ac:dyDescent="0.2">
      <c r="A823">
        <v>822</v>
      </c>
      <c r="B823" t="s">
        <v>2459</v>
      </c>
      <c r="C823" t="s">
        <v>428</v>
      </c>
      <c r="D823" t="s">
        <v>74</v>
      </c>
      <c r="E823" s="10" t="str">
        <f>+VLOOKUP(C823,Barras!$B$2:$C$274,2,0)</f>
        <v>Guadalupe 60 kV</v>
      </c>
      <c r="F823" s="10" t="str">
        <f>+VLOOKUP(D823,Barras!$B$2:$C$274,2,0)</f>
        <v>Guadalupe 220 kV</v>
      </c>
      <c r="G823" s="3">
        <f t="shared" si="36"/>
        <v>1</v>
      </c>
      <c r="H823" s="2">
        <f t="shared" si="37"/>
        <v>1.3130390625000001</v>
      </c>
      <c r="I823" s="2">
        <f t="shared" si="38"/>
        <v>40.125130108328804</v>
      </c>
      <c r="M823" s="4" t="s">
        <v>1708</v>
      </c>
    </row>
    <row r="824" spans="1:13" x14ac:dyDescent="0.2">
      <c r="A824">
        <v>823</v>
      </c>
      <c r="B824" t="s">
        <v>2461</v>
      </c>
      <c r="C824" t="s">
        <v>296</v>
      </c>
      <c r="D824" t="s">
        <v>100</v>
      </c>
      <c r="E824" s="10" t="str">
        <f>+VLOOKUP(C824,Barras!$B$2:$C$274,2,0)</f>
        <v>Chimbote 138 kV</v>
      </c>
      <c r="F824" s="10" t="str">
        <f>+VLOOKUP(D824,Barras!$B$2:$C$274,2,0)</f>
        <v>Chimbote 220 kV</v>
      </c>
      <c r="G824" s="3">
        <f t="shared" si="36"/>
        <v>1</v>
      </c>
      <c r="H824" s="2">
        <f t="shared" si="37"/>
        <v>0.42425625</v>
      </c>
      <c r="I824" s="2">
        <f t="shared" si="38"/>
        <v>21.716222837087514</v>
      </c>
      <c r="M824" s="4" t="s">
        <v>1709</v>
      </c>
    </row>
    <row r="825" spans="1:13" x14ac:dyDescent="0.2">
      <c r="A825">
        <v>824</v>
      </c>
      <c r="B825" t="s">
        <v>2463</v>
      </c>
      <c r="C825" t="s">
        <v>300</v>
      </c>
      <c r="D825" t="s">
        <v>98</v>
      </c>
      <c r="E825" s="10" t="str">
        <f>+VLOOKUP(C825,Barras!$B$2:$C$274,2,0)</f>
        <v>Kiman Ayllu 138 kV</v>
      </c>
      <c r="F825" s="10" t="str">
        <f>+VLOOKUP(D825,Barras!$B$2:$C$274,2,0)</f>
        <v>Kiman Ayllu 220 kV</v>
      </c>
      <c r="G825" s="3">
        <f t="shared" si="36"/>
        <v>1</v>
      </c>
      <c r="H825" s="2">
        <f t="shared" si="37"/>
        <v>0.82812399999999997</v>
      </c>
      <c r="I825" s="2">
        <f t="shared" si="38"/>
        <v>60.65972</v>
      </c>
      <c r="M825" s="4" t="s">
        <v>1710</v>
      </c>
    </row>
    <row r="826" spans="1:13" x14ac:dyDescent="0.2">
      <c r="A826">
        <v>825</v>
      </c>
      <c r="B826" t="s">
        <v>2465</v>
      </c>
      <c r="C826" t="s">
        <v>302</v>
      </c>
      <c r="D826" t="s">
        <v>104</v>
      </c>
      <c r="E826" s="10" t="str">
        <f>+VLOOKUP(C826,Barras!$B$2:$C$274,2,0)</f>
        <v>SEPANU 138 kV</v>
      </c>
      <c r="F826" s="10" t="str">
        <f>+VLOOKUP(D826,Barras!$B$2:$C$274,2,0)</f>
        <v>Paramonga 220 kV</v>
      </c>
      <c r="G826" s="3">
        <f t="shared" si="36"/>
        <v>1</v>
      </c>
      <c r="H826" s="2">
        <f t="shared" si="37"/>
        <v>1.6919952662721895</v>
      </c>
      <c r="I826" s="2">
        <f t="shared" si="38"/>
        <v>87.045538461538442</v>
      </c>
      <c r="M826" s="4" t="s">
        <v>1711</v>
      </c>
    </row>
    <row r="827" spans="1:13" x14ac:dyDescent="0.2">
      <c r="A827">
        <v>826</v>
      </c>
      <c r="B827" t="s">
        <v>2467</v>
      </c>
      <c r="C827" t="s">
        <v>478</v>
      </c>
      <c r="D827" t="s">
        <v>112</v>
      </c>
      <c r="E827" s="10" t="str">
        <f>+VLOOKUP(C827,Barras!$B$2:$C$274,2,0)</f>
        <v>Lomera 60 kV</v>
      </c>
      <c r="F827" s="10" t="str">
        <f>+VLOOKUP(D827,Barras!$B$2:$C$274,2,0)</f>
        <v>Lomera 220 kV</v>
      </c>
      <c r="G827" s="3">
        <f t="shared" si="36"/>
        <v>1</v>
      </c>
      <c r="H827" s="2">
        <f t="shared" si="37"/>
        <v>7.9150456000000009</v>
      </c>
      <c r="I827" s="2">
        <f t="shared" si="38"/>
        <v>50.336000000000006</v>
      </c>
      <c r="M827" s="4" t="s">
        <v>1712</v>
      </c>
    </row>
    <row r="828" spans="1:13" x14ac:dyDescent="0.2">
      <c r="A828">
        <v>827</v>
      </c>
      <c r="B828" t="s">
        <v>2469</v>
      </c>
      <c r="C828" t="s">
        <v>474</v>
      </c>
      <c r="D828" t="s">
        <v>114</v>
      </c>
      <c r="E828" s="10" t="str">
        <f>+VLOOKUP(C828,Barras!$B$2:$C$274,2,0)</f>
        <v>Huarangal 60 kV</v>
      </c>
      <c r="F828" s="10" t="str">
        <f>+VLOOKUP(D828,Barras!$B$2:$C$274,2,0)</f>
        <v>Zapallal 220 kV</v>
      </c>
      <c r="G828" s="3">
        <f t="shared" si="36"/>
        <v>1</v>
      </c>
      <c r="H828" s="2">
        <f t="shared" si="37"/>
        <v>0.45711111111111113</v>
      </c>
      <c r="I828" s="2">
        <f t="shared" si="38"/>
        <v>33.664888888888889</v>
      </c>
      <c r="M828" s="4" t="s">
        <v>1713</v>
      </c>
    </row>
    <row r="829" spans="1:13" x14ac:dyDescent="0.2">
      <c r="A829">
        <v>828</v>
      </c>
      <c r="B829" t="s">
        <v>2471</v>
      </c>
      <c r="C829" t="s">
        <v>470</v>
      </c>
      <c r="D829" t="s">
        <v>124</v>
      </c>
      <c r="E829" s="10" t="str">
        <f>+VLOOKUP(C829,Barras!$B$2:$C$274,2,0)</f>
        <v>Chillon 60 kV</v>
      </c>
      <c r="F829" s="10" t="str">
        <f>+VLOOKUP(D829,Barras!$B$2:$C$274,2,0)</f>
        <v>Chillon 220 kV</v>
      </c>
      <c r="G829" s="3">
        <f t="shared" si="36"/>
        <v>1</v>
      </c>
      <c r="H829" s="2">
        <f t="shared" si="37"/>
        <v>0.61072882716049381</v>
      </c>
      <c r="I829" s="2">
        <f t="shared" si="38"/>
        <v>14.30488888888889</v>
      </c>
      <c r="M829" s="4" t="s">
        <v>1714</v>
      </c>
    </row>
    <row r="830" spans="1:13" x14ac:dyDescent="0.2">
      <c r="A830">
        <v>829</v>
      </c>
      <c r="B830" t="s">
        <v>2473</v>
      </c>
      <c r="C830" t="s">
        <v>464</v>
      </c>
      <c r="D830" t="s">
        <v>126</v>
      </c>
      <c r="E830" s="10" t="str">
        <f>+VLOOKUP(C830,Barras!$B$2:$C$274,2,0)</f>
        <v>Chavarria 60 kV</v>
      </c>
      <c r="F830" s="10" t="str">
        <f>+VLOOKUP(D830,Barras!$B$2:$C$274,2,0)</f>
        <v>Chavarria 220 kV</v>
      </c>
      <c r="G830" s="3">
        <f t="shared" si="36"/>
        <v>1</v>
      </c>
      <c r="H830" s="2">
        <f t="shared" si="37"/>
        <v>0.22606194375222502</v>
      </c>
      <c r="I830" s="2">
        <f t="shared" si="38"/>
        <v>10.601990528846526</v>
      </c>
      <c r="M830" s="4" t="s">
        <v>1715</v>
      </c>
    </row>
    <row r="831" spans="1:13" x14ac:dyDescent="0.2">
      <c r="A831">
        <v>830</v>
      </c>
      <c r="B831" t="s">
        <v>2475</v>
      </c>
      <c r="C831" t="s">
        <v>482</v>
      </c>
      <c r="D831" t="s">
        <v>130</v>
      </c>
      <c r="E831" s="10" t="str">
        <f>+VLOOKUP(C831,Barras!$B$2:$C$274,2,0)</f>
        <v>Barsi 60 kV</v>
      </c>
      <c r="F831" s="10" t="str">
        <f>+VLOOKUP(D831,Barras!$B$2:$C$274,2,0)</f>
        <v>Barsi 220 kV</v>
      </c>
      <c r="G831" s="3">
        <f t="shared" si="36"/>
        <v>1</v>
      </c>
      <c r="H831" s="2">
        <f t="shared" si="37"/>
        <v>0.23512586794596643</v>
      </c>
      <c r="I831" s="2">
        <f t="shared" si="38"/>
        <v>11.47313681324062</v>
      </c>
      <c r="M831" s="4" t="s">
        <v>1716</v>
      </c>
    </row>
    <row r="832" spans="1:13" x14ac:dyDescent="0.2">
      <c r="A832">
        <v>831</v>
      </c>
      <c r="B832" t="s">
        <v>2477</v>
      </c>
      <c r="C832" t="s">
        <v>450</v>
      </c>
      <c r="D832" t="s">
        <v>118</v>
      </c>
      <c r="E832" s="10" t="str">
        <f>+VLOOKUP(C832,Barras!$B$2:$C$274,2,0)</f>
        <v>Mirador 60 kV</v>
      </c>
      <c r="F832" s="10" t="str">
        <f>+VLOOKUP(D832,Barras!$B$2:$C$274,2,0)</f>
        <v>Mirador 220 kV</v>
      </c>
      <c r="G832" s="3">
        <f t="shared" si="36"/>
        <v>1</v>
      </c>
      <c r="H832" s="2">
        <f t="shared" si="37"/>
        <v>1.4923333333333335</v>
      </c>
      <c r="I832" s="2">
        <f t="shared" si="38"/>
        <v>46.786666666666662</v>
      </c>
      <c r="M832" s="4" t="s">
        <v>1717</v>
      </c>
    </row>
    <row r="833" spans="1:13" x14ac:dyDescent="0.2">
      <c r="A833">
        <v>832</v>
      </c>
      <c r="B833" t="s">
        <v>2479</v>
      </c>
      <c r="C833" t="s">
        <v>450</v>
      </c>
      <c r="D833" t="s">
        <v>118</v>
      </c>
      <c r="E833" s="10" t="str">
        <f>+VLOOKUP(C833,Barras!$B$2:$C$274,2,0)</f>
        <v>Mirador 60 kV</v>
      </c>
      <c r="F833" s="10" t="str">
        <f>+VLOOKUP(D833,Barras!$B$2:$C$274,2,0)</f>
        <v>Mirador 220 kV</v>
      </c>
      <c r="G833" s="3">
        <f t="shared" si="36"/>
        <v>1</v>
      </c>
      <c r="H833" s="2">
        <f t="shared" si="37"/>
        <v>1.4923333333333335</v>
      </c>
      <c r="I833" s="2">
        <f t="shared" si="38"/>
        <v>46.786666666666662</v>
      </c>
      <c r="M833" s="4" t="s">
        <v>1718</v>
      </c>
    </row>
    <row r="834" spans="1:13" x14ac:dyDescent="0.2">
      <c r="A834">
        <v>833</v>
      </c>
      <c r="B834" t="s">
        <v>2480</v>
      </c>
      <c r="C834" t="s">
        <v>480</v>
      </c>
      <c r="D834" t="s">
        <v>120</v>
      </c>
      <c r="E834" s="10" t="str">
        <f>+VLOOKUP(C834,Barras!$B$2:$C$274,2,0)</f>
        <v>Mirones 60 kV</v>
      </c>
      <c r="F834" s="10" t="str">
        <f>+VLOOKUP(D834,Barras!$B$2:$C$274,2,0)</f>
        <v>Malvinas 220 kV</v>
      </c>
      <c r="G834" s="3">
        <f t="shared" ref="G834:G897" si="39">+VLOOKUP(B834,lineas,6,0)</f>
        <v>1</v>
      </c>
      <c r="H834" s="2">
        <f t="shared" ref="H834:H897" si="40">+VLOOKUP(B834,lineas,7,0)</f>
        <v>0.58523666666666674</v>
      </c>
      <c r="I834" s="2">
        <f t="shared" ref="I834:I897" si="41">+VLOOKUP(B834,lineas,8,0)</f>
        <v>30.518888888888888</v>
      </c>
      <c r="M834" s="4" t="s">
        <v>1719</v>
      </c>
    </row>
    <row r="835" spans="1:13" x14ac:dyDescent="0.2">
      <c r="A835">
        <v>834</v>
      </c>
      <c r="B835" t="s">
        <v>2482</v>
      </c>
      <c r="C835" t="s">
        <v>480</v>
      </c>
      <c r="D835" t="s">
        <v>120</v>
      </c>
      <c r="E835" s="10" t="str">
        <f>+VLOOKUP(C835,Barras!$B$2:$C$274,2,0)</f>
        <v>Mirones 60 kV</v>
      </c>
      <c r="F835" s="10" t="str">
        <f>+VLOOKUP(D835,Barras!$B$2:$C$274,2,0)</f>
        <v>Malvinas 220 kV</v>
      </c>
      <c r="G835" s="3">
        <f t="shared" si="39"/>
        <v>1</v>
      </c>
      <c r="H835" s="2">
        <f t="shared" si="40"/>
        <v>0.58523666666666674</v>
      </c>
      <c r="I835" s="2">
        <f t="shared" si="41"/>
        <v>30.518888888888888</v>
      </c>
      <c r="M835" s="4" t="s">
        <v>1720</v>
      </c>
    </row>
    <row r="836" spans="1:13" x14ac:dyDescent="0.2">
      <c r="A836">
        <v>835</v>
      </c>
      <c r="B836" t="s">
        <v>2483</v>
      </c>
      <c r="C836" t="s">
        <v>462</v>
      </c>
      <c r="D836" t="s">
        <v>128</v>
      </c>
      <c r="E836" s="10" t="str">
        <f>+VLOOKUP(C836,Barras!$B$2:$C$274,2,0)</f>
        <v>Aeropuerto 60 kV</v>
      </c>
      <c r="F836" s="10" t="str">
        <f>+VLOOKUP(D836,Barras!$B$2:$C$274,2,0)</f>
        <v>Aeropuerto 220 kV</v>
      </c>
      <c r="G836" s="3">
        <f t="shared" si="39"/>
        <v>1</v>
      </c>
      <c r="H836" s="2">
        <f t="shared" si="40"/>
        <v>1.0094691358024692</v>
      </c>
      <c r="I836" s="2">
        <f t="shared" si="41"/>
        <v>23.2</v>
      </c>
      <c r="M836" s="4" t="s">
        <v>1721</v>
      </c>
    </row>
    <row r="837" spans="1:13" x14ac:dyDescent="0.2">
      <c r="A837">
        <v>836</v>
      </c>
      <c r="B837" t="s">
        <v>2485</v>
      </c>
      <c r="C837" t="s">
        <v>446</v>
      </c>
      <c r="D837" t="s">
        <v>134</v>
      </c>
      <c r="E837" s="10" t="str">
        <f>+VLOOKUP(C837,Barras!$B$2:$C$274,2,0)</f>
        <v>Santa Rosa LDS 60 kV</v>
      </c>
      <c r="F837" s="10" t="str">
        <f>+VLOOKUP(D837,Barras!$B$2:$C$274,2,0)</f>
        <v>Santa Rosa 220 kV</v>
      </c>
      <c r="G837" s="3">
        <f t="shared" si="39"/>
        <v>1</v>
      </c>
      <c r="H837" s="2">
        <f t="shared" si="40"/>
        <v>0.52559374999999997</v>
      </c>
      <c r="I837" s="2">
        <f t="shared" si="41"/>
        <v>10.013014657427915</v>
      </c>
      <c r="M837" s="4" t="s">
        <v>1722</v>
      </c>
    </row>
    <row r="838" spans="1:13" x14ac:dyDescent="0.2">
      <c r="A838">
        <v>837</v>
      </c>
      <c r="B838" t="s">
        <v>2487</v>
      </c>
      <c r="C838" t="s">
        <v>448</v>
      </c>
      <c r="D838" t="s">
        <v>134</v>
      </c>
      <c r="E838" s="10" t="str">
        <f>+VLOOKUP(C838,Barras!$B$2:$C$274,2,0)</f>
        <v>Santa Rosa EDN 60 kV</v>
      </c>
      <c r="F838" s="10" t="str">
        <f>+VLOOKUP(D838,Barras!$B$2:$C$274,2,0)</f>
        <v>Santa Rosa 220 kV</v>
      </c>
      <c r="G838" s="3">
        <f t="shared" si="39"/>
        <v>1</v>
      </c>
      <c r="H838" s="2">
        <f t="shared" si="40"/>
        <v>0.48498413333333334</v>
      </c>
      <c r="I838" s="2">
        <f t="shared" si="41"/>
        <v>10.013014657427915</v>
      </c>
      <c r="M838" s="4" t="s">
        <v>1723</v>
      </c>
    </row>
    <row r="839" spans="1:13" x14ac:dyDescent="0.2">
      <c r="A839">
        <v>838</v>
      </c>
      <c r="B839" t="s">
        <v>2488</v>
      </c>
      <c r="C839" t="s">
        <v>456</v>
      </c>
      <c r="D839" t="s">
        <v>146</v>
      </c>
      <c r="E839" s="10" t="str">
        <f>+VLOOKUP(C839,Barras!$B$2:$C$274,2,0)</f>
        <v>Balnearios 60 kV</v>
      </c>
      <c r="F839" s="10" t="str">
        <f>+VLOOKUP(D839,Barras!$B$2:$C$274,2,0)</f>
        <v>Balnearios 220 kV</v>
      </c>
      <c r="G839" s="3">
        <f t="shared" si="39"/>
        <v>1</v>
      </c>
      <c r="H839" s="2">
        <f t="shared" si="40"/>
        <v>0.19979612562732299</v>
      </c>
      <c r="I839" s="2">
        <f t="shared" si="41"/>
        <v>9.219678549777111</v>
      </c>
      <c r="M839" s="4" t="s">
        <v>1724</v>
      </c>
    </row>
    <row r="840" spans="1:13" x14ac:dyDescent="0.2">
      <c r="A840">
        <v>839</v>
      </c>
      <c r="B840" t="s">
        <v>2490</v>
      </c>
      <c r="C840" t="s">
        <v>458</v>
      </c>
      <c r="D840" t="s">
        <v>142</v>
      </c>
      <c r="E840" s="10" t="str">
        <f>+VLOOKUP(C840,Barras!$B$2:$C$274,2,0)</f>
        <v>San Juan 60 kV</v>
      </c>
      <c r="F840" s="10" t="str">
        <f>+VLOOKUP(D840,Barras!$B$2:$C$274,2,0)</f>
        <v>San Juan 220 kV</v>
      </c>
      <c r="G840" s="3">
        <f t="shared" si="39"/>
        <v>1</v>
      </c>
      <c r="H840" s="2">
        <f t="shared" si="40"/>
        <v>0.28059444444444442</v>
      </c>
      <c r="I840" s="2">
        <f t="shared" si="41"/>
        <v>12.938990245880136</v>
      </c>
      <c r="M840" s="4" t="s">
        <v>1725</v>
      </c>
    </row>
    <row r="841" spans="1:13" x14ac:dyDescent="0.2">
      <c r="A841">
        <v>840</v>
      </c>
      <c r="B841" t="s">
        <v>2492</v>
      </c>
      <c r="C841" t="s">
        <v>460</v>
      </c>
      <c r="D841" t="s">
        <v>144</v>
      </c>
      <c r="E841" s="10" t="str">
        <f>+VLOOKUP(C841,Barras!$B$2:$C$274,2,0)</f>
        <v>Pachacutec 60 kV</v>
      </c>
      <c r="F841" s="10" t="str">
        <f>+VLOOKUP(D841,Barras!$B$2:$C$274,2,0)</f>
        <v>Pachacutec 220 kV</v>
      </c>
      <c r="G841" s="3">
        <f t="shared" si="39"/>
        <v>1</v>
      </c>
      <c r="H841" s="2">
        <f t="shared" si="40"/>
        <v>1.3333333333333333</v>
      </c>
      <c r="I841" s="2">
        <f t="shared" si="41"/>
        <v>19.133333333333333</v>
      </c>
      <c r="M841" s="4" t="s">
        <v>1726</v>
      </c>
    </row>
    <row r="842" spans="1:13" x14ac:dyDescent="0.2">
      <c r="A842">
        <v>841</v>
      </c>
      <c r="B842" t="s">
        <v>2494</v>
      </c>
      <c r="C842" t="s">
        <v>452</v>
      </c>
      <c r="D842" t="s">
        <v>136</v>
      </c>
      <c r="E842" s="10" t="str">
        <f>+VLOOKUP(C842,Barras!$B$2:$C$274,2,0)</f>
        <v>Puente 60 kV</v>
      </c>
      <c r="F842" s="10" t="str">
        <f>+VLOOKUP(D842,Barras!$B$2:$C$274,2,0)</f>
        <v>Industriales 220 kV</v>
      </c>
      <c r="G842" s="3">
        <f t="shared" si="39"/>
        <v>1</v>
      </c>
      <c r="H842" s="2">
        <f t="shared" si="40"/>
        <v>0.56425198958333334</v>
      </c>
      <c r="I842" s="2">
        <f t="shared" si="41"/>
        <v>25.434704166666666</v>
      </c>
      <c r="M842" s="4" t="s">
        <v>1727</v>
      </c>
    </row>
    <row r="843" spans="1:13" x14ac:dyDescent="0.2">
      <c r="A843">
        <v>842</v>
      </c>
      <c r="B843" t="s">
        <v>2496</v>
      </c>
      <c r="C843" t="s">
        <v>442</v>
      </c>
      <c r="D843" t="s">
        <v>184</v>
      </c>
      <c r="E843" s="10" t="str">
        <f>+VLOOKUP(C843,Barras!$B$2:$C$274,2,0)</f>
        <v>Manchay 60 kV</v>
      </c>
      <c r="F843" s="10" t="str">
        <f>+VLOOKUP(D843,Barras!$B$2:$C$274,2,0)</f>
        <v>Manchay 220 kV</v>
      </c>
      <c r="G843" s="3">
        <f t="shared" si="39"/>
        <v>1</v>
      </c>
      <c r="H843" s="2">
        <f t="shared" si="40"/>
        <v>1.0943777777777777</v>
      </c>
      <c r="I843" s="2">
        <f t="shared" si="41"/>
        <v>44.407000000000004</v>
      </c>
      <c r="M843" s="4" t="s">
        <v>1728</v>
      </c>
    </row>
    <row r="844" spans="1:13" x14ac:dyDescent="0.2">
      <c r="A844">
        <v>843</v>
      </c>
      <c r="B844" t="s">
        <v>2498</v>
      </c>
      <c r="C844" t="s">
        <v>438</v>
      </c>
      <c r="D844" t="s">
        <v>190</v>
      </c>
      <c r="E844" s="10" t="str">
        <f>+VLOOKUP(C844,Barras!$B$2:$C$274,2,0)</f>
        <v>San Miguel 60 kV</v>
      </c>
      <c r="F844" s="10" t="str">
        <f>+VLOOKUP(D844,Barras!$B$2:$C$274,2,0)</f>
        <v>San Miguel 220 kV</v>
      </c>
      <c r="G844" s="3">
        <f t="shared" si="39"/>
        <v>1</v>
      </c>
      <c r="H844" s="2">
        <f t="shared" si="40"/>
        <v>0.23210463733650416</v>
      </c>
      <c r="I844" s="2">
        <f t="shared" si="41"/>
        <v>17.186250422630447</v>
      </c>
      <c r="M844" s="4" t="s">
        <v>1729</v>
      </c>
    </row>
    <row r="845" spans="1:13" x14ac:dyDescent="0.2">
      <c r="A845">
        <v>844</v>
      </c>
      <c r="B845" t="s">
        <v>2500</v>
      </c>
      <c r="C845" t="s">
        <v>484</v>
      </c>
      <c r="D845" t="s">
        <v>150</v>
      </c>
      <c r="E845" s="10" t="str">
        <f>+VLOOKUP(C845,Barras!$B$2:$C$274,2,0)</f>
        <v>Chilca 60 kV</v>
      </c>
      <c r="F845" s="10" t="str">
        <f>+VLOOKUP(D845,Barras!$B$2:$C$274,2,0)</f>
        <v>Chilca REP 220 kV</v>
      </c>
      <c r="G845" s="3">
        <f t="shared" si="39"/>
        <v>1</v>
      </c>
      <c r="H845" s="2">
        <f t="shared" si="40"/>
        <v>1.1968916666666667</v>
      </c>
      <c r="I845" s="2">
        <f t="shared" si="41"/>
        <v>45.980000000000004</v>
      </c>
      <c r="M845" s="4" t="s">
        <v>1730</v>
      </c>
    </row>
    <row r="846" spans="1:13" x14ac:dyDescent="0.2">
      <c r="A846">
        <v>845</v>
      </c>
      <c r="B846" t="s">
        <v>2502</v>
      </c>
      <c r="C846" t="s">
        <v>488</v>
      </c>
      <c r="D846" t="s">
        <v>148</v>
      </c>
      <c r="E846" s="10" t="str">
        <f>+VLOOKUP(C846,Barras!$B$2:$C$274,2,0)</f>
        <v>Praderas 60 kV</v>
      </c>
      <c r="F846" s="10" t="str">
        <f>+VLOOKUP(D846,Barras!$B$2:$C$274,2,0)</f>
        <v>Alto Praderas 220 kV</v>
      </c>
      <c r="G846" s="3">
        <f t="shared" si="39"/>
        <v>1</v>
      </c>
      <c r="H846" s="2">
        <f t="shared" si="40"/>
        <v>0.38863183333333334</v>
      </c>
      <c r="I846" s="2">
        <f t="shared" si="41"/>
        <v>25.349499999999999</v>
      </c>
      <c r="M846" s="4" t="s">
        <v>1731</v>
      </c>
    </row>
    <row r="847" spans="1:13" x14ac:dyDescent="0.2">
      <c r="A847">
        <v>846</v>
      </c>
      <c r="B847" t="s">
        <v>2504</v>
      </c>
      <c r="C847" t="s">
        <v>490</v>
      </c>
      <c r="D847" t="s">
        <v>154</v>
      </c>
      <c r="E847" s="10" t="str">
        <f>+VLOOKUP(C847,Barras!$B$2:$C$274,2,0)</f>
        <v>Bujama 60 kV</v>
      </c>
      <c r="F847" s="10" t="str">
        <f>+VLOOKUP(D847,Barras!$B$2:$C$274,2,0)</f>
        <v>Asia 220 kV</v>
      </c>
      <c r="G847" s="3">
        <f t="shared" si="39"/>
        <v>1</v>
      </c>
      <c r="H847" s="2">
        <f t="shared" si="40"/>
        <v>2.3855003460207613</v>
      </c>
      <c r="I847" s="2">
        <f t="shared" si="41"/>
        <v>67.418352941176479</v>
      </c>
      <c r="M847" s="4" t="s">
        <v>1732</v>
      </c>
    </row>
    <row r="848" spans="1:13" x14ac:dyDescent="0.2">
      <c r="A848">
        <v>847</v>
      </c>
      <c r="B848" t="s">
        <v>2506</v>
      </c>
      <c r="C848" t="s">
        <v>492</v>
      </c>
      <c r="D848" t="s">
        <v>162</v>
      </c>
      <c r="E848" s="10" t="str">
        <f>+VLOOKUP(C848,Barras!$B$2:$C$274,2,0)</f>
        <v>Independencia 60 kV</v>
      </c>
      <c r="F848" s="10" t="str">
        <f>+VLOOKUP(D848,Barras!$B$2:$C$274,2,0)</f>
        <v>Independencia 220 kV</v>
      </c>
      <c r="G848" s="3">
        <f t="shared" si="39"/>
        <v>1</v>
      </c>
      <c r="H848" s="2">
        <f t="shared" si="40"/>
        <v>1.9359999999999999</v>
      </c>
      <c r="I848" s="2">
        <f t="shared" si="41"/>
        <v>45.493477021276597</v>
      </c>
      <c r="M848" s="4" t="s">
        <v>1733</v>
      </c>
    </row>
    <row r="849" spans="1:13" x14ac:dyDescent="0.2">
      <c r="A849">
        <v>848</v>
      </c>
      <c r="B849" t="s">
        <v>2508</v>
      </c>
      <c r="C849" t="s">
        <v>494</v>
      </c>
      <c r="D849" t="s">
        <v>160</v>
      </c>
      <c r="E849" s="10" t="str">
        <f>+VLOOKUP(C849,Barras!$B$2:$C$274,2,0)</f>
        <v>Pueblo Nuevo 60 kV</v>
      </c>
      <c r="F849" s="10" t="str">
        <f>+VLOOKUP(D849,Barras!$B$2:$C$274,2,0)</f>
        <v>Chincha 220 kV</v>
      </c>
      <c r="G849" s="3">
        <f t="shared" si="39"/>
        <v>1</v>
      </c>
      <c r="H849" s="2">
        <f t="shared" si="40"/>
        <v>2.219946666666667</v>
      </c>
      <c r="I849" s="2">
        <f t="shared" si="41"/>
        <v>94.86399999999999</v>
      </c>
      <c r="M849" s="4" t="s">
        <v>1734</v>
      </c>
    </row>
    <row r="850" spans="1:13" x14ac:dyDescent="0.2">
      <c r="A850">
        <v>849</v>
      </c>
      <c r="B850" t="s">
        <v>2510</v>
      </c>
      <c r="C850" t="s">
        <v>496</v>
      </c>
      <c r="D850" t="s">
        <v>172</v>
      </c>
      <c r="E850" s="10" t="str">
        <f>+VLOOKUP(C850,Barras!$B$2:$C$274,2,0)</f>
        <v>Marcona 60 kV</v>
      </c>
      <c r="F850" s="10" t="str">
        <f>+VLOOKUP(D850,Barras!$B$2:$C$274,2,0)</f>
        <v>Marcona 220 kV</v>
      </c>
      <c r="G850" s="3">
        <f t="shared" si="39"/>
        <v>1</v>
      </c>
      <c r="H850" s="2">
        <f t="shared" si="40"/>
        <v>1.0090862222222221</v>
      </c>
      <c r="I850" s="2">
        <f t="shared" si="41"/>
        <v>46.926536954279825</v>
      </c>
      <c r="M850" s="4" t="s">
        <v>1735</v>
      </c>
    </row>
    <row r="851" spans="1:13" x14ac:dyDescent="0.2">
      <c r="A851">
        <v>850</v>
      </c>
      <c r="B851" t="s">
        <v>2512</v>
      </c>
      <c r="C851" t="s">
        <v>498</v>
      </c>
      <c r="D851" t="s">
        <v>170</v>
      </c>
      <c r="E851" s="10" t="str">
        <f>+VLOOKUP(C851,Barras!$B$2:$C$274,2,0)</f>
        <v>Nazca 60 kV</v>
      </c>
      <c r="F851" s="10" t="str">
        <f>+VLOOKUP(D851,Barras!$B$2:$C$274,2,0)</f>
        <v>Nazca 220 kV</v>
      </c>
      <c r="G851" s="3">
        <f t="shared" si="39"/>
        <v>1</v>
      </c>
      <c r="H851" s="2">
        <f t="shared" si="40"/>
        <v>1.8163982222222221</v>
      </c>
      <c r="I851" s="2">
        <f t="shared" si="41"/>
        <v>92.863466666666667</v>
      </c>
      <c r="M851" s="4" t="s">
        <v>1736</v>
      </c>
    </row>
    <row r="852" spans="1:13" x14ac:dyDescent="0.2">
      <c r="A852">
        <v>851</v>
      </c>
      <c r="B852" t="s">
        <v>2514</v>
      </c>
      <c r="C852" t="s">
        <v>430</v>
      </c>
      <c r="D852" t="s">
        <v>192</v>
      </c>
      <c r="E852" s="10" t="str">
        <f>+VLOOKUP(C852,Barras!$B$2:$C$274,2,0)</f>
        <v>Callahuanca 60 kV</v>
      </c>
      <c r="F852" s="10" t="str">
        <f>+VLOOKUP(D852,Barras!$B$2:$C$274,2,0)</f>
        <v>Callahuanca 220 kV</v>
      </c>
      <c r="G852" s="3">
        <f t="shared" si="39"/>
        <v>1</v>
      </c>
      <c r="H852" s="2">
        <f t="shared" si="40"/>
        <v>1.2661038062283736</v>
      </c>
      <c r="I852" s="2">
        <f t="shared" si="41"/>
        <v>66.905882352941177</v>
      </c>
      <c r="M852" s="4" t="s">
        <v>1737</v>
      </c>
    </row>
    <row r="853" spans="1:13" x14ac:dyDescent="0.2">
      <c r="A853">
        <v>852</v>
      </c>
      <c r="B853" t="s">
        <v>2516</v>
      </c>
      <c r="C853" t="s">
        <v>500</v>
      </c>
      <c r="D853" t="s">
        <v>242</v>
      </c>
      <c r="E853" s="10" t="str">
        <f>+VLOOKUP(C853,Barras!$B$2:$C$274,2,0)</f>
        <v>Cobriza 69 kV</v>
      </c>
      <c r="F853" s="10" t="str">
        <f>+VLOOKUP(D853,Barras!$B$2:$C$274,2,0)</f>
        <v>Mantaro 220 kV</v>
      </c>
      <c r="G853" s="3">
        <f t="shared" si="39"/>
        <v>1</v>
      </c>
      <c r="H853" s="2">
        <f t="shared" si="40"/>
        <v>3.4073599999999997</v>
      </c>
      <c r="I853" s="2">
        <f t="shared" si="41"/>
        <v>120.22560000000001</v>
      </c>
      <c r="M853" s="4" t="s">
        <v>1738</v>
      </c>
    </row>
    <row r="854" spans="1:13" x14ac:dyDescent="0.2">
      <c r="A854">
        <v>853</v>
      </c>
      <c r="B854" t="s">
        <v>2518</v>
      </c>
      <c r="C854" t="s">
        <v>506</v>
      </c>
      <c r="D854" t="s">
        <v>180</v>
      </c>
      <c r="E854" s="10" t="str">
        <f>+VLOOKUP(C854,Barras!$B$2:$C$274,2,0)</f>
        <v>Mollepata 69 kV</v>
      </c>
      <c r="F854" s="10" t="str">
        <f>+VLOOKUP(D854,Barras!$B$2:$C$274,2,0)</f>
        <v>Mollepata 220 kV</v>
      </c>
      <c r="G854" s="3">
        <f t="shared" si="39"/>
        <v>1</v>
      </c>
      <c r="H854" s="2">
        <f t="shared" si="40"/>
        <v>3.8214703999999995</v>
      </c>
      <c r="I854" s="2">
        <f t="shared" si="41"/>
        <v>106.28640000000001</v>
      </c>
      <c r="M854" s="4" t="s">
        <v>1739</v>
      </c>
    </row>
    <row r="855" spans="1:13" x14ac:dyDescent="0.2">
      <c r="A855">
        <v>854</v>
      </c>
      <c r="B855" t="s">
        <v>2520</v>
      </c>
      <c r="C855" t="s">
        <v>508</v>
      </c>
      <c r="D855" t="s">
        <v>236</v>
      </c>
      <c r="E855" s="10" t="str">
        <f>+VLOOKUP(C855,Barras!$B$2:$C$274,2,0)</f>
        <v>Huayucachi 60 kV</v>
      </c>
      <c r="F855" s="10" t="str">
        <f>+VLOOKUP(D855,Barras!$B$2:$C$274,2,0)</f>
        <v>Huayucachi 220 kV</v>
      </c>
      <c r="G855" s="3">
        <f t="shared" si="39"/>
        <v>1</v>
      </c>
      <c r="H855" s="2">
        <f t="shared" si="40"/>
        <v>2.9558787500000001</v>
      </c>
      <c r="I855" s="2">
        <f t="shared" si="41"/>
        <v>97.496575682382158</v>
      </c>
      <c r="M855" s="4" t="s">
        <v>1740</v>
      </c>
    </row>
    <row r="856" spans="1:13" x14ac:dyDescent="0.2">
      <c r="A856">
        <v>855</v>
      </c>
      <c r="B856" t="s">
        <v>2522</v>
      </c>
      <c r="C856" t="s">
        <v>514</v>
      </c>
      <c r="D856" t="s">
        <v>234</v>
      </c>
      <c r="E856" s="10" t="str">
        <f>+VLOOKUP(C856,Barras!$B$2:$C$274,2,0)</f>
        <v>Orcotuna 60 kV</v>
      </c>
      <c r="F856" s="10" t="str">
        <f>+VLOOKUP(D856,Barras!$B$2:$C$274,2,0)</f>
        <v>Orcotuna 220 kV</v>
      </c>
      <c r="G856" s="3">
        <f t="shared" si="39"/>
        <v>1</v>
      </c>
      <c r="H856" s="2">
        <f t="shared" si="40"/>
        <v>0</v>
      </c>
      <c r="I856" s="2">
        <f t="shared" si="41"/>
        <v>106.48</v>
      </c>
      <c r="M856" s="4" t="s">
        <v>1741</v>
      </c>
    </row>
    <row r="857" spans="1:13" x14ac:dyDescent="0.2">
      <c r="A857">
        <v>856</v>
      </c>
      <c r="B857" t="s">
        <v>2524</v>
      </c>
      <c r="C857" t="s">
        <v>516</v>
      </c>
      <c r="D857" t="s">
        <v>202</v>
      </c>
      <c r="E857" s="10" t="str">
        <f>+VLOOKUP(C857,Barras!$B$2:$C$274,2,0)</f>
        <v>Oroya 50 kV</v>
      </c>
      <c r="F857" s="10" t="str">
        <f>+VLOOKUP(D857,Barras!$B$2:$C$274,2,0)</f>
        <v>Oroya 220 kV</v>
      </c>
      <c r="G857" s="3">
        <f t="shared" si="39"/>
        <v>1</v>
      </c>
      <c r="H857" s="2">
        <f t="shared" si="40"/>
        <v>1.0260799999999999</v>
      </c>
      <c r="I857" s="2">
        <f t="shared" si="41"/>
        <v>60.258000000000003</v>
      </c>
      <c r="M857" s="4" t="s">
        <v>1742</v>
      </c>
    </row>
    <row r="858" spans="1:13" x14ac:dyDescent="0.2">
      <c r="A858">
        <v>857</v>
      </c>
      <c r="B858" t="s">
        <v>2526</v>
      </c>
      <c r="C858" t="s">
        <v>316</v>
      </c>
      <c r="D858" t="s">
        <v>204</v>
      </c>
      <c r="E858" s="10" t="str">
        <f>+VLOOKUP(C858,Barras!$B$2:$C$274,2,0)</f>
        <v>Carhuamayo 138 kV</v>
      </c>
      <c r="F858" s="10" t="str">
        <f>+VLOOKUP(D858,Barras!$B$2:$C$274,2,0)</f>
        <v>Carhuamayo 220 kV</v>
      </c>
      <c r="G858" s="3">
        <f t="shared" si="39"/>
        <v>1</v>
      </c>
      <c r="H858" s="2">
        <f t="shared" si="40"/>
        <v>0.84968888888888894</v>
      </c>
      <c r="I858" s="2">
        <f t="shared" si="41"/>
        <v>58.402666666666676</v>
      </c>
      <c r="M858" s="4" t="s">
        <v>1743</v>
      </c>
    </row>
    <row r="859" spans="1:13" x14ac:dyDescent="0.2">
      <c r="A859">
        <v>858</v>
      </c>
      <c r="B859" t="s">
        <v>2528</v>
      </c>
      <c r="C859" t="s">
        <v>306</v>
      </c>
      <c r="D859" t="s">
        <v>206</v>
      </c>
      <c r="E859" s="10" t="str">
        <f>+VLOOKUP(C859,Barras!$B$2:$C$274,2,0)</f>
        <v>Yuncan 138 kV</v>
      </c>
      <c r="F859" s="10" t="str">
        <f>+VLOOKUP(D859,Barras!$B$2:$C$274,2,0)</f>
        <v>Yuncan 220 kV</v>
      </c>
      <c r="G859" s="3">
        <f t="shared" si="39"/>
        <v>1</v>
      </c>
      <c r="H859" s="2">
        <f t="shared" si="40"/>
        <v>0.64466111111111113</v>
      </c>
      <c r="I859" s="2">
        <f t="shared" si="41"/>
        <v>44.931333333333335</v>
      </c>
      <c r="M859" s="4" t="s">
        <v>1744</v>
      </c>
    </row>
    <row r="860" spans="1:13" x14ac:dyDescent="0.2">
      <c r="A860">
        <v>859</v>
      </c>
      <c r="B860" t="s">
        <v>2530</v>
      </c>
      <c r="C860" t="s">
        <v>318</v>
      </c>
      <c r="D860" t="s">
        <v>208</v>
      </c>
      <c r="E860" s="10" t="str">
        <f>+VLOOKUP(C860,Barras!$B$2:$C$274,2,0)</f>
        <v>Paragsha 138 kV</v>
      </c>
      <c r="F860" s="10" t="str">
        <f>+VLOOKUP(D860,Barras!$B$2:$C$274,2,0)</f>
        <v>Paragsha 220 kV</v>
      </c>
      <c r="G860" s="3">
        <f t="shared" si="39"/>
        <v>1</v>
      </c>
      <c r="H860" s="2">
        <f t="shared" si="40"/>
        <v>0.80330555555555561</v>
      </c>
      <c r="I860" s="2">
        <f t="shared" si="41"/>
        <v>37.108280000000001</v>
      </c>
      <c r="M860" s="4" t="s">
        <v>1745</v>
      </c>
    </row>
    <row r="861" spans="1:13" x14ac:dyDescent="0.2">
      <c r="A861">
        <v>860</v>
      </c>
      <c r="B861" t="s">
        <v>2532</v>
      </c>
      <c r="C861" t="s">
        <v>322</v>
      </c>
      <c r="D861" t="s">
        <v>212</v>
      </c>
      <c r="E861" s="10" t="str">
        <f>+VLOOKUP(C861,Barras!$B$2:$C$274,2,0)</f>
        <v>Huanuco Nueva 138 kV</v>
      </c>
      <c r="F861" s="10" t="str">
        <f>+VLOOKUP(D861,Barras!$B$2:$C$274,2,0)</f>
        <v>Huanuco 220 kV</v>
      </c>
      <c r="G861" s="3">
        <f t="shared" si="39"/>
        <v>1</v>
      </c>
      <c r="H861" s="2">
        <f t="shared" si="40"/>
        <v>4.5119932</v>
      </c>
      <c r="I861" s="2">
        <f t="shared" si="41"/>
        <v>67.760000000000005</v>
      </c>
      <c r="M861" s="4" t="s">
        <v>1746</v>
      </c>
    </row>
    <row r="862" spans="1:13" x14ac:dyDescent="0.2">
      <c r="A862">
        <v>861</v>
      </c>
      <c r="B862" t="s">
        <v>2534</v>
      </c>
      <c r="C862" t="s">
        <v>330</v>
      </c>
      <c r="D862" t="s">
        <v>216</v>
      </c>
      <c r="E862" s="10" t="str">
        <f>+VLOOKUP(C862,Barras!$B$2:$C$274,2,0)</f>
        <v>Tingo Maria 138 kV</v>
      </c>
      <c r="F862" s="10" t="str">
        <f>+VLOOKUP(D862,Barras!$B$2:$C$274,2,0)</f>
        <v>Tingo Maria 220 kV</v>
      </c>
      <c r="G862" s="3">
        <f t="shared" si="39"/>
        <v>1</v>
      </c>
      <c r="H862" s="2">
        <f t="shared" si="40"/>
        <v>1.5122434800000002</v>
      </c>
      <c r="I862" s="2">
        <f t="shared" si="41"/>
        <v>68.660829869672412</v>
      </c>
      <c r="M862" s="4" t="s">
        <v>1747</v>
      </c>
    </row>
    <row r="863" spans="1:13" x14ac:dyDescent="0.2">
      <c r="A863">
        <v>862</v>
      </c>
      <c r="B863" t="s">
        <v>2536</v>
      </c>
      <c r="C863" t="s">
        <v>344</v>
      </c>
      <c r="D863" t="s">
        <v>220</v>
      </c>
      <c r="E863" s="10" t="str">
        <f>+VLOOKUP(C863,Barras!$B$2:$C$274,2,0)</f>
        <v>Aguaytia (neutro) kV</v>
      </c>
      <c r="F863" s="10" t="str">
        <f>+VLOOKUP(D863,Barras!$B$2:$C$274,2,0)</f>
        <v>Aguaytia 220 kV</v>
      </c>
      <c r="G863" s="3">
        <f t="shared" si="39"/>
        <v>1</v>
      </c>
      <c r="H863" s="2">
        <f t="shared" si="40"/>
        <v>0.96799999999999997</v>
      </c>
      <c r="I863" s="2">
        <f t="shared" si="41"/>
        <v>45.375</v>
      </c>
      <c r="M863" s="4" t="s">
        <v>1748</v>
      </c>
    </row>
    <row r="864" spans="1:13" x14ac:dyDescent="0.2">
      <c r="A864">
        <v>863</v>
      </c>
      <c r="B864" t="s">
        <v>2538</v>
      </c>
      <c r="C864" t="s">
        <v>344</v>
      </c>
      <c r="D864" t="s">
        <v>346</v>
      </c>
      <c r="E864" s="10" t="str">
        <f>+VLOOKUP(C864,Barras!$B$2:$C$274,2,0)</f>
        <v>Aguaytia (neutro) kV</v>
      </c>
      <c r="F864" s="10" t="str">
        <f>+VLOOKUP(D864,Barras!$B$2:$C$274,2,0)</f>
        <v>Aguaytia 138 kV</v>
      </c>
      <c r="G864" s="3">
        <f t="shared" si="39"/>
        <v>1</v>
      </c>
      <c r="H864" s="2">
        <f t="shared" si="40"/>
        <v>0.11823150000000002</v>
      </c>
      <c r="I864" s="2">
        <f t="shared" si="41"/>
        <v>12.283379999999999</v>
      </c>
      <c r="M864" s="4" t="s">
        <v>1749</v>
      </c>
    </row>
    <row r="865" spans="1:13" x14ac:dyDescent="0.2">
      <c r="A865">
        <v>864</v>
      </c>
      <c r="B865" t="s">
        <v>2540</v>
      </c>
      <c r="C865" t="s">
        <v>344</v>
      </c>
      <c r="D865" t="s">
        <v>530</v>
      </c>
      <c r="E865" s="10" t="str">
        <f>+VLOOKUP(C865,Barras!$B$2:$C$274,2,0)</f>
        <v>Aguaytia (neutro) kV</v>
      </c>
      <c r="F865" s="10" t="str">
        <f>+VLOOKUP(D865,Barras!$B$2:$C$274,2,0)</f>
        <v>Aguaytia 22.9 kV</v>
      </c>
      <c r="G865" s="3">
        <f t="shared" si="39"/>
        <v>1</v>
      </c>
      <c r="H865" s="2">
        <f t="shared" si="40"/>
        <v>3.2557120833333337E-3</v>
      </c>
      <c r="I865" s="2">
        <f t="shared" si="41"/>
        <v>0.51435880833333336</v>
      </c>
      <c r="M865" s="4" t="s">
        <v>1750</v>
      </c>
    </row>
    <row r="866" spans="1:13" x14ac:dyDescent="0.2">
      <c r="A866">
        <v>865</v>
      </c>
      <c r="B866" t="s">
        <v>2542</v>
      </c>
      <c r="C866" t="s">
        <v>342</v>
      </c>
      <c r="D866" t="s">
        <v>90</v>
      </c>
      <c r="E866" s="10" t="str">
        <f>+VLOOKUP(C866,Barras!$B$2:$C$274,2,0)</f>
        <v>Moyobamba 138 kV</v>
      </c>
      <c r="F866" s="10" t="str">
        <f>+VLOOKUP(D866,Barras!$B$2:$C$274,2,0)</f>
        <v>Moyobamba 220 kV</v>
      </c>
      <c r="G866" s="3">
        <f t="shared" si="39"/>
        <v>1</v>
      </c>
      <c r="H866" s="2">
        <f t="shared" si="40"/>
        <v>0</v>
      </c>
      <c r="I866" s="2">
        <f t="shared" si="41"/>
        <v>33.880000000000003</v>
      </c>
      <c r="M866" s="4" t="s">
        <v>1751</v>
      </c>
    </row>
    <row r="867" spans="1:13" x14ac:dyDescent="0.2">
      <c r="A867">
        <v>866</v>
      </c>
      <c r="B867" t="s">
        <v>2544</v>
      </c>
      <c r="C867" t="s">
        <v>420</v>
      </c>
      <c r="D867" t="s">
        <v>246</v>
      </c>
      <c r="E867" s="10" t="str">
        <f>+VLOOKUP(C867,Barras!$B$2:$C$274,2,0)</f>
        <v>Socabaya 138 kV</v>
      </c>
      <c r="F867" s="10" t="str">
        <f>+VLOOKUP(D867,Barras!$B$2:$C$274,2,0)</f>
        <v>Socabaya 220 kV</v>
      </c>
      <c r="G867" s="3">
        <f t="shared" si="39"/>
        <v>1</v>
      </c>
      <c r="H867" s="2">
        <f t="shared" si="40"/>
        <v>0.29577777777777781</v>
      </c>
      <c r="I867" s="2">
        <f t="shared" si="41"/>
        <v>15.213733333333334</v>
      </c>
      <c r="M867" s="4" t="s">
        <v>1752</v>
      </c>
    </row>
    <row r="868" spans="1:13" x14ac:dyDescent="0.2">
      <c r="A868">
        <v>867</v>
      </c>
      <c r="B868" t="s">
        <v>2546</v>
      </c>
      <c r="C868" t="s">
        <v>352</v>
      </c>
      <c r="D868" t="s">
        <v>256</v>
      </c>
      <c r="E868" s="10" t="str">
        <f>+VLOOKUP(C868,Barras!$B$2:$C$274,2,0)</f>
        <v>Moquegua 138 kV</v>
      </c>
      <c r="F868" s="10" t="str">
        <f>+VLOOKUP(D868,Barras!$B$2:$C$274,2,0)</f>
        <v>Moquegua 220 kV</v>
      </c>
      <c r="G868" s="3">
        <f t="shared" si="39"/>
        <v>1</v>
      </c>
      <c r="H868" s="2">
        <f t="shared" si="40"/>
        <v>0.10755555555555557</v>
      </c>
      <c r="I868" s="2">
        <f t="shared" si="41"/>
        <v>10.9384</v>
      </c>
      <c r="M868" s="4" t="s">
        <v>1753</v>
      </c>
    </row>
    <row r="869" spans="1:13" x14ac:dyDescent="0.2">
      <c r="A869">
        <v>868</v>
      </c>
      <c r="B869" t="s">
        <v>2548</v>
      </c>
      <c r="C869" t="s">
        <v>534</v>
      </c>
      <c r="D869" t="s">
        <v>266</v>
      </c>
      <c r="E869" s="10" t="str">
        <f>+VLOOKUP(C869,Barras!$B$2:$C$274,2,0)</f>
        <v>Tacna 66 kV</v>
      </c>
      <c r="F869" s="10" t="str">
        <f>+VLOOKUP(D869,Barras!$B$2:$C$274,2,0)</f>
        <v>Los Heroes 220 kV</v>
      </c>
      <c r="G869" s="3">
        <f t="shared" si="39"/>
        <v>1</v>
      </c>
      <c r="H869" s="2">
        <f t="shared" si="40"/>
        <v>3.4073599999999997</v>
      </c>
      <c r="I869" s="2">
        <f t="shared" si="41"/>
        <v>123.904</v>
      </c>
      <c r="M869" s="4" t="s">
        <v>1754</v>
      </c>
    </row>
    <row r="870" spans="1:13" x14ac:dyDescent="0.2">
      <c r="A870">
        <v>869</v>
      </c>
      <c r="B870" t="s">
        <v>2550</v>
      </c>
      <c r="C870" t="s">
        <v>534</v>
      </c>
      <c r="D870" t="s">
        <v>266</v>
      </c>
      <c r="E870" s="10" t="str">
        <f>+VLOOKUP(C870,Barras!$B$2:$C$274,2,0)</f>
        <v>Tacna 66 kV</v>
      </c>
      <c r="F870" s="10" t="str">
        <f>+VLOOKUP(D870,Barras!$B$2:$C$274,2,0)</f>
        <v>Los Heroes 220 kV</v>
      </c>
      <c r="G870" s="3">
        <f t="shared" si="39"/>
        <v>1</v>
      </c>
      <c r="H870" s="2">
        <f t="shared" si="40"/>
        <v>3.4073599999999997</v>
      </c>
      <c r="I870" s="2">
        <f t="shared" si="41"/>
        <v>123.904</v>
      </c>
      <c r="M870" s="4" t="s">
        <v>1755</v>
      </c>
    </row>
    <row r="871" spans="1:13" x14ac:dyDescent="0.2">
      <c r="A871">
        <v>870</v>
      </c>
      <c r="B871" t="s">
        <v>2551</v>
      </c>
      <c r="C871" t="s">
        <v>364</v>
      </c>
      <c r="D871" t="s">
        <v>262</v>
      </c>
      <c r="E871" s="10" t="str">
        <f>+VLOOKUP(C871,Barras!$B$2:$C$274,2,0)</f>
        <v>Ilo3 138 kV</v>
      </c>
      <c r="F871" s="10" t="str">
        <f>+VLOOKUP(D871,Barras!$B$2:$C$274,2,0)</f>
        <v>Ilo3 220 kV</v>
      </c>
      <c r="G871" s="3">
        <f t="shared" si="39"/>
        <v>1</v>
      </c>
      <c r="H871" s="2">
        <f t="shared" si="40"/>
        <v>0.20364299999999999</v>
      </c>
      <c r="I871" s="2">
        <f t="shared" si="41"/>
        <v>12.118146979530705</v>
      </c>
      <c r="M871" s="4" t="s">
        <v>1756</v>
      </c>
    </row>
    <row r="872" spans="1:13" x14ac:dyDescent="0.2">
      <c r="A872">
        <v>871</v>
      </c>
      <c r="B872" t="s">
        <v>2553</v>
      </c>
      <c r="C872" t="s">
        <v>380</v>
      </c>
      <c r="D872" t="s">
        <v>268</v>
      </c>
      <c r="E872" s="10" t="str">
        <f>+VLOOKUP(C872,Barras!$B$2:$C$274,2,0)</f>
        <v>Puno 138 kV</v>
      </c>
      <c r="F872" s="10" t="str">
        <f>+VLOOKUP(D872,Barras!$B$2:$C$274,2,0)</f>
        <v>Puno 220 kV</v>
      </c>
      <c r="G872" s="3">
        <f t="shared" si="39"/>
        <v>1</v>
      </c>
      <c r="H872" s="2">
        <f t="shared" si="40"/>
        <v>0.80330555555555561</v>
      </c>
      <c r="I872" s="2">
        <f t="shared" si="41"/>
        <v>49.125999999999998</v>
      </c>
      <c r="M872" s="4" t="s">
        <v>1757</v>
      </c>
    </row>
    <row r="873" spans="1:13" x14ac:dyDescent="0.2">
      <c r="A873">
        <v>872</v>
      </c>
      <c r="B873" t="s">
        <v>2555</v>
      </c>
      <c r="C873" t="s">
        <v>378</v>
      </c>
      <c r="D873" t="s">
        <v>270</v>
      </c>
      <c r="E873" s="10" t="str">
        <f>+VLOOKUP(C873,Barras!$B$2:$C$274,2,0)</f>
        <v>Juliaca 138 kV</v>
      </c>
      <c r="F873" s="10" t="str">
        <f>+VLOOKUP(D873,Barras!$B$2:$C$274,2,0)</f>
        <v>Juliaca 220 kV</v>
      </c>
      <c r="G873" s="3">
        <f t="shared" si="39"/>
        <v>1</v>
      </c>
      <c r="H873" s="2">
        <f t="shared" si="40"/>
        <v>1.7242500000000001E-2</v>
      </c>
      <c r="I873" s="2">
        <f t="shared" si="41"/>
        <v>49.125999999999998</v>
      </c>
      <c r="M873" s="4" t="s">
        <v>1758</v>
      </c>
    </row>
    <row r="874" spans="1:13" x14ac:dyDescent="0.2">
      <c r="A874">
        <v>873</v>
      </c>
      <c r="B874" t="s">
        <v>2557</v>
      </c>
      <c r="C874" t="s">
        <v>370</v>
      </c>
      <c r="D874" t="s">
        <v>272</v>
      </c>
      <c r="E874" s="10" t="str">
        <f>+VLOOKUP(C874,Barras!$B$2:$C$274,2,0)</f>
        <v>Azangaro 138 kV</v>
      </c>
      <c r="F874" s="10" t="str">
        <f>+VLOOKUP(D874,Barras!$B$2:$C$274,2,0)</f>
        <v>Azangaro 220 kV</v>
      </c>
      <c r="G874" s="3">
        <f t="shared" si="39"/>
        <v>1</v>
      </c>
      <c r="H874" s="2">
        <f t="shared" si="40"/>
        <v>1.7242500000000001E-2</v>
      </c>
      <c r="I874" s="2">
        <f t="shared" si="41"/>
        <v>49.125999999999998</v>
      </c>
      <c r="M874" s="4" t="s">
        <v>1759</v>
      </c>
    </row>
    <row r="875" spans="1:13" x14ac:dyDescent="0.2">
      <c r="A875">
        <v>874</v>
      </c>
      <c r="B875" t="s">
        <v>2559</v>
      </c>
      <c r="C875" t="s">
        <v>394</v>
      </c>
      <c r="D875" t="s">
        <v>276</v>
      </c>
      <c r="E875" s="10" t="str">
        <f>+VLOOKUP(C875,Barras!$B$2:$C$274,2,0)</f>
        <v>Tintaya 138 kV</v>
      </c>
      <c r="F875" s="10" t="str">
        <f>+VLOOKUP(D875,Barras!$B$2:$C$274,2,0)</f>
        <v>Tintaya 220 kV</v>
      </c>
      <c r="G875" s="3">
        <f t="shared" si="39"/>
        <v>1</v>
      </c>
      <c r="H875" s="2">
        <f t="shared" si="40"/>
        <v>0.75891199999999992</v>
      </c>
      <c r="I875" s="2">
        <f t="shared" si="41"/>
        <v>35.312640000000002</v>
      </c>
      <c r="M875" s="4" t="s">
        <v>1760</v>
      </c>
    </row>
    <row r="876" spans="1:13" x14ac:dyDescent="0.2">
      <c r="A876">
        <v>875</v>
      </c>
      <c r="B876" t="s">
        <v>2561</v>
      </c>
      <c r="C876" t="s">
        <v>400</v>
      </c>
      <c r="D876" t="s">
        <v>280</v>
      </c>
      <c r="E876" s="10" t="str">
        <f>+VLOOKUP(C876,Barras!$B$2:$C$274,2,0)</f>
        <v>Kayra 138 kV</v>
      </c>
      <c r="F876" s="10" t="str">
        <f>+VLOOKUP(D876,Barras!$B$2:$C$274,2,0)</f>
        <v>Kayra 220 kV</v>
      </c>
      <c r="G876" s="3">
        <f t="shared" si="39"/>
        <v>1</v>
      </c>
      <c r="H876" s="2">
        <f t="shared" si="40"/>
        <v>1.7242500000000001E-2</v>
      </c>
      <c r="I876" s="2">
        <f t="shared" si="41"/>
        <v>56.466666666666676</v>
      </c>
      <c r="M876" s="4" t="s">
        <v>1761</v>
      </c>
    </row>
    <row r="877" spans="1:13" x14ac:dyDescent="0.2">
      <c r="A877">
        <v>876</v>
      </c>
      <c r="B877" t="s">
        <v>2563</v>
      </c>
      <c r="C877" t="s">
        <v>406</v>
      </c>
      <c r="D877" t="s">
        <v>282</v>
      </c>
      <c r="E877" s="10" t="str">
        <f>+VLOOKUP(C877,Barras!$B$2:$C$274,2,0)</f>
        <v>Suriray 138 kV</v>
      </c>
      <c r="F877" s="10" t="str">
        <f>+VLOOKUP(D877,Barras!$B$2:$C$274,2,0)</f>
        <v>Suriray 220 kV</v>
      </c>
      <c r="G877" s="3">
        <f t="shared" si="39"/>
        <v>1</v>
      </c>
      <c r="H877" s="2">
        <f t="shared" si="40"/>
        <v>0.47373202962962963</v>
      </c>
      <c r="I877" s="2">
        <f t="shared" si="41"/>
        <v>27.064742222222222</v>
      </c>
      <c r="M877" s="4" t="s">
        <v>1762</v>
      </c>
    </row>
    <row r="878" spans="1:13" x14ac:dyDescent="0.2">
      <c r="A878">
        <v>877</v>
      </c>
      <c r="B878" t="s">
        <v>2565</v>
      </c>
      <c r="C878" t="s">
        <v>412</v>
      </c>
      <c r="D878" t="s">
        <v>284</v>
      </c>
      <c r="E878" s="10" t="str">
        <f>+VLOOKUP(C878,Barras!$B$2:$C$274,2,0)</f>
        <v>Abancay 138 kV</v>
      </c>
      <c r="F878" s="10" t="str">
        <f>+VLOOKUP(D878,Barras!$B$2:$C$274,2,0)</f>
        <v>Abancay 220 kV</v>
      </c>
      <c r="G878" s="3">
        <f t="shared" si="39"/>
        <v>1</v>
      </c>
      <c r="H878" s="2">
        <f t="shared" si="40"/>
        <v>0.90429854166666668</v>
      </c>
      <c r="I878" s="2">
        <f t="shared" si="41"/>
        <v>50.660683333333331</v>
      </c>
      <c r="M878" s="4" t="s">
        <v>1763</v>
      </c>
    </row>
    <row r="879" spans="1:13" x14ac:dyDescent="0.2">
      <c r="A879">
        <v>878</v>
      </c>
      <c r="B879" t="s">
        <v>2567</v>
      </c>
      <c r="C879" t="s">
        <v>292</v>
      </c>
      <c r="D879" t="s">
        <v>290</v>
      </c>
      <c r="E879" s="10" t="str">
        <f>+VLOOKUP(C879,Barras!$B$2:$C$274,2,0)</f>
        <v>Cutervo 138 kV</v>
      </c>
      <c r="F879" s="10" t="str">
        <f>+VLOOKUP(D879,Barras!$B$2:$C$274,2,0)</f>
        <v>Carhuaquero 138 kV</v>
      </c>
      <c r="G879" s="3">
        <f t="shared" si="39"/>
        <v>63.4</v>
      </c>
      <c r="H879" s="2">
        <f t="shared" si="40"/>
        <v>0.1482</v>
      </c>
      <c r="I879" s="2">
        <f t="shared" si="41"/>
        <v>0.51600000000000001</v>
      </c>
      <c r="M879" s="4" t="s">
        <v>1764</v>
      </c>
    </row>
    <row r="880" spans="1:13" x14ac:dyDescent="0.2">
      <c r="A880">
        <v>879</v>
      </c>
      <c r="B880" t="s">
        <v>2569</v>
      </c>
      <c r="C880" t="s">
        <v>294</v>
      </c>
      <c r="D880" t="s">
        <v>292</v>
      </c>
      <c r="E880" s="10" t="str">
        <f>+VLOOKUP(C880,Barras!$B$2:$C$274,2,0)</f>
        <v>Jaen 138 kV</v>
      </c>
      <c r="F880" s="10" t="str">
        <f>+VLOOKUP(D880,Barras!$B$2:$C$274,2,0)</f>
        <v>Cutervo 138 kV</v>
      </c>
      <c r="G880" s="3">
        <f t="shared" si="39"/>
        <v>90.2</v>
      </c>
      <c r="H880" s="2">
        <f t="shared" si="40"/>
        <v>0.14315130000000001</v>
      </c>
      <c r="I880" s="2">
        <f t="shared" si="41"/>
        <v>0.50978769999999995</v>
      </c>
      <c r="M880" s="4" t="s">
        <v>1765</v>
      </c>
    </row>
    <row r="881" spans="1:13" x14ac:dyDescent="0.2">
      <c r="A881">
        <v>880</v>
      </c>
      <c r="B881" t="s">
        <v>2571</v>
      </c>
      <c r="C881" t="s">
        <v>298</v>
      </c>
      <c r="D881" t="s">
        <v>296</v>
      </c>
      <c r="E881" s="10" t="str">
        <f>+VLOOKUP(C881,Barras!$B$2:$C$274,2,0)</f>
        <v>Huallanca 138 kV</v>
      </c>
      <c r="F881" s="10" t="str">
        <f>+VLOOKUP(D881,Barras!$B$2:$C$274,2,0)</f>
        <v>Chimbote 138 kV</v>
      </c>
      <c r="G881" s="3">
        <f t="shared" si="39"/>
        <v>83.97</v>
      </c>
      <c r="H881" s="2">
        <f t="shared" si="40"/>
        <v>0.12139</v>
      </c>
      <c r="I881" s="2">
        <f t="shared" si="41"/>
        <v>0.48</v>
      </c>
      <c r="M881" s="4" t="s">
        <v>1766</v>
      </c>
    </row>
    <row r="882" spans="1:13" x14ac:dyDescent="0.2">
      <c r="A882">
        <v>881</v>
      </c>
      <c r="B882" t="s">
        <v>2573</v>
      </c>
      <c r="C882" t="s">
        <v>298</v>
      </c>
      <c r="D882" t="s">
        <v>296</v>
      </c>
      <c r="E882" s="10" t="str">
        <f>+VLOOKUP(C882,Barras!$B$2:$C$274,2,0)</f>
        <v>Huallanca 138 kV</v>
      </c>
      <c r="F882" s="10" t="str">
        <f>+VLOOKUP(D882,Barras!$B$2:$C$274,2,0)</f>
        <v>Chimbote 138 kV</v>
      </c>
      <c r="G882" s="3">
        <f t="shared" si="39"/>
        <v>83.97</v>
      </c>
      <c r="H882" s="2">
        <f t="shared" si="40"/>
        <v>0.121298</v>
      </c>
      <c r="I882" s="2">
        <f t="shared" si="41"/>
        <v>0.48</v>
      </c>
      <c r="M882" s="4" t="s">
        <v>1767</v>
      </c>
    </row>
    <row r="883" spans="1:13" x14ac:dyDescent="0.2">
      <c r="A883">
        <v>882</v>
      </c>
      <c r="B883" t="s">
        <v>2574</v>
      </c>
      <c r="C883" t="s">
        <v>298</v>
      </c>
      <c r="D883" t="s">
        <v>296</v>
      </c>
      <c r="E883" s="10" t="str">
        <f>+VLOOKUP(C883,Barras!$B$2:$C$274,2,0)</f>
        <v>Huallanca 138 kV</v>
      </c>
      <c r="F883" s="10" t="str">
        <f>+VLOOKUP(D883,Barras!$B$2:$C$274,2,0)</f>
        <v>Chimbote 138 kV</v>
      </c>
      <c r="G883" s="3">
        <f t="shared" si="39"/>
        <v>83.97</v>
      </c>
      <c r="H883" s="2">
        <f t="shared" si="40"/>
        <v>0.120646</v>
      </c>
      <c r="I883" s="2">
        <f t="shared" si="41"/>
        <v>0.48</v>
      </c>
      <c r="M883" s="4" t="s">
        <v>1768</v>
      </c>
    </row>
    <row r="884" spans="1:13" x14ac:dyDescent="0.2">
      <c r="A884">
        <v>883</v>
      </c>
      <c r="B884" t="s">
        <v>2575</v>
      </c>
      <c r="C884" t="s">
        <v>300</v>
      </c>
      <c r="D884" t="s">
        <v>298</v>
      </c>
      <c r="E884" s="10" t="str">
        <f>+VLOOKUP(C884,Barras!$B$2:$C$274,2,0)</f>
        <v>Kiman Ayllu 138 kV</v>
      </c>
      <c r="F884" s="10" t="str">
        <f>+VLOOKUP(D884,Barras!$B$2:$C$274,2,0)</f>
        <v>Huallanca 138 kV</v>
      </c>
      <c r="G884" s="3">
        <f t="shared" si="39"/>
        <v>6.9</v>
      </c>
      <c r="H884" s="2">
        <f t="shared" si="40"/>
        <v>0.15755</v>
      </c>
      <c r="I884" s="2">
        <f t="shared" si="41"/>
        <v>0.46776000000000001</v>
      </c>
      <c r="M884" s="4" t="s">
        <v>1769</v>
      </c>
    </row>
    <row r="885" spans="1:13" x14ac:dyDescent="0.2">
      <c r="A885">
        <v>884</v>
      </c>
      <c r="B885" t="s">
        <v>2577</v>
      </c>
      <c r="C885" t="s">
        <v>304</v>
      </c>
      <c r="D885" t="s">
        <v>302</v>
      </c>
      <c r="E885" s="10" t="str">
        <f>+VLOOKUP(C885,Barras!$B$2:$C$274,2,0)</f>
        <v>SEPAEX 138 kV</v>
      </c>
      <c r="F885" s="10" t="str">
        <f>+VLOOKUP(D885,Barras!$B$2:$C$274,2,0)</f>
        <v>SEPANU 138 kV</v>
      </c>
      <c r="G885" s="3">
        <f t="shared" si="39"/>
        <v>9.43</v>
      </c>
      <c r="H885" s="2">
        <f t="shared" si="40"/>
        <v>0.26355000000000001</v>
      </c>
      <c r="I885" s="2">
        <f t="shared" si="41"/>
        <v>0.51998599999999995</v>
      </c>
      <c r="M885" s="4" t="s">
        <v>1770</v>
      </c>
    </row>
    <row r="886" spans="1:13" x14ac:dyDescent="0.2">
      <c r="A886">
        <v>885</v>
      </c>
      <c r="B886" t="s">
        <v>2579</v>
      </c>
      <c r="C886" t="s">
        <v>308</v>
      </c>
      <c r="D886" t="s">
        <v>306</v>
      </c>
      <c r="E886" s="10" t="str">
        <f>+VLOOKUP(C886,Barras!$B$2:$C$274,2,0)</f>
        <v>Yaupi 138 kV</v>
      </c>
      <c r="F886" s="10" t="str">
        <f>+VLOOKUP(D886,Barras!$B$2:$C$274,2,0)</f>
        <v>Yuncan 138 kV</v>
      </c>
      <c r="G886" s="3">
        <f t="shared" si="39"/>
        <v>14.03</v>
      </c>
      <c r="H886" s="2">
        <f t="shared" si="40"/>
        <v>9.9199999999999997E-2</v>
      </c>
      <c r="I886" s="2">
        <f t="shared" si="41"/>
        <v>0.49055900000000002</v>
      </c>
      <c r="M886" s="4" t="s">
        <v>1771</v>
      </c>
    </row>
    <row r="887" spans="1:13" x14ac:dyDescent="0.2">
      <c r="A887">
        <v>886</v>
      </c>
      <c r="B887" t="s">
        <v>2581</v>
      </c>
      <c r="C887" t="s">
        <v>312</v>
      </c>
      <c r="D887" t="s">
        <v>316</v>
      </c>
      <c r="E887" s="10" t="str">
        <f>+VLOOKUP(C887,Barras!$B$2:$C$274,2,0)</f>
        <v>Caripa 138 kV</v>
      </c>
      <c r="F887" s="10" t="str">
        <f>+VLOOKUP(D887,Barras!$B$2:$C$274,2,0)</f>
        <v>Carhuamayo 138 kV</v>
      </c>
      <c r="G887" s="3">
        <f t="shared" si="39"/>
        <v>53.49</v>
      </c>
      <c r="H887" s="2">
        <f t="shared" si="40"/>
        <v>0.15740000000000001</v>
      </c>
      <c r="I887" s="2">
        <f t="shared" si="41"/>
        <v>0.48857600000000001</v>
      </c>
      <c r="M887" s="4" t="s">
        <v>1772</v>
      </c>
    </row>
    <row r="888" spans="1:13" x14ac:dyDescent="0.2">
      <c r="A888">
        <v>887</v>
      </c>
      <c r="B888" t="s">
        <v>2583</v>
      </c>
      <c r="C888" t="s">
        <v>310</v>
      </c>
      <c r="D888" t="s">
        <v>312</v>
      </c>
      <c r="E888" s="10" t="str">
        <f>+VLOOKUP(C888,Barras!$B$2:$C$274,2,0)</f>
        <v>Oroya 138 kV</v>
      </c>
      <c r="F888" s="10" t="str">
        <f>+VLOOKUP(D888,Barras!$B$2:$C$274,2,0)</f>
        <v>Caripa 138 kV</v>
      </c>
      <c r="G888" s="3">
        <f t="shared" si="39"/>
        <v>20.47</v>
      </c>
      <c r="H888" s="2">
        <f t="shared" si="40"/>
        <v>0.15740000000000001</v>
      </c>
      <c r="I888" s="2">
        <f t="shared" si="41"/>
        <v>0.48857600000000001</v>
      </c>
      <c r="M888" s="4" t="s">
        <v>1773</v>
      </c>
    </row>
    <row r="889" spans="1:13" x14ac:dyDescent="0.2">
      <c r="A889">
        <v>888</v>
      </c>
      <c r="B889" t="s">
        <v>2585</v>
      </c>
      <c r="C889" t="s">
        <v>314</v>
      </c>
      <c r="D889" t="s">
        <v>312</v>
      </c>
      <c r="E889" s="10" t="str">
        <f>+VLOOKUP(C889,Barras!$B$2:$C$274,2,0)</f>
        <v>Condorcocha 138 kV</v>
      </c>
      <c r="F889" s="10" t="str">
        <f>+VLOOKUP(D889,Barras!$B$2:$C$274,2,0)</f>
        <v>Caripa 138 kV</v>
      </c>
      <c r="G889" s="3">
        <f t="shared" si="39"/>
        <v>12</v>
      </c>
      <c r="H889" s="2">
        <f t="shared" si="40"/>
        <v>0.14446999999999999</v>
      </c>
      <c r="I889" s="2">
        <f t="shared" si="41"/>
        <v>0.48859999999999998</v>
      </c>
      <c r="M889" s="4" t="s">
        <v>1774</v>
      </c>
    </row>
    <row r="890" spans="1:13" x14ac:dyDescent="0.2">
      <c r="A890">
        <v>889</v>
      </c>
      <c r="B890" t="s">
        <v>2587</v>
      </c>
      <c r="C890" t="s">
        <v>318</v>
      </c>
      <c r="D890" t="s">
        <v>316</v>
      </c>
      <c r="E890" s="10" t="str">
        <f>+VLOOKUP(C890,Barras!$B$2:$C$274,2,0)</f>
        <v>Paragsha 138 kV</v>
      </c>
      <c r="F890" s="10" t="str">
        <f>+VLOOKUP(D890,Barras!$B$2:$C$274,2,0)</f>
        <v>Carhuamayo 138 kV</v>
      </c>
      <c r="G890" s="3">
        <f t="shared" si="39"/>
        <v>61.14</v>
      </c>
      <c r="H890" s="2">
        <f t="shared" si="40"/>
        <v>0.16172900000000001</v>
      </c>
      <c r="I890" s="2">
        <f t="shared" si="41"/>
        <v>0.49781399999999998</v>
      </c>
      <c r="M890" s="4" t="s">
        <v>1775</v>
      </c>
    </row>
    <row r="891" spans="1:13" x14ac:dyDescent="0.2">
      <c r="A891">
        <v>890</v>
      </c>
      <c r="B891" t="s">
        <v>2589</v>
      </c>
      <c r="C891" t="s">
        <v>328</v>
      </c>
      <c r="D891" t="s">
        <v>318</v>
      </c>
      <c r="E891" s="10" t="str">
        <f>+VLOOKUP(C891,Barras!$B$2:$C$274,2,0)</f>
        <v>Santa Lorenza 138 kV</v>
      </c>
      <c r="F891" s="10" t="str">
        <f>+VLOOKUP(D891,Barras!$B$2:$C$274,2,0)</f>
        <v>Paragsha 138 kV</v>
      </c>
      <c r="G891" s="3">
        <f t="shared" si="39"/>
        <v>58</v>
      </c>
      <c r="H891" s="2">
        <f t="shared" si="40"/>
        <v>0.13800000000000001</v>
      </c>
      <c r="I891" s="2">
        <f t="shared" si="41"/>
        <v>0.50800000000000001</v>
      </c>
      <c r="M891" s="4" t="s">
        <v>1776</v>
      </c>
    </row>
    <row r="892" spans="1:13" x14ac:dyDescent="0.2">
      <c r="A892">
        <v>891</v>
      </c>
      <c r="B892" t="s">
        <v>2591</v>
      </c>
      <c r="C892" t="s">
        <v>324</v>
      </c>
      <c r="D892" t="s">
        <v>328</v>
      </c>
      <c r="E892" s="10" t="str">
        <f>+VLOOKUP(C892,Barras!$B$2:$C$274,2,0)</f>
        <v>Amarilis 138 kV</v>
      </c>
      <c r="F892" s="10" t="str">
        <f>+VLOOKUP(D892,Barras!$B$2:$C$274,2,0)</f>
        <v>Santa Lorenza 138 kV</v>
      </c>
      <c r="G892" s="3">
        <f t="shared" si="39"/>
        <v>34.68</v>
      </c>
      <c r="H892" s="2">
        <f t="shared" si="40"/>
        <v>0.13800000000000001</v>
      </c>
      <c r="I892" s="2">
        <f t="shared" si="41"/>
        <v>0.50800000000000001</v>
      </c>
      <c r="M892" s="4" t="s">
        <v>1777</v>
      </c>
    </row>
    <row r="893" spans="1:13" x14ac:dyDescent="0.2">
      <c r="A893">
        <v>892</v>
      </c>
      <c r="B893" t="s">
        <v>2593</v>
      </c>
      <c r="C893" t="s">
        <v>330</v>
      </c>
      <c r="D893" t="s">
        <v>326</v>
      </c>
      <c r="E893" s="10" t="str">
        <f>+VLOOKUP(C893,Barras!$B$2:$C$274,2,0)</f>
        <v>Tingo Maria 138 kV</v>
      </c>
      <c r="F893" s="10" t="str">
        <f>+VLOOKUP(D893,Barras!$B$2:$C$274,2,0)</f>
        <v>Piedra Blanca 138 kV</v>
      </c>
      <c r="G893" s="3">
        <f t="shared" si="39"/>
        <v>27.84</v>
      </c>
      <c r="H893" s="2">
        <f t="shared" si="40"/>
        <v>0.16555</v>
      </c>
      <c r="I893" s="2">
        <f t="shared" si="41"/>
        <v>0.50336000000000003</v>
      </c>
      <c r="M893" s="4" t="s">
        <v>1778</v>
      </c>
    </row>
    <row r="894" spans="1:13" x14ac:dyDescent="0.2">
      <c r="A894">
        <v>893</v>
      </c>
      <c r="B894" t="s">
        <v>2595</v>
      </c>
      <c r="C894" t="s">
        <v>326</v>
      </c>
      <c r="D894" t="s">
        <v>324</v>
      </c>
      <c r="E894" s="10" t="str">
        <f>+VLOOKUP(C894,Barras!$B$2:$C$274,2,0)</f>
        <v>Piedra Blanca 138 kV</v>
      </c>
      <c r="F894" s="10" t="str">
        <f>+VLOOKUP(D894,Barras!$B$2:$C$274,2,0)</f>
        <v>Amarilis 138 kV</v>
      </c>
      <c r="G894" s="3">
        <f t="shared" si="39"/>
        <v>55.06</v>
      </c>
      <c r="H894" s="2">
        <f t="shared" si="40"/>
        <v>0.16555</v>
      </c>
      <c r="I894" s="2">
        <f t="shared" si="41"/>
        <v>0.50336000000000003</v>
      </c>
      <c r="M894" s="4" t="s">
        <v>1779</v>
      </c>
    </row>
    <row r="895" spans="1:13" x14ac:dyDescent="0.2">
      <c r="A895">
        <v>894</v>
      </c>
      <c r="B895" t="s">
        <v>2597</v>
      </c>
      <c r="C895" t="s">
        <v>324</v>
      </c>
      <c r="D895" t="s">
        <v>320</v>
      </c>
      <c r="E895" s="10" t="str">
        <f>+VLOOKUP(C895,Barras!$B$2:$C$274,2,0)</f>
        <v>Amarilis 138 kV</v>
      </c>
      <c r="F895" s="10" t="str">
        <f>+VLOOKUP(D895,Barras!$B$2:$C$274,2,0)</f>
        <v>Huanuco 138 kV</v>
      </c>
      <c r="G895" s="3">
        <f t="shared" si="39"/>
        <v>6.15</v>
      </c>
      <c r="H895" s="2">
        <f t="shared" si="40"/>
        <v>0.16555</v>
      </c>
      <c r="I895" s="2">
        <f t="shared" si="41"/>
        <v>0.50336000000000003</v>
      </c>
      <c r="M895" s="4" t="s">
        <v>1780</v>
      </c>
    </row>
    <row r="896" spans="1:13" x14ac:dyDescent="0.2">
      <c r="A896">
        <v>895</v>
      </c>
      <c r="B896" t="s">
        <v>2599</v>
      </c>
      <c r="C896" t="s">
        <v>322</v>
      </c>
      <c r="D896" t="s">
        <v>324</v>
      </c>
      <c r="E896" s="10" t="str">
        <f>+VLOOKUP(C896,Barras!$B$2:$C$274,2,0)</f>
        <v>Huanuco Nueva 138 kV</v>
      </c>
      <c r="F896" s="10" t="str">
        <f>+VLOOKUP(D896,Barras!$B$2:$C$274,2,0)</f>
        <v>Amarilis 138 kV</v>
      </c>
      <c r="G896" s="3">
        <f t="shared" si="39"/>
        <v>1</v>
      </c>
      <c r="H896" s="2">
        <f t="shared" si="40"/>
        <v>0.16555</v>
      </c>
      <c r="I896" s="2">
        <f t="shared" si="41"/>
        <v>0.50336000000000003</v>
      </c>
      <c r="M896" s="4" t="s">
        <v>1781</v>
      </c>
    </row>
    <row r="897" spans="1:13" x14ac:dyDescent="0.2">
      <c r="A897">
        <v>896</v>
      </c>
      <c r="B897" t="s">
        <v>2601</v>
      </c>
      <c r="C897" t="s">
        <v>332</v>
      </c>
      <c r="D897" t="s">
        <v>330</v>
      </c>
      <c r="E897" s="10" t="str">
        <f>+VLOOKUP(C897,Barras!$B$2:$C$274,2,0)</f>
        <v>Aucayacu 138 kV</v>
      </c>
      <c r="F897" s="10" t="str">
        <f>+VLOOKUP(D897,Barras!$B$2:$C$274,2,0)</f>
        <v>Tingo Maria 138 kV</v>
      </c>
      <c r="G897" s="3">
        <f t="shared" si="39"/>
        <v>44.2</v>
      </c>
      <c r="H897" s="2">
        <f t="shared" si="40"/>
        <v>0.1389</v>
      </c>
      <c r="I897" s="2">
        <f t="shared" si="41"/>
        <v>0.51829999999999998</v>
      </c>
      <c r="M897" s="4" t="s">
        <v>1782</v>
      </c>
    </row>
    <row r="898" spans="1:13" x14ac:dyDescent="0.2">
      <c r="A898">
        <v>897</v>
      </c>
      <c r="B898" t="s">
        <v>2603</v>
      </c>
      <c r="C898" t="s">
        <v>334</v>
      </c>
      <c r="D898" t="s">
        <v>332</v>
      </c>
      <c r="E898" s="10" t="str">
        <f>+VLOOKUP(C898,Barras!$B$2:$C$274,2,0)</f>
        <v>Tocache 138 kV</v>
      </c>
      <c r="F898" s="10" t="str">
        <f>+VLOOKUP(D898,Barras!$B$2:$C$274,2,0)</f>
        <v>Aucayacu 138 kV</v>
      </c>
      <c r="G898" s="3">
        <f t="shared" ref="G898:G961" si="42">+VLOOKUP(B898,lineas,6,0)</f>
        <v>107.76</v>
      </c>
      <c r="H898" s="2">
        <f t="shared" ref="H898:H961" si="43">+VLOOKUP(B898,lineas,7,0)</f>
        <v>0.13475000000000001</v>
      </c>
      <c r="I898" s="2">
        <f t="shared" ref="I898:I961" si="44">+VLOOKUP(B898,lineas,8,0)</f>
        <v>0.51000999999999996</v>
      </c>
      <c r="M898" s="4" t="s">
        <v>1783</v>
      </c>
    </row>
    <row r="899" spans="1:13" x14ac:dyDescent="0.2">
      <c r="A899">
        <v>898</v>
      </c>
      <c r="B899" t="s">
        <v>2605</v>
      </c>
      <c r="C899" t="s">
        <v>336</v>
      </c>
      <c r="D899" t="s">
        <v>334</v>
      </c>
      <c r="E899" s="10" t="str">
        <f>+VLOOKUP(C899,Barras!$B$2:$C$274,2,0)</f>
        <v>Bellavista 138 kV</v>
      </c>
      <c r="F899" s="10" t="str">
        <f>+VLOOKUP(D899,Barras!$B$2:$C$274,2,0)</f>
        <v>Tocache 138 kV</v>
      </c>
      <c r="G899" s="3">
        <f t="shared" si="42"/>
        <v>149.69999999999999</v>
      </c>
      <c r="H899" s="2">
        <f t="shared" si="43"/>
        <v>0.14199999999999999</v>
      </c>
      <c r="I899" s="2">
        <f t="shared" si="44"/>
        <v>0.499</v>
      </c>
      <c r="M899" s="4" t="s">
        <v>1784</v>
      </c>
    </row>
    <row r="900" spans="1:13" x14ac:dyDescent="0.2">
      <c r="A900">
        <v>899</v>
      </c>
      <c r="B900" t="s">
        <v>2607</v>
      </c>
      <c r="C900" t="s">
        <v>340</v>
      </c>
      <c r="D900" t="s">
        <v>336</v>
      </c>
      <c r="E900" s="10" t="str">
        <f>+VLOOKUP(C900,Barras!$B$2:$C$274,2,0)</f>
        <v>Picota 138 kV</v>
      </c>
      <c r="F900" s="10" t="str">
        <f>+VLOOKUP(D900,Barras!$B$2:$C$274,2,0)</f>
        <v>Bellavista 138 kV</v>
      </c>
      <c r="G900" s="3">
        <f t="shared" si="42"/>
        <v>34</v>
      </c>
      <c r="H900" s="2">
        <f t="shared" si="43"/>
        <v>0.14230000000000001</v>
      </c>
      <c r="I900" s="2">
        <f t="shared" si="44"/>
        <v>0.49930000000000002</v>
      </c>
      <c r="M900" s="4" t="s">
        <v>1785</v>
      </c>
    </row>
    <row r="901" spans="1:13" x14ac:dyDescent="0.2">
      <c r="A901">
        <v>900</v>
      </c>
      <c r="B901" t="s">
        <v>2609</v>
      </c>
      <c r="C901" t="s">
        <v>342</v>
      </c>
      <c r="D901" t="s">
        <v>338</v>
      </c>
      <c r="E901" s="10" t="str">
        <f>+VLOOKUP(C901,Barras!$B$2:$C$274,2,0)</f>
        <v>Moyobamba 138 kV</v>
      </c>
      <c r="F901" s="10" t="str">
        <f>+VLOOKUP(D901,Barras!$B$2:$C$274,2,0)</f>
        <v>Tarapoto 138 kV</v>
      </c>
      <c r="G901" s="3">
        <f t="shared" si="42"/>
        <v>99.009999999999991</v>
      </c>
      <c r="H901" s="2">
        <f t="shared" si="43"/>
        <v>0.14230000000000001</v>
      </c>
      <c r="I901" s="2">
        <f t="shared" si="44"/>
        <v>0.49930000000000002</v>
      </c>
      <c r="M901" s="4" t="s">
        <v>1786</v>
      </c>
    </row>
    <row r="902" spans="1:13" x14ac:dyDescent="0.2">
      <c r="A902">
        <v>901</v>
      </c>
      <c r="B902" t="s">
        <v>2611</v>
      </c>
      <c r="C902" t="s">
        <v>350</v>
      </c>
      <c r="D902" t="s">
        <v>346</v>
      </c>
      <c r="E902" s="10" t="str">
        <f>+VLOOKUP(C902,Barras!$B$2:$C$274,2,0)</f>
        <v>Campo Verde 138 kV</v>
      </c>
      <c r="F902" s="10" t="str">
        <f>+VLOOKUP(D902,Barras!$B$2:$C$274,2,0)</f>
        <v>Aguaytia 138 kV</v>
      </c>
      <c r="G902" s="3">
        <f t="shared" si="42"/>
        <v>107.4</v>
      </c>
      <c r="H902" s="2">
        <f t="shared" si="43"/>
        <v>0.1116</v>
      </c>
      <c r="I902" s="2">
        <f t="shared" si="44"/>
        <v>0.4914</v>
      </c>
      <c r="M902" s="4" t="s">
        <v>1787</v>
      </c>
    </row>
    <row r="903" spans="1:13" x14ac:dyDescent="0.2">
      <c r="A903">
        <v>902</v>
      </c>
      <c r="B903" t="s">
        <v>2613</v>
      </c>
      <c r="C903" t="s">
        <v>348</v>
      </c>
      <c r="D903" t="s">
        <v>350</v>
      </c>
      <c r="E903" s="10" t="str">
        <f>+VLOOKUP(C903,Barras!$B$2:$C$274,2,0)</f>
        <v>Pucallpa 138 kV</v>
      </c>
      <c r="F903" s="10" t="str">
        <f>+VLOOKUP(D903,Barras!$B$2:$C$274,2,0)</f>
        <v>Campo Verde 138 kV</v>
      </c>
      <c r="G903" s="3">
        <f t="shared" si="42"/>
        <v>23.6</v>
      </c>
      <c r="H903" s="2">
        <f t="shared" si="43"/>
        <v>0.1116</v>
      </c>
      <c r="I903" s="2">
        <f t="shared" si="44"/>
        <v>0.4914</v>
      </c>
      <c r="M903" s="4" t="s">
        <v>1788</v>
      </c>
    </row>
    <row r="904" spans="1:13" x14ac:dyDescent="0.2">
      <c r="A904">
        <v>903</v>
      </c>
      <c r="B904" t="s">
        <v>2615</v>
      </c>
      <c r="C904" t="s">
        <v>348</v>
      </c>
      <c r="D904" t="s">
        <v>346</v>
      </c>
      <c r="E904" s="10" t="str">
        <f>+VLOOKUP(C904,Barras!$B$2:$C$274,2,0)</f>
        <v>Pucallpa 138 kV</v>
      </c>
      <c r="F904" s="10" t="str">
        <f>+VLOOKUP(D904,Barras!$B$2:$C$274,2,0)</f>
        <v>Aguaytia 138 kV</v>
      </c>
      <c r="G904" s="3">
        <f t="shared" si="42"/>
        <v>131</v>
      </c>
      <c r="H904" s="2">
        <f t="shared" si="43"/>
        <v>0.1116</v>
      </c>
      <c r="I904" s="2">
        <f t="shared" si="44"/>
        <v>0.4914</v>
      </c>
      <c r="M904" s="4" t="s">
        <v>1789</v>
      </c>
    </row>
    <row r="905" spans="1:13" x14ac:dyDescent="0.2">
      <c r="A905">
        <v>904</v>
      </c>
      <c r="B905" t="s">
        <v>2617</v>
      </c>
      <c r="C905" t="s">
        <v>356</v>
      </c>
      <c r="D905" t="s">
        <v>352</v>
      </c>
      <c r="E905" s="10" t="str">
        <f>+VLOOKUP(C905,Barras!$B$2:$C$274,2,0)</f>
        <v>Botiflaca 138 kV</v>
      </c>
      <c r="F905" s="10" t="str">
        <f>+VLOOKUP(D905,Barras!$B$2:$C$274,2,0)</f>
        <v>Moquegua 138 kV</v>
      </c>
      <c r="G905" s="3">
        <f t="shared" si="42"/>
        <v>30.76</v>
      </c>
      <c r="H905" s="2">
        <f t="shared" si="43"/>
        <v>7.5999999999999998E-2</v>
      </c>
      <c r="I905" s="2">
        <f t="shared" si="44"/>
        <v>0.48</v>
      </c>
      <c r="M905" s="4" t="s">
        <v>1790</v>
      </c>
    </row>
    <row r="906" spans="1:13" x14ac:dyDescent="0.2">
      <c r="A906">
        <v>905</v>
      </c>
      <c r="B906" t="s">
        <v>2619</v>
      </c>
      <c r="C906" t="s">
        <v>356</v>
      </c>
      <c r="D906" t="s">
        <v>352</v>
      </c>
      <c r="E906" s="10" t="str">
        <f>+VLOOKUP(C906,Barras!$B$2:$C$274,2,0)</f>
        <v>Botiflaca 138 kV</v>
      </c>
      <c r="F906" s="10" t="str">
        <f>+VLOOKUP(D906,Barras!$B$2:$C$274,2,0)</f>
        <v>Moquegua 138 kV</v>
      </c>
      <c r="G906" s="3">
        <f t="shared" si="42"/>
        <v>32.5</v>
      </c>
      <c r="H906" s="2">
        <f t="shared" si="43"/>
        <v>7.2400000000000006E-2</v>
      </c>
      <c r="I906" s="2">
        <f t="shared" si="44"/>
        <v>0.47689999999999999</v>
      </c>
      <c r="M906" s="4" t="s">
        <v>1791</v>
      </c>
    </row>
    <row r="907" spans="1:13" x14ac:dyDescent="0.2">
      <c r="A907">
        <v>906</v>
      </c>
      <c r="B907" t="s">
        <v>2620</v>
      </c>
      <c r="C907" t="s">
        <v>358</v>
      </c>
      <c r="D907" t="s">
        <v>352</v>
      </c>
      <c r="E907" s="10" t="str">
        <f>+VLOOKUP(C907,Barras!$B$2:$C$274,2,0)</f>
        <v>Mill Site 138 kV</v>
      </c>
      <c r="F907" s="10" t="str">
        <f>+VLOOKUP(D907,Barras!$B$2:$C$274,2,0)</f>
        <v>Moquegua 138 kV</v>
      </c>
      <c r="G907" s="3">
        <f t="shared" si="42"/>
        <v>38.72</v>
      </c>
      <c r="H907" s="2">
        <f t="shared" si="43"/>
        <v>0.14409</v>
      </c>
      <c r="I907" s="2">
        <f t="shared" si="44"/>
        <v>0.53369999999999995</v>
      </c>
      <c r="M907" s="4" t="s">
        <v>1792</v>
      </c>
    </row>
    <row r="908" spans="1:13" x14ac:dyDescent="0.2">
      <c r="A908">
        <v>907</v>
      </c>
      <c r="B908" t="s">
        <v>2622</v>
      </c>
      <c r="C908" t="s">
        <v>360</v>
      </c>
      <c r="D908" t="s">
        <v>352</v>
      </c>
      <c r="E908" s="10" t="str">
        <f>+VLOOKUP(C908,Barras!$B$2:$C$274,2,0)</f>
        <v>Toquepala 138 kV</v>
      </c>
      <c r="F908" s="10" t="str">
        <f>+VLOOKUP(D908,Barras!$B$2:$C$274,2,0)</f>
        <v>Moquegua 138 kV</v>
      </c>
      <c r="G908" s="3">
        <f t="shared" si="42"/>
        <v>38.700000000000003</v>
      </c>
      <c r="H908" s="2">
        <f t="shared" si="43"/>
        <v>0.14409</v>
      </c>
      <c r="I908" s="2">
        <f t="shared" si="44"/>
        <v>0.53369999999999995</v>
      </c>
      <c r="M908" s="4" t="s">
        <v>1793</v>
      </c>
    </row>
    <row r="909" spans="1:13" x14ac:dyDescent="0.2">
      <c r="A909">
        <v>908</v>
      </c>
      <c r="B909" t="s">
        <v>2624</v>
      </c>
      <c r="C909" t="s">
        <v>368</v>
      </c>
      <c r="D909" t="s">
        <v>352</v>
      </c>
      <c r="E909" s="10" t="str">
        <f>+VLOOKUP(C909,Barras!$B$2:$C$274,2,0)</f>
        <v>SPCC 138 kV</v>
      </c>
      <c r="F909" s="10" t="str">
        <f>+VLOOKUP(D909,Barras!$B$2:$C$274,2,0)</f>
        <v>Moquegua 138 kV</v>
      </c>
      <c r="G909" s="3">
        <f t="shared" si="42"/>
        <v>56.61</v>
      </c>
      <c r="H909" s="2">
        <f t="shared" si="43"/>
        <v>7.2400000000000006E-2</v>
      </c>
      <c r="I909" s="2">
        <f t="shared" si="44"/>
        <v>0.498</v>
      </c>
      <c r="M909" s="4" t="s">
        <v>1794</v>
      </c>
    </row>
    <row r="910" spans="1:13" x14ac:dyDescent="0.2">
      <c r="A910">
        <v>909</v>
      </c>
      <c r="B910" t="s">
        <v>2626</v>
      </c>
      <c r="C910" t="s">
        <v>354</v>
      </c>
      <c r="D910" t="s">
        <v>352</v>
      </c>
      <c r="E910" s="10" t="str">
        <f>+VLOOKUP(C910,Barras!$B$2:$C$274,2,0)</f>
        <v>Alto Zapata 138 kV</v>
      </c>
      <c r="F910" s="10" t="str">
        <f>+VLOOKUP(D910,Barras!$B$2:$C$274,2,0)</f>
        <v>Moquegua 138 kV</v>
      </c>
      <c r="G910" s="3">
        <f t="shared" si="42"/>
        <v>6</v>
      </c>
      <c r="H910" s="2">
        <f t="shared" si="43"/>
        <v>0.16830000000000001</v>
      </c>
      <c r="I910" s="2">
        <f t="shared" si="44"/>
        <v>0.51</v>
      </c>
      <c r="M910" s="4" t="s">
        <v>1795</v>
      </c>
    </row>
    <row r="911" spans="1:13" x14ac:dyDescent="0.2">
      <c r="A911">
        <v>910</v>
      </c>
      <c r="B911" t="s">
        <v>2628</v>
      </c>
      <c r="C911" t="s">
        <v>356</v>
      </c>
      <c r="D911" t="s">
        <v>358</v>
      </c>
      <c r="E911" s="10" t="str">
        <f>+VLOOKUP(C911,Barras!$B$2:$C$274,2,0)</f>
        <v>Botiflaca 138 kV</v>
      </c>
      <c r="F911" s="10" t="str">
        <f>+VLOOKUP(D911,Barras!$B$2:$C$274,2,0)</f>
        <v>Mill Site 138 kV</v>
      </c>
      <c r="G911" s="3">
        <f t="shared" si="42"/>
        <v>33.4</v>
      </c>
      <c r="H911" s="2">
        <f t="shared" si="43"/>
        <v>0.12790000000000001</v>
      </c>
      <c r="I911" s="2">
        <f t="shared" si="44"/>
        <v>0.49114999999999998</v>
      </c>
      <c r="M911" s="4" t="s">
        <v>1796</v>
      </c>
    </row>
    <row r="912" spans="1:13" x14ac:dyDescent="0.2">
      <c r="A912">
        <v>911</v>
      </c>
      <c r="B912" t="s">
        <v>2630</v>
      </c>
      <c r="C912" t="s">
        <v>358</v>
      </c>
      <c r="D912" t="s">
        <v>360</v>
      </c>
      <c r="E912" s="10" t="str">
        <f>+VLOOKUP(C912,Barras!$B$2:$C$274,2,0)</f>
        <v>Mill Site 138 kV</v>
      </c>
      <c r="F912" s="10" t="str">
        <f>+VLOOKUP(D912,Barras!$B$2:$C$274,2,0)</f>
        <v>Toquepala 138 kV</v>
      </c>
      <c r="G912" s="3">
        <f t="shared" si="42"/>
        <v>0.3</v>
      </c>
      <c r="H912" s="2">
        <f t="shared" si="43"/>
        <v>0.1197</v>
      </c>
      <c r="I912" s="2">
        <f t="shared" si="44"/>
        <v>0.50570000000000004</v>
      </c>
      <c r="M912" s="4" t="s">
        <v>1797</v>
      </c>
    </row>
    <row r="913" spans="1:13" x14ac:dyDescent="0.2">
      <c r="A913">
        <v>912</v>
      </c>
      <c r="B913" t="s">
        <v>2632</v>
      </c>
      <c r="C913" t="s">
        <v>364</v>
      </c>
      <c r="D913" t="s">
        <v>358</v>
      </c>
      <c r="E913" s="10" t="str">
        <f>+VLOOKUP(C913,Barras!$B$2:$C$274,2,0)</f>
        <v>Ilo3 138 kV</v>
      </c>
      <c r="F913" s="10" t="str">
        <f>+VLOOKUP(D913,Barras!$B$2:$C$274,2,0)</f>
        <v>Mill Site 138 kV</v>
      </c>
      <c r="G913" s="3">
        <f t="shared" si="42"/>
        <v>64.7</v>
      </c>
      <c r="H913" s="2">
        <f t="shared" si="43"/>
        <v>0.13197</v>
      </c>
      <c r="I913" s="2">
        <f t="shared" si="44"/>
        <v>0.49463000000000001</v>
      </c>
      <c r="M913" s="4" t="s">
        <v>1798</v>
      </c>
    </row>
    <row r="914" spans="1:13" x14ac:dyDescent="0.2">
      <c r="A914">
        <v>913</v>
      </c>
      <c r="B914" t="s">
        <v>2634</v>
      </c>
      <c r="C914" t="s">
        <v>366</v>
      </c>
      <c r="D914" t="s">
        <v>364</v>
      </c>
      <c r="E914" s="10" t="str">
        <f>+VLOOKUP(C914,Barras!$B$2:$C$274,2,0)</f>
        <v>Ilo ELS 138 kV</v>
      </c>
      <c r="F914" s="10" t="str">
        <f>+VLOOKUP(D914,Barras!$B$2:$C$274,2,0)</f>
        <v>Ilo3 138 kV</v>
      </c>
      <c r="G914" s="3">
        <f t="shared" si="42"/>
        <v>25.49</v>
      </c>
      <c r="H914" s="2">
        <f t="shared" si="43"/>
        <v>0.1222</v>
      </c>
      <c r="I914" s="2">
        <f t="shared" si="44"/>
        <v>0.49020000000000002</v>
      </c>
      <c r="M914" s="4" t="s">
        <v>1799</v>
      </c>
    </row>
    <row r="915" spans="1:13" x14ac:dyDescent="0.2">
      <c r="A915">
        <v>914</v>
      </c>
      <c r="B915" t="s">
        <v>2636</v>
      </c>
      <c r="C915" t="s">
        <v>368</v>
      </c>
      <c r="D915" t="s">
        <v>366</v>
      </c>
      <c r="E915" s="10" t="str">
        <f>+VLOOKUP(C915,Barras!$B$2:$C$274,2,0)</f>
        <v>SPCC 138 kV</v>
      </c>
      <c r="F915" s="10" t="str">
        <f>+VLOOKUP(D915,Barras!$B$2:$C$274,2,0)</f>
        <v>Ilo ELS 138 kV</v>
      </c>
      <c r="G915" s="3">
        <f t="shared" si="42"/>
        <v>14.3</v>
      </c>
      <c r="H915" s="2">
        <f t="shared" si="43"/>
        <v>0.13400000000000001</v>
      </c>
      <c r="I915" s="2">
        <f t="shared" si="44"/>
        <v>0.49020000000000002</v>
      </c>
      <c r="M915" s="4" t="s">
        <v>1800</v>
      </c>
    </row>
    <row r="916" spans="1:13" x14ac:dyDescent="0.2">
      <c r="A916">
        <v>915</v>
      </c>
      <c r="B916" t="s">
        <v>2638</v>
      </c>
      <c r="C916" t="s">
        <v>362</v>
      </c>
      <c r="D916" t="s">
        <v>360</v>
      </c>
      <c r="E916" s="10" t="str">
        <f>+VLOOKUP(C916,Barras!$B$2:$C$274,2,0)</f>
        <v>Aricota 138 kV</v>
      </c>
      <c r="F916" s="10" t="str">
        <f>+VLOOKUP(D916,Barras!$B$2:$C$274,2,0)</f>
        <v>Toquepala 138 kV</v>
      </c>
      <c r="G916" s="3">
        <f t="shared" si="42"/>
        <v>35</v>
      </c>
      <c r="H916" s="2">
        <f t="shared" si="43"/>
        <v>0.12</v>
      </c>
      <c r="I916" s="2">
        <f t="shared" si="44"/>
        <v>0.50600000000000001</v>
      </c>
      <c r="M916" s="4" t="s">
        <v>1801</v>
      </c>
    </row>
    <row r="917" spans="1:13" x14ac:dyDescent="0.2">
      <c r="A917">
        <v>916</v>
      </c>
      <c r="B917" t="s">
        <v>2640</v>
      </c>
      <c r="C917" t="s">
        <v>382</v>
      </c>
      <c r="D917" t="s">
        <v>380</v>
      </c>
      <c r="E917" s="10" t="str">
        <f>+VLOOKUP(C917,Barras!$B$2:$C$274,2,0)</f>
        <v>Totorani 138 kV</v>
      </c>
      <c r="F917" s="10" t="str">
        <f>+VLOOKUP(D917,Barras!$B$2:$C$274,2,0)</f>
        <v>Puno 138 kV</v>
      </c>
      <c r="G917" s="3">
        <f t="shared" si="42"/>
        <v>10.6</v>
      </c>
      <c r="H917" s="2">
        <f t="shared" si="43"/>
        <v>0.13900000000000001</v>
      </c>
      <c r="I917" s="2">
        <f t="shared" si="44"/>
        <v>0.499</v>
      </c>
      <c r="M917" s="4" t="s">
        <v>1802</v>
      </c>
    </row>
    <row r="918" spans="1:13" x14ac:dyDescent="0.2">
      <c r="A918">
        <v>917</v>
      </c>
      <c r="B918" t="s">
        <v>2642</v>
      </c>
      <c r="C918" t="s">
        <v>380</v>
      </c>
      <c r="D918" t="s">
        <v>378</v>
      </c>
      <c r="E918" s="10" t="str">
        <f>+VLOOKUP(C918,Barras!$B$2:$C$274,2,0)</f>
        <v>Puno 138 kV</v>
      </c>
      <c r="F918" s="10" t="str">
        <f>+VLOOKUP(D918,Barras!$B$2:$C$274,2,0)</f>
        <v>Juliaca 138 kV</v>
      </c>
      <c r="G918" s="3">
        <f t="shared" si="42"/>
        <v>37</v>
      </c>
      <c r="H918" s="2">
        <f t="shared" si="43"/>
        <v>0.112</v>
      </c>
      <c r="I918" s="2">
        <f t="shared" si="44"/>
        <v>0.50329999999999997</v>
      </c>
      <c r="M918" s="4" t="s">
        <v>1803</v>
      </c>
    </row>
    <row r="919" spans="1:13" x14ac:dyDescent="0.2">
      <c r="A919">
        <v>918</v>
      </c>
      <c r="B919" t="s">
        <v>2644</v>
      </c>
      <c r="C919" t="s">
        <v>372</v>
      </c>
      <c r="D919" t="s">
        <v>370</v>
      </c>
      <c r="E919" s="10" t="str">
        <f>+VLOOKUP(C919,Barras!$B$2:$C$274,2,0)</f>
        <v>Maravilla 138 kV</v>
      </c>
      <c r="F919" s="10" t="str">
        <f>+VLOOKUP(D919,Barras!$B$2:$C$274,2,0)</f>
        <v>Azangaro 138 kV</v>
      </c>
      <c r="G919" s="3">
        <f t="shared" si="42"/>
        <v>67.5</v>
      </c>
      <c r="H919" s="2">
        <f t="shared" si="43"/>
        <v>0.1366</v>
      </c>
      <c r="I919" s="2">
        <f t="shared" si="44"/>
        <v>0.50329999999999997</v>
      </c>
      <c r="M919" s="4" t="s">
        <v>1804</v>
      </c>
    </row>
    <row r="920" spans="1:13" x14ac:dyDescent="0.2">
      <c r="A920">
        <v>919</v>
      </c>
      <c r="B920" t="s">
        <v>2646</v>
      </c>
      <c r="C920" t="s">
        <v>378</v>
      </c>
      <c r="D920" t="s">
        <v>372</v>
      </c>
      <c r="E920" s="10" t="str">
        <f>+VLOOKUP(C920,Barras!$B$2:$C$274,2,0)</f>
        <v>Juliaca 138 kV</v>
      </c>
      <c r="F920" s="10" t="str">
        <f>+VLOOKUP(D920,Barras!$B$2:$C$274,2,0)</f>
        <v>Maravilla 138 kV</v>
      </c>
      <c r="G920" s="3">
        <f t="shared" si="42"/>
        <v>10.5</v>
      </c>
      <c r="H920" s="2">
        <f t="shared" si="43"/>
        <v>0.1366</v>
      </c>
      <c r="I920" s="2">
        <f t="shared" si="44"/>
        <v>0.50329999999999997</v>
      </c>
      <c r="M920" s="4" t="s">
        <v>1805</v>
      </c>
    </row>
    <row r="921" spans="1:13" x14ac:dyDescent="0.2">
      <c r="A921">
        <v>920</v>
      </c>
      <c r="B921" t="s">
        <v>2648</v>
      </c>
      <c r="C921" t="s">
        <v>374</v>
      </c>
      <c r="D921" t="s">
        <v>370</v>
      </c>
      <c r="E921" s="10" t="str">
        <f>+VLOOKUP(C921,Barras!$B$2:$C$274,2,0)</f>
        <v>Putina 138 kV</v>
      </c>
      <c r="F921" s="10" t="str">
        <f>+VLOOKUP(D921,Barras!$B$2:$C$274,2,0)</f>
        <v>Azangaro 138 kV</v>
      </c>
      <c r="G921" s="3">
        <f t="shared" si="42"/>
        <v>40.06</v>
      </c>
      <c r="H921" s="2">
        <f t="shared" si="43"/>
        <v>0.13900000000000001</v>
      </c>
      <c r="I921" s="2">
        <f t="shared" si="44"/>
        <v>0.499</v>
      </c>
      <c r="M921" s="4" t="s">
        <v>1806</v>
      </c>
    </row>
    <row r="922" spans="1:13" x14ac:dyDescent="0.2">
      <c r="A922">
        <v>921</v>
      </c>
      <c r="B922" t="s">
        <v>2650</v>
      </c>
      <c r="C922" t="s">
        <v>376</v>
      </c>
      <c r="D922" t="s">
        <v>374</v>
      </c>
      <c r="E922" s="10" t="str">
        <f>+VLOOKUP(C922,Barras!$B$2:$C$274,2,0)</f>
        <v>Ananea 138 kV</v>
      </c>
      <c r="F922" s="10" t="str">
        <f>+VLOOKUP(D922,Barras!$B$2:$C$274,2,0)</f>
        <v>Putina 138 kV</v>
      </c>
      <c r="G922" s="3">
        <f t="shared" si="42"/>
        <v>49.71</v>
      </c>
      <c r="H922" s="2">
        <f t="shared" si="43"/>
        <v>0.13900000000000001</v>
      </c>
      <c r="I922" s="2">
        <f t="shared" si="44"/>
        <v>0.499</v>
      </c>
      <c r="M922" s="4" t="s">
        <v>1807</v>
      </c>
    </row>
    <row r="923" spans="1:13" x14ac:dyDescent="0.2">
      <c r="A923">
        <v>922</v>
      </c>
      <c r="B923" t="s">
        <v>2652</v>
      </c>
      <c r="C923" t="s">
        <v>386</v>
      </c>
      <c r="D923" t="s">
        <v>370</v>
      </c>
      <c r="E923" s="10" t="str">
        <f>+VLOOKUP(C923,Barras!$B$2:$C$274,2,0)</f>
        <v>San Gaban 138 kV</v>
      </c>
      <c r="F923" s="10" t="str">
        <f>+VLOOKUP(D923,Barras!$B$2:$C$274,2,0)</f>
        <v>Azangaro 138 kV</v>
      </c>
      <c r="G923" s="3">
        <f t="shared" si="42"/>
        <v>159.30000000000001</v>
      </c>
      <c r="H923" s="2">
        <f t="shared" si="43"/>
        <v>0.111</v>
      </c>
      <c r="I923" s="2">
        <f t="shared" si="44"/>
        <v>0.50329999999999997</v>
      </c>
      <c r="M923" s="4" t="s">
        <v>1808</v>
      </c>
    </row>
    <row r="924" spans="1:13" x14ac:dyDescent="0.2">
      <c r="A924">
        <v>923</v>
      </c>
      <c r="B924" t="s">
        <v>2654</v>
      </c>
      <c r="C924" t="s">
        <v>384</v>
      </c>
      <c r="D924" t="s">
        <v>370</v>
      </c>
      <c r="E924" s="10" t="str">
        <f>+VLOOKUP(C924,Barras!$B$2:$C$274,2,0)</f>
        <v>San Rafael 138 kV</v>
      </c>
      <c r="F924" s="10" t="str">
        <f>+VLOOKUP(D924,Barras!$B$2:$C$274,2,0)</f>
        <v>Azangaro 138 kV</v>
      </c>
      <c r="G924" s="3">
        <f t="shared" si="42"/>
        <v>89.29</v>
      </c>
      <c r="H924" s="2">
        <f t="shared" si="43"/>
        <v>0.111</v>
      </c>
      <c r="I924" s="2">
        <f t="shared" si="44"/>
        <v>0.50329999999999997</v>
      </c>
      <c r="M924" s="4" t="s">
        <v>1809</v>
      </c>
    </row>
    <row r="925" spans="1:13" x14ac:dyDescent="0.2">
      <c r="A925">
        <v>924</v>
      </c>
      <c r="B925" t="s">
        <v>2656</v>
      </c>
      <c r="C925" t="s">
        <v>386</v>
      </c>
      <c r="D925" t="s">
        <v>384</v>
      </c>
      <c r="E925" s="10" t="str">
        <f>+VLOOKUP(C925,Barras!$B$2:$C$274,2,0)</f>
        <v>San Gaban 138 kV</v>
      </c>
      <c r="F925" s="10" t="str">
        <f>+VLOOKUP(D925,Barras!$B$2:$C$274,2,0)</f>
        <v>San Rafael 138 kV</v>
      </c>
      <c r="G925" s="3">
        <f t="shared" si="42"/>
        <v>76.48</v>
      </c>
      <c r="H925" s="2">
        <f t="shared" si="43"/>
        <v>0.111</v>
      </c>
      <c r="I925" s="2">
        <f t="shared" si="44"/>
        <v>0.50329999999999997</v>
      </c>
      <c r="M925" s="4" t="s">
        <v>1810</v>
      </c>
    </row>
    <row r="926" spans="1:13" x14ac:dyDescent="0.2">
      <c r="A926">
        <v>925</v>
      </c>
      <c r="B926" t="s">
        <v>2658</v>
      </c>
      <c r="C926" t="s">
        <v>388</v>
      </c>
      <c r="D926" t="s">
        <v>386</v>
      </c>
      <c r="E926" s="10" t="str">
        <f>+VLOOKUP(C926,Barras!$B$2:$C$274,2,0)</f>
        <v>Mazuco 138 kV</v>
      </c>
      <c r="F926" s="10" t="str">
        <f>+VLOOKUP(D926,Barras!$B$2:$C$274,2,0)</f>
        <v>San Gaban 138 kV</v>
      </c>
      <c r="G926" s="3">
        <f t="shared" si="42"/>
        <v>68.849999999999994</v>
      </c>
      <c r="H926" s="2">
        <f t="shared" si="43"/>
        <v>0.16707900000000001</v>
      </c>
      <c r="I926" s="2">
        <f t="shared" si="44"/>
        <v>0.54030359999999999</v>
      </c>
      <c r="M926" s="4" t="s">
        <v>1811</v>
      </c>
    </row>
    <row r="927" spans="1:13" x14ac:dyDescent="0.2">
      <c r="A927">
        <v>926</v>
      </c>
      <c r="B927" t="s">
        <v>2660</v>
      </c>
      <c r="C927" t="s">
        <v>390</v>
      </c>
      <c r="D927" t="s">
        <v>388</v>
      </c>
      <c r="E927" s="10" t="str">
        <f>+VLOOKUP(C927,Barras!$B$2:$C$274,2,0)</f>
        <v>Puerto Maldonado 138 kV</v>
      </c>
      <c r="F927" s="10" t="str">
        <f>+VLOOKUP(D927,Barras!$B$2:$C$274,2,0)</f>
        <v>Mazuco 138 kV</v>
      </c>
      <c r="G927" s="3">
        <f t="shared" si="42"/>
        <v>155.72999999999999</v>
      </c>
      <c r="H927" s="2">
        <f t="shared" si="43"/>
        <v>0.18428</v>
      </c>
      <c r="I927" s="2">
        <f t="shared" si="44"/>
        <v>0.54339499999999996</v>
      </c>
      <c r="M927" s="4" t="s">
        <v>1812</v>
      </c>
    </row>
    <row r="928" spans="1:13" x14ac:dyDescent="0.2">
      <c r="A928">
        <v>927</v>
      </c>
      <c r="B928" t="s">
        <v>2662</v>
      </c>
      <c r="C928" t="s">
        <v>370</v>
      </c>
      <c r="D928" t="s">
        <v>392</v>
      </c>
      <c r="E928" s="10" t="str">
        <f>+VLOOKUP(C928,Barras!$B$2:$C$274,2,0)</f>
        <v>Azangaro 138 kV</v>
      </c>
      <c r="F928" s="10" t="str">
        <f>+VLOOKUP(D928,Barras!$B$2:$C$274,2,0)</f>
        <v>Ayaviri 138 kV</v>
      </c>
      <c r="G928" s="3">
        <f t="shared" si="42"/>
        <v>42.4</v>
      </c>
      <c r="H928" s="2">
        <f t="shared" si="43"/>
        <v>0.1366</v>
      </c>
      <c r="I928" s="2">
        <f t="shared" si="44"/>
        <v>0.50329999999999997</v>
      </c>
      <c r="M928" s="4" t="s">
        <v>1813</v>
      </c>
    </row>
    <row r="929" spans="1:13" x14ac:dyDescent="0.2">
      <c r="A929">
        <v>928</v>
      </c>
      <c r="B929" t="s">
        <v>2664</v>
      </c>
      <c r="C929" t="s">
        <v>392</v>
      </c>
      <c r="D929" t="s">
        <v>394</v>
      </c>
      <c r="E929" s="10" t="str">
        <f>+VLOOKUP(C929,Barras!$B$2:$C$274,2,0)</f>
        <v>Ayaviri 138 kV</v>
      </c>
      <c r="F929" s="10" t="str">
        <f>+VLOOKUP(D929,Barras!$B$2:$C$274,2,0)</f>
        <v>Tintaya 138 kV</v>
      </c>
      <c r="G929" s="3">
        <f t="shared" si="42"/>
        <v>82.5</v>
      </c>
      <c r="H929" s="2">
        <f t="shared" si="43"/>
        <v>0.13600000000000001</v>
      </c>
      <c r="I929" s="2">
        <f t="shared" si="44"/>
        <v>0.50329999999999997</v>
      </c>
      <c r="M929" s="4" t="s">
        <v>1814</v>
      </c>
    </row>
    <row r="930" spans="1:13" x14ac:dyDescent="0.2">
      <c r="A930">
        <v>929</v>
      </c>
      <c r="B930" t="s">
        <v>2666</v>
      </c>
      <c r="C930" t="s">
        <v>396</v>
      </c>
      <c r="D930" t="s">
        <v>394</v>
      </c>
      <c r="E930" s="10" t="str">
        <f>+VLOOKUP(C930,Barras!$B$2:$C$274,2,0)</f>
        <v>Combapata 138 kV</v>
      </c>
      <c r="F930" s="10" t="str">
        <f>+VLOOKUP(D930,Barras!$B$2:$C$274,2,0)</f>
        <v>Tintaya 138 kV</v>
      </c>
      <c r="G930" s="3">
        <f t="shared" si="42"/>
        <v>99.08</v>
      </c>
      <c r="H930" s="2">
        <f t="shared" si="43"/>
        <v>0.158</v>
      </c>
      <c r="I930" s="2">
        <f t="shared" si="44"/>
        <v>0.50800000000000001</v>
      </c>
      <c r="M930" s="4" t="s">
        <v>1815</v>
      </c>
    </row>
    <row r="931" spans="1:13" x14ac:dyDescent="0.2">
      <c r="A931">
        <v>930</v>
      </c>
      <c r="B931" t="s">
        <v>2668</v>
      </c>
      <c r="C931" t="s">
        <v>398</v>
      </c>
      <c r="D931" t="s">
        <v>396</v>
      </c>
      <c r="E931" s="10" t="str">
        <f>+VLOOKUP(C931,Barras!$B$2:$C$274,2,0)</f>
        <v>Quencoro 138 kV</v>
      </c>
      <c r="F931" s="10" t="str">
        <f>+VLOOKUP(D931,Barras!$B$2:$C$274,2,0)</f>
        <v>Combapata 138 kV</v>
      </c>
      <c r="G931" s="3">
        <f t="shared" si="42"/>
        <v>87.5</v>
      </c>
      <c r="H931" s="2">
        <f t="shared" si="43"/>
        <v>0.158</v>
      </c>
      <c r="I931" s="2">
        <f t="shared" si="44"/>
        <v>0.50846000000000002</v>
      </c>
      <c r="M931" s="4" t="s">
        <v>1816</v>
      </c>
    </row>
    <row r="932" spans="1:13" x14ac:dyDescent="0.2">
      <c r="A932">
        <v>931</v>
      </c>
      <c r="B932" t="s">
        <v>2670</v>
      </c>
      <c r="C932" t="s">
        <v>404</v>
      </c>
      <c r="D932" t="s">
        <v>398</v>
      </c>
      <c r="E932" s="10" t="str">
        <f>+VLOOKUP(C932,Barras!$B$2:$C$274,2,0)</f>
        <v>Dolorespata 138 kV</v>
      </c>
      <c r="F932" s="10" t="str">
        <f>+VLOOKUP(D932,Barras!$B$2:$C$274,2,0)</f>
        <v>Quencoro 138 kV</v>
      </c>
      <c r="G932" s="3">
        <f t="shared" si="42"/>
        <v>8.34</v>
      </c>
      <c r="H932" s="2">
        <f t="shared" si="43"/>
        <v>0.14599999999999999</v>
      </c>
      <c r="I932" s="2">
        <f t="shared" si="44"/>
        <v>0.51988999999999996</v>
      </c>
      <c r="M932" s="4" t="s">
        <v>1817</v>
      </c>
    </row>
    <row r="933" spans="1:13" x14ac:dyDescent="0.2">
      <c r="A933">
        <v>932</v>
      </c>
      <c r="B933" t="s">
        <v>2672</v>
      </c>
      <c r="C933" t="s">
        <v>410</v>
      </c>
      <c r="D933" t="s">
        <v>404</v>
      </c>
      <c r="E933" s="10" t="str">
        <f>+VLOOKUP(C933,Barras!$B$2:$C$274,2,0)</f>
        <v>Cachimayo 138 kV</v>
      </c>
      <c r="F933" s="10" t="str">
        <f>+VLOOKUP(D933,Barras!$B$2:$C$274,2,0)</f>
        <v>Dolorespata 138 kV</v>
      </c>
      <c r="G933" s="3">
        <f t="shared" si="42"/>
        <v>13.5</v>
      </c>
      <c r="H933" s="2">
        <f t="shared" si="43"/>
        <v>0.157</v>
      </c>
      <c r="I933" s="2">
        <f t="shared" si="44"/>
        <v>0.50119999999999998</v>
      </c>
      <c r="M933" s="4" t="s">
        <v>1818</v>
      </c>
    </row>
    <row r="934" spans="1:13" x14ac:dyDescent="0.2">
      <c r="A934">
        <v>933</v>
      </c>
      <c r="B934" t="s">
        <v>2674</v>
      </c>
      <c r="C934" t="s">
        <v>402</v>
      </c>
      <c r="D934" t="s">
        <v>398</v>
      </c>
      <c r="E934" s="10" t="str">
        <f>+VLOOKUP(C934,Barras!$B$2:$C$274,2,0)</f>
        <v>ParqueInd 138 kV</v>
      </c>
      <c r="F934" s="10" t="str">
        <f>+VLOOKUP(D934,Barras!$B$2:$C$274,2,0)</f>
        <v>Quencoro 138 kV</v>
      </c>
      <c r="G934" s="3">
        <f t="shared" si="42"/>
        <v>5.4</v>
      </c>
      <c r="H934" s="2">
        <f t="shared" si="43"/>
        <v>2.8299999999999999E-2</v>
      </c>
      <c r="I934" s="2">
        <f t="shared" si="44"/>
        <v>0.50849999999999995</v>
      </c>
      <c r="M934" s="4" t="s">
        <v>1819</v>
      </c>
    </row>
    <row r="935" spans="1:13" x14ac:dyDescent="0.2">
      <c r="A935">
        <v>934</v>
      </c>
      <c r="B935" t="s">
        <v>2676</v>
      </c>
      <c r="C935" t="s">
        <v>400</v>
      </c>
      <c r="D935" t="s">
        <v>398</v>
      </c>
      <c r="E935" s="10" t="str">
        <f>+VLOOKUP(C935,Barras!$B$2:$C$274,2,0)</f>
        <v>Kayra 138 kV</v>
      </c>
      <c r="F935" s="10" t="str">
        <f>+VLOOKUP(D935,Barras!$B$2:$C$274,2,0)</f>
        <v>Quencoro 138 kV</v>
      </c>
      <c r="G935" s="3">
        <f t="shared" si="42"/>
        <v>5.88</v>
      </c>
      <c r="H935" s="2">
        <f t="shared" si="43"/>
        <v>2.566823129251701E-2</v>
      </c>
      <c r="I935" s="2">
        <f t="shared" si="44"/>
        <v>0.31934761904761905</v>
      </c>
      <c r="M935" s="4" t="s">
        <v>1820</v>
      </c>
    </row>
    <row r="936" spans="1:13" x14ac:dyDescent="0.2">
      <c r="A936">
        <v>935</v>
      </c>
      <c r="B936" t="s">
        <v>2678</v>
      </c>
      <c r="C936" t="s">
        <v>398</v>
      </c>
      <c r="D936" t="s">
        <v>408</v>
      </c>
      <c r="E936" s="10" t="str">
        <f>+VLOOKUP(C936,Barras!$B$2:$C$274,2,0)</f>
        <v>Quencoro 138 kV</v>
      </c>
      <c r="F936" s="10" t="str">
        <f>+VLOOKUP(D936,Barras!$B$2:$C$274,2,0)</f>
        <v>Machupicchu 138 kV</v>
      </c>
      <c r="G936" s="3">
        <f t="shared" si="42"/>
        <v>99.34</v>
      </c>
      <c r="H936" s="2">
        <f t="shared" si="43"/>
        <v>0.14599999999999999</v>
      </c>
      <c r="I936" s="2">
        <f t="shared" si="44"/>
        <v>0.51980000000000004</v>
      </c>
      <c r="M936" s="4" t="s">
        <v>1821</v>
      </c>
    </row>
    <row r="937" spans="1:13" x14ac:dyDescent="0.2">
      <c r="A937">
        <v>936</v>
      </c>
      <c r="B937" t="s">
        <v>2680</v>
      </c>
      <c r="C937" t="s">
        <v>410</v>
      </c>
      <c r="D937" t="s">
        <v>408</v>
      </c>
      <c r="E937" s="10" t="str">
        <f>+VLOOKUP(C937,Barras!$B$2:$C$274,2,0)</f>
        <v>Cachimayo 138 kV</v>
      </c>
      <c r="F937" s="10" t="str">
        <f>+VLOOKUP(D937,Barras!$B$2:$C$274,2,0)</f>
        <v>Machupicchu 138 kV</v>
      </c>
      <c r="G937" s="3">
        <f t="shared" si="42"/>
        <v>78.55</v>
      </c>
      <c r="H937" s="2">
        <f t="shared" si="43"/>
        <v>0.14599999999999999</v>
      </c>
      <c r="I937" s="2">
        <f t="shared" si="44"/>
        <v>0.51980000000000004</v>
      </c>
      <c r="M937" s="4" t="s">
        <v>1822</v>
      </c>
    </row>
    <row r="938" spans="1:13" x14ac:dyDescent="0.2">
      <c r="A938">
        <v>937</v>
      </c>
      <c r="B938" t="s">
        <v>2682</v>
      </c>
      <c r="C938" t="s">
        <v>398</v>
      </c>
      <c r="D938" t="s">
        <v>410</v>
      </c>
      <c r="E938" s="10" t="str">
        <f>+VLOOKUP(C938,Barras!$B$2:$C$274,2,0)</f>
        <v>Quencoro 138 kV</v>
      </c>
      <c r="F938" s="10" t="str">
        <f>+VLOOKUP(D938,Barras!$B$2:$C$274,2,0)</f>
        <v>Cachimayo 138 kV</v>
      </c>
      <c r="G938" s="3">
        <f t="shared" si="42"/>
        <v>20.790000000000006</v>
      </c>
      <c r="H938" s="2">
        <f t="shared" si="43"/>
        <v>0.14599999999999999</v>
      </c>
      <c r="I938" s="2">
        <f t="shared" si="44"/>
        <v>0.51980000000000004</v>
      </c>
      <c r="M938" s="4" t="s">
        <v>1823</v>
      </c>
    </row>
    <row r="939" spans="1:13" x14ac:dyDescent="0.2">
      <c r="A939">
        <v>938</v>
      </c>
      <c r="B939" t="s">
        <v>2684</v>
      </c>
      <c r="C939" t="s">
        <v>410</v>
      </c>
      <c r="D939" t="s">
        <v>408</v>
      </c>
      <c r="E939" s="10" t="str">
        <f>+VLOOKUP(C939,Barras!$B$2:$C$274,2,0)</f>
        <v>Cachimayo 138 kV</v>
      </c>
      <c r="F939" s="10" t="str">
        <f>+VLOOKUP(D939,Barras!$B$2:$C$274,2,0)</f>
        <v>Machupicchu 138 kV</v>
      </c>
      <c r="G939" s="3">
        <f t="shared" si="42"/>
        <v>78.55</v>
      </c>
      <c r="H939" s="2">
        <f t="shared" si="43"/>
        <v>0.157</v>
      </c>
      <c r="I939" s="2">
        <f t="shared" si="44"/>
        <v>0.50119999999999998</v>
      </c>
      <c r="M939" s="4" t="s">
        <v>1824</v>
      </c>
    </row>
    <row r="940" spans="1:13" x14ac:dyDescent="0.2">
      <c r="A940">
        <v>939</v>
      </c>
      <c r="B940" t="s">
        <v>2685</v>
      </c>
      <c r="C940" t="s">
        <v>406</v>
      </c>
      <c r="D940" t="s">
        <v>408</v>
      </c>
      <c r="E940" s="10" t="str">
        <f>+VLOOKUP(C940,Barras!$B$2:$C$274,2,0)</f>
        <v>Suriray 138 kV</v>
      </c>
      <c r="F940" s="10" t="str">
        <f>+VLOOKUP(D940,Barras!$B$2:$C$274,2,0)</f>
        <v>Machupicchu 138 kV</v>
      </c>
      <c r="G940" s="3">
        <f t="shared" si="42"/>
        <v>8.5299999999999994</v>
      </c>
      <c r="H940" s="2">
        <f t="shared" si="43"/>
        <v>2.8000000000000001E-2</v>
      </c>
      <c r="I940" s="2">
        <f t="shared" si="44"/>
        <v>0.315</v>
      </c>
      <c r="M940" s="4" t="s">
        <v>1825</v>
      </c>
    </row>
    <row r="941" spans="1:13" x14ac:dyDescent="0.2">
      <c r="A941">
        <v>940</v>
      </c>
      <c r="B941" t="s">
        <v>2687</v>
      </c>
      <c r="C941" t="s">
        <v>412</v>
      </c>
      <c r="D941" t="s">
        <v>410</v>
      </c>
      <c r="E941" s="10" t="str">
        <f>+VLOOKUP(C941,Barras!$B$2:$C$274,2,0)</f>
        <v>Abancay 138 kV</v>
      </c>
      <c r="F941" s="10" t="str">
        <f>+VLOOKUP(D941,Barras!$B$2:$C$274,2,0)</f>
        <v>Cachimayo 138 kV</v>
      </c>
      <c r="G941" s="3">
        <f t="shared" si="42"/>
        <v>88.7</v>
      </c>
      <c r="H941" s="2">
        <f t="shared" si="43"/>
        <v>0.13800000000000001</v>
      </c>
      <c r="I941" s="2">
        <f t="shared" si="44"/>
        <v>0.50600000000000001</v>
      </c>
      <c r="M941" s="4" t="s">
        <v>1826</v>
      </c>
    </row>
    <row r="942" spans="1:13" x14ac:dyDescent="0.2">
      <c r="A942">
        <v>941</v>
      </c>
      <c r="B942" t="s">
        <v>2689</v>
      </c>
      <c r="C942" t="s">
        <v>414</v>
      </c>
      <c r="D942" t="s">
        <v>412</v>
      </c>
      <c r="E942" s="10" t="str">
        <f>+VLOOKUP(C942,Barras!$B$2:$C$274,2,0)</f>
        <v>Tamburco 138 kV</v>
      </c>
      <c r="F942" s="10" t="str">
        <f>+VLOOKUP(D942,Barras!$B$2:$C$274,2,0)</f>
        <v>Abancay 138 kV</v>
      </c>
      <c r="G942" s="3">
        <f t="shared" si="42"/>
        <v>12.309999999999999</v>
      </c>
      <c r="H942" s="2">
        <f t="shared" si="43"/>
        <v>0.13800000000000001</v>
      </c>
      <c r="I942" s="2">
        <f t="shared" si="44"/>
        <v>0.50600000000000001</v>
      </c>
      <c r="M942" s="4" t="s">
        <v>1827</v>
      </c>
    </row>
    <row r="943" spans="1:13" x14ac:dyDescent="0.2">
      <c r="A943">
        <v>942</v>
      </c>
      <c r="B943" t="s">
        <v>2691</v>
      </c>
      <c r="C943" t="s">
        <v>394</v>
      </c>
      <c r="D943" t="s">
        <v>416</v>
      </c>
      <c r="E943" s="10" t="str">
        <f>+VLOOKUP(C943,Barras!$B$2:$C$274,2,0)</f>
        <v>Tintaya 138 kV</v>
      </c>
      <c r="F943" s="10" t="str">
        <f>+VLOOKUP(D943,Barras!$B$2:$C$274,2,0)</f>
        <v>Callalli 138 kV</v>
      </c>
      <c r="G943" s="3">
        <f t="shared" si="42"/>
        <v>90.4</v>
      </c>
      <c r="H943" s="2">
        <f t="shared" si="43"/>
        <v>0.112</v>
      </c>
      <c r="I943" s="2">
        <f t="shared" si="44"/>
        <v>0.51029999999999998</v>
      </c>
      <c r="M943" s="4" t="s">
        <v>1828</v>
      </c>
    </row>
    <row r="944" spans="1:13" x14ac:dyDescent="0.2">
      <c r="A944">
        <v>943</v>
      </c>
      <c r="B944" t="s">
        <v>2693</v>
      </c>
      <c r="C944" t="s">
        <v>416</v>
      </c>
      <c r="D944" t="s">
        <v>418</v>
      </c>
      <c r="E944" s="10" t="str">
        <f>+VLOOKUP(C944,Barras!$B$2:$C$274,2,0)</f>
        <v>Callalli 138 kV</v>
      </c>
      <c r="F944" s="10" t="str">
        <f>+VLOOKUP(D944,Barras!$B$2:$C$274,2,0)</f>
        <v>Santuario 138 kV</v>
      </c>
      <c r="G944" s="3">
        <f t="shared" si="42"/>
        <v>89.2</v>
      </c>
      <c r="H944" s="2">
        <f t="shared" si="43"/>
        <v>9.7032229999999997E-2</v>
      </c>
      <c r="I944" s="2">
        <f t="shared" si="44"/>
        <v>0.51029999999999998</v>
      </c>
      <c r="M944" s="4" t="s">
        <v>1829</v>
      </c>
    </row>
    <row r="945" spans="1:13" x14ac:dyDescent="0.2">
      <c r="A945">
        <v>944</v>
      </c>
      <c r="B945" t="s">
        <v>2695</v>
      </c>
      <c r="C945" t="s">
        <v>418</v>
      </c>
      <c r="D945" t="s">
        <v>420</v>
      </c>
      <c r="E945" s="10" t="str">
        <f>+VLOOKUP(C945,Barras!$B$2:$C$274,2,0)</f>
        <v>Santuario 138 kV</v>
      </c>
      <c r="F945" s="10" t="str">
        <f>+VLOOKUP(D945,Barras!$B$2:$C$274,2,0)</f>
        <v>Socabaya 138 kV</v>
      </c>
      <c r="G945" s="3">
        <f t="shared" si="42"/>
        <v>20.7</v>
      </c>
      <c r="H945" s="2">
        <f t="shared" si="43"/>
        <v>0.157</v>
      </c>
      <c r="I945" s="2">
        <f t="shared" si="44"/>
        <v>0.52780000000000005</v>
      </c>
      <c r="M945" s="4" t="s">
        <v>1830</v>
      </c>
    </row>
    <row r="946" spans="1:13" x14ac:dyDescent="0.2">
      <c r="A946">
        <v>945</v>
      </c>
      <c r="B946" t="s">
        <v>2697</v>
      </c>
      <c r="C946" t="s">
        <v>418</v>
      </c>
      <c r="D946" t="s">
        <v>420</v>
      </c>
      <c r="E946" s="10" t="str">
        <f>+VLOOKUP(C946,Barras!$B$2:$C$274,2,0)</f>
        <v>Santuario 138 kV</v>
      </c>
      <c r="F946" s="10" t="str">
        <f>+VLOOKUP(D946,Barras!$B$2:$C$274,2,0)</f>
        <v>Socabaya 138 kV</v>
      </c>
      <c r="G946" s="3">
        <f t="shared" si="42"/>
        <v>20.7</v>
      </c>
      <c r="H946" s="2">
        <f t="shared" si="43"/>
        <v>0.157</v>
      </c>
      <c r="I946" s="2">
        <f t="shared" si="44"/>
        <v>0.52780000000000005</v>
      </c>
      <c r="M946" s="4" t="s">
        <v>1831</v>
      </c>
    </row>
    <row r="947" spans="1:13" x14ac:dyDescent="0.2">
      <c r="A947">
        <v>946</v>
      </c>
      <c r="B947" t="s">
        <v>2698</v>
      </c>
      <c r="C947" t="s">
        <v>420</v>
      </c>
      <c r="D947" t="s">
        <v>418</v>
      </c>
      <c r="E947" s="10" t="str">
        <f>+VLOOKUP(C947,Barras!$B$2:$C$274,2,0)</f>
        <v>Socabaya 138 kV</v>
      </c>
      <c r="F947" s="10" t="str">
        <f>+VLOOKUP(D947,Barras!$B$2:$C$274,2,0)</f>
        <v>Santuario 138 kV</v>
      </c>
      <c r="G947" s="3">
        <f t="shared" si="42"/>
        <v>20.7</v>
      </c>
      <c r="H947" s="2">
        <f t="shared" si="43"/>
        <v>0.13900000000000001</v>
      </c>
      <c r="I947" s="2">
        <f t="shared" si="44"/>
        <v>0.52780000000000005</v>
      </c>
      <c r="M947" s="4" t="s">
        <v>1832</v>
      </c>
    </row>
    <row r="948" spans="1:13" x14ac:dyDescent="0.2">
      <c r="A948">
        <v>947</v>
      </c>
      <c r="B948" t="s">
        <v>2700</v>
      </c>
      <c r="C948" t="s">
        <v>422</v>
      </c>
      <c r="D948" t="s">
        <v>420</v>
      </c>
      <c r="E948" s="10" t="str">
        <f>+VLOOKUP(C948,Barras!$B$2:$C$274,2,0)</f>
        <v>Cerro Verde 138 kV</v>
      </c>
      <c r="F948" s="10" t="str">
        <f>+VLOOKUP(D948,Barras!$B$2:$C$274,2,0)</f>
        <v>Socabaya 138 kV</v>
      </c>
      <c r="G948" s="3">
        <f t="shared" si="42"/>
        <v>10.8</v>
      </c>
      <c r="H948" s="2">
        <f t="shared" si="43"/>
        <v>0.157</v>
      </c>
      <c r="I948" s="2">
        <f t="shared" si="44"/>
        <v>0.52780000000000005</v>
      </c>
      <c r="M948" s="4" t="s">
        <v>1833</v>
      </c>
    </row>
    <row r="949" spans="1:13" x14ac:dyDescent="0.2">
      <c r="A949">
        <v>948</v>
      </c>
      <c r="B949" t="s">
        <v>2702</v>
      </c>
      <c r="C949" t="s">
        <v>422</v>
      </c>
      <c r="D949" t="s">
        <v>420</v>
      </c>
      <c r="E949" s="10" t="str">
        <f>+VLOOKUP(C949,Barras!$B$2:$C$274,2,0)</f>
        <v>Cerro Verde 138 kV</v>
      </c>
      <c r="F949" s="10" t="str">
        <f>+VLOOKUP(D949,Barras!$B$2:$C$274,2,0)</f>
        <v>Socabaya 138 kV</v>
      </c>
      <c r="G949" s="3">
        <f t="shared" si="42"/>
        <v>10.8</v>
      </c>
      <c r="H949" s="2">
        <f t="shared" si="43"/>
        <v>0.157</v>
      </c>
      <c r="I949" s="2">
        <f t="shared" si="44"/>
        <v>0.52780000000000005</v>
      </c>
      <c r="M949" s="4" t="s">
        <v>1834</v>
      </c>
    </row>
    <row r="950" spans="1:13" x14ac:dyDescent="0.2">
      <c r="A950">
        <v>949</v>
      </c>
      <c r="B950" t="s">
        <v>2703</v>
      </c>
      <c r="C950" t="s">
        <v>424</v>
      </c>
      <c r="D950" t="s">
        <v>422</v>
      </c>
      <c r="E950" s="10" t="str">
        <f>+VLOOKUP(C950,Barras!$B$2:$C$274,2,0)</f>
        <v>Reparticion 138 kV</v>
      </c>
      <c r="F950" s="10" t="str">
        <f>+VLOOKUP(D950,Barras!$B$2:$C$274,2,0)</f>
        <v>Cerro Verde 138 kV</v>
      </c>
      <c r="G950" s="3">
        <f t="shared" si="42"/>
        <v>23</v>
      </c>
      <c r="H950" s="2">
        <f t="shared" si="43"/>
        <v>0.14760000000000001</v>
      </c>
      <c r="I950" s="2">
        <f t="shared" si="44"/>
        <v>0.52781</v>
      </c>
      <c r="M950" s="4" t="s">
        <v>1835</v>
      </c>
    </row>
    <row r="951" spans="1:13" x14ac:dyDescent="0.2">
      <c r="A951">
        <v>950</v>
      </c>
      <c r="B951" t="s">
        <v>2705</v>
      </c>
      <c r="C951" t="s">
        <v>426</v>
      </c>
      <c r="D951" t="s">
        <v>424</v>
      </c>
      <c r="E951" s="10" t="str">
        <f>+VLOOKUP(C951,Barras!$B$2:$C$274,2,0)</f>
        <v>Mollendo 138 kV</v>
      </c>
      <c r="F951" s="10" t="str">
        <f>+VLOOKUP(D951,Barras!$B$2:$C$274,2,0)</f>
        <v>Reparticion 138 kV</v>
      </c>
      <c r="G951" s="3">
        <f t="shared" si="42"/>
        <v>64</v>
      </c>
      <c r="H951" s="2">
        <f t="shared" si="43"/>
        <v>0.14760000000000001</v>
      </c>
      <c r="I951" s="2">
        <f t="shared" si="44"/>
        <v>0.52781</v>
      </c>
      <c r="M951" s="4" t="s">
        <v>1836</v>
      </c>
    </row>
    <row r="952" spans="1:13" x14ac:dyDescent="0.2">
      <c r="A952">
        <v>951</v>
      </c>
      <c r="B952" t="s">
        <v>2707</v>
      </c>
      <c r="C952" t="s">
        <v>516</v>
      </c>
      <c r="D952" t="s">
        <v>310</v>
      </c>
      <c r="E952" s="10" t="str">
        <f>+VLOOKUP(C952,Barras!$B$2:$C$274,2,0)</f>
        <v>Oroya 50 kV</v>
      </c>
      <c r="F952" s="10" t="str">
        <f>+VLOOKUP(D952,Barras!$B$2:$C$274,2,0)</f>
        <v>Oroya 138 kV</v>
      </c>
      <c r="G952" s="3">
        <f t="shared" si="42"/>
        <v>1</v>
      </c>
      <c r="H952" s="2">
        <f t="shared" si="43"/>
        <v>1.1782268880000002</v>
      </c>
      <c r="I952" s="2">
        <f t="shared" si="44"/>
        <v>25.391999999999999</v>
      </c>
      <c r="M952" s="4" t="s">
        <v>1837</v>
      </c>
    </row>
    <row r="953" spans="1:13" x14ac:dyDescent="0.2">
      <c r="A953">
        <v>952</v>
      </c>
      <c r="B953" t="s">
        <v>2709</v>
      </c>
      <c r="C953" t="s">
        <v>524</v>
      </c>
      <c r="D953" t="s">
        <v>316</v>
      </c>
      <c r="E953" s="10" t="str">
        <f>+VLOOKUP(C953,Barras!$B$2:$C$274,2,0)</f>
        <v>Carhuamayo 50 kV</v>
      </c>
      <c r="F953" s="10" t="str">
        <f>+VLOOKUP(D953,Barras!$B$2:$C$274,2,0)</f>
        <v>Carhuamayo 138 kV</v>
      </c>
      <c r="G953" s="3">
        <f t="shared" si="42"/>
        <v>1</v>
      </c>
      <c r="H953" s="2">
        <f t="shared" si="43"/>
        <v>2.3564537760000004</v>
      </c>
      <c r="I953" s="2">
        <f t="shared" si="44"/>
        <v>33.644399999999997</v>
      </c>
      <c r="M953" s="4" t="s">
        <v>1838</v>
      </c>
    </row>
    <row r="954" spans="1:13" x14ac:dyDescent="0.2">
      <c r="A954">
        <v>953</v>
      </c>
      <c r="B954" t="s">
        <v>2711</v>
      </c>
      <c r="C954" t="s">
        <v>528</v>
      </c>
      <c r="D954" t="s">
        <v>318</v>
      </c>
      <c r="E954" s="10" t="str">
        <f>+VLOOKUP(C954,Barras!$B$2:$C$274,2,0)</f>
        <v>Paragsha 50 kV</v>
      </c>
      <c r="F954" s="10" t="str">
        <f>+VLOOKUP(D954,Barras!$B$2:$C$274,2,0)</f>
        <v>Paragsha 138 kV</v>
      </c>
      <c r="G954" s="3">
        <f t="shared" si="42"/>
        <v>1</v>
      </c>
      <c r="H954" s="2">
        <f t="shared" si="43"/>
        <v>0.32429752066115702</v>
      </c>
      <c r="I954" s="2">
        <f t="shared" si="44"/>
        <v>10.472727272727273</v>
      </c>
      <c r="M954" s="4" t="s">
        <v>1839</v>
      </c>
    </row>
    <row r="955" spans="1:13" x14ac:dyDescent="0.2">
      <c r="A955">
        <v>954</v>
      </c>
      <c r="B955" t="s">
        <v>2713</v>
      </c>
      <c r="C955" t="s">
        <v>532</v>
      </c>
      <c r="D955" t="s">
        <v>348</v>
      </c>
      <c r="E955" s="10" t="str">
        <f>+VLOOKUP(C955,Barras!$B$2:$C$274,2,0)</f>
        <v>Pucallpa 60 kV</v>
      </c>
      <c r="F955" s="10" t="str">
        <f>+VLOOKUP(D955,Barras!$B$2:$C$274,2,0)</f>
        <v>Pucallpa 138 kV</v>
      </c>
      <c r="G955" s="3">
        <f t="shared" si="42"/>
        <v>1</v>
      </c>
      <c r="H955" s="2">
        <f t="shared" si="43"/>
        <v>0.78064661157024784</v>
      </c>
      <c r="I955" s="2">
        <f t="shared" si="44"/>
        <v>18.481336363636366</v>
      </c>
      <c r="M955" s="4" t="s">
        <v>1840</v>
      </c>
    </row>
    <row r="956" spans="1:13" x14ac:dyDescent="0.2">
      <c r="A956">
        <v>955</v>
      </c>
      <c r="B956" t="s">
        <v>2715</v>
      </c>
      <c r="C956" t="s">
        <v>538</v>
      </c>
      <c r="D956" t="s">
        <v>362</v>
      </c>
      <c r="E956" s="10" t="str">
        <f>+VLOOKUP(C956,Barras!$B$2:$C$274,2,0)</f>
        <v>Aricota 66 kV</v>
      </c>
      <c r="F956" s="10" t="str">
        <f>+VLOOKUP(D956,Barras!$B$2:$C$274,2,0)</f>
        <v>Aricota 138 kV</v>
      </c>
      <c r="G956" s="3">
        <f t="shared" si="42"/>
        <v>1</v>
      </c>
      <c r="H956" s="2">
        <f t="shared" si="43"/>
        <v>2.2429599999999996</v>
      </c>
      <c r="I956" s="2">
        <f t="shared" si="44"/>
        <v>24.820679999999999</v>
      </c>
      <c r="M956" s="4" t="s">
        <v>1841</v>
      </c>
    </row>
    <row r="957" spans="1:13" x14ac:dyDescent="0.2">
      <c r="A957">
        <v>956</v>
      </c>
      <c r="B957" t="s">
        <v>2717</v>
      </c>
      <c r="C957" t="s">
        <v>526</v>
      </c>
      <c r="D957" t="s">
        <v>528</v>
      </c>
      <c r="E957" s="10" t="str">
        <f>+VLOOKUP(C957,Barras!$B$2:$C$274,2,0)</f>
        <v>Excelsior 50 kV</v>
      </c>
      <c r="F957" s="10" t="str">
        <f>+VLOOKUP(D957,Barras!$B$2:$C$274,2,0)</f>
        <v>Paragsha 50 kV</v>
      </c>
      <c r="G957" s="3">
        <f t="shared" si="42"/>
        <v>1.22</v>
      </c>
      <c r="H957" s="2">
        <f t="shared" si="43"/>
        <v>0.1711693</v>
      </c>
      <c r="I957" s="2">
        <f t="shared" si="44"/>
        <v>0.46872370000000002</v>
      </c>
      <c r="M957" s="4" t="s">
        <v>1842</v>
      </c>
    </row>
    <row r="958" spans="1:13" x14ac:dyDescent="0.2">
      <c r="A958">
        <v>957</v>
      </c>
      <c r="B958" t="s">
        <v>2719</v>
      </c>
      <c r="C958" t="s">
        <v>524</v>
      </c>
      <c r="D958" t="s">
        <v>526</v>
      </c>
      <c r="E958" s="10" t="str">
        <f>+VLOOKUP(C958,Barras!$B$2:$C$274,2,0)</f>
        <v>Carhuamayo 50 kV</v>
      </c>
      <c r="F958" s="10" t="str">
        <f>+VLOOKUP(D958,Barras!$B$2:$C$274,2,0)</f>
        <v>Excelsior 50 kV</v>
      </c>
      <c r="G958" s="3">
        <f t="shared" si="42"/>
        <v>41.05</v>
      </c>
      <c r="H958" s="2">
        <f t="shared" si="43"/>
        <v>0.26858880000000002</v>
      </c>
      <c r="I958" s="2">
        <f t="shared" si="44"/>
        <v>0.44202219999999998</v>
      </c>
      <c r="M958" s="4" t="s">
        <v>1843</v>
      </c>
    </row>
    <row r="959" spans="1:13" x14ac:dyDescent="0.2">
      <c r="A959">
        <v>958</v>
      </c>
      <c r="B959" t="s">
        <v>2721</v>
      </c>
      <c r="C959" t="s">
        <v>524</v>
      </c>
      <c r="D959" t="s">
        <v>526</v>
      </c>
      <c r="E959" s="10" t="str">
        <f>+VLOOKUP(C959,Barras!$B$2:$C$274,2,0)</f>
        <v>Carhuamayo 50 kV</v>
      </c>
      <c r="F959" s="10" t="str">
        <f>+VLOOKUP(D959,Barras!$B$2:$C$274,2,0)</f>
        <v>Excelsior 50 kV</v>
      </c>
      <c r="G959" s="3">
        <f t="shared" si="42"/>
        <v>41.05</v>
      </c>
      <c r="H959" s="2">
        <f t="shared" si="43"/>
        <v>0.26858880000000002</v>
      </c>
      <c r="I959" s="2">
        <f t="shared" si="44"/>
        <v>0.44202219999999998</v>
      </c>
      <c r="M959" s="4" t="s">
        <v>1844</v>
      </c>
    </row>
    <row r="960" spans="1:13" x14ac:dyDescent="0.2">
      <c r="A960">
        <v>959</v>
      </c>
      <c r="B960" t="s">
        <v>2722</v>
      </c>
      <c r="C960" t="s">
        <v>522</v>
      </c>
      <c r="D960" t="s">
        <v>524</v>
      </c>
      <c r="E960" s="10" t="str">
        <f>+VLOOKUP(C960,Barras!$B$2:$C$274,2,0)</f>
        <v>Malpaso 50 kV</v>
      </c>
      <c r="F960" s="10" t="str">
        <f>+VLOOKUP(D960,Barras!$B$2:$C$274,2,0)</f>
        <v>Carhuamayo 50 kV</v>
      </c>
      <c r="G960" s="3">
        <f t="shared" si="42"/>
        <v>64.468000000000004</v>
      </c>
      <c r="H960" s="2">
        <f t="shared" si="43"/>
        <v>0.3397</v>
      </c>
      <c r="I960" s="2">
        <f t="shared" si="44"/>
        <v>0.52690000000000003</v>
      </c>
      <c r="M960" s="4" t="s">
        <v>1845</v>
      </c>
    </row>
    <row r="961" spans="1:13" x14ac:dyDescent="0.2">
      <c r="A961">
        <v>960</v>
      </c>
      <c r="B961" t="s">
        <v>2724</v>
      </c>
      <c r="C961" t="s">
        <v>522</v>
      </c>
      <c r="D961" t="s">
        <v>524</v>
      </c>
      <c r="E961" s="10" t="str">
        <f>+VLOOKUP(C961,Barras!$B$2:$C$274,2,0)</f>
        <v>Malpaso 50 kV</v>
      </c>
      <c r="F961" s="10" t="str">
        <f>+VLOOKUP(D961,Barras!$B$2:$C$274,2,0)</f>
        <v>Carhuamayo 50 kV</v>
      </c>
      <c r="G961" s="3">
        <f t="shared" si="42"/>
        <v>64.680000000000007</v>
      </c>
      <c r="H961" s="2">
        <f t="shared" si="43"/>
        <v>0.3397</v>
      </c>
      <c r="I961" s="2">
        <f t="shared" si="44"/>
        <v>0.52690000000000003</v>
      </c>
      <c r="M961" s="4" t="s">
        <v>1846</v>
      </c>
    </row>
    <row r="962" spans="1:13" x14ac:dyDescent="0.2">
      <c r="A962">
        <v>961</v>
      </c>
      <c r="B962" t="s">
        <v>2725</v>
      </c>
      <c r="C962" t="s">
        <v>516</v>
      </c>
      <c r="D962" t="s">
        <v>522</v>
      </c>
      <c r="E962" s="10" t="str">
        <f>+VLOOKUP(C962,Barras!$B$2:$C$274,2,0)</f>
        <v>Oroya 50 kV</v>
      </c>
      <c r="F962" s="10" t="str">
        <f>+VLOOKUP(D962,Barras!$B$2:$C$274,2,0)</f>
        <v>Malpaso 50 kV</v>
      </c>
      <c r="G962" s="3">
        <f t="shared" ref="G962:G1025" si="45">+VLOOKUP(B962,lineas,6,0)</f>
        <v>18.84</v>
      </c>
      <c r="H962" s="2">
        <f t="shared" ref="H962:H1025" si="46">+VLOOKUP(B962,lineas,7,0)</f>
        <v>0.16985</v>
      </c>
      <c r="I962" s="2">
        <f t="shared" ref="I962:I1025" si="47">+VLOOKUP(B962,lineas,8,0)</f>
        <v>0.48687000000000002</v>
      </c>
      <c r="M962" s="4" t="s">
        <v>1847</v>
      </c>
    </row>
    <row r="963" spans="1:13" x14ac:dyDescent="0.2">
      <c r="A963">
        <v>962</v>
      </c>
      <c r="B963" t="s">
        <v>2727</v>
      </c>
      <c r="C963" t="s">
        <v>522</v>
      </c>
      <c r="D963" t="s">
        <v>520</v>
      </c>
      <c r="E963" s="10" t="str">
        <f>+VLOOKUP(C963,Barras!$B$2:$C$274,2,0)</f>
        <v>Malpaso 50 kV</v>
      </c>
      <c r="F963" s="10" t="str">
        <f>+VLOOKUP(D963,Barras!$B$2:$C$274,2,0)</f>
        <v>Oroya CH 50 kV</v>
      </c>
      <c r="G963" s="3">
        <f t="shared" si="45"/>
        <v>18.260000000000002</v>
      </c>
      <c r="H963" s="2">
        <f t="shared" si="46"/>
        <v>0.16985</v>
      </c>
      <c r="I963" s="2">
        <f t="shared" si="47"/>
        <v>0.48687000000000002</v>
      </c>
      <c r="M963" s="4" t="s">
        <v>1848</v>
      </c>
    </row>
    <row r="964" spans="1:13" x14ac:dyDescent="0.2">
      <c r="A964">
        <v>963</v>
      </c>
      <c r="B964" t="s">
        <v>2729</v>
      </c>
      <c r="C964" t="s">
        <v>518</v>
      </c>
      <c r="D964" t="s">
        <v>520</v>
      </c>
      <c r="E964" s="10" t="str">
        <f>+VLOOKUP(C964,Barras!$B$2:$C$274,2,0)</f>
        <v>Pzinc 50 kV</v>
      </c>
      <c r="F964" s="10" t="str">
        <f>+VLOOKUP(D964,Barras!$B$2:$C$274,2,0)</f>
        <v>Oroya CH 50 kV</v>
      </c>
      <c r="G964" s="3">
        <f t="shared" si="45"/>
        <v>3.9689999999999999</v>
      </c>
      <c r="H964" s="2">
        <f t="shared" si="46"/>
        <v>0.17080000000000001</v>
      </c>
      <c r="I964" s="2">
        <f t="shared" si="47"/>
        <v>0.49730000000000002</v>
      </c>
      <c r="M964" s="4" t="s">
        <v>1849</v>
      </c>
    </row>
    <row r="965" spans="1:13" x14ac:dyDescent="0.2">
      <c r="A965">
        <v>964</v>
      </c>
      <c r="B965" t="s">
        <v>2731</v>
      </c>
      <c r="C965" t="s">
        <v>518</v>
      </c>
      <c r="D965" t="s">
        <v>516</v>
      </c>
      <c r="E965" s="10" t="str">
        <f>+VLOOKUP(C965,Barras!$B$2:$C$274,2,0)</f>
        <v>Pzinc 50 kV</v>
      </c>
      <c r="F965" s="10" t="str">
        <f>+VLOOKUP(D965,Barras!$B$2:$C$274,2,0)</f>
        <v>Oroya 50 kV</v>
      </c>
      <c r="G965" s="3">
        <f t="shared" si="45"/>
        <v>2.68</v>
      </c>
      <c r="H965" s="2">
        <f t="shared" si="46"/>
        <v>0.14487</v>
      </c>
      <c r="I965" s="2">
        <f t="shared" si="47"/>
        <v>0.46174999999999999</v>
      </c>
      <c r="M965" s="4" t="s">
        <v>1850</v>
      </c>
    </row>
    <row r="966" spans="1:13" x14ac:dyDescent="0.2">
      <c r="A966">
        <v>965</v>
      </c>
      <c r="B966" t="s">
        <v>2733</v>
      </c>
      <c r="C966" t="s">
        <v>518</v>
      </c>
      <c r="D966" t="s">
        <v>516</v>
      </c>
      <c r="E966" s="10" t="str">
        <f>+VLOOKUP(C966,Barras!$B$2:$C$274,2,0)</f>
        <v>Pzinc 50 kV</v>
      </c>
      <c r="F966" s="10" t="str">
        <f>+VLOOKUP(D966,Barras!$B$2:$C$274,2,0)</f>
        <v>Oroya 50 kV</v>
      </c>
      <c r="G966" s="3">
        <f t="shared" si="45"/>
        <v>2.4700000000000002</v>
      </c>
      <c r="H966" s="2">
        <f t="shared" si="46"/>
        <v>0.14484</v>
      </c>
      <c r="I966" s="2">
        <f t="shared" si="47"/>
        <v>0.46154000000000001</v>
      </c>
      <c r="M966" s="4" t="s">
        <v>1851</v>
      </c>
    </row>
    <row r="967" spans="1:13" x14ac:dyDescent="0.2">
      <c r="A967">
        <v>966</v>
      </c>
      <c r="B967" t="s">
        <v>2734</v>
      </c>
      <c r="C967" t="s">
        <v>502</v>
      </c>
      <c r="D967" t="s">
        <v>500</v>
      </c>
      <c r="E967" s="10" t="str">
        <f>+VLOOKUP(C967,Barras!$B$2:$C$274,2,0)</f>
        <v>Machahuay 69 kV</v>
      </c>
      <c r="F967" s="10" t="str">
        <f>+VLOOKUP(D967,Barras!$B$2:$C$274,2,0)</f>
        <v>Cobriza 69 kV</v>
      </c>
      <c r="G967" s="3">
        <f t="shared" si="45"/>
        <v>58.849997000000002</v>
      </c>
      <c r="H967" s="2">
        <f t="shared" si="46"/>
        <v>0.1206</v>
      </c>
      <c r="I967" s="2">
        <f t="shared" si="47"/>
        <v>0.45029999999999998</v>
      </c>
      <c r="M967" s="4" t="s">
        <v>1852</v>
      </c>
    </row>
    <row r="968" spans="1:13" x14ac:dyDescent="0.2">
      <c r="A968">
        <v>967</v>
      </c>
      <c r="B968" t="s">
        <v>2736</v>
      </c>
      <c r="C968" t="s">
        <v>504</v>
      </c>
      <c r="D968" t="s">
        <v>502</v>
      </c>
      <c r="E968" s="10" t="str">
        <f>+VLOOKUP(C968,Barras!$B$2:$C$274,2,0)</f>
        <v>Huanta 69 kV</v>
      </c>
      <c r="F968" s="10" t="str">
        <f>+VLOOKUP(D968,Barras!$B$2:$C$274,2,0)</f>
        <v>Machahuay 69 kV</v>
      </c>
      <c r="G968" s="3">
        <f t="shared" si="45"/>
        <v>51.78</v>
      </c>
      <c r="H968" s="2">
        <f t="shared" si="46"/>
        <v>0.26600000000000001</v>
      </c>
      <c r="I968" s="2">
        <f t="shared" si="47"/>
        <v>0.45929999999999999</v>
      </c>
      <c r="M968" s="4" t="s">
        <v>1853</v>
      </c>
    </row>
    <row r="969" spans="1:13" x14ac:dyDescent="0.2">
      <c r="A969">
        <v>968</v>
      </c>
      <c r="B969" t="s">
        <v>2738</v>
      </c>
      <c r="C969" t="s">
        <v>506</v>
      </c>
      <c r="D969" t="s">
        <v>504</v>
      </c>
      <c r="E969" s="10" t="str">
        <f>+VLOOKUP(C969,Barras!$B$2:$C$274,2,0)</f>
        <v>Mollepata 69 kV</v>
      </c>
      <c r="F969" s="10" t="str">
        <f>+VLOOKUP(D969,Barras!$B$2:$C$274,2,0)</f>
        <v>Huanta 69 kV</v>
      </c>
      <c r="G969" s="3">
        <f t="shared" si="45"/>
        <v>1</v>
      </c>
      <c r="H969" s="2">
        <f t="shared" si="46"/>
        <v>6.30952</v>
      </c>
      <c r="I969" s="2">
        <f t="shared" si="47"/>
        <v>20.035716000000001</v>
      </c>
      <c r="M969" s="4" t="s">
        <v>1854</v>
      </c>
    </row>
    <row r="970" spans="1:13" x14ac:dyDescent="0.2">
      <c r="A970">
        <v>969</v>
      </c>
      <c r="B970" t="s">
        <v>2740</v>
      </c>
      <c r="C970" t="s">
        <v>510</v>
      </c>
      <c r="D970" t="s">
        <v>508</v>
      </c>
      <c r="E970" s="10" t="str">
        <f>+VLOOKUP(C970,Barras!$B$2:$C$274,2,0)</f>
        <v>Huancayo 60 kV</v>
      </c>
      <c r="F970" s="10" t="str">
        <f>+VLOOKUP(D970,Barras!$B$2:$C$274,2,0)</f>
        <v>Huayucachi 60 kV</v>
      </c>
      <c r="G970" s="3">
        <f t="shared" si="45"/>
        <v>13.3</v>
      </c>
      <c r="H970" s="2">
        <f t="shared" si="46"/>
        <v>0.13900000000000001</v>
      </c>
      <c r="I970" s="2">
        <f t="shared" si="47"/>
        <v>0.45112799999999997</v>
      </c>
      <c r="M970" s="4" t="s">
        <v>1855</v>
      </c>
    </row>
    <row r="971" spans="1:13" x14ac:dyDescent="0.2">
      <c r="A971">
        <v>970</v>
      </c>
      <c r="B971" t="s">
        <v>2742</v>
      </c>
      <c r="C971" t="s">
        <v>512</v>
      </c>
      <c r="D971" t="s">
        <v>510</v>
      </c>
      <c r="E971" s="10" t="str">
        <f>+VLOOKUP(C971,Barras!$B$2:$C$274,2,0)</f>
        <v>PIndustrial 60 kV</v>
      </c>
      <c r="F971" s="10" t="str">
        <f>+VLOOKUP(D971,Barras!$B$2:$C$274,2,0)</f>
        <v>Huancayo 60 kV</v>
      </c>
      <c r="G971" s="3">
        <f t="shared" si="45"/>
        <v>13.7</v>
      </c>
      <c r="H971" s="2">
        <f t="shared" si="46"/>
        <v>0.13326499999999999</v>
      </c>
      <c r="I971" s="2">
        <f t="shared" si="47"/>
        <v>0.44671</v>
      </c>
      <c r="M971" s="4" t="s">
        <v>1856</v>
      </c>
    </row>
    <row r="972" spans="1:13" x14ac:dyDescent="0.2">
      <c r="A972">
        <v>971</v>
      </c>
      <c r="B972" t="s">
        <v>2744</v>
      </c>
      <c r="C972" t="s">
        <v>512</v>
      </c>
      <c r="D972" t="s">
        <v>508</v>
      </c>
      <c r="E972" s="10" t="str">
        <f>+VLOOKUP(C972,Barras!$B$2:$C$274,2,0)</f>
        <v>PIndustrial 60 kV</v>
      </c>
      <c r="F972" s="10" t="str">
        <f>+VLOOKUP(D972,Barras!$B$2:$C$274,2,0)</f>
        <v>Huayucachi 60 kV</v>
      </c>
      <c r="G972" s="3">
        <f t="shared" si="45"/>
        <v>17.990000000000002</v>
      </c>
      <c r="H972" s="2">
        <f t="shared" si="46"/>
        <v>0.26600000000000001</v>
      </c>
      <c r="I972" s="2">
        <f t="shared" si="47"/>
        <v>0.45929999999999999</v>
      </c>
      <c r="M972" s="4" t="s">
        <v>1857</v>
      </c>
    </row>
    <row r="973" spans="1:13" x14ac:dyDescent="0.2">
      <c r="A973">
        <v>972</v>
      </c>
      <c r="B973" t="s">
        <v>2746</v>
      </c>
      <c r="C973" t="s">
        <v>512</v>
      </c>
      <c r="D973" t="s">
        <v>508</v>
      </c>
      <c r="E973" s="10" t="str">
        <f>+VLOOKUP(C973,Barras!$B$2:$C$274,2,0)</f>
        <v>PIndustrial 60 kV</v>
      </c>
      <c r="F973" s="10" t="str">
        <f>+VLOOKUP(D973,Barras!$B$2:$C$274,2,0)</f>
        <v>Huayucachi 60 kV</v>
      </c>
      <c r="G973" s="3">
        <f t="shared" si="45"/>
        <v>14.61</v>
      </c>
      <c r="H973" s="2">
        <f t="shared" si="46"/>
        <v>0.26600000000000001</v>
      </c>
      <c r="I973" s="2">
        <f t="shared" si="47"/>
        <v>0.45929999999999999</v>
      </c>
      <c r="M973" s="4" t="s">
        <v>1858</v>
      </c>
    </row>
    <row r="974" spans="1:13" x14ac:dyDescent="0.2">
      <c r="A974">
        <v>973</v>
      </c>
      <c r="B974" t="s">
        <v>2747</v>
      </c>
      <c r="C974" t="s">
        <v>514</v>
      </c>
      <c r="D974" t="s">
        <v>512</v>
      </c>
      <c r="E974" s="10" t="str">
        <f>+VLOOKUP(C974,Barras!$B$2:$C$274,2,0)</f>
        <v>Orcotuna 60 kV</v>
      </c>
      <c r="F974" s="10" t="str">
        <f>+VLOOKUP(D974,Barras!$B$2:$C$274,2,0)</f>
        <v>PIndustrial 60 kV</v>
      </c>
      <c r="G974" s="3">
        <f t="shared" si="45"/>
        <v>15</v>
      </c>
      <c r="H974" s="2">
        <f t="shared" si="46"/>
        <v>0.140046</v>
      </c>
      <c r="I974" s="2">
        <f t="shared" si="47"/>
        <v>0.44126500000000002</v>
      </c>
      <c r="M974" s="4" t="s">
        <v>1859</v>
      </c>
    </row>
    <row r="975" spans="1:13" x14ac:dyDescent="0.2">
      <c r="A975">
        <v>974</v>
      </c>
      <c r="B975" t="s">
        <v>2749</v>
      </c>
      <c r="C975" t="s">
        <v>432</v>
      </c>
      <c r="D975" t="s">
        <v>430</v>
      </c>
      <c r="E975" s="10" t="str">
        <f>+VLOOKUP(C975,Barras!$B$2:$C$274,2,0)</f>
        <v>Huampani 60 kV</v>
      </c>
      <c r="F975" s="10" t="str">
        <f>+VLOOKUP(D975,Barras!$B$2:$C$274,2,0)</f>
        <v>Callahuanca 60 kV</v>
      </c>
      <c r="G975" s="3">
        <f t="shared" si="45"/>
        <v>23.5</v>
      </c>
      <c r="H975" s="2">
        <f t="shared" si="46"/>
        <v>0.17199999999999999</v>
      </c>
      <c r="I975" s="2">
        <f t="shared" si="47"/>
        <v>0.48599999999999999</v>
      </c>
      <c r="M975" s="4" t="s">
        <v>1860</v>
      </c>
    </row>
    <row r="976" spans="1:13" x14ac:dyDescent="0.2">
      <c r="A976">
        <v>975</v>
      </c>
      <c r="B976" t="s">
        <v>2751</v>
      </c>
      <c r="C976" t="s">
        <v>434</v>
      </c>
      <c r="D976" t="s">
        <v>432</v>
      </c>
      <c r="E976" s="10" t="str">
        <f>+VLOOKUP(C976,Barras!$B$2:$C$274,2,0)</f>
        <v>Ñaña 60 kV</v>
      </c>
      <c r="F976" s="10" t="str">
        <f>+VLOOKUP(D976,Barras!$B$2:$C$274,2,0)</f>
        <v>Huampani 60 kV</v>
      </c>
      <c r="G976" s="3">
        <f t="shared" si="45"/>
        <v>7.88</v>
      </c>
      <c r="H976" s="2">
        <f t="shared" si="46"/>
        <v>0.1226</v>
      </c>
      <c r="I976" s="2">
        <f t="shared" si="47"/>
        <v>0.44059999999999999</v>
      </c>
      <c r="M976" s="4" t="s">
        <v>1861</v>
      </c>
    </row>
    <row r="977" spans="1:13" x14ac:dyDescent="0.2">
      <c r="A977">
        <v>976</v>
      </c>
      <c r="B977" t="s">
        <v>2753</v>
      </c>
      <c r="C977" t="s">
        <v>436</v>
      </c>
      <c r="D977" t="s">
        <v>434</v>
      </c>
      <c r="E977" s="10" t="str">
        <f>+VLOOKUP(C977,Barras!$B$2:$C$274,2,0)</f>
        <v>Huachipa 60 kV</v>
      </c>
      <c r="F977" s="10" t="str">
        <f>+VLOOKUP(D977,Barras!$B$2:$C$274,2,0)</f>
        <v>Ñaña 60 kV</v>
      </c>
      <c r="G977" s="3">
        <f t="shared" si="45"/>
        <v>19.810000000000002</v>
      </c>
      <c r="H977" s="2">
        <f t="shared" si="46"/>
        <v>0.1415537</v>
      </c>
      <c r="I977" s="2">
        <f t="shared" si="47"/>
        <v>0.48312110000000003</v>
      </c>
      <c r="M977" s="4" t="s">
        <v>1862</v>
      </c>
    </row>
    <row r="978" spans="1:13" x14ac:dyDescent="0.2">
      <c r="A978">
        <v>977</v>
      </c>
      <c r="B978" t="s">
        <v>2755</v>
      </c>
      <c r="C978" t="s">
        <v>436</v>
      </c>
      <c r="D978" t="s">
        <v>430</v>
      </c>
      <c r="E978" s="10" t="str">
        <f>+VLOOKUP(C978,Barras!$B$2:$C$274,2,0)</f>
        <v>Huachipa 60 kV</v>
      </c>
      <c r="F978" s="10" t="str">
        <f>+VLOOKUP(D978,Barras!$B$2:$C$274,2,0)</f>
        <v>Callahuanca 60 kV</v>
      </c>
      <c r="G978" s="3">
        <f t="shared" si="45"/>
        <v>40.799999999999997</v>
      </c>
      <c r="H978" s="2">
        <f t="shared" si="46"/>
        <v>0.155</v>
      </c>
      <c r="I978" s="2">
        <f t="shared" si="47"/>
        <v>0.45540000000000003</v>
      </c>
      <c r="M978" s="4" t="s">
        <v>1863</v>
      </c>
    </row>
    <row r="979" spans="1:13" x14ac:dyDescent="0.2">
      <c r="A979">
        <v>978</v>
      </c>
      <c r="B979" t="s">
        <v>2757</v>
      </c>
      <c r="C979" t="s">
        <v>444</v>
      </c>
      <c r="D979" t="s">
        <v>430</v>
      </c>
      <c r="E979" s="10" t="str">
        <f>+VLOOKUP(C979,Barras!$B$2:$C$274,2,0)</f>
        <v>Moyopampa 60 kV</v>
      </c>
      <c r="F979" s="10" t="str">
        <f>+VLOOKUP(D979,Barras!$B$2:$C$274,2,0)</f>
        <v>Callahuanca 60 kV</v>
      </c>
      <c r="G979" s="3">
        <f t="shared" si="45"/>
        <v>12.9</v>
      </c>
      <c r="H979" s="2">
        <f t="shared" si="46"/>
        <v>0.30401</v>
      </c>
      <c r="I979" s="2">
        <f t="shared" si="47"/>
        <v>0.46500999999999998</v>
      </c>
      <c r="M979" s="4" t="s">
        <v>1864</v>
      </c>
    </row>
    <row r="980" spans="1:13" x14ac:dyDescent="0.2">
      <c r="A980">
        <v>979</v>
      </c>
      <c r="B980" t="s">
        <v>2759</v>
      </c>
      <c r="C980" t="s">
        <v>446</v>
      </c>
      <c r="D980" t="s">
        <v>436</v>
      </c>
      <c r="E980" s="10" t="str">
        <f>+VLOOKUP(C980,Barras!$B$2:$C$274,2,0)</f>
        <v>Santa Rosa LDS 60 kV</v>
      </c>
      <c r="F980" s="10" t="str">
        <f>+VLOOKUP(D980,Barras!$B$2:$C$274,2,0)</f>
        <v>Huachipa 60 kV</v>
      </c>
      <c r="G980" s="3">
        <f t="shared" si="45"/>
        <v>11.34</v>
      </c>
      <c r="H980" s="2">
        <f t="shared" si="46"/>
        <v>0.16389999999999999</v>
      </c>
      <c r="I980" s="2">
        <f t="shared" si="47"/>
        <v>0.47520000000000001</v>
      </c>
      <c r="M980" s="4" t="s">
        <v>1865</v>
      </c>
    </row>
    <row r="981" spans="1:13" x14ac:dyDescent="0.2">
      <c r="A981">
        <v>980</v>
      </c>
      <c r="B981" t="s">
        <v>2761</v>
      </c>
      <c r="C981" t="s">
        <v>446</v>
      </c>
      <c r="D981" t="s">
        <v>436</v>
      </c>
      <c r="E981" s="10" t="str">
        <f>+VLOOKUP(C981,Barras!$B$2:$C$274,2,0)</f>
        <v>Santa Rosa LDS 60 kV</v>
      </c>
      <c r="F981" s="10" t="str">
        <f>+VLOOKUP(D981,Barras!$B$2:$C$274,2,0)</f>
        <v>Huachipa 60 kV</v>
      </c>
      <c r="G981" s="3">
        <f t="shared" si="45"/>
        <v>12.57</v>
      </c>
      <c r="H981" s="2">
        <f t="shared" si="46"/>
        <v>0.16389999999999999</v>
      </c>
      <c r="I981" s="2">
        <f t="shared" si="47"/>
        <v>0.47520000000000001</v>
      </c>
      <c r="M981" s="4" t="s">
        <v>1866</v>
      </c>
    </row>
    <row r="982" spans="1:13" x14ac:dyDescent="0.2">
      <c r="A982">
        <v>981</v>
      </c>
      <c r="B982" t="s">
        <v>2762</v>
      </c>
      <c r="C982" t="s">
        <v>440</v>
      </c>
      <c r="D982" t="s">
        <v>436</v>
      </c>
      <c r="E982" s="10" t="str">
        <f>+VLOOKUP(C982,Barras!$B$2:$C$274,2,0)</f>
        <v>Planicie 60 kV</v>
      </c>
      <c r="F982" s="10" t="str">
        <f>+VLOOKUP(D982,Barras!$B$2:$C$274,2,0)</f>
        <v>Huachipa 60 kV</v>
      </c>
      <c r="G982" s="3">
        <f t="shared" si="45"/>
        <v>13.76</v>
      </c>
      <c r="H982" s="2">
        <f t="shared" si="46"/>
        <v>0.26813999999999999</v>
      </c>
      <c r="I982" s="2">
        <f t="shared" si="47"/>
        <v>0.47049000000000002</v>
      </c>
      <c r="M982" s="4" t="s">
        <v>1867</v>
      </c>
    </row>
    <row r="983" spans="1:13" x14ac:dyDescent="0.2">
      <c r="A983">
        <v>982</v>
      </c>
      <c r="B983" t="s">
        <v>2764</v>
      </c>
      <c r="C983" t="s">
        <v>440</v>
      </c>
      <c r="D983" t="s">
        <v>436</v>
      </c>
      <c r="E983" s="10" t="str">
        <f>+VLOOKUP(C983,Barras!$B$2:$C$274,2,0)</f>
        <v>Planicie 60 kV</v>
      </c>
      <c r="F983" s="10" t="str">
        <f>+VLOOKUP(D983,Barras!$B$2:$C$274,2,0)</f>
        <v>Huachipa 60 kV</v>
      </c>
      <c r="G983" s="3">
        <f t="shared" si="45"/>
        <v>13.76</v>
      </c>
      <c r="H983" s="2">
        <f t="shared" si="46"/>
        <v>0.26813999999999999</v>
      </c>
      <c r="I983" s="2">
        <f t="shared" si="47"/>
        <v>0.47049000000000002</v>
      </c>
      <c r="M983" s="4" t="s">
        <v>1868</v>
      </c>
    </row>
    <row r="984" spans="1:13" x14ac:dyDescent="0.2">
      <c r="A984">
        <v>983</v>
      </c>
      <c r="B984" t="s">
        <v>2765</v>
      </c>
      <c r="C984" t="s">
        <v>440</v>
      </c>
      <c r="D984" t="s">
        <v>442</v>
      </c>
      <c r="E984" s="10" t="str">
        <f>+VLOOKUP(C984,Barras!$B$2:$C$274,2,0)</f>
        <v>Planicie 60 kV</v>
      </c>
      <c r="F984" s="10" t="str">
        <f>+VLOOKUP(D984,Barras!$B$2:$C$274,2,0)</f>
        <v>Manchay 60 kV</v>
      </c>
      <c r="G984" s="3">
        <f t="shared" si="45"/>
        <v>10.199999999999999</v>
      </c>
      <c r="H984" s="2">
        <f t="shared" si="46"/>
        <v>2.418E-2</v>
      </c>
      <c r="I984" s="2">
        <f t="shared" si="47"/>
        <v>0.22861999999999999</v>
      </c>
      <c r="M984" s="4" t="s">
        <v>1869</v>
      </c>
    </row>
    <row r="985" spans="1:13" x14ac:dyDescent="0.2">
      <c r="A985">
        <v>984</v>
      </c>
      <c r="B985" t="s">
        <v>2767</v>
      </c>
      <c r="C985" t="s">
        <v>438</v>
      </c>
      <c r="D985" t="s">
        <v>436</v>
      </c>
      <c r="E985" s="10" t="str">
        <f>+VLOOKUP(C985,Barras!$B$2:$C$274,2,0)</f>
        <v>San Miguel 60 kV</v>
      </c>
      <c r="F985" s="10" t="str">
        <f>+VLOOKUP(D985,Barras!$B$2:$C$274,2,0)</f>
        <v>Huachipa 60 kV</v>
      </c>
      <c r="G985" s="3">
        <f t="shared" si="45"/>
        <v>14.8</v>
      </c>
      <c r="H985" s="2">
        <f t="shared" si="46"/>
        <v>6.1665999999999999E-2</v>
      </c>
      <c r="I985" s="2">
        <f t="shared" si="47"/>
        <v>0.33751999999999999</v>
      </c>
      <c r="M985" s="4" t="s">
        <v>1870</v>
      </c>
    </row>
    <row r="986" spans="1:13" x14ac:dyDescent="0.2">
      <c r="A986">
        <v>985</v>
      </c>
      <c r="B986" t="s">
        <v>2769</v>
      </c>
      <c r="C986" t="s">
        <v>438</v>
      </c>
      <c r="D986" t="s">
        <v>436</v>
      </c>
      <c r="E986" s="10" t="str">
        <f>+VLOOKUP(C986,Barras!$B$2:$C$274,2,0)</f>
        <v>San Miguel 60 kV</v>
      </c>
      <c r="F986" s="10" t="str">
        <f>+VLOOKUP(D986,Barras!$B$2:$C$274,2,0)</f>
        <v>Huachipa 60 kV</v>
      </c>
      <c r="G986" s="3">
        <f t="shared" si="45"/>
        <v>14.8</v>
      </c>
      <c r="H986" s="2">
        <f t="shared" si="46"/>
        <v>6.1665999999999999E-2</v>
      </c>
      <c r="I986" s="2">
        <f t="shared" si="47"/>
        <v>0.33751999999999999</v>
      </c>
      <c r="M986" s="4" t="s">
        <v>1871</v>
      </c>
    </row>
    <row r="987" spans="1:13" x14ac:dyDescent="0.2">
      <c r="A987">
        <v>986</v>
      </c>
      <c r="B987" t="s">
        <v>2770</v>
      </c>
      <c r="C987" t="s">
        <v>448</v>
      </c>
      <c r="D987" t="s">
        <v>444</v>
      </c>
      <c r="E987" s="10" t="str">
        <f>+VLOOKUP(C987,Barras!$B$2:$C$274,2,0)</f>
        <v>Santa Rosa EDN 60 kV</v>
      </c>
      <c r="F987" s="10" t="str">
        <f>+VLOOKUP(D987,Barras!$B$2:$C$274,2,0)</f>
        <v>Moyopampa 60 kV</v>
      </c>
      <c r="G987" s="3">
        <f t="shared" si="45"/>
        <v>39.799999999999997</v>
      </c>
      <c r="H987" s="2">
        <f t="shared" si="46"/>
        <v>0.11849999999999999</v>
      </c>
      <c r="I987" s="2">
        <f t="shared" si="47"/>
        <v>0.45629999999999998</v>
      </c>
      <c r="M987" s="4" t="s">
        <v>1872</v>
      </c>
    </row>
    <row r="988" spans="1:13" x14ac:dyDescent="0.2">
      <c r="A988">
        <v>987</v>
      </c>
      <c r="B988" t="s">
        <v>2772</v>
      </c>
      <c r="C988" t="s">
        <v>448</v>
      </c>
      <c r="D988" t="s">
        <v>444</v>
      </c>
      <c r="E988" s="10" t="str">
        <f>+VLOOKUP(C988,Barras!$B$2:$C$274,2,0)</f>
        <v>Santa Rosa EDN 60 kV</v>
      </c>
      <c r="F988" s="10" t="str">
        <f>+VLOOKUP(D988,Barras!$B$2:$C$274,2,0)</f>
        <v>Moyopampa 60 kV</v>
      </c>
      <c r="G988" s="3">
        <f t="shared" si="45"/>
        <v>39.799999999999997</v>
      </c>
      <c r="H988" s="2">
        <f t="shared" si="46"/>
        <v>0.11849999999999999</v>
      </c>
      <c r="I988" s="2">
        <f t="shared" si="47"/>
        <v>0.45369999999999999</v>
      </c>
      <c r="M988" s="4" t="s">
        <v>1873</v>
      </c>
    </row>
    <row r="989" spans="1:13" x14ac:dyDescent="0.2">
      <c r="A989">
        <v>988</v>
      </c>
      <c r="B989" t="s">
        <v>2773</v>
      </c>
      <c r="C989" t="s">
        <v>452</v>
      </c>
      <c r="D989" t="s">
        <v>446</v>
      </c>
      <c r="E989" s="10" t="str">
        <f>+VLOOKUP(C989,Barras!$B$2:$C$274,2,0)</f>
        <v>Puente 60 kV</v>
      </c>
      <c r="F989" s="10" t="str">
        <f>+VLOOKUP(D989,Barras!$B$2:$C$274,2,0)</f>
        <v>Santa Rosa LDS 60 kV</v>
      </c>
      <c r="G989" s="3">
        <f t="shared" si="45"/>
        <v>13.952000000000002</v>
      </c>
      <c r="H989" s="2">
        <f t="shared" si="46"/>
        <v>9.2100000000000001E-2</v>
      </c>
      <c r="I989" s="2">
        <f t="shared" si="47"/>
        <v>0.42559999999999998</v>
      </c>
      <c r="M989" s="4" t="s">
        <v>1874</v>
      </c>
    </row>
    <row r="990" spans="1:13" x14ac:dyDescent="0.2">
      <c r="A990">
        <v>989</v>
      </c>
      <c r="B990" t="s">
        <v>2775</v>
      </c>
      <c r="C990" t="s">
        <v>452</v>
      </c>
      <c r="D990" t="s">
        <v>446</v>
      </c>
      <c r="E990" s="10" t="str">
        <f>+VLOOKUP(C990,Barras!$B$2:$C$274,2,0)</f>
        <v>Puente 60 kV</v>
      </c>
      <c r="F990" s="10" t="str">
        <f>+VLOOKUP(D990,Barras!$B$2:$C$274,2,0)</f>
        <v>Santa Rosa LDS 60 kV</v>
      </c>
      <c r="G990" s="3">
        <f t="shared" si="45"/>
        <v>7.05</v>
      </c>
      <c r="H990" s="2">
        <f t="shared" si="46"/>
        <v>9.2100000000000001E-2</v>
      </c>
      <c r="I990" s="2">
        <f t="shared" si="47"/>
        <v>0.42559999999999998</v>
      </c>
      <c r="M990" s="4" t="s">
        <v>1875</v>
      </c>
    </row>
    <row r="991" spans="1:13" x14ac:dyDescent="0.2">
      <c r="A991">
        <v>990</v>
      </c>
      <c r="B991" t="s">
        <v>2776</v>
      </c>
      <c r="C991" t="s">
        <v>436</v>
      </c>
      <c r="D991" t="s">
        <v>452</v>
      </c>
      <c r="E991" s="10" t="str">
        <f>+VLOOKUP(C991,Barras!$B$2:$C$274,2,0)</f>
        <v>Huachipa 60 kV</v>
      </c>
      <c r="F991" s="10" t="str">
        <f>+VLOOKUP(D991,Barras!$B$2:$C$274,2,0)</f>
        <v>Puente 60 kV</v>
      </c>
      <c r="G991" s="3">
        <f t="shared" si="45"/>
        <v>13.11</v>
      </c>
      <c r="H991" s="2">
        <f t="shared" si="46"/>
        <v>0.1603</v>
      </c>
      <c r="I991" s="2">
        <f t="shared" si="47"/>
        <v>0.46529999999999999</v>
      </c>
      <c r="M991" s="4" t="s">
        <v>1876</v>
      </c>
    </row>
    <row r="992" spans="1:13" x14ac:dyDescent="0.2">
      <c r="A992">
        <v>991</v>
      </c>
      <c r="B992" t="s">
        <v>2778</v>
      </c>
      <c r="C992" t="s">
        <v>456</v>
      </c>
      <c r="D992" t="s">
        <v>452</v>
      </c>
      <c r="E992" s="10" t="str">
        <f>+VLOOKUP(C992,Barras!$B$2:$C$274,2,0)</f>
        <v>Balnearios 60 kV</v>
      </c>
      <c r="F992" s="10" t="str">
        <f>+VLOOKUP(D992,Barras!$B$2:$C$274,2,0)</f>
        <v>Puente 60 kV</v>
      </c>
      <c r="G992" s="3">
        <f t="shared" si="45"/>
        <v>7.09</v>
      </c>
      <c r="H992" s="2">
        <f t="shared" si="46"/>
        <v>0.11</v>
      </c>
      <c r="I992" s="2">
        <f t="shared" si="47"/>
        <v>0.43</v>
      </c>
      <c r="M992" s="4" t="s">
        <v>1877</v>
      </c>
    </row>
    <row r="993" spans="1:13" x14ac:dyDescent="0.2">
      <c r="A993">
        <v>992</v>
      </c>
      <c r="B993" t="s">
        <v>2780</v>
      </c>
      <c r="C993" t="s">
        <v>456</v>
      </c>
      <c r="D993" t="s">
        <v>452</v>
      </c>
      <c r="E993" s="10" t="str">
        <f>+VLOOKUP(C993,Barras!$B$2:$C$274,2,0)</f>
        <v>Balnearios 60 kV</v>
      </c>
      <c r="F993" s="10" t="str">
        <f>+VLOOKUP(D993,Barras!$B$2:$C$274,2,0)</f>
        <v>Puente 60 kV</v>
      </c>
      <c r="G993" s="3">
        <f t="shared" si="45"/>
        <v>10.75</v>
      </c>
      <c r="H993" s="2">
        <f t="shared" si="46"/>
        <v>0.1095</v>
      </c>
      <c r="I993" s="2">
        <f t="shared" si="47"/>
        <v>0.44019999999999998</v>
      </c>
      <c r="M993" s="4" t="s">
        <v>1878</v>
      </c>
    </row>
    <row r="994" spans="1:13" x14ac:dyDescent="0.2">
      <c r="A994">
        <v>993</v>
      </c>
      <c r="B994" t="s">
        <v>2781</v>
      </c>
      <c r="C994" t="s">
        <v>454</v>
      </c>
      <c r="D994" t="s">
        <v>456</v>
      </c>
      <c r="E994" s="10" t="str">
        <f>+VLOOKUP(C994,Barras!$B$2:$C$274,2,0)</f>
        <v>Salamanca 60 kV</v>
      </c>
      <c r="F994" s="10" t="str">
        <f>+VLOOKUP(D994,Barras!$B$2:$C$274,2,0)</f>
        <v>Balnearios 60 kV</v>
      </c>
      <c r="G994" s="3">
        <f t="shared" si="45"/>
        <v>4.4279999999999999</v>
      </c>
      <c r="H994" s="2">
        <f t="shared" si="46"/>
        <v>0.1167</v>
      </c>
      <c r="I994" s="2">
        <f t="shared" si="47"/>
        <v>0.44030000000000002</v>
      </c>
      <c r="M994" s="4" t="s">
        <v>1879</v>
      </c>
    </row>
    <row r="995" spans="1:13" x14ac:dyDescent="0.2">
      <c r="A995">
        <v>994</v>
      </c>
      <c r="B995" t="s">
        <v>2783</v>
      </c>
      <c r="C995" t="s">
        <v>454</v>
      </c>
      <c r="D995" t="s">
        <v>456</v>
      </c>
      <c r="E995" s="10" t="str">
        <f>+VLOOKUP(C995,Barras!$B$2:$C$274,2,0)</f>
        <v>Salamanca 60 kV</v>
      </c>
      <c r="F995" s="10" t="str">
        <f>+VLOOKUP(D995,Barras!$B$2:$C$274,2,0)</f>
        <v>Balnearios 60 kV</v>
      </c>
      <c r="G995" s="3">
        <f t="shared" si="45"/>
        <v>4.47</v>
      </c>
      <c r="H995" s="2">
        <f t="shared" si="46"/>
        <v>0.1167</v>
      </c>
      <c r="I995" s="2">
        <f t="shared" si="47"/>
        <v>0.44030000000000002</v>
      </c>
      <c r="M995" s="4" t="s">
        <v>1880</v>
      </c>
    </row>
    <row r="996" spans="1:13" x14ac:dyDescent="0.2">
      <c r="A996">
        <v>995</v>
      </c>
      <c r="B996" t="s">
        <v>2784</v>
      </c>
      <c r="C996" t="s">
        <v>444</v>
      </c>
      <c r="D996" t="s">
        <v>456</v>
      </c>
      <c r="E996" s="10" t="str">
        <f>+VLOOKUP(C996,Barras!$B$2:$C$274,2,0)</f>
        <v>Moyopampa 60 kV</v>
      </c>
      <c r="F996" s="10" t="str">
        <f>+VLOOKUP(D996,Barras!$B$2:$C$274,2,0)</f>
        <v>Balnearios 60 kV</v>
      </c>
      <c r="G996" s="3">
        <f t="shared" si="45"/>
        <v>46.36</v>
      </c>
      <c r="H996" s="2">
        <f t="shared" si="46"/>
        <v>0.1051</v>
      </c>
      <c r="I996" s="2">
        <f t="shared" si="47"/>
        <v>0.43880000000000002</v>
      </c>
      <c r="M996" s="4" t="s">
        <v>1881</v>
      </c>
    </row>
    <row r="997" spans="1:13" x14ac:dyDescent="0.2">
      <c r="A997">
        <v>996</v>
      </c>
      <c r="B997" t="s">
        <v>2786</v>
      </c>
      <c r="C997" t="s">
        <v>460</v>
      </c>
      <c r="D997" t="s">
        <v>458</v>
      </c>
      <c r="E997" s="10" t="str">
        <f>+VLOOKUP(C997,Barras!$B$2:$C$274,2,0)</f>
        <v>Pachacutec 60 kV</v>
      </c>
      <c r="F997" s="10" t="str">
        <f>+VLOOKUP(D997,Barras!$B$2:$C$274,2,0)</f>
        <v>San Juan 60 kV</v>
      </c>
      <c r="G997" s="3">
        <f t="shared" si="45"/>
        <v>7.3</v>
      </c>
      <c r="H997" s="2">
        <f t="shared" si="46"/>
        <v>3.1966000000000001E-2</v>
      </c>
      <c r="I997" s="2">
        <f t="shared" si="47"/>
        <v>0.26139000000000001</v>
      </c>
      <c r="M997" s="4" t="s">
        <v>1882</v>
      </c>
    </row>
    <row r="998" spans="1:13" x14ac:dyDescent="0.2">
      <c r="A998">
        <v>997</v>
      </c>
      <c r="B998" t="s">
        <v>2788</v>
      </c>
      <c r="C998" t="s">
        <v>460</v>
      </c>
      <c r="D998" t="s">
        <v>458</v>
      </c>
      <c r="E998" s="10" t="str">
        <f>+VLOOKUP(C998,Barras!$B$2:$C$274,2,0)</f>
        <v>Pachacutec 60 kV</v>
      </c>
      <c r="F998" s="10" t="str">
        <f>+VLOOKUP(D998,Barras!$B$2:$C$274,2,0)</f>
        <v>San Juan 60 kV</v>
      </c>
      <c r="G998" s="3">
        <f t="shared" si="45"/>
        <v>7.3</v>
      </c>
      <c r="H998" s="2">
        <f t="shared" si="46"/>
        <v>3.1966000000000001E-2</v>
      </c>
      <c r="I998" s="2">
        <f t="shared" si="47"/>
        <v>0.26139000000000001</v>
      </c>
      <c r="M998" s="4" t="s">
        <v>1883</v>
      </c>
    </row>
    <row r="999" spans="1:13" x14ac:dyDescent="0.2">
      <c r="A999">
        <v>998</v>
      </c>
      <c r="B999" t="s">
        <v>2789</v>
      </c>
      <c r="C999" t="s">
        <v>488</v>
      </c>
      <c r="D999" t="s">
        <v>458</v>
      </c>
      <c r="E999" s="10" t="str">
        <f>+VLOOKUP(C999,Barras!$B$2:$C$274,2,0)</f>
        <v>Praderas 60 kV</v>
      </c>
      <c r="F999" s="10" t="str">
        <f>+VLOOKUP(D999,Barras!$B$2:$C$274,2,0)</f>
        <v>San Juan 60 kV</v>
      </c>
      <c r="G999" s="3">
        <f t="shared" si="45"/>
        <v>26.698500000000003</v>
      </c>
      <c r="H999" s="2">
        <f t="shared" si="46"/>
        <v>0.19708999999999999</v>
      </c>
      <c r="I999" s="2">
        <f t="shared" si="47"/>
        <v>0.44619999999999999</v>
      </c>
      <c r="M999" s="4" t="s">
        <v>1884</v>
      </c>
    </row>
    <row r="1000" spans="1:13" x14ac:dyDescent="0.2">
      <c r="A1000">
        <v>999</v>
      </c>
      <c r="B1000" t="s">
        <v>2791</v>
      </c>
      <c r="C1000" t="s">
        <v>488</v>
      </c>
      <c r="D1000" t="s">
        <v>458</v>
      </c>
      <c r="E1000" s="10" t="str">
        <f>+VLOOKUP(C1000,Barras!$B$2:$C$274,2,0)</f>
        <v>Praderas 60 kV</v>
      </c>
      <c r="F1000" s="10" t="str">
        <f>+VLOOKUP(D1000,Barras!$B$2:$C$274,2,0)</f>
        <v>San Juan 60 kV</v>
      </c>
      <c r="G1000" s="3">
        <f t="shared" si="45"/>
        <v>29.540500000000002</v>
      </c>
      <c r="H1000" s="2">
        <f t="shared" si="46"/>
        <v>0.19708999999999999</v>
      </c>
      <c r="I1000" s="2">
        <f t="shared" si="47"/>
        <v>0.44619999999999999</v>
      </c>
      <c r="M1000" s="4" t="s">
        <v>1885</v>
      </c>
    </row>
    <row r="1001" spans="1:13" x14ac:dyDescent="0.2">
      <c r="A1001">
        <v>1000</v>
      </c>
      <c r="B1001" t="s">
        <v>2792</v>
      </c>
      <c r="C1001" t="s">
        <v>444</v>
      </c>
      <c r="D1001" t="s">
        <v>454</v>
      </c>
      <c r="E1001" s="10" t="str">
        <f>+VLOOKUP(C1001,Barras!$B$2:$C$274,2,0)</f>
        <v>Moyopampa 60 kV</v>
      </c>
      <c r="F1001" s="10" t="str">
        <f>+VLOOKUP(D1001,Barras!$B$2:$C$274,2,0)</f>
        <v>Salamanca 60 kV</v>
      </c>
      <c r="G1001" s="3">
        <f t="shared" si="45"/>
        <v>45.378</v>
      </c>
      <c r="H1001" s="2">
        <f t="shared" si="46"/>
        <v>0.1167</v>
      </c>
      <c r="I1001" s="2">
        <f t="shared" si="47"/>
        <v>0.44030000000000002</v>
      </c>
      <c r="M1001" s="4" t="s">
        <v>1886</v>
      </c>
    </row>
    <row r="1002" spans="1:13" x14ac:dyDescent="0.2">
      <c r="A1002">
        <v>1001</v>
      </c>
      <c r="B1002" t="s">
        <v>2794</v>
      </c>
      <c r="C1002" t="s">
        <v>444</v>
      </c>
      <c r="D1002" t="s">
        <v>454</v>
      </c>
      <c r="E1002" s="10" t="str">
        <f>+VLOOKUP(C1002,Barras!$B$2:$C$274,2,0)</f>
        <v>Moyopampa 60 kV</v>
      </c>
      <c r="F1002" s="10" t="str">
        <f>+VLOOKUP(D1002,Barras!$B$2:$C$274,2,0)</f>
        <v>Salamanca 60 kV</v>
      </c>
      <c r="G1002" s="3">
        <f t="shared" si="45"/>
        <v>44</v>
      </c>
      <c r="H1002" s="2">
        <f t="shared" si="46"/>
        <v>0.1051</v>
      </c>
      <c r="I1002" s="2">
        <f t="shared" si="47"/>
        <v>0.43880000000000002</v>
      </c>
      <c r="M1002" s="4" t="s">
        <v>1887</v>
      </c>
    </row>
    <row r="1003" spans="1:13" x14ac:dyDescent="0.2">
      <c r="A1003">
        <v>1002</v>
      </c>
      <c r="B1003" t="s">
        <v>2795</v>
      </c>
      <c r="C1003" t="s">
        <v>448</v>
      </c>
      <c r="D1003" t="s">
        <v>450</v>
      </c>
      <c r="E1003" s="10" t="str">
        <f>+VLOOKUP(C1003,Barras!$B$2:$C$274,2,0)</f>
        <v>Santa Rosa EDN 60 kV</v>
      </c>
      <c r="F1003" s="10" t="str">
        <f>+VLOOKUP(D1003,Barras!$B$2:$C$274,2,0)</f>
        <v>Mirador 60 kV</v>
      </c>
      <c r="G1003" s="3">
        <f t="shared" si="45"/>
        <v>23.73</v>
      </c>
      <c r="H1003" s="2">
        <f t="shared" si="46"/>
        <v>0.1229</v>
      </c>
      <c r="I1003" s="2">
        <f t="shared" si="47"/>
        <v>0.43120000000000003</v>
      </c>
      <c r="M1003" s="4" t="s">
        <v>1888</v>
      </c>
    </row>
    <row r="1004" spans="1:13" x14ac:dyDescent="0.2">
      <c r="A1004">
        <v>1003</v>
      </c>
      <c r="B1004" t="s">
        <v>2797</v>
      </c>
      <c r="C1004" t="s">
        <v>448</v>
      </c>
      <c r="D1004" t="s">
        <v>450</v>
      </c>
      <c r="E1004" s="10" t="str">
        <f>+VLOOKUP(C1004,Barras!$B$2:$C$274,2,0)</f>
        <v>Santa Rosa EDN 60 kV</v>
      </c>
      <c r="F1004" s="10" t="str">
        <f>+VLOOKUP(D1004,Barras!$B$2:$C$274,2,0)</f>
        <v>Mirador 60 kV</v>
      </c>
      <c r="G1004" s="3">
        <f t="shared" si="45"/>
        <v>23.73</v>
      </c>
      <c r="H1004" s="2">
        <f t="shared" si="46"/>
        <v>0.1229</v>
      </c>
      <c r="I1004" s="2">
        <f t="shared" si="47"/>
        <v>0.43120000000000003</v>
      </c>
      <c r="M1004" s="4" t="s">
        <v>1889</v>
      </c>
    </row>
    <row r="1005" spans="1:13" x14ac:dyDescent="0.2">
      <c r="A1005">
        <v>1004</v>
      </c>
      <c r="B1005" t="s">
        <v>2798</v>
      </c>
      <c r="C1005" t="s">
        <v>480</v>
      </c>
      <c r="D1005" t="s">
        <v>464</v>
      </c>
      <c r="E1005" s="10" t="str">
        <f>+VLOOKUP(C1005,Barras!$B$2:$C$274,2,0)</f>
        <v>Mirones 60 kV</v>
      </c>
      <c r="F1005" s="10" t="str">
        <f>+VLOOKUP(D1005,Barras!$B$2:$C$274,2,0)</f>
        <v>Chavarria 60 kV</v>
      </c>
      <c r="G1005" s="3">
        <f t="shared" si="45"/>
        <v>9.0039999999999996</v>
      </c>
      <c r="H1005" s="2">
        <f t="shared" si="46"/>
        <v>0.1119</v>
      </c>
      <c r="I1005" s="2">
        <f t="shared" si="47"/>
        <v>0.43109999999999998</v>
      </c>
      <c r="M1005" s="4" t="s">
        <v>1890</v>
      </c>
    </row>
    <row r="1006" spans="1:13" x14ac:dyDescent="0.2">
      <c r="A1006">
        <v>1005</v>
      </c>
      <c r="B1006" t="s">
        <v>2800</v>
      </c>
      <c r="C1006" t="s">
        <v>480</v>
      </c>
      <c r="D1006" t="s">
        <v>464</v>
      </c>
      <c r="E1006" s="10" t="str">
        <f>+VLOOKUP(C1006,Barras!$B$2:$C$274,2,0)</f>
        <v>Mirones 60 kV</v>
      </c>
      <c r="F1006" s="10" t="str">
        <f>+VLOOKUP(D1006,Barras!$B$2:$C$274,2,0)</f>
        <v>Chavarria 60 kV</v>
      </c>
      <c r="G1006" s="3">
        <f t="shared" si="45"/>
        <v>9.0039999999999996</v>
      </c>
      <c r="H1006" s="2">
        <f t="shared" si="46"/>
        <v>0.1119</v>
      </c>
      <c r="I1006" s="2">
        <f t="shared" si="47"/>
        <v>0.43109999999999998</v>
      </c>
      <c r="M1006" s="4" t="s">
        <v>1891</v>
      </c>
    </row>
    <row r="1007" spans="1:13" x14ac:dyDescent="0.2">
      <c r="A1007">
        <v>1006</v>
      </c>
      <c r="B1007" t="s">
        <v>2801</v>
      </c>
      <c r="C1007" t="s">
        <v>482</v>
      </c>
      <c r="D1007" t="s">
        <v>480</v>
      </c>
      <c r="E1007" s="10" t="str">
        <f>+VLOOKUP(C1007,Barras!$B$2:$C$274,2,0)</f>
        <v>Barsi 60 kV</v>
      </c>
      <c r="F1007" s="10" t="str">
        <f>+VLOOKUP(D1007,Barras!$B$2:$C$274,2,0)</f>
        <v>Mirones 60 kV</v>
      </c>
      <c r="G1007" s="3">
        <f t="shared" si="45"/>
        <v>14.64</v>
      </c>
      <c r="H1007" s="2">
        <f t="shared" si="46"/>
        <v>0.1229</v>
      </c>
      <c r="I1007" s="2">
        <f t="shared" si="47"/>
        <v>0.43120000000000003</v>
      </c>
      <c r="M1007" s="4" t="s">
        <v>1892</v>
      </c>
    </row>
    <row r="1008" spans="1:13" x14ac:dyDescent="0.2">
      <c r="A1008">
        <v>1007</v>
      </c>
      <c r="B1008" t="s">
        <v>2803</v>
      </c>
      <c r="C1008" t="s">
        <v>482</v>
      </c>
      <c r="D1008" t="s">
        <v>480</v>
      </c>
      <c r="E1008" s="10" t="str">
        <f>+VLOOKUP(C1008,Barras!$B$2:$C$274,2,0)</f>
        <v>Barsi 60 kV</v>
      </c>
      <c r="F1008" s="10" t="str">
        <f>+VLOOKUP(D1008,Barras!$B$2:$C$274,2,0)</f>
        <v>Mirones 60 kV</v>
      </c>
      <c r="G1008" s="3">
        <f t="shared" si="45"/>
        <v>14.64</v>
      </c>
      <c r="H1008" s="2">
        <f t="shared" si="46"/>
        <v>0.1229</v>
      </c>
      <c r="I1008" s="2">
        <f t="shared" si="47"/>
        <v>0.43120000000000003</v>
      </c>
      <c r="M1008" s="4" t="s">
        <v>1893</v>
      </c>
    </row>
    <row r="1009" spans="1:13" x14ac:dyDescent="0.2">
      <c r="A1009">
        <v>1008</v>
      </c>
      <c r="B1009" t="s">
        <v>2804</v>
      </c>
      <c r="C1009" t="s">
        <v>482</v>
      </c>
      <c r="D1009" t="s">
        <v>480</v>
      </c>
      <c r="E1009" s="10" t="str">
        <f>+VLOOKUP(C1009,Barras!$B$2:$C$274,2,0)</f>
        <v>Barsi 60 kV</v>
      </c>
      <c r="F1009" s="10" t="str">
        <f>+VLOOKUP(D1009,Barras!$B$2:$C$274,2,0)</f>
        <v>Mirones 60 kV</v>
      </c>
      <c r="G1009" s="3">
        <f t="shared" si="45"/>
        <v>14.64</v>
      </c>
      <c r="H1009" s="2">
        <f t="shared" si="46"/>
        <v>0.1229</v>
      </c>
      <c r="I1009" s="2">
        <f t="shared" si="47"/>
        <v>0.43120000000000003</v>
      </c>
      <c r="M1009" s="4" t="s">
        <v>1894</v>
      </c>
    </row>
    <row r="1010" spans="1:13" x14ac:dyDescent="0.2">
      <c r="A1010">
        <v>1009</v>
      </c>
      <c r="B1010" t="s">
        <v>2805</v>
      </c>
      <c r="C1010" t="s">
        <v>466</v>
      </c>
      <c r="D1010" t="s">
        <v>464</v>
      </c>
      <c r="E1010" s="10" t="str">
        <f>+VLOOKUP(C1010,Barras!$B$2:$C$274,2,0)</f>
        <v>Naranjal 60 kV</v>
      </c>
      <c r="F1010" s="10" t="str">
        <f>+VLOOKUP(D1010,Barras!$B$2:$C$274,2,0)</f>
        <v>Chavarria 60 kV</v>
      </c>
      <c r="G1010" s="3">
        <f t="shared" si="45"/>
        <v>4.0229999999999997</v>
      </c>
      <c r="H1010" s="2">
        <f t="shared" si="46"/>
        <v>0.1229</v>
      </c>
      <c r="I1010" s="2">
        <f t="shared" si="47"/>
        <v>0.4355</v>
      </c>
      <c r="M1010" s="4" t="s">
        <v>1895</v>
      </c>
    </row>
    <row r="1011" spans="1:13" x14ac:dyDescent="0.2">
      <c r="A1011">
        <v>1010</v>
      </c>
      <c r="B1011" t="s">
        <v>2807</v>
      </c>
      <c r="C1011" t="s">
        <v>466</v>
      </c>
      <c r="D1011" t="s">
        <v>464</v>
      </c>
      <c r="E1011" s="10" t="str">
        <f>+VLOOKUP(C1011,Barras!$B$2:$C$274,2,0)</f>
        <v>Naranjal 60 kV</v>
      </c>
      <c r="F1011" s="10" t="str">
        <f>+VLOOKUP(D1011,Barras!$B$2:$C$274,2,0)</f>
        <v>Chavarria 60 kV</v>
      </c>
      <c r="G1011" s="3">
        <f t="shared" si="45"/>
        <v>4.0229999999999997</v>
      </c>
      <c r="H1011" s="2">
        <f t="shared" si="46"/>
        <v>0.1229</v>
      </c>
      <c r="I1011" s="2">
        <f t="shared" si="47"/>
        <v>0.4355</v>
      </c>
      <c r="M1011" s="4" t="s">
        <v>1896</v>
      </c>
    </row>
    <row r="1012" spans="1:13" x14ac:dyDescent="0.2">
      <c r="A1012">
        <v>1011</v>
      </c>
      <c r="B1012" t="s">
        <v>2808</v>
      </c>
      <c r="C1012" t="s">
        <v>470</v>
      </c>
      <c r="D1012" t="s">
        <v>466</v>
      </c>
      <c r="E1012" s="10" t="str">
        <f>+VLOOKUP(C1012,Barras!$B$2:$C$274,2,0)</f>
        <v>Chillon 60 kV</v>
      </c>
      <c r="F1012" s="10" t="str">
        <f>+VLOOKUP(D1012,Barras!$B$2:$C$274,2,0)</f>
        <v>Naranjal 60 kV</v>
      </c>
      <c r="G1012" s="3">
        <f t="shared" si="45"/>
        <v>11.346</v>
      </c>
      <c r="H1012" s="2">
        <f t="shared" si="46"/>
        <v>0.131879</v>
      </c>
      <c r="I1012" s="2">
        <f t="shared" si="47"/>
        <v>0.43013099999999999</v>
      </c>
      <c r="M1012" s="4" t="s">
        <v>1897</v>
      </c>
    </row>
    <row r="1013" spans="1:13" x14ac:dyDescent="0.2">
      <c r="A1013">
        <v>1012</v>
      </c>
      <c r="B1013" t="s">
        <v>2810</v>
      </c>
      <c r="C1013" t="s">
        <v>470</v>
      </c>
      <c r="D1013" t="s">
        <v>466</v>
      </c>
      <c r="E1013" s="10" t="str">
        <f>+VLOOKUP(C1013,Barras!$B$2:$C$274,2,0)</f>
        <v>Chillon 60 kV</v>
      </c>
      <c r="F1013" s="10" t="str">
        <f>+VLOOKUP(D1013,Barras!$B$2:$C$274,2,0)</f>
        <v>Naranjal 60 kV</v>
      </c>
      <c r="G1013" s="3">
        <f t="shared" si="45"/>
        <v>11.346</v>
      </c>
      <c r="H1013" s="2">
        <f t="shared" si="46"/>
        <v>0.131879</v>
      </c>
      <c r="I1013" s="2">
        <f t="shared" si="47"/>
        <v>0.43013099999999999</v>
      </c>
      <c r="M1013" s="4" t="s">
        <v>1898</v>
      </c>
    </row>
    <row r="1014" spans="1:13" x14ac:dyDescent="0.2">
      <c r="A1014">
        <v>1013</v>
      </c>
      <c r="B1014" t="s">
        <v>2811</v>
      </c>
      <c r="C1014" t="s">
        <v>468</v>
      </c>
      <c r="D1014" t="s">
        <v>464</v>
      </c>
      <c r="E1014" s="10" t="str">
        <f>+VLOOKUP(C1014,Barras!$B$2:$C$274,2,0)</f>
        <v>Oquendo 60 kV</v>
      </c>
      <c r="F1014" s="10" t="str">
        <f>+VLOOKUP(D1014,Barras!$B$2:$C$274,2,0)</f>
        <v>Chavarria 60 kV</v>
      </c>
      <c r="G1014" s="3">
        <f t="shared" si="45"/>
        <v>8.2970000000000006</v>
      </c>
      <c r="H1014" s="2">
        <f t="shared" si="46"/>
        <v>0.1318</v>
      </c>
      <c r="I1014" s="2">
        <f t="shared" si="47"/>
        <v>0.43009999999999998</v>
      </c>
      <c r="M1014" s="4" t="s">
        <v>1899</v>
      </c>
    </row>
    <row r="1015" spans="1:13" x14ac:dyDescent="0.2">
      <c r="A1015">
        <v>1014</v>
      </c>
      <c r="B1015" t="s">
        <v>2813</v>
      </c>
      <c r="C1015" t="s">
        <v>468</v>
      </c>
      <c r="D1015" t="s">
        <v>464</v>
      </c>
      <c r="E1015" s="10" t="str">
        <f>+VLOOKUP(C1015,Barras!$B$2:$C$274,2,0)</f>
        <v>Oquendo 60 kV</v>
      </c>
      <c r="F1015" s="10" t="str">
        <f>+VLOOKUP(D1015,Barras!$B$2:$C$274,2,0)</f>
        <v>Chavarria 60 kV</v>
      </c>
      <c r="G1015" s="3">
        <f t="shared" si="45"/>
        <v>8.2970000000000006</v>
      </c>
      <c r="H1015" s="2">
        <f t="shared" si="46"/>
        <v>0.1318</v>
      </c>
      <c r="I1015" s="2">
        <f t="shared" si="47"/>
        <v>0.43009999999999998</v>
      </c>
      <c r="M1015" s="4" t="s">
        <v>1900</v>
      </c>
    </row>
    <row r="1016" spans="1:13" x14ac:dyDescent="0.2">
      <c r="A1016">
        <v>1015</v>
      </c>
      <c r="B1016" t="s">
        <v>2814</v>
      </c>
      <c r="C1016" t="s">
        <v>470</v>
      </c>
      <c r="D1016" t="s">
        <v>468</v>
      </c>
      <c r="E1016" s="10" t="str">
        <f>+VLOOKUP(C1016,Barras!$B$2:$C$274,2,0)</f>
        <v>Chillon 60 kV</v>
      </c>
      <c r="F1016" s="10" t="str">
        <f>+VLOOKUP(D1016,Barras!$B$2:$C$274,2,0)</f>
        <v>Oquendo 60 kV</v>
      </c>
      <c r="G1016" s="3">
        <f t="shared" si="45"/>
        <v>7.4804399999999998</v>
      </c>
      <c r="H1016" s="2">
        <f t="shared" si="46"/>
        <v>0.131879</v>
      </c>
      <c r="I1016" s="2">
        <f t="shared" si="47"/>
        <v>0.43013099999999999</v>
      </c>
      <c r="M1016" s="4" t="s">
        <v>1901</v>
      </c>
    </row>
    <row r="1017" spans="1:13" x14ac:dyDescent="0.2">
      <c r="A1017">
        <v>1016</v>
      </c>
      <c r="B1017" t="s">
        <v>2816</v>
      </c>
      <c r="C1017" t="s">
        <v>470</v>
      </c>
      <c r="D1017" t="s">
        <v>468</v>
      </c>
      <c r="E1017" s="10" t="str">
        <f>+VLOOKUP(C1017,Barras!$B$2:$C$274,2,0)</f>
        <v>Chillon 60 kV</v>
      </c>
      <c r="F1017" s="10" t="str">
        <f>+VLOOKUP(D1017,Barras!$B$2:$C$274,2,0)</f>
        <v>Oquendo 60 kV</v>
      </c>
      <c r="G1017" s="3">
        <f t="shared" si="45"/>
        <v>7.4804399999999998</v>
      </c>
      <c r="H1017" s="2">
        <f t="shared" si="46"/>
        <v>0.131879</v>
      </c>
      <c r="I1017" s="2">
        <f t="shared" si="47"/>
        <v>0.43013099999999999</v>
      </c>
      <c r="M1017" s="4" t="s">
        <v>1902</v>
      </c>
    </row>
    <row r="1018" spans="1:13" x14ac:dyDescent="0.2">
      <c r="A1018">
        <v>1017</v>
      </c>
      <c r="B1018" t="s">
        <v>2817</v>
      </c>
      <c r="C1018" t="s">
        <v>472</v>
      </c>
      <c r="D1018" t="s">
        <v>464</v>
      </c>
      <c r="E1018" s="10" t="str">
        <f>+VLOOKUP(C1018,Barras!$B$2:$C$274,2,0)</f>
        <v>Puente Piedra 60 kV</v>
      </c>
      <c r="F1018" s="10" t="str">
        <f>+VLOOKUP(D1018,Barras!$B$2:$C$274,2,0)</f>
        <v>Chavarria 60 kV</v>
      </c>
      <c r="G1018" s="3">
        <f t="shared" si="45"/>
        <v>15.1</v>
      </c>
      <c r="H1018" s="2">
        <f t="shared" si="46"/>
        <v>0.11219999999999999</v>
      </c>
      <c r="I1018" s="2">
        <f t="shared" si="47"/>
        <v>0.43120000000000003</v>
      </c>
      <c r="M1018" s="4" t="s">
        <v>1903</v>
      </c>
    </row>
    <row r="1019" spans="1:13" x14ac:dyDescent="0.2">
      <c r="A1019">
        <v>1018</v>
      </c>
      <c r="B1019" t="s">
        <v>2819</v>
      </c>
      <c r="C1019" t="s">
        <v>476</v>
      </c>
      <c r="D1019" t="s">
        <v>464</v>
      </c>
      <c r="E1019" s="10" t="str">
        <f>+VLOOKUP(C1019,Barras!$B$2:$C$274,2,0)</f>
        <v>Zapallal 60 kV</v>
      </c>
      <c r="F1019" s="10" t="str">
        <f>+VLOOKUP(D1019,Barras!$B$2:$C$274,2,0)</f>
        <v>Chavarria 60 kV</v>
      </c>
      <c r="G1019" s="3">
        <f t="shared" si="45"/>
        <v>37.466999999999999</v>
      </c>
      <c r="H1019" s="2">
        <f t="shared" si="46"/>
        <v>0.10929999999999999</v>
      </c>
      <c r="I1019" s="2">
        <f t="shared" si="47"/>
        <v>0.42099999999999999</v>
      </c>
      <c r="M1019" s="4" t="s">
        <v>1904</v>
      </c>
    </row>
    <row r="1020" spans="1:13" x14ac:dyDescent="0.2">
      <c r="A1020">
        <v>1019</v>
      </c>
      <c r="B1020" t="s">
        <v>2821</v>
      </c>
      <c r="C1020" t="s">
        <v>476</v>
      </c>
      <c r="D1020" t="s">
        <v>470</v>
      </c>
      <c r="E1020" s="10" t="str">
        <f>+VLOOKUP(C1020,Barras!$B$2:$C$274,2,0)</f>
        <v>Zapallal 60 kV</v>
      </c>
      <c r="F1020" s="10" t="str">
        <f>+VLOOKUP(D1020,Barras!$B$2:$C$274,2,0)</f>
        <v>Chillon 60 kV</v>
      </c>
      <c r="G1020" s="3">
        <f t="shared" si="45"/>
        <v>12.78</v>
      </c>
      <c r="H1020" s="2">
        <f t="shared" si="46"/>
        <v>0.11831</v>
      </c>
      <c r="I1020" s="2">
        <f t="shared" si="47"/>
        <v>0.45544000000000001</v>
      </c>
      <c r="M1020" s="4" t="s">
        <v>1905</v>
      </c>
    </row>
    <row r="1021" spans="1:13" x14ac:dyDescent="0.2">
      <c r="A1021">
        <v>1020</v>
      </c>
      <c r="B1021" t="s">
        <v>2823</v>
      </c>
      <c r="C1021" t="s">
        <v>476</v>
      </c>
      <c r="D1021" t="s">
        <v>470</v>
      </c>
      <c r="E1021" s="10" t="str">
        <f>+VLOOKUP(C1021,Barras!$B$2:$C$274,2,0)</f>
        <v>Zapallal 60 kV</v>
      </c>
      <c r="F1021" s="10" t="str">
        <f>+VLOOKUP(D1021,Barras!$B$2:$C$274,2,0)</f>
        <v>Chillon 60 kV</v>
      </c>
      <c r="G1021" s="3">
        <f t="shared" si="45"/>
        <v>12.78</v>
      </c>
      <c r="H1021" s="2">
        <f t="shared" si="46"/>
        <v>0.11831</v>
      </c>
      <c r="I1021" s="2">
        <f t="shared" si="47"/>
        <v>0.45544000000000001</v>
      </c>
      <c r="M1021" s="4" t="s">
        <v>1906</v>
      </c>
    </row>
    <row r="1022" spans="1:13" x14ac:dyDescent="0.2">
      <c r="A1022">
        <v>1021</v>
      </c>
      <c r="B1022" t="s">
        <v>2824</v>
      </c>
      <c r="C1022" t="s">
        <v>472</v>
      </c>
      <c r="D1022" t="s">
        <v>474</v>
      </c>
      <c r="E1022" s="10" t="str">
        <f>+VLOOKUP(C1022,Barras!$B$2:$C$274,2,0)</f>
        <v>Puente Piedra 60 kV</v>
      </c>
      <c r="F1022" s="10" t="str">
        <f>+VLOOKUP(D1022,Barras!$B$2:$C$274,2,0)</f>
        <v>Huarangal 60 kV</v>
      </c>
      <c r="G1022" s="3">
        <f t="shared" si="45"/>
        <v>9.74</v>
      </c>
      <c r="H1022" s="2">
        <f t="shared" si="46"/>
        <v>0.11107019999999999</v>
      </c>
      <c r="I1022" s="2">
        <f t="shared" si="47"/>
        <v>0.43106169999999999</v>
      </c>
      <c r="M1022" s="4" t="s">
        <v>1907</v>
      </c>
    </row>
    <row r="1023" spans="1:13" x14ac:dyDescent="0.2">
      <c r="A1023">
        <v>1022</v>
      </c>
      <c r="B1023" t="s">
        <v>2826</v>
      </c>
      <c r="C1023" t="s">
        <v>472</v>
      </c>
      <c r="D1023" t="s">
        <v>474</v>
      </c>
      <c r="E1023" s="10" t="str">
        <f>+VLOOKUP(C1023,Barras!$B$2:$C$274,2,0)</f>
        <v>Puente Piedra 60 kV</v>
      </c>
      <c r="F1023" s="10" t="str">
        <f>+VLOOKUP(D1023,Barras!$B$2:$C$274,2,0)</f>
        <v>Huarangal 60 kV</v>
      </c>
      <c r="G1023" s="3">
        <f t="shared" si="45"/>
        <v>9.74</v>
      </c>
      <c r="H1023" s="2">
        <f t="shared" si="46"/>
        <v>0.11107019999999999</v>
      </c>
      <c r="I1023" s="2">
        <f t="shared" si="47"/>
        <v>0.43106169999999999</v>
      </c>
      <c r="M1023" s="4" t="s">
        <v>1908</v>
      </c>
    </row>
    <row r="1024" spans="1:13" x14ac:dyDescent="0.2">
      <c r="A1024">
        <v>1023</v>
      </c>
      <c r="B1024" t="s">
        <v>2827</v>
      </c>
      <c r="C1024" t="s">
        <v>476</v>
      </c>
      <c r="D1024" t="s">
        <v>472</v>
      </c>
      <c r="E1024" s="10" t="str">
        <f>+VLOOKUP(C1024,Barras!$B$2:$C$274,2,0)</f>
        <v>Zapallal 60 kV</v>
      </c>
      <c r="F1024" s="10" t="str">
        <f>+VLOOKUP(D1024,Barras!$B$2:$C$274,2,0)</f>
        <v>Puente Piedra 60 kV</v>
      </c>
      <c r="G1024" s="3">
        <f t="shared" si="45"/>
        <v>6.1520000000000001</v>
      </c>
      <c r="H1024" s="2">
        <f t="shared" si="46"/>
        <v>0.11260000000000001</v>
      </c>
      <c r="I1024" s="2">
        <f t="shared" si="47"/>
        <v>0.43130000000000002</v>
      </c>
      <c r="M1024" s="4" t="s">
        <v>1909</v>
      </c>
    </row>
    <row r="1025" spans="1:13" x14ac:dyDescent="0.2">
      <c r="A1025">
        <v>1024</v>
      </c>
      <c r="B1025" t="s">
        <v>2829</v>
      </c>
      <c r="C1025" t="s">
        <v>478</v>
      </c>
      <c r="D1025" t="s">
        <v>476</v>
      </c>
      <c r="E1025" s="10" t="str">
        <f>+VLOOKUP(C1025,Barras!$B$2:$C$274,2,0)</f>
        <v>Lomera 60 kV</v>
      </c>
      <c r="F1025" s="10" t="str">
        <f>+VLOOKUP(D1025,Barras!$B$2:$C$274,2,0)</f>
        <v>Zapallal 60 kV</v>
      </c>
      <c r="G1025" s="3">
        <f t="shared" si="45"/>
        <v>59.262999999999998</v>
      </c>
      <c r="H1025" s="2">
        <f t="shared" si="46"/>
        <v>0.26</v>
      </c>
      <c r="I1025" s="2">
        <f t="shared" si="47"/>
        <v>0.46500000000000002</v>
      </c>
      <c r="M1025" s="4" t="s">
        <v>1910</v>
      </c>
    </row>
    <row r="1026" spans="1:13" x14ac:dyDescent="0.2">
      <c r="A1026">
        <v>1025</v>
      </c>
      <c r="B1026" t="s">
        <v>2831</v>
      </c>
      <c r="C1026" t="s">
        <v>478</v>
      </c>
      <c r="D1026" t="s">
        <v>476</v>
      </c>
      <c r="E1026" s="10" t="str">
        <f>+VLOOKUP(C1026,Barras!$B$2:$C$274,2,0)</f>
        <v>Lomera 60 kV</v>
      </c>
      <c r="F1026" s="10" t="str">
        <f>+VLOOKUP(D1026,Barras!$B$2:$C$274,2,0)</f>
        <v>Zapallal 60 kV</v>
      </c>
      <c r="G1026" s="3">
        <f t="shared" ref="G1026:G1085" si="48">+VLOOKUP(B1026,lineas,6,0)</f>
        <v>59.262999999999998</v>
      </c>
      <c r="H1026" s="2">
        <f t="shared" ref="H1026:H1085" si="49">+VLOOKUP(B1026,lineas,7,0)</f>
        <v>0.26</v>
      </c>
      <c r="I1026" s="2">
        <f t="shared" ref="I1026:I1085" si="50">+VLOOKUP(B1026,lineas,8,0)</f>
        <v>0.46500000000000002</v>
      </c>
      <c r="M1026" s="4" t="s">
        <v>1911</v>
      </c>
    </row>
    <row r="1027" spans="1:13" x14ac:dyDescent="0.2">
      <c r="A1027">
        <v>1026</v>
      </c>
      <c r="B1027" t="s">
        <v>2832</v>
      </c>
      <c r="C1027" t="s">
        <v>486</v>
      </c>
      <c r="D1027" t="s">
        <v>484</v>
      </c>
      <c r="E1027" s="10" t="str">
        <f>+VLOOKUP(C1027,Barras!$B$2:$C$274,2,0)</f>
        <v>San Bartolo 60 kV</v>
      </c>
      <c r="F1027" s="10" t="str">
        <f>+VLOOKUP(D1027,Barras!$B$2:$C$274,2,0)</f>
        <v>Chilca 60 kV</v>
      </c>
      <c r="G1027" s="3">
        <f t="shared" si="48"/>
        <v>16.724</v>
      </c>
      <c r="H1027" s="2">
        <f t="shared" si="49"/>
        <v>0.30557000000000001</v>
      </c>
      <c r="I1027" s="2">
        <f t="shared" si="50"/>
        <v>0.46471000000000001</v>
      </c>
      <c r="M1027" s="4" t="s">
        <v>1912</v>
      </c>
    </row>
    <row r="1028" spans="1:13" x14ac:dyDescent="0.2">
      <c r="A1028">
        <v>1027</v>
      </c>
      <c r="B1028" t="s">
        <v>2834</v>
      </c>
      <c r="C1028" t="s">
        <v>486</v>
      </c>
      <c r="D1028" t="s">
        <v>484</v>
      </c>
      <c r="E1028" s="10" t="str">
        <f>+VLOOKUP(C1028,Barras!$B$2:$C$274,2,0)</f>
        <v>San Bartolo 60 kV</v>
      </c>
      <c r="F1028" s="10" t="str">
        <f>+VLOOKUP(D1028,Barras!$B$2:$C$274,2,0)</f>
        <v>Chilca 60 kV</v>
      </c>
      <c r="G1028" s="3">
        <f t="shared" si="48"/>
        <v>16.091000000000001</v>
      </c>
      <c r="H1028" s="2">
        <f t="shared" si="49"/>
        <v>0.31841000000000003</v>
      </c>
      <c r="I1028" s="2">
        <f t="shared" si="50"/>
        <v>0.46256000000000003</v>
      </c>
      <c r="M1028" s="4" t="s">
        <v>1913</v>
      </c>
    </row>
    <row r="1029" spans="1:13" x14ac:dyDescent="0.2">
      <c r="A1029">
        <v>1028</v>
      </c>
      <c r="B1029" t="s">
        <v>2835</v>
      </c>
      <c r="C1029" t="s">
        <v>488</v>
      </c>
      <c r="D1029" t="s">
        <v>486</v>
      </c>
      <c r="E1029" s="10" t="str">
        <f>+VLOOKUP(C1029,Barras!$B$2:$C$274,2,0)</f>
        <v>Praderas 60 kV</v>
      </c>
      <c r="F1029" s="10" t="str">
        <f>+VLOOKUP(D1029,Barras!$B$2:$C$274,2,0)</f>
        <v>San Bartolo 60 kV</v>
      </c>
      <c r="G1029" s="3">
        <f t="shared" si="48"/>
        <v>12.21</v>
      </c>
      <c r="H1029" s="2">
        <f t="shared" si="49"/>
        <v>0.32800000000000001</v>
      </c>
      <c r="I1029" s="2">
        <f t="shared" si="50"/>
        <v>0.46800000000000003</v>
      </c>
      <c r="M1029" s="4" t="s">
        <v>1914</v>
      </c>
    </row>
    <row r="1030" spans="1:13" x14ac:dyDescent="0.2">
      <c r="A1030">
        <v>1029</v>
      </c>
      <c r="B1030" t="s">
        <v>2837</v>
      </c>
      <c r="C1030" t="s">
        <v>488</v>
      </c>
      <c r="D1030" t="s">
        <v>486</v>
      </c>
      <c r="E1030" s="10" t="str">
        <f>+VLOOKUP(C1030,Barras!$B$2:$C$274,2,0)</f>
        <v>Praderas 60 kV</v>
      </c>
      <c r="F1030" s="10" t="str">
        <f>+VLOOKUP(D1030,Barras!$B$2:$C$274,2,0)</f>
        <v>San Bartolo 60 kV</v>
      </c>
      <c r="G1030" s="3">
        <f t="shared" si="48"/>
        <v>12.21</v>
      </c>
      <c r="H1030" s="2">
        <f t="shared" si="49"/>
        <v>0.32800000000000001</v>
      </c>
      <c r="I1030" s="2">
        <f t="shared" si="50"/>
        <v>0.46800000000000003</v>
      </c>
      <c r="M1030" s="4" t="s">
        <v>1915</v>
      </c>
    </row>
    <row r="1031" spans="1:13" x14ac:dyDescent="0.2">
      <c r="A1031">
        <v>1030</v>
      </c>
      <c r="B1031" t="s">
        <v>2838</v>
      </c>
      <c r="C1031" t="s">
        <v>490</v>
      </c>
      <c r="D1031" t="s">
        <v>484</v>
      </c>
      <c r="E1031" s="10" t="str">
        <f>+VLOOKUP(C1031,Barras!$B$2:$C$274,2,0)</f>
        <v>Bujama 60 kV</v>
      </c>
      <c r="F1031" s="10" t="str">
        <f>+VLOOKUP(D1031,Barras!$B$2:$C$274,2,0)</f>
        <v>Chilca 60 kV</v>
      </c>
      <c r="G1031" s="3">
        <f t="shared" si="48"/>
        <v>29.7</v>
      </c>
      <c r="H1031" s="2">
        <f t="shared" si="49"/>
        <v>0.11124000000000001</v>
      </c>
      <c r="I1031" s="2">
        <f t="shared" si="50"/>
        <v>0.44862999999999997</v>
      </c>
      <c r="M1031" s="4" t="s">
        <v>1916</v>
      </c>
    </row>
    <row r="1032" spans="1:13" x14ac:dyDescent="0.2">
      <c r="A1032">
        <v>1031</v>
      </c>
      <c r="B1032" t="s">
        <v>2840</v>
      </c>
      <c r="C1032" t="s">
        <v>494</v>
      </c>
      <c r="D1032" t="s">
        <v>492</v>
      </c>
      <c r="E1032" s="10" t="str">
        <f>+VLOOKUP(C1032,Barras!$B$2:$C$274,2,0)</f>
        <v>Pueblo Nuevo 60 kV</v>
      </c>
      <c r="F1032" s="10" t="str">
        <f>+VLOOKUP(D1032,Barras!$B$2:$C$274,2,0)</f>
        <v>Independencia 60 kV</v>
      </c>
      <c r="G1032" s="3">
        <f t="shared" si="48"/>
        <v>43.9</v>
      </c>
      <c r="H1032" s="2">
        <f t="shared" si="49"/>
        <v>0.30599999999999999</v>
      </c>
      <c r="I1032" s="2">
        <f t="shared" si="50"/>
        <v>0.46800000000000003</v>
      </c>
      <c r="M1032" s="4" t="s">
        <v>1917</v>
      </c>
    </row>
    <row r="1033" spans="1:13" x14ac:dyDescent="0.2">
      <c r="A1033">
        <v>1032</v>
      </c>
      <c r="B1033" t="s">
        <v>2842</v>
      </c>
      <c r="C1033" t="s">
        <v>494</v>
      </c>
      <c r="D1033" t="s">
        <v>492</v>
      </c>
      <c r="E1033" s="10" t="str">
        <f>+VLOOKUP(C1033,Barras!$B$2:$C$274,2,0)</f>
        <v>Pueblo Nuevo 60 kV</v>
      </c>
      <c r="F1033" s="10" t="str">
        <f>+VLOOKUP(D1033,Barras!$B$2:$C$274,2,0)</f>
        <v>Independencia 60 kV</v>
      </c>
      <c r="G1033" s="3">
        <f t="shared" si="48"/>
        <v>43.9</v>
      </c>
      <c r="H1033" s="2">
        <f t="shared" si="49"/>
        <v>0.30599999999999999</v>
      </c>
      <c r="I1033" s="2">
        <f t="shared" si="50"/>
        <v>0.46800000000000003</v>
      </c>
      <c r="M1033" s="4" t="s">
        <v>1918</v>
      </c>
    </row>
    <row r="1034" spans="1:13" x14ac:dyDescent="0.2">
      <c r="A1034">
        <v>1033</v>
      </c>
      <c r="B1034" t="s">
        <v>2843</v>
      </c>
      <c r="C1034" t="s">
        <v>498</v>
      </c>
      <c r="D1034" t="s">
        <v>496</v>
      </c>
      <c r="E1034" s="10" t="str">
        <f>+VLOOKUP(C1034,Barras!$B$2:$C$274,2,0)</f>
        <v>Nazca 60 kV</v>
      </c>
      <c r="F1034" s="10" t="str">
        <f>+VLOOKUP(D1034,Barras!$B$2:$C$274,2,0)</f>
        <v>Marcona 60 kV</v>
      </c>
      <c r="G1034" s="3">
        <f t="shared" si="48"/>
        <v>52.5</v>
      </c>
      <c r="H1034" s="2">
        <f t="shared" si="49"/>
        <v>0.29160000000000003</v>
      </c>
      <c r="I1034" s="2">
        <f t="shared" si="50"/>
        <v>0.5292</v>
      </c>
      <c r="M1034" s="4" t="s">
        <v>1919</v>
      </c>
    </row>
    <row r="1035" spans="1:13" x14ac:dyDescent="0.2">
      <c r="A1035">
        <v>1034</v>
      </c>
      <c r="B1035" t="s">
        <v>2845</v>
      </c>
      <c r="C1035" t="s">
        <v>536</v>
      </c>
      <c r="D1035" t="s">
        <v>538</v>
      </c>
      <c r="E1035" s="10" t="str">
        <f>+VLOOKUP(C1035,Barras!$B$2:$C$274,2,0)</f>
        <v>Tomasiri 66 kV</v>
      </c>
      <c r="F1035" s="10" t="str">
        <f>+VLOOKUP(D1035,Barras!$B$2:$C$274,2,0)</f>
        <v>Aricota 66 kV</v>
      </c>
      <c r="G1035" s="3">
        <f t="shared" si="48"/>
        <v>58.3</v>
      </c>
      <c r="H1035" s="2">
        <f t="shared" si="49"/>
        <v>0.25159999999999999</v>
      </c>
      <c r="I1035" s="2">
        <f t="shared" si="50"/>
        <v>0.45960000000000001</v>
      </c>
      <c r="M1035" s="4" t="s">
        <v>1920</v>
      </c>
    </row>
    <row r="1036" spans="1:13" x14ac:dyDescent="0.2">
      <c r="A1036">
        <v>1035</v>
      </c>
      <c r="B1036" t="s">
        <v>2847</v>
      </c>
      <c r="C1036" t="s">
        <v>534</v>
      </c>
      <c r="D1036" t="s">
        <v>536</v>
      </c>
      <c r="E1036" s="10" t="str">
        <f>+VLOOKUP(C1036,Barras!$B$2:$C$274,2,0)</f>
        <v>Tacna 66 kV</v>
      </c>
      <c r="F1036" s="10" t="str">
        <f>+VLOOKUP(D1036,Barras!$B$2:$C$274,2,0)</f>
        <v>Tomasiri 66 kV</v>
      </c>
      <c r="G1036" s="3">
        <f t="shared" si="48"/>
        <v>35.4</v>
      </c>
      <c r="H1036" s="2">
        <f t="shared" si="49"/>
        <v>0.25161</v>
      </c>
      <c r="I1036" s="2">
        <f t="shared" si="50"/>
        <v>0.45960000000000001</v>
      </c>
      <c r="M1036" s="4" t="s">
        <v>1921</v>
      </c>
    </row>
    <row r="1037" spans="1:13" x14ac:dyDescent="0.2">
      <c r="A1037">
        <v>1036</v>
      </c>
      <c r="B1037" t="s">
        <v>2849</v>
      </c>
      <c r="C1037" t="s">
        <v>10</v>
      </c>
      <c r="D1037" t="s">
        <v>12</v>
      </c>
      <c r="E1037" s="10" t="str">
        <f>+VLOOKUP(C1037,Barras!$B$2:$C$274,2,0)</f>
        <v>Trujillo 500 kV</v>
      </c>
      <c r="F1037" s="10" t="str">
        <f>+VLOOKUP(D1037,Barras!$B$2:$C$274,2,0)</f>
        <v>Celendin 500 kV</v>
      </c>
      <c r="G1037" s="3">
        <f t="shared" si="48"/>
        <v>187</v>
      </c>
      <c r="H1037" s="2">
        <f t="shared" si="49"/>
        <v>3.1624699999999999E-2</v>
      </c>
      <c r="I1037" s="2">
        <f t="shared" si="50"/>
        <v>0.1585</v>
      </c>
      <c r="M1037" s="4" t="s">
        <v>1922</v>
      </c>
    </row>
    <row r="1038" spans="1:13" x14ac:dyDescent="0.2">
      <c r="A1038">
        <v>1037</v>
      </c>
      <c r="B1038" t="s">
        <v>2851</v>
      </c>
      <c r="C1038" t="s">
        <v>3</v>
      </c>
      <c r="D1038" t="s">
        <v>12</v>
      </c>
      <c r="E1038" s="10" t="str">
        <f>+VLOOKUP(C1038,Barras!$B$2:$C$274,2,0)</f>
        <v>Piura 500 kV</v>
      </c>
      <c r="F1038" s="10" t="str">
        <f>+VLOOKUP(D1038,Barras!$B$2:$C$274,2,0)</f>
        <v>Celendin 500 kV</v>
      </c>
      <c r="G1038" s="3">
        <f t="shared" si="48"/>
        <v>330</v>
      </c>
      <c r="H1038" s="2">
        <f t="shared" si="49"/>
        <v>3.1624699999999999E-2</v>
      </c>
      <c r="I1038" s="2">
        <f t="shared" si="50"/>
        <v>0.15859999999999999</v>
      </c>
      <c r="M1038" s="4" t="s">
        <v>1923</v>
      </c>
    </row>
    <row r="1039" spans="1:13" x14ac:dyDescent="0.2">
      <c r="A1039">
        <v>1038</v>
      </c>
      <c r="B1039" t="s">
        <v>2853</v>
      </c>
      <c r="C1039" t="s">
        <v>44</v>
      </c>
      <c r="D1039" t="s">
        <v>42</v>
      </c>
      <c r="E1039" s="10" t="str">
        <f>+VLOOKUP(C1039,Barras!$B$2:$C$274,2,0)</f>
        <v>Tocache 500 kV</v>
      </c>
      <c r="F1039" s="10" t="str">
        <f>+VLOOKUP(D1039,Barras!$B$2:$C$274,2,0)</f>
        <v>Huanuco 500 kV</v>
      </c>
      <c r="G1039" s="3">
        <f t="shared" si="48"/>
        <v>220</v>
      </c>
      <c r="H1039" s="2">
        <f t="shared" si="49"/>
        <v>3.1624699999999999E-2</v>
      </c>
      <c r="I1039" s="2">
        <f t="shared" si="50"/>
        <v>0.15849995454545454</v>
      </c>
      <c r="M1039" s="4" t="s">
        <v>1924</v>
      </c>
    </row>
    <row r="1040" spans="1:13" x14ac:dyDescent="0.2">
      <c r="A1040">
        <v>1039</v>
      </c>
      <c r="B1040" t="s">
        <v>2855</v>
      </c>
      <c r="C1040" t="s">
        <v>12</v>
      </c>
      <c r="D1040" t="s">
        <v>44</v>
      </c>
      <c r="E1040" s="10" t="str">
        <f>+VLOOKUP(C1040,Barras!$B$2:$C$274,2,0)</f>
        <v>Celendin 500 kV</v>
      </c>
      <c r="F1040" s="10" t="str">
        <f>+VLOOKUP(D1040,Barras!$B$2:$C$274,2,0)</f>
        <v>Tocache 500 kV</v>
      </c>
      <c r="G1040" s="3">
        <f t="shared" si="48"/>
        <v>275</v>
      </c>
      <c r="H1040" s="2">
        <f t="shared" si="49"/>
        <v>3.1624699999999999E-2</v>
      </c>
      <c r="I1040" s="2">
        <f t="shared" si="50"/>
        <v>0.1584999272727273</v>
      </c>
      <c r="M1040" s="4" t="s">
        <v>1925</v>
      </c>
    </row>
    <row r="1041" spans="1:13" x14ac:dyDescent="0.2">
      <c r="A1041">
        <v>1040</v>
      </c>
      <c r="B1041" t="s">
        <v>2857</v>
      </c>
      <c r="C1041" t="s">
        <v>182</v>
      </c>
      <c r="D1041" t="s">
        <v>21</v>
      </c>
      <c r="E1041" s="10" t="str">
        <f>+VLOOKUP(C1041,Barras!$B$2:$C$274,2,0)</f>
        <v>Planicie 220 kV</v>
      </c>
      <c r="F1041" s="10" t="str">
        <f>+VLOOKUP(D1041,Barras!$B$2:$C$274,2,0)</f>
        <v>Planicie 500 kV</v>
      </c>
      <c r="G1041" s="3">
        <f t="shared" si="48"/>
        <v>1</v>
      </c>
      <c r="H1041" s="2">
        <f t="shared" si="49"/>
        <v>0.32094666666666666</v>
      </c>
      <c r="I1041" s="2">
        <f t="shared" si="50"/>
        <v>54.3</v>
      </c>
      <c r="M1041" s="4" t="s">
        <v>1926</v>
      </c>
    </row>
    <row r="1042" spans="1:13" x14ac:dyDescent="0.2">
      <c r="A1042">
        <v>1041</v>
      </c>
      <c r="B1042" t="s">
        <v>2858</v>
      </c>
      <c r="C1042" t="s">
        <v>86</v>
      </c>
      <c r="D1042" t="s">
        <v>12</v>
      </c>
      <c r="E1042" s="10" t="str">
        <f>+VLOOKUP(C1042,Barras!$B$2:$C$274,2,0)</f>
        <v>Celendin 220 kV</v>
      </c>
      <c r="F1042" s="10" t="str">
        <f>+VLOOKUP(D1042,Barras!$B$2:$C$274,2,0)</f>
        <v>Celendin 500 kV</v>
      </c>
      <c r="G1042" s="3">
        <f t="shared" si="48"/>
        <v>1</v>
      </c>
      <c r="H1042" s="2">
        <f t="shared" si="49"/>
        <v>3.7606840000000002E-2</v>
      </c>
      <c r="I1042" s="2">
        <f t="shared" si="50"/>
        <v>54.333333333333336</v>
      </c>
      <c r="M1042" s="4" t="s">
        <v>1927</v>
      </c>
    </row>
    <row r="1043" spans="1:13" x14ac:dyDescent="0.2">
      <c r="A1043">
        <v>1042</v>
      </c>
      <c r="B1043" t="s">
        <v>2860</v>
      </c>
      <c r="C1043" t="s">
        <v>188</v>
      </c>
      <c r="D1043" t="s">
        <v>19</v>
      </c>
      <c r="E1043" s="10" t="str">
        <f>+VLOOKUP(C1043,Barras!$B$2:$C$274,2,0)</f>
        <v>Carapongo 220 kV</v>
      </c>
      <c r="F1043" s="10" t="str">
        <f>+VLOOKUP(D1043,Barras!$B$2:$C$274,2,0)</f>
        <v>Carapongo 500 kV</v>
      </c>
      <c r="G1043" s="3">
        <f t="shared" si="48"/>
        <v>1</v>
      </c>
      <c r="H1043" s="2">
        <f t="shared" si="49"/>
        <v>0.46973866666666669</v>
      </c>
      <c r="I1043" s="2">
        <f t="shared" si="50"/>
        <v>54.233333333333327</v>
      </c>
      <c r="M1043" s="4" t="s">
        <v>1928</v>
      </c>
    </row>
    <row r="1044" spans="1:13" x14ac:dyDescent="0.2">
      <c r="A1044">
        <v>1043</v>
      </c>
      <c r="B1044" t="s">
        <v>2861</v>
      </c>
      <c r="C1044" t="s">
        <v>162</v>
      </c>
      <c r="D1044" t="s">
        <v>25</v>
      </c>
      <c r="E1044" s="10" t="str">
        <f>+VLOOKUP(C1044,Barras!$B$2:$C$274,2,0)</f>
        <v>Independencia 220 kV</v>
      </c>
      <c r="F1044" s="10" t="str">
        <f>+VLOOKUP(D1044,Barras!$B$2:$C$274,2,0)</f>
        <v>Independencia 500 kV</v>
      </c>
      <c r="G1044" s="3">
        <f t="shared" si="48"/>
        <v>1</v>
      </c>
      <c r="H1044" s="2">
        <f t="shared" si="49"/>
        <v>0.49579861111111112</v>
      </c>
      <c r="I1044" s="2">
        <f t="shared" si="50"/>
        <v>67.666666666666671</v>
      </c>
      <c r="M1044" s="4" t="s">
        <v>1929</v>
      </c>
    </row>
    <row r="1045" spans="1:13" x14ac:dyDescent="0.2">
      <c r="A1045">
        <v>1044</v>
      </c>
      <c r="B1045" t="s">
        <v>2863</v>
      </c>
      <c r="C1045" t="s">
        <v>258</v>
      </c>
      <c r="D1045" t="s">
        <v>34</v>
      </c>
      <c r="E1045" s="10" t="str">
        <f>+VLOOKUP(C1045,Barras!$B$2:$C$274,2,0)</f>
        <v>Montalvo 220 kV</v>
      </c>
      <c r="F1045" s="10" t="str">
        <f>+VLOOKUP(D1045,Barras!$B$2:$C$274,2,0)</f>
        <v>Montalvo 500 kV</v>
      </c>
      <c r="G1045" s="3">
        <f t="shared" si="48"/>
        <v>1</v>
      </c>
      <c r="H1045" s="2">
        <f t="shared" si="49"/>
        <v>0.68666666666666654</v>
      </c>
      <c r="I1045" s="2">
        <f t="shared" si="50"/>
        <v>56.333333333333321</v>
      </c>
      <c r="M1045" s="4" t="s">
        <v>1930</v>
      </c>
    </row>
    <row r="1046" spans="1:13" x14ac:dyDescent="0.2">
      <c r="A1046">
        <v>1045</v>
      </c>
      <c r="B1046" t="s">
        <v>2864</v>
      </c>
      <c r="C1046" t="s">
        <v>212</v>
      </c>
      <c r="D1046" t="s">
        <v>218</v>
      </c>
      <c r="E1046" s="10" t="str">
        <f>+VLOOKUP(C1046,Barras!$B$2:$C$274,2,0)</f>
        <v>Huanuco 220 kV</v>
      </c>
      <c r="F1046" s="10" t="str">
        <f>+VLOOKUP(D1046,Barras!$B$2:$C$274,2,0)</f>
        <v>Tingo Maria N 220 kV</v>
      </c>
      <c r="G1046" s="3">
        <f t="shared" si="48"/>
        <v>88.16</v>
      </c>
      <c r="H1046" s="2">
        <f t="shared" si="49"/>
        <v>3.7600000000000001E-2</v>
      </c>
      <c r="I1046" s="2">
        <f t="shared" si="50"/>
        <v>0.37619999999999998</v>
      </c>
      <c r="M1046" s="4" t="s">
        <v>1931</v>
      </c>
    </row>
    <row r="1047" spans="1:13" x14ac:dyDescent="0.2">
      <c r="A1047">
        <v>1046</v>
      </c>
      <c r="B1047" t="s">
        <v>2866</v>
      </c>
      <c r="C1047" t="s">
        <v>25</v>
      </c>
      <c r="D1047" t="s">
        <v>23</v>
      </c>
      <c r="E1047" s="10" t="str">
        <f>+VLOOKUP(C1047,Barras!$B$2:$C$274,2,0)</f>
        <v>Independencia 500 kV</v>
      </c>
      <c r="F1047" s="10" t="str">
        <f>+VLOOKUP(D1047,Barras!$B$2:$C$274,2,0)</f>
        <v>Chilca 500 kV</v>
      </c>
      <c r="G1047" s="3">
        <f t="shared" si="48"/>
        <v>170</v>
      </c>
      <c r="H1047" s="2">
        <f t="shared" si="49"/>
        <v>2.5698461538461538E-2</v>
      </c>
      <c r="I1047" s="2">
        <f t="shared" si="50"/>
        <v>0.35152358225715891</v>
      </c>
      <c r="M1047" s="4" t="s">
        <v>1932</v>
      </c>
    </row>
    <row r="1048" spans="1:13" x14ac:dyDescent="0.2">
      <c r="A1048">
        <v>1047</v>
      </c>
      <c r="B1048" t="s">
        <v>2867</v>
      </c>
      <c r="C1048" t="s">
        <v>27</v>
      </c>
      <c r="D1048" t="s">
        <v>25</v>
      </c>
      <c r="E1048" s="10" t="str">
        <f>+VLOOKUP(C1048,Barras!$B$2:$C$274,2,0)</f>
        <v>Poroma 500 kV</v>
      </c>
      <c r="F1048" s="10" t="str">
        <f>+VLOOKUP(D1048,Barras!$B$2:$C$274,2,0)</f>
        <v>Independencia 500 kV</v>
      </c>
      <c r="G1048" s="3">
        <f t="shared" si="48"/>
        <v>186.2</v>
      </c>
      <c r="H1048" s="2">
        <f t="shared" si="49"/>
        <v>2.5698461538461538E-2</v>
      </c>
      <c r="I1048" s="2">
        <f t="shared" si="50"/>
        <v>0.35152358225715891</v>
      </c>
      <c r="M1048" s="4" t="s">
        <v>1933</v>
      </c>
    </row>
    <row r="1049" spans="1:13" x14ac:dyDescent="0.2">
      <c r="A1049">
        <v>1048</v>
      </c>
      <c r="B1049" t="s">
        <v>2868</v>
      </c>
      <c r="C1049" t="s">
        <v>25</v>
      </c>
      <c r="D1049" t="s">
        <v>38</v>
      </c>
      <c r="E1049" s="10" t="str">
        <f>+VLOOKUP(C1049,Barras!$B$2:$C$274,2,0)</f>
        <v>Independencia 500 kV</v>
      </c>
      <c r="F1049" s="10" t="str">
        <f>+VLOOKUP(D1049,Barras!$B$2:$C$274,2,0)</f>
        <v>Colcabamba 500 kV</v>
      </c>
      <c r="G1049" s="3">
        <f t="shared" si="48"/>
        <v>260</v>
      </c>
      <c r="H1049" s="2">
        <f t="shared" si="49"/>
        <v>2.1000000000000001E-2</v>
      </c>
      <c r="I1049" s="2">
        <f t="shared" si="50"/>
        <v>0.1585</v>
      </c>
      <c r="M1049" s="4" t="s">
        <v>1934</v>
      </c>
    </row>
    <row r="1050" spans="1:13" x14ac:dyDescent="0.2">
      <c r="A1050">
        <v>1049</v>
      </c>
      <c r="B1050" t="s">
        <v>2870</v>
      </c>
      <c r="C1050" t="s">
        <v>8</v>
      </c>
      <c r="D1050" t="s">
        <v>6</v>
      </c>
      <c r="E1050" s="10" t="str">
        <f>+VLOOKUP(C1050,Barras!$B$2:$C$274,2,0)</f>
        <v>Veracruz 500 kV</v>
      </c>
      <c r="F1050" s="10" t="str">
        <f>+VLOOKUP(D1050,Barras!$B$2:$C$274,2,0)</f>
        <v>La Niña 500 kV</v>
      </c>
      <c r="G1050" s="3">
        <f t="shared" si="48"/>
        <v>180</v>
      </c>
      <c r="H1050" s="2">
        <f t="shared" si="49"/>
        <v>2.1000000000000001E-2</v>
      </c>
      <c r="I1050" s="2">
        <f t="shared" si="50"/>
        <v>0.1585</v>
      </c>
      <c r="M1050" s="4" t="s">
        <v>1935</v>
      </c>
    </row>
    <row r="1051" spans="1:13" x14ac:dyDescent="0.2">
      <c r="A1051">
        <v>1050</v>
      </c>
      <c r="B1051" t="s">
        <v>2872</v>
      </c>
      <c r="C1051" t="s">
        <v>8</v>
      </c>
      <c r="D1051" t="s">
        <v>12</v>
      </c>
      <c r="E1051" s="10" t="str">
        <f>+VLOOKUP(C1051,Barras!$B$2:$C$274,2,0)</f>
        <v>Veracruz 500 kV</v>
      </c>
      <c r="F1051" s="10" t="str">
        <f>+VLOOKUP(D1051,Barras!$B$2:$C$274,2,0)</f>
        <v>Celendin 500 kV</v>
      </c>
      <c r="G1051" s="3">
        <f t="shared" si="48"/>
        <v>110</v>
      </c>
      <c r="H1051" s="2">
        <f t="shared" si="49"/>
        <v>2.1000000000000001E-2</v>
      </c>
      <c r="I1051" s="2">
        <f t="shared" si="50"/>
        <v>0.1585</v>
      </c>
      <c r="M1051" s="4" t="s">
        <v>1936</v>
      </c>
    </row>
    <row r="1052" spans="1:13" x14ac:dyDescent="0.2">
      <c r="A1052">
        <v>1051</v>
      </c>
      <c r="B1052" t="s">
        <v>2874</v>
      </c>
      <c r="C1052" t="s">
        <v>278</v>
      </c>
      <c r="D1052" t="s">
        <v>274</v>
      </c>
      <c r="E1052" s="10" t="str">
        <f>+VLOOKUP(C1052,Barras!$B$2:$C$274,2,0)</f>
        <v>Onocora 220 kV</v>
      </c>
      <c r="F1052" s="10" t="str">
        <f>+VLOOKUP(D1052,Barras!$B$2:$C$274,2,0)</f>
        <v>San Gaban 220 kV</v>
      </c>
      <c r="G1052" s="3">
        <f t="shared" si="48"/>
        <v>139.32</v>
      </c>
      <c r="H1052" s="2">
        <f t="shared" si="49"/>
        <v>5.2124999999999998E-2</v>
      </c>
      <c r="I1052" s="2">
        <f t="shared" si="50"/>
        <v>0.383432</v>
      </c>
      <c r="M1052" s="4" t="s">
        <v>1937</v>
      </c>
    </row>
    <row r="1053" spans="1:13" x14ac:dyDescent="0.2">
      <c r="A1053">
        <v>1052</v>
      </c>
      <c r="B1053" t="s">
        <v>2876</v>
      </c>
      <c r="C1053" t="s">
        <v>272</v>
      </c>
      <c r="D1053" t="s">
        <v>274</v>
      </c>
      <c r="E1053" s="10" t="str">
        <f>+VLOOKUP(C1053,Barras!$B$2:$C$274,2,0)</f>
        <v>Azangaro 220 kV</v>
      </c>
      <c r="F1053" s="10" t="str">
        <f>+VLOOKUP(D1053,Barras!$B$2:$C$274,2,0)</f>
        <v>San Gaban 220 kV</v>
      </c>
      <c r="G1053" s="3">
        <f t="shared" si="48"/>
        <v>166</v>
      </c>
      <c r="H1053" s="2">
        <f t="shared" si="49"/>
        <v>5.2124999999999998E-2</v>
      </c>
      <c r="I1053" s="2">
        <f t="shared" si="50"/>
        <v>0.383432</v>
      </c>
      <c r="M1053" s="4" t="s">
        <v>1938</v>
      </c>
    </row>
    <row r="1054" spans="1:13" x14ac:dyDescent="0.2">
      <c r="A1054">
        <v>1053</v>
      </c>
      <c r="B1054" t="s">
        <v>2878</v>
      </c>
      <c r="C1054" t="s">
        <v>236</v>
      </c>
      <c r="D1054" t="s">
        <v>242</v>
      </c>
      <c r="E1054" s="10" t="str">
        <f>+VLOOKUP(C1054,Barras!$B$2:$C$274,2,0)</f>
        <v>Huayucachi 220 kV</v>
      </c>
      <c r="F1054" s="10" t="str">
        <f>+VLOOKUP(D1054,Barras!$B$2:$C$274,2,0)</f>
        <v>Mantaro 220 kV</v>
      </c>
      <c r="G1054" s="3">
        <f t="shared" si="48"/>
        <v>76.59</v>
      </c>
      <c r="H1054" s="2">
        <f t="shared" si="49"/>
        <v>5.559999999999999E-2</v>
      </c>
      <c r="I1054" s="2">
        <f t="shared" si="50"/>
        <v>0.5</v>
      </c>
      <c r="M1054" s="4" t="s">
        <v>1939</v>
      </c>
    </row>
    <row r="1055" spans="1:13" x14ac:dyDescent="0.2">
      <c r="A1055">
        <v>1054</v>
      </c>
      <c r="B1055" t="s">
        <v>2879</v>
      </c>
      <c r="C1055" t="s">
        <v>36</v>
      </c>
      <c r="D1055" t="s">
        <v>32</v>
      </c>
      <c r="E1055" s="10" t="str">
        <f>+VLOOKUP(C1055,Barras!$B$2:$C$274,2,0)</f>
        <v>Yarabamba 500 kV</v>
      </c>
      <c r="F1055" s="10" t="str">
        <f>+VLOOKUP(D1055,Barras!$B$2:$C$274,2,0)</f>
        <v>San Jose 500 kV</v>
      </c>
      <c r="G1055" s="3">
        <f t="shared" si="48"/>
        <v>50</v>
      </c>
      <c r="H1055" s="2">
        <f t="shared" si="49"/>
        <v>2.4E-2</v>
      </c>
      <c r="I1055" s="2">
        <f t="shared" si="50"/>
        <v>0.33399999999999996</v>
      </c>
      <c r="M1055" s="4" t="s">
        <v>1940</v>
      </c>
    </row>
    <row r="1056" spans="1:13" x14ac:dyDescent="0.2">
      <c r="A1056">
        <v>1055</v>
      </c>
      <c r="B1056" t="s">
        <v>2881</v>
      </c>
      <c r="C1056" t="s">
        <v>542</v>
      </c>
      <c r="D1056" t="s">
        <v>90</v>
      </c>
      <c r="E1056" s="10" t="str">
        <f>+VLOOKUP(C1056,Barras!$B$2:$C$274,2,0)</f>
        <v>Tarapoto 220 kV</v>
      </c>
      <c r="F1056" s="10" t="str">
        <f>+VLOOKUP(D1056,Barras!$B$2:$C$274,2,0)</f>
        <v>Moyobamba 220 kV</v>
      </c>
      <c r="G1056" s="3">
        <f t="shared" si="48"/>
        <v>80</v>
      </c>
      <c r="H1056" s="2">
        <f t="shared" si="49"/>
        <v>5.3999999999999999E-2</v>
      </c>
      <c r="I1056" s="2">
        <f t="shared" si="50"/>
        <v>0.49</v>
      </c>
      <c r="M1056" s="4" t="s">
        <v>1941</v>
      </c>
    </row>
    <row r="1057" spans="1:13" x14ac:dyDescent="0.2">
      <c r="A1057">
        <v>1056</v>
      </c>
      <c r="B1057" t="s">
        <v>2883</v>
      </c>
      <c r="C1057" t="s">
        <v>546</v>
      </c>
      <c r="D1057" t="s">
        <v>88</v>
      </c>
      <c r="E1057" s="10" t="str">
        <f>+VLOOKUP(C1057,Barras!$B$2:$C$274,2,0)</f>
        <v>Bagua 220 kV</v>
      </c>
      <c r="F1057" s="10" t="str">
        <f>+VLOOKUP(D1057,Barras!$B$2:$C$274,2,0)</f>
        <v>Caclic 220 kV</v>
      </c>
      <c r="G1057" s="3">
        <f t="shared" si="48"/>
        <v>100</v>
      </c>
      <c r="H1057" s="2">
        <f t="shared" si="49"/>
        <v>5.3999999999999999E-2</v>
      </c>
      <c r="I1057" s="2">
        <f t="shared" si="50"/>
        <v>0.49</v>
      </c>
      <c r="M1057" s="4" t="s">
        <v>1942</v>
      </c>
    </row>
    <row r="1058" spans="1:13" x14ac:dyDescent="0.2">
      <c r="A1058">
        <v>1057</v>
      </c>
      <c r="B1058" t="s">
        <v>2885</v>
      </c>
      <c r="C1058" t="s">
        <v>294</v>
      </c>
      <c r="D1058" t="s">
        <v>544</v>
      </c>
      <c r="E1058" s="10" t="str">
        <f>+VLOOKUP(C1058,Barras!$B$2:$C$274,2,0)</f>
        <v>Jaen 138 kV</v>
      </c>
      <c r="F1058" s="10" t="str">
        <f>+VLOOKUP(D1058,Barras!$B$2:$C$274,2,0)</f>
        <v>Bagua 138 kV</v>
      </c>
      <c r="G1058" s="3">
        <f t="shared" si="48"/>
        <v>30</v>
      </c>
      <c r="H1058" s="2">
        <f t="shared" si="49"/>
        <v>0.14315130000000001</v>
      </c>
      <c r="I1058" s="2">
        <f t="shared" si="50"/>
        <v>0.50978769999999995</v>
      </c>
      <c r="M1058" s="4" t="s">
        <v>1943</v>
      </c>
    </row>
    <row r="1059" spans="1:13" x14ac:dyDescent="0.2">
      <c r="A1059">
        <v>1058</v>
      </c>
      <c r="B1059" t="s">
        <v>2887</v>
      </c>
      <c r="C1059" t="s">
        <v>338</v>
      </c>
      <c r="D1059" t="s">
        <v>542</v>
      </c>
      <c r="E1059" s="10" t="str">
        <f>+VLOOKUP(C1059,Barras!$B$2:$C$274,2,0)</f>
        <v>Tarapoto 138 kV</v>
      </c>
      <c r="F1059" s="10" t="str">
        <f>+VLOOKUP(D1059,Barras!$B$2:$C$274,2,0)</f>
        <v>Tarapoto 220 kV</v>
      </c>
      <c r="G1059" s="3">
        <f t="shared" si="48"/>
        <v>1</v>
      </c>
      <c r="H1059" s="2">
        <f t="shared" si="49"/>
        <v>0</v>
      </c>
      <c r="I1059" s="2">
        <f t="shared" si="50"/>
        <v>33.880000000000003</v>
      </c>
      <c r="M1059" s="4" t="s">
        <v>1944</v>
      </c>
    </row>
    <row r="1060" spans="1:13" x14ac:dyDescent="0.2">
      <c r="A1060">
        <v>1059</v>
      </c>
      <c r="B1060" t="s">
        <v>2889</v>
      </c>
      <c r="C1060" t="s">
        <v>544</v>
      </c>
      <c r="D1060" t="s">
        <v>546</v>
      </c>
      <c r="E1060" s="10" t="str">
        <f>+VLOOKUP(C1060,Barras!$B$2:$C$274,2,0)</f>
        <v>Bagua 138 kV</v>
      </c>
      <c r="F1060" s="10" t="str">
        <f>+VLOOKUP(D1060,Barras!$B$2:$C$274,2,0)</f>
        <v>Bagua 220 kV</v>
      </c>
      <c r="G1060" s="3">
        <f t="shared" si="48"/>
        <v>1</v>
      </c>
      <c r="H1060" s="2">
        <f t="shared" si="49"/>
        <v>0</v>
      </c>
      <c r="I1060" s="2">
        <f t="shared" si="50"/>
        <v>33.880000000000003</v>
      </c>
      <c r="M1060" s="4" t="s">
        <v>1945</v>
      </c>
    </row>
    <row r="1061" spans="1:13" x14ac:dyDescent="0.2">
      <c r="A1061">
        <v>1060</v>
      </c>
      <c r="B1061" t="s">
        <v>2891</v>
      </c>
      <c r="C1061" t="s">
        <v>174</v>
      </c>
      <c r="D1061" t="s">
        <v>27</v>
      </c>
      <c r="E1061" s="10" t="str">
        <f>+VLOOKUP(C1061,Barras!$B$2:$C$274,2,0)</f>
        <v>Poroma 220 kV</v>
      </c>
      <c r="F1061" s="10" t="str">
        <f>+VLOOKUP(D1061,Barras!$B$2:$C$274,2,0)</f>
        <v>Poroma 500 kV</v>
      </c>
      <c r="G1061" s="3">
        <f t="shared" si="48"/>
        <v>1</v>
      </c>
      <c r="H1061" s="2">
        <f t="shared" si="49"/>
        <v>0.36133333333333334</v>
      </c>
      <c r="I1061" s="2">
        <f t="shared" si="50"/>
        <v>48.666666666666664</v>
      </c>
      <c r="M1061" s="4" t="s">
        <v>1946</v>
      </c>
    </row>
    <row r="1062" spans="1:13" x14ac:dyDescent="0.2">
      <c r="A1062">
        <v>1061</v>
      </c>
      <c r="B1062" t="s">
        <v>2892</v>
      </c>
      <c r="C1062" t="s">
        <v>174</v>
      </c>
      <c r="D1062" t="s">
        <v>27</v>
      </c>
      <c r="E1062" s="10" t="str">
        <f>+VLOOKUP(C1062,Barras!$B$2:$C$274,2,0)</f>
        <v>Poroma 220 kV</v>
      </c>
      <c r="F1062" s="10" t="str">
        <f>+VLOOKUP(D1062,Barras!$B$2:$C$274,2,0)</f>
        <v>Poroma 500 kV</v>
      </c>
      <c r="G1062" s="3">
        <f t="shared" si="48"/>
        <v>1</v>
      </c>
      <c r="H1062" s="2">
        <f t="shared" si="49"/>
        <v>0.36133333333333334</v>
      </c>
      <c r="I1062" s="2">
        <f t="shared" si="50"/>
        <v>48.666666666666664</v>
      </c>
      <c r="M1062" s="4" t="s">
        <v>1947</v>
      </c>
    </row>
    <row r="1063" spans="1:13" x14ac:dyDescent="0.2">
      <c r="A1063">
        <v>1062</v>
      </c>
      <c r="B1063" t="s">
        <v>2893</v>
      </c>
      <c r="C1063" t="s">
        <v>250</v>
      </c>
      <c r="D1063" t="s">
        <v>36</v>
      </c>
      <c r="E1063" s="10" t="str">
        <f>+VLOOKUP(C1063,Barras!$B$2:$C$274,2,0)</f>
        <v>Yarabamba 220 kV</v>
      </c>
      <c r="F1063" s="10" t="str">
        <f>+VLOOKUP(D1063,Barras!$B$2:$C$274,2,0)</f>
        <v>Yarabamba 500 kV</v>
      </c>
      <c r="G1063" s="3">
        <f t="shared" si="48"/>
        <v>1</v>
      </c>
      <c r="H1063" s="2">
        <f t="shared" si="49"/>
        <v>3.7863111111111104E-2</v>
      </c>
      <c r="I1063" s="2">
        <f t="shared" si="50"/>
        <v>54</v>
      </c>
      <c r="M1063" s="4" t="s">
        <v>1948</v>
      </c>
    </row>
    <row r="1064" spans="1:13" x14ac:dyDescent="0.2">
      <c r="A1064">
        <v>1063</v>
      </c>
      <c r="B1064" t="s">
        <v>2894</v>
      </c>
      <c r="C1064" t="s">
        <v>174</v>
      </c>
      <c r="D1064" t="s">
        <v>166</v>
      </c>
      <c r="E1064" s="10" t="str">
        <f>+VLOOKUP(C1064,Barras!$B$2:$C$274,2,0)</f>
        <v>Poroma 220 kV</v>
      </c>
      <c r="F1064" s="10" t="str">
        <f>+VLOOKUP(D1064,Barras!$B$2:$C$274,2,0)</f>
        <v>Ica 220 kV</v>
      </c>
      <c r="G1064" s="3">
        <f t="shared" si="48"/>
        <v>158</v>
      </c>
      <c r="H1064" s="2">
        <f t="shared" si="49"/>
        <v>8.2970000000000002E-2</v>
      </c>
      <c r="I1064" s="2">
        <f t="shared" si="50"/>
        <v>0.49</v>
      </c>
      <c r="M1064" s="4" t="s">
        <v>1949</v>
      </c>
    </row>
    <row r="1065" spans="1:13" x14ac:dyDescent="0.2">
      <c r="A1065">
        <v>1064</v>
      </c>
      <c r="B1065" t="s">
        <v>2896</v>
      </c>
      <c r="C1065" t="s">
        <v>168</v>
      </c>
      <c r="D1065" t="s">
        <v>166</v>
      </c>
      <c r="E1065" s="10" t="str">
        <f>+VLOOKUP(C1065,Barras!$B$2:$C$274,2,0)</f>
        <v>Intermedia 220 kV</v>
      </c>
      <c r="F1065" s="10" t="str">
        <f>+VLOOKUP(D1065,Barras!$B$2:$C$274,2,0)</f>
        <v>Ica 220 kV</v>
      </c>
      <c r="G1065" s="3">
        <f t="shared" si="48"/>
        <v>47</v>
      </c>
      <c r="H1065" s="2">
        <f t="shared" si="49"/>
        <v>8.2970000000000002E-2</v>
      </c>
      <c r="I1065" s="2">
        <f t="shared" si="50"/>
        <v>0.49</v>
      </c>
      <c r="M1065" s="4" t="s">
        <v>1950</v>
      </c>
    </row>
    <row r="1066" spans="1:13" x14ac:dyDescent="0.2">
      <c r="A1066">
        <v>1065</v>
      </c>
      <c r="B1066" t="s">
        <v>2897</v>
      </c>
      <c r="C1066" t="s">
        <v>174</v>
      </c>
      <c r="D1066" t="s">
        <v>168</v>
      </c>
      <c r="E1066" s="10" t="str">
        <f>+VLOOKUP(C1066,Barras!$B$2:$C$274,2,0)</f>
        <v>Poroma 220 kV</v>
      </c>
      <c r="F1066" s="10" t="str">
        <f>+VLOOKUP(D1066,Barras!$B$2:$C$274,2,0)</f>
        <v>Intermedia 220 kV</v>
      </c>
      <c r="G1066" s="3">
        <f t="shared" si="48"/>
        <v>111</v>
      </c>
      <c r="H1066" s="2">
        <f t="shared" si="49"/>
        <v>8.2970000000000002E-2</v>
      </c>
      <c r="I1066" s="2">
        <f t="shared" si="50"/>
        <v>0.49</v>
      </c>
      <c r="M1066" s="4" t="s">
        <v>1951</v>
      </c>
    </row>
    <row r="1067" spans="1:13" x14ac:dyDescent="0.2">
      <c r="A1067">
        <v>1066</v>
      </c>
      <c r="B1067" t="s">
        <v>2899</v>
      </c>
      <c r="C1067" t="s">
        <v>194</v>
      </c>
      <c r="D1067" t="s">
        <v>232</v>
      </c>
      <c r="E1067" s="10" t="str">
        <f>+VLOOKUP(C1067,Barras!$B$2:$C$274,2,0)</f>
        <v>Matucana 220 kV</v>
      </c>
      <c r="F1067" s="10" t="str">
        <f>+VLOOKUP(D1067,Barras!$B$2:$C$274,2,0)</f>
        <v>Huanza 220 kV</v>
      </c>
      <c r="G1067" s="3">
        <f t="shared" si="48"/>
        <v>30</v>
      </c>
      <c r="H1067" s="2">
        <f t="shared" si="49"/>
        <v>6.0297171656386338E-2</v>
      </c>
      <c r="I1067" s="2">
        <f t="shared" si="50"/>
        <v>0.50484278621934708</v>
      </c>
      <c r="M1067" s="4" t="s">
        <v>1952</v>
      </c>
    </row>
    <row r="1068" spans="1:13" x14ac:dyDescent="0.2">
      <c r="A1068">
        <v>1067</v>
      </c>
      <c r="B1068" t="s">
        <v>2901</v>
      </c>
      <c r="C1068" t="s">
        <v>132</v>
      </c>
      <c r="D1068" t="s">
        <v>232</v>
      </c>
      <c r="E1068" s="10" t="str">
        <f>+VLOOKUP(C1068,Barras!$B$2:$C$274,2,0)</f>
        <v>Huinco 220 kV</v>
      </c>
      <c r="F1068" s="10" t="str">
        <f>+VLOOKUP(D1068,Barras!$B$2:$C$274,2,0)</f>
        <v>Huanza 220 kV</v>
      </c>
      <c r="G1068" s="3">
        <f t="shared" si="48"/>
        <v>19.399999999999999</v>
      </c>
      <c r="H1068" s="2">
        <f t="shared" si="49"/>
        <v>6.0297171656386338E-2</v>
      </c>
      <c r="I1068" s="2">
        <f t="shared" si="50"/>
        <v>0.50484278621934708</v>
      </c>
      <c r="M1068" s="4" t="s">
        <v>1953</v>
      </c>
    </row>
    <row r="1069" spans="1:13" x14ac:dyDescent="0.2">
      <c r="A1069">
        <v>1068</v>
      </c>
      <c r="B1069" t="s">
        <v>2903</v>
      </c>
      <c r="C1069" t="s">
        <v>19</v>
      </c>
      <c r="D1069" t="s">
        <v>23</v>
      </c>
      <c r="E1069" s="10" t="str">
        <f>+VLOOKUP(C1069,Barras!$B$2:$C$274,2,0)</f>
        <v>Carapongo 500 kV</v>
      </c>
      <c r="F1069" s="10" t="str">
        <f>+VLOOKUP(D1069,Barras!$B$2:$C$274,2,0)</f>
        <v>Chilca 500 kV</v>
      </c>
      <c r="G1069" s="3">
        <f t="shared" si="48"/>
        <v>63.203000000000003</v>
      </c>
      <c r="H1069" s="2">
        <f t="shared" si="49"/>
        <v>3.1610303308387259E-2</v>
      </c>
      <c r="I1069" s="2">
        <f t="shared" si="50"/>
        <v>0.31699887663560272</v>
      </c>
      <c r="M1069" s="4" t="s">
        <v>1954</v>
      </c>
    </row>
    <row r="1070" spans="1:13" x14ac:dyDescent="0.2">
      <c r="A1070">
        <v>1069</v>
      </c>
      <c r="B1070" t="s">
        <v>2904</v>
      </c>
      <c r="C1070" t="s">
        <v>16</v>
      </c>
      <c r="D1070" t="s">
        <v>19</v>
      </c>
      <c r="E1070" s="10" t="str">
        <f>+VLOOKUP(C1070,Barras!$B$2:$C$274,2,0)</f>
        <v>Carabayllo 500 kV</v>
      </c>
      <c r="F1070" s="10" t="str">
        <f>+VLOOKUP(D1070,Barras!$B$2:$C$274,2,0)</f>
        <v>Carapongo 500 kV</v>
      </c>
      <c r="G1070" s="3">
        <f t="shared" si="48"/>
        <v>28.013000000000002</v>
      </c>
      <c r="H1070" s="2">
        <f t="shared" si="49"/>
        <v>3.1610303308387259E-2</v>
      </c>
      <c r="I1070" s="2">
        <f t="shared" si="50"/>
        <v>0.31699887663560272</v>
      </c>
      <c r="M1070" s="4" t="s">
        <v>1955</v>
      </c>
    </row>
    <row r="1071" spans="1:13" x14ac:dyDescent="0.2">
      <c r="A1071">
        <v>1070</v>
      </c>
      <c r="B1071" t="s">
        <v>2905</v>
      </c>
      <c r="C1071" t="s">
        <v>548</v>
      </c>
      <c r="D1071" t="s">
        <v>23</v>
      </c>
      <c r="E1071" s="10" t="str">
        <f>+VLOOKUP(C1071,Barras!$B$2:$C$274,2,0)</f>
        <v>San Juan 500 kV</v>
      </c>
      <c r="F1071" s="10" t="str">
        <f>+VLOOKUP(D1071,Barras!$B$2:$C$274,2,0)</f>
        <v>Chilca 500 kV</v>
      </c>
      <c r="G1071" s="3">
        <f t="shared" si="48"/>
        <v>50</v>
      </c>
      <c r="H1071" s="2">
        <f t="shared" si="49"/>
        <v>3.1687939999999998E-2</v>
      </c>
      <c r="I1071" s="2">
        <f t="shared" si="50"/>
        <v>0.31763400000000003</v>
      </c>
      <c r="M1071" s="4" t="s">
        <v>1956</v>
      </c>
    </row>
    <row r="1072" spans="1:13" x14ac:dyDescent="0.2">
      <c r="A1072">
        <v>1071</v>
      </c>
      <c r="B1072" t="s">
        <v>2907</v>
      </c>
      <c r="C1072" t="s">
        <v>142</v>
      </c>
      <c r="D1072" t="s">
        <v>548</v>
      </c>
      <c r="E1072" s="10" t="str">
        <f>+VLOOKUP(C1072,Barras!$B$2:$C$274,2,0)</f>
        <v>San Juan 220 kV</v>
      </c>
      <c r="F1072" s="10" t="str">
        <f>+VLOOKUP(D1072,Barras!$B$2:$C$274,2,0)</f>
        <v>San Juan 500 kV</v>
      </c>
      <c r="G1072" s="3">
        <f t="shared" si="48"/>
        <v>1</v>
      </c>
      <c r="H1072" s="2">
        <f t="shared" si="49"/>
        <v>0.46973866666666669</v>
      </c>
      <c r="I1072" s="2">
        <f t="shared" si="50"/>
        <v>54.233333333333327</v>
      </c>
      <c r="M1072" s="4" t="s">
        <v>1957</v>
      </c>
    </row>
    <row r="1073" spans="1:13" x14ac:dyDescent="0.2">
      <c r="A1073">
        <v>1072</v>
      </c>
      <c r="B1073" t="s">
        <v>2909</v>
      </c>
      <c r="C1073" t="s">
        <v>550</v>
      </c>
      <c r="D1073" t="s">
        <v>19</v>
      </c>
      <c r="E1073" s="10" t="str">
        <f>+VLOOKUP(C1073,Barras!$B$2:$C$274,2,0)</f>
        <v>Lima Norte 500 kV</v>
      </c>
      <c r="F1073" s="10" t="str">
        <f>+VLOOKUP(D1073,Barras!$B$2:$C$274,2,0)</f>
        <v>Carapongo 500 kV</v>
      </c>
      <c r="G1073" s="3">
        <f t="shared" si="48"/>
        <v>28</v>
      </c>
      <c r="H1073" s="2">
        <f t="shared" si="49"/>
        <v>5.6585607142857146E-2</v>
      </c>
      <c r="I1073" s="2">
        <f t="shared" si="50"/>
        <v>0.56720357142857147</v>
      </c>
      <c r="M1073" s="4" t="s">
        <v>1958</v>
      </c>
    </row>
    <row r="1074" spans="1:13" x14ac:dyDescent="0.2">
      <c r="A1074">
        <v>1073</v>
      </c>
      <c r="B1074" t="s">
        <v>2911</v>
      </c>
      <c r="C1074" t="s">
        <v>126</v>
      </c>
      <c r="D1074" t="s">
        <v>550</v>
      </c>
      <c r="E1074" s="10" t="str">
        <f>+VLOOKUP(C1074,Barras!$B$2:$C$274,2,0)</f>
        <v>Chavarria 220 kV</v>
      </c>
      <c r="F1074" s="10" t="str">
        <f>+VLOOKUP(D1074,Barras!$B$2:$C$274,2,0)</f>
        <v>Lima Norte 500 kV</v>
      </c>
      <c r="G1074" s="3">
        <f t="shared" si="48"/>
        <v>1</v>
      </c>
      <c r="H1074" s="2">
        <f t="shared" si="49"/>
        <v>0.46973866666666669</v>
      </c>
      <c r="I1074" s="2">
        <f t="shared" si="50"/>
        <v>54.233333333333327</v>
      </c>
      <c r="M1074" s="4" t="s">
        <v>1959</v>
      </c>
    </row>
    <row r="1075" spans="1:13" x14ac:dyDescent="0.2">
      <c r="A1075">
        <v>1074</v>
      </c>
      <c r="B1075" t="s">
        <v>2913</v>
      </c>
      <c r="C1075" t="s">
        <v>550</v>
      </c>
      <c r="D1075" t="s">
        <v>548</v>
      </c>
      <c r="E1075" s="10" t="str">
        <f>+VLOOKUP(C1075,Barras!$B$2:$C$274,2,0)</f>
        <v>Lima Norte 500 kV</v>
      </c>
      <c r="F1075" s="10" t="str">
        <f>+VLOOKUP(D1075,Barras!$B$2:$C$274,2,0)</f>
        <v>San Juan 500 kV</v>
      </c>
      <c r="G1075" s="3">
        <f t="shared" si="48"/>
        <v>22</v>
      </c>
      <c r="H1075" s="2">
        <f t="shared" si="49"/>
        <v>5.6585607142857146E-2</v>
      </c>
      <c r="I1075" s="2">
        <f t="shared" si="50"/>
        <v>0.56720357142857147</v>
      </c>
      <c r="M1075" s="4" t="s">
        <v>1960</v>
      </c>
    </row>
    <row r="1076" spans="1:13" x14ac:dyDescent="0.2">
      <c r="A1076">
        <v>1075</v>
      </c>
      <c r="B1076" t="s">
        <v>2915</v>
      </c>
      <c r="C1076" t="s">
        <v>29</v>
      </c>
      <c r="D1076" t="s">
        <v>27</v>
      </c>
      <c r="E1076" s="10" t="str">
        <f>+VLOOKUP(C1076,Barras!$B$2:$C$274,2,0)</f>
        <v>Ocoña 500 kV</v>
      </c>
      <c r="F1076" s="10" t="str">
        <f>+VLOOKUP(D1076,Barras!$B$2:$C$274,2,0)</f>
        <v>Poroma 500 kV</v>
      </c>
      <c r="G1076" s="3">
        <f t="shared" si="48"/>
        <v>271</v>
      </c>
      <c r="H1076" s="2">
        <f t="shared" si="49"/>
        <v>2.5618284132841326E-2</v>
      </c>
      <c r="I1076" s="2">
        <f t="shared" si="50"/>
        <v>0.3461820295202952</v>
      </c>
      <c r="M1076" s="4" t="s">
        <v>1961</v>
      </c>
    </row>
    <row r="1077" spans="1:13" x14ac:dyDescent="0.2">
      <c r="A1077">
        <v>1076</v>
      </c>
      <c r="B1077" t="s">
        <v>2916</v>
      </c>
      <c r="C1077" t="s">
        <v>32</v>
      </c>
      <c r="D1077" t="s">
        <v>29</v>
      </c>
      <c r="E1077" s="10" t="str">
        <f>+VLOOKUP(C1077,Barras!$B$2:$C$274,2,0)</f>
        <v>San Jose 500 kV</v>
      </c>
      <c r="F1077" s="10" t="str">
        <f>+VLOOKUP(D1077,Barras!$B$2:$C$274,2,0)</f>
        <v>Ocoña 500 kV</v>
      </c>
      <c r="G1077" s="3">
        <f t="shared" si="48"/>
        <v>138</v>
      </c>
      <c r="H1077" s="2">
        <f t="shared" si="49"/>
        <v>2.6180528985507247E-2</v>
      </c>
      <c r="I1077" s="2">
        <f t="shared" si="50"/>
        <v>0.12696471014492755</v>
      </c>
      <c r="M1077" s="4" t="s">
        <v>1962</v>
      </c>
    </row>
    <row r="1078" spans="1:13" x14ac:dyDescent="0.2">
      <c r="A1078">
        <v>1077</v>
      </c>
      <c r="B1078" t="s">
        <v>2917</v>
      </c>
      <c r="C1078" t="s">
        <v>36</v>
      </c>
      <c r="D1078" t="s">
        <v>27</v>
      </c>
      <c r="E1078" s="10" t="str">
        <f>+VLOOKUP(C1078,Barras!$B$2:$C$274,2,0)</f>
        <v>Yarabamba 500 kV</v>
      </c>
      <c r="F1078" s="10" t="str">
        <f>+VLOOKUP(D1078,Barras!$B$2:$C$274,2,0)</f>
        <v>Poroma 500 kV</v>
      </c>
      <c r="G1078" s="3">
        <f t="shared" si="48"/>
        <v>454.4</v>
      </c>
      <c r="H1078" s="2">
        <f t="shared" si="49"/>
        <v>2.2200000000000001E-2</v>
      </c>
      <c r="I1078" s="2">
        <f t="shared" si="50"/>
        <v>0.15346161971830991</v>
      </c>
      <c r="M1078" s="4" t="s">
        <v>1963</v>
      </c>
    </row>
    <row r="1079" spans="1:13" x14ac:dyDescent="0.2">
      <c r="A1079">
        <v>1078</v>
      </c>
      <c r="B1079" t="s">
        <v>2918</v>
      </c>
      <c r="C1079" t="s">
        <v>46</v>
      </c>
      <c r="D1079" t="s">
        <v>38</v>
      </c>
      <c r="E1079" s="10" t="str">
        <f>+VLOOKUP(C1079,Barras!$B$2:$C$274,2,0)</f>
        <v>Abancay 500 kV</v>
      </c>
      <c r="F1079" s="10" t="str">
        <f>+VLOOKUP(D1079,Barras!$B$2:$C$274,2,0)</f>
        <v>Colcabamba 500 kV</v>
      </c>
      <c r="G1079" s="3">
        <f t="shared" si="48"/>
        <v>259</v>
      </c>
      <c r="H1079" s="2">
        <f t="shared" si="49"/>
        <v>3.1624699999999999E-2</v>
      </c>
      <c r="I1079" s="2">
        <f t="shared" si="50"/>
        <v>0.1585</v>
      </c>
      <c r="M1079" s="4" t="s">
        <v>1964</v>
      </c>
    </row>
    <row r="1080" spans="1:13" x14ac:dyDescent="0.2">
      <c r="A1080">
        <v>1079</v>
      </c>
      <c r="B1080" t="s">
        <v>2920</v>
      </c>
      <c r="C1080" t="s">
        <v>48</v>
      </c>
      <c r="D1080" t="s">
        <v>46</v>
      </c>
      <c r="E1080" s="10" t="str">
        <f>+VLOOKUP(C1080,Barras!$B$2:$C$274,2,0)</f>
        <v>Onocora 500 kV</v>
      </c>
      <c r="F1080" s="10" t="str">
        <f>+VLOOKUP(D1080,Barras!$B$2:$C$274,2,0)</f>
        <v>Abancay 500 kV</v>
      </c>
      <c r="G1080" s="3">
        <f t="shared" si="48"/>
        <v>193</v>
      </c>
      <c r="H1080" s="2">
        <f t="shared" si="49"/>
        <v>3.1624699999999999E-2</v>
      </c>
      <c r="I1080" s="2">
        <f t="shared" si="50"/>
        <v>0.1585</v>
      </c>
      <c r="M1080" s="4" t="s">
        <v>1965</v>
      </c>
    </row>
    <row r="1081" spans="1:13" x14ac:dyDescent="0.2">
      <c r="A1081">
        <v>1080</v>
      </c>
      <c r="B1081" t="s">
        <v>2922</v>
      </c>
      <c r="C1081" t="s">
        <v>36</v>
      </c>
      <c r="D1081" t="s">
        <v>48</v>
      </c>
      <c r="E1081" s="10" t="str">
        <f>+VLOOKUP(C1081,Barras!$B$2:$C$274,2,0)</f>
        <v>Yarabamba 500 kV</v>
      </c>
      <c r="F1081" s="10" t="str">
        <f>+VLOOKUP(D1081,Barras!$B$2:$C$274,2,0)</f>
        <v>Onocora 500 kV</v>
      </c>
      <c r="G1081" s="3">
        <f t="shared" si="48"/>
        <v>267</v>
      </c>
      <c r="H1081" s="2">
        <f t="shared" si="49"/>
        <v>3.1624699999999999E-2</v>
      </c>
      <c r="I1081" s="2">
        <f t="shared" si="50"/>
        <v>0.1585</v>
      </c>
      <c r="M1081" s="4" t="s">
        <v>1966</v>
      </c>
    </row>
    <row r="1082" spans="1:13" x14ac:dyDescent="0.2">
      <c r="A1082">
        <v>1081</v>
      </c>
      <c r="B1082" t="s">
        <v>2924</v>
      </c>
      <c r="C1082" t="s">
        <v>284</v>
      </c>
      <c r="D1082" t="s">
        <v>46</v>
      </c>
      <c r="E1082" s="10" t="str">
        <f>+VLOOKUP(C1082,Barras!$B$2:$C$274,2,0)</f>
        <v>Abancay 220 kV</v>
      </c>
      <c r="F1082" s="10" t="str">
        <f>+VLOOKUP(D1082,Barras!$B$2:$C$274,2,0)</f>
        <v>Abancay 500 kV</v>
      </c>
      <c r="G1082" s="3">
        <f t="shared" si="48"/>
        <v>1</v>
      </c>
      <c r="H1082" s="2">
        <f t="shared" si="49"/>
        <v>0</v>
      </c>
      <c r="I1082" s="2">
        <f t="shared" si="50"/>
        <v>70.833333333333329</v>
      </c>
      <c r="M1082" s="4" t="s">
        <v>1967</v>
      </c>
    </row>
    <row r="1083" spans="1:13" x14ac:dyDescent="0.2">
      <c r="A1083">
        <v>1082</v>
      </c>
      <c r="B1083" t="s">
        <v>2926</v>
      </c>
      <c r="C1083" t="s">
        <v>278</v>
      </c>
      <c r="D1083" t="s">
        <v>48</v>
      </c>
      <c r="E1083" s="10" t="str">
        <f>+VLOOKUP(C1083,Barras!$B$2:$C$274,2,0)</f>
        <v>Onocora 220 kV</v>
      </c>
      <c r="F1083" s="10" t="str">
        <f>+VLOOKUP(D1083,Barras!$B$2:$C$274,2,0)</f>
        <v>Onocora 500 kV</v>
      </c>
      <c r="G1083" s="3">
        <f t="shared" si="48"/>
        <v>1</v>
      </c>
      <c r="H1083" s="2">
        <f t="shared" si="49"/>
        <v>0</v>
      </c>
      <c r="I1083" s="2">
        <f t="shared" si="50"/>
        <v>70.833333333333329</v>
      </c>
      <c r="M1083" s="4" t="s">
        <v>1968</v>
      </c>
    </row>
    <row r="1084" spans="1:13" x14ac:dyDescent="0.2">
      <c r="A1084">
        <v>1083</v>
      </c>
      <c r="B1084" t="s">
        <v>2928</v>
      </c>
      <c r="C1084" t="s">
        <v>540</v>
      </c>
      <c r="D1084" t="s">
        <v>220</v>
      </c>
      <c r="E1084" s="10" t="str">
        <f>+VLOOKUP(C1084,Barras!$B$2:$C$274,2,0)</f>
        <v>Pucallpa 220 kV</v>
      </c>
      <c r="F1084" s="10" t="str">
        <f>+VLOOKUP(D1084,Barras!$B$2:$C$274,2,0)</f>
        <v>Aguaytia 220 kV</v>
      </c>
      <c r="G1084" s="3">
        <f t="shared" si="48"/>
        <v>131</v>
      </c>
      <c r="H1084" s="2">
        <f t="shared" si="49"/>
        <v>5.7500000000000002E-2</v>
      </c>
      <c r="I1084" s="2">
        <f t="shared" si="50"/>
        <v>0.505</v>
      </c>
      <c r="M1084" s="4" t="s">
        <v>1969</v>
      </c>
    </row>
    <row r="1085" spans="1:13" x14ac:dyDescent="0.2">
      <c r="A1085">
        <v>1084</v>
      </c>
      <c r="B1085" t="s">
        <v>2930</v>
      </c>
      <c r="C1085" t="s">
        <v>348</v>
      </c>
      <c r="D1085" t="s">
        <v>540</v>
      </c>
      <c r="E1085" s="10" t="str">
        <f>+VLOOKUP(C1085,Barras!$B$2:$C$274,2,0)</f>
        <v>Pucallpa 138 kV</v>
      </c>
      <c r="F1085" s="10" t="str">
        <f>+VLOOKUP(D1085,Barras!$B$2:$C$274,2,0)</f>
        <v>Pucallpa 220 kV</v>
      </c>
      <c r="G1085" s="3">
        <f t="shared" si="48"/>
        <v>1</v>
      </c>
      <c r="H1085" s="2">
        <f t="shared" si="49"/>
        <v>0.29577777777777781</v>
      </c>
      <c r="I1085" s="2">
        <f t="shared" si="50"/>
        <v>15.213733333333334</v>
      </c>
      <c r="M1085" s="4" t="s">
        <v>1970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Barras</vt:lpstr>
      <vt:lpstr>Lineas</vt:lpstr>
      <vt:lpstr>coord</vt:lpstr>
      <vt:lpstr>lineas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Alex Angelino</dc:creator>
  <cp:lastModifiedBy>Edward Alex Angelino</cp:lastModifiedBy>
  <dcterms:created xsi:type="dcterms:W3CDTF">2025-10-26T15:27:44Z</dcterms:created>
  <dcterms:modified xsi:type="dcterms:W3CDTF">2025-10-27T03:20:59Z</dcterms:modified>
</cp:coreProperties>
</file>