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Otros ordenadores\Mi portátil\Documentos\Investigacion\Cry\Portafolios\"/>
    </mc:Choice>
  </mc:AlternateContent>
  <xr:revisionPtr revIDLastSave="0" documentId="13_ncr:1_{046102D8-1213-49A3-8FE2-6EDDB408761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portafolios" sheetId="2" r:id="rId2"/>
  </sheets>
  <calcPr calcId="191029"/>
</workbook>
</file>

<file path=xl/calcChain.xml><?xml version="1.0" encoding="utf-8"?>
<calcChain xmlns="http://schemas.openxmlformats.org/spreadsheetml/2006/main">
  <c r="P3" i="1" l="1"/>
  <c r="M18" i="1"/>
  <c r="N19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7" i="1"/>
  <c r="J132" i="1"/>
  <c r="M122" i="1"/>
  <c r="Z17" i="1"/>
  <c r="M135" i="1"/>
  <c r="M128" i="1"/>
  <c r="M129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F3" i="1"/>
  <c r="W14" i="1" s="1"/>
  <c r="G3" i="1"/>
  <c r="Q15" i="1" s="1"/>
  <c r="E3" i="1"/>
  <c r="K14" i="1" s="1"/>
  <c r="X78" i="1" l="1"/>
  <c r="X37" i="1"/>
  <c r="X77" i="1"/>
  <c r="X101" i="1"/>
  <c r="X40" i="1"/>
  <c r="X64" i="1"/>
  <c r="X104" i="1"/>
  <c r="X17" i="1"/>
  <c r="X51" i="1"/>
  <c r="X75" i="1"/>
  <c r="X115" i="1"/>
  <c r="X38" i="1"/>
  <c r="X102" i="1"/>
  <c r="X41" i="1"/>
  <c r="X65" i="1"/>
  <c r="X73" i="1"/>
  <c r="X81" i="1"/>
  <c r="X105" i="1"/>
  <c r="X28" i="1"/>
  <c r="X36" i="1"/>
  <c r="X44" i="1"/>
  <c r="X76" i="1"/>
  <c r="X68" i="1"/>
  <c r="X92" i="1"/>
  <c r="X100" i="1"/>
  <c r="W15" i="1"/>
  <c r="X47" i="1" s="1"/>
  <c r="K15" i="1"/>
  <c r="L21" i="1" s="1"/>
  <c r="Q14" i="1"/>
  <c r="M9" i="1"/>
  <c r="K132" i="1"/>
  <c r="J9" i="1"/>
  <c r="J7" i="1"/>
  <c r="N13" i="1" s="1"/>
  <c r="K120" i="1"/>
  <c r="K126" i="1"/>
  <c r="BG133" i="1"/>
  <c r="J120" i="1"/>
  <c r="CR121" i="1" s="1"/>
  <c r="J126" i="1"/>
  <c r="R127" i="1" s="1"/>
  <c r="AY133" i="1"/>
  <c r="BW133" i="1"/>
  <c r="W121" i="1"/>
  <c r="BS121" i="1"/>
  <c r="CA121" i="1"/>
  <c r="CI121" i="1"/>
  <c r="CY121" i="1"/>
  <c r="T133" i="1"/>
  <c r="BX133" i="1"/>
  <c r="CV133" i="1"/>
  <c r="M133" i="1"/>
  <c r="BA133" i="1"/>
  <c r="BY133" i="1"/>
  <c r="DE133" i="1"/>
  <c r="Q121" i="1"/>
  <c r="Y121" i="1"/>
  <c r="AG121" i="1"/>
  <c r="AO121" i="1"/>
  <c r="BM121" i="1"/>
  <c r="BU121" i="1"/>
  <c r="CC121" i="1"/>
  <c r="CK121" i="1"/>
  <c r="CS121" i="1"/>
  <c r="DA121" i="1"/>
  <c r="N133" i="1"/>
  <c r="BB133" i="1"/>
  <c r="BR133" i="1"/>
  <c r="BZ133" i="1"/>
  <c r="CH133" i="1"/>
  <c r="CP133" i="1"/>
  <c r="AP121" i="1"/>
  <c r="AX121" i="1"/>
  <c r="BF121" i="1"/>
  <c r="BN121" i="1"/>
  <c r="BV121" i="1"/>
  <c r="CD121" i="1"/>
  <c r="DB121" i="1"/>
  <c r="O133" i="1"/>
  <c r="BC133" i="1"/>
  <c r="BS133" i="1"/>
  <c r="CA133" i="1"/>
  <c r="CY133" i="1"/>
  <c r="DG133" i="1"/>
  <c r="S121" i="1"/>
  <c r="AA121" i="1"/>
  <c r="AI121" i="1"/>
  <c r="BG121" i="1"/>
  <c r="BO121" i="1"/>
  <c r="BW121" i="1"/>
  <c r="CE121" i="1"/>
  <c r="CM121" i="1"/>
  <c r="CU121" i="1"/>
  <c r="P133" i="1"/>
  <c r="AF133" i="1"/>
  <c r="BD133" i="1"/>
  <c r="BL133" i="1"/>
  <c r="BT133" i="1"/>
  <c r="CJ133" i="1"/>
  <c r="CR133" i="1"/>
  <c r="Y133" i="1"/>
  <c r="AG133" i="1"/>
  <c r="AO133" i="1"/>
  <c r="AW133" i="1"/>
  <c r="BM133" i="1"/>
  <c r="BU133" i="1"/>
  <c r="CK133" i="1"/>
  <c r="CS133" i="1"/>
  <c r="DA133" i="1"/>
  <c r="DI133" i="1"/>
  <c r="U121" i="1"/>
  <c r="AS121" i="1"/>
  <c r="BA121" i="1"/>
  <c r="BI121" i="1"/>
  <c r="BQ121" i="1"/>
  <c r="BY121" i="1"/>
  <c r="CG121" i="1"/>
  <c r="CO121" i="1"/>
  <c r="CW121" i="1"/>
  <c r="R133" i="1"/>
  <c r="Z133" i="1"/>
  <c r="AH133" i="1"/>
  <c r="AP133" i="1"/>
  <c r="AX133" i="1"/>
  <c r="BF133" i="1"/>
  <c r="BN133" i="1"/>
  <c r="BV133" i="1"/>
  <c r="CD133" i="1"/>
  <c r="CL133" i="1"/>
  <c r="CT133" i="1"/>
  <c r="M5" i="1"/>
  <c r="N8" i="1"/>
  <c r="J2" i="1"/>
  <c r="N12" i="1"/>
  <c r="J3" i="1"/>
  <c r="N9" i="1"/>
  <c r="M13" i="1"/>
  <c r="J4" i="1"/>
  <c r="J5" i="1"/>
  <c r="J6" i="1"/>
  <c r="N4" i="1"/>
  <c r="J10" i="1"/>
  <c r="J8" i="1"/>
  <c r="AS133" i="1" l="1"/>
  <c r="AZ133" i="1"/>
  <c r="AQ133" i="1"/>
  <c r="X94" i="1"/>
  <c r="X107" i="1"/>
  <c r="X43" i="1"/>
  <c r="X96" i="1"/>
  <c r="X32" i="1"/>
  <c r="X69" i="1"/>
  <c r="X114" i="1"/>
  <c r="X50" i="1"/>
  <c r="X103" i="1"/>
  <c r="X39" i="1"/>
  <c r="L74" i="1"/>
  <c r="L103" i="1"/>
  <c r="L39" i="1"/>
  <c r="L116" i="1"/>
  <c r="L105" i="1"/>
  <c r="L41" i="1"/>
  <c r="L78" i="1"/>
  <c r="L60" i="1"/>
  <c r="L59" i="1"/>
  <c r="L104" i="1"/>
  <c r="L40" i="1"/>
  <c r="L77" i="1"/>
  <c r="AK133" i="1"/>
  <c r="AR133" i="1"/>
  <c r="AI133" i="1"/>
  <c r="CE133" i="1"/>
  <c r="X70" i="1"/>
  <c r="X99" i="1"/>
  <c r="X35" i="1"/>
  <c r="X88" i="1"/>
  <c r="X24" i="1"/>
  <c r="X61" i="1"/>
  <c r="X106" i="1"/>
  <c r="X42" i="1"/>
  <c r="X95" i="1"/>
  <c r="X31" i="1"/>
  <c r="L66" i="1"/>
  <c r="L95" i="1"/>
  <c r="L31" i="1"/>
  <c r="L84" i="1"/>
  <c r="L97" i="1"/>
  <c r="L33" i="1"/>
  <c r="L70" i="1"/>
  <c r="L115" i="1"/>
  <c r="L51" i="1"/>
  <c r="L96" i="1"/>
  <c r="L32" i="1"/>
  <c r="L69" i="1"/>
  <c r="AJ133" i="1"/>
  <c r="DC133" i="1"/>
  <c r="X116" i="1"/>
  <c r="X20" i="1"/>
  <c r="X57" i="1"/>
  <c r="X62" i="1"/>
  <c r="X91" i="1"/>
  <c r="X27" i="1"/>
  <c r="X80" i="1"/>
  <c r="X117" i="1"/>
  <c r="X53" i="1"/>
  <c r="X98" i="1"/>
  <c r="X34" i="1"/>
  <c r="X87" i="1"/>
  <c r="X23" i="1"/>
  <c r="L58" i="1"/>
  <c r="L87" i="1"/>
  <c r="L23" i="1"/>
  <c r="L76" i="1"/>
  <c r="L89" i="1"/>
  <c r="L25" i="1"/>
  <c r="L62" i="1"/>
  <c r="L107" i="1"/>
  <c r="L43" i="1"/>
  <c r="L88" i="1"/>
  <c r="L24" i="1"/>
  <c r="L61" i="1"/>
  <c r="CC133" i="1"/>
  <c r="Q133" i="1"/>
  <c r="X133" i="1"/>
  <c r="BK133" i="1"/>
  <c r="BJ133" i="1"/>
  <c r="CW133" i="1"/>
  <c r="DD133" i="1"/>
  <c r="AB133" i="1"/>
  <c r="CU133" i="1"/>
  <c r="R18" i="1"/>
  <c r="R26" i="1"/>
  <c r="R34" i="1"/>
  <c r="R42" i="1"/>
  <c r="R50" i="1"/>
  <c r="R58" i="1"/>
  <c r="R66" i="1"/>
  <c r="R74" i="1"/>
  <c r="R82" i="1"/>
  <c r="R90" i="1"/>
  <c r="R98" i="1"/>
  <c r="R106" i="1"/>
  <c r="R114" i="1"/>
  <c r="R97" i="1"/>
  <c r="R105" i="1"/>
  <c r="R17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41" i="1"/>
  <c r="R89" i="1"/>
  <c r="R113" i="1"/>
  <c r="R24" i="1"/>
  <c r="R32" i="1"/>
  <c r="R40" i="1"/>
  <c r="R48" i="1"/>
  <c r="R56" i="1"/>
  <c r="R64" i="1"/>
  <c r="R72" i="1"/>
  <c r="R80" i="1"/>
  <c r="R88" i="1"/>
  <c r="R96" i="1"/>
  <c r="R104" i="1"/>
  <c r="R112" i="1"/>
  <c r="R19" i="1"/>
  <c r="R27" i="1"/>
  <c r="R35" i="1"/>
  <c r="R43" i="1"/>
  <c r="R51" i="1"/>
  <c r="R59" i="1"/>
  <c r="R67" i="1"/>
  <c r="R75" i="1"/>
  <c r="R83" i="1"/>
  <c r="R91" i="1"/>
  <c r="R99" i="1"/>
  <c r="R107" i="1"/>
  <c r="R115" i="1"/>
  <c r="R22" i="1"/>
  <c r="R30" i="1"/>
  <c r="R38" i="1"/>
  <c r="R46" i="1"/>
  <c r="R54" i="1"/>
  <c r="R62" i="1"/>
  <c r="R70" i="1"/>
  <c r="R78" i="1"/>
  <c r="R86" i="1"/>
  <c r="R94" i="1"/>
  <c r="R102" i="1"/>
  <c r="R110" i="1"/>
  <c r="R25" i="1"/>
  <c r="R33" i="1"/>
  <c r="R49" i="1"/>
  <c r="R57" i="1"/>
  <c r="R65" i="1"/>
  <c r="R73" i="1"/>
  <c r="R81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23" i="1"/>
  <c r="R31" i="1"/>
  <c r="R39" i="1"/>
  <c r="R47" i="1"/>
  <c r="R55" i="1"/>
  <c r="R63" i="1"/>
  <c r="R71" i="1"/>
  <c r="R79" i="1"/>
  <c r="R95" i="1"/>
  <c r="R103" i="1"/>
  <c r="R111" i="1"/>
  <c r="R87" i="1"/>
  <c r="X84" i="1"/>
  <c r="X113" i="1"/>
  <c r="X49" i="1"/>
  <c r="X54" i="1"/>
  <c r="X83" i="1"/>
  <c r="X19" i="1"/>
  <c r="X72" i="1"/>
  <c r="X109" i="1"/>
  <c r="X45" i="1"/>
  <c r="X90" i="1"/>
  <c r="X26" i="1"/>
  <c r="X79" i="1"/>
  <c r="L114" i="1"/>
  <c r="L50" i="1"/>
  <c r="L79" i="1"/>
  <c r="L18" i="1"/>
  <c r="L68" i="1"/>
  <c r="L81" i="1"/>
  <c r="L52" i="1"/>
  <c r="L54" i="1"/>
  <c r="L99" i="1"/>
  <c r="L35" i="1"/>
  <c r="L80" i="1"/>
  <c r="L117" i="1"/>
  <c r="L53" i="1"/>
  <c r="X82" i="1"/>
  <c r="X18" i="1"/>
  <c r="X71" i="1"/>
  <c r="L106" i="1"/>
  <c r="L42" i="1"/>
  <c r="L71" i="1"/>
  <c r="L17" i="1"/>
  <c r="L36" i="1"/>
  <c r="L73" i="1"/>
  <c r="L110" i="1"/>
  <c r="L46" i="1"/>
  <c r="L91" i="1"/>
  <c r="L27" i="1"/>
  <c r="L72" i="1"/>
  <c r="L109" i="1"/>
  <c r="L45" i="1"/>
  <c r="AU133" i="1"/>
  <c r="AD133" i="1"/>
  <c r="BQ133" i="1"/>
  <c r="CN133" i="1"/>
  <c r="BO133" i="1"/>
  <c r="X60" i="1"/>
  <c r="X97" i="1"/>
  <c r="X33" i="1"/>
  <c r="X30" i="1"/>
  <c r="X67" i="1"/>
  <c r="X110" i="1"/>
  <c r="X56" i="1"/>
  <c r="X93" i="1"/>
  <c r="X29" i="1"/>
  <c r="X74" i="1"/>
  <c r="X86" i="1"/>
  <c r="X63" i="1"/>
  <c r="L98" i="1"/>
  <c r="L34" i="1"/>
  <c r="L63" i="1"/>
  <c r="L108" i="1"/>
  <c r="L28" i="1"/>
  <c r="L65" i="1"/>
  <c r="L102" i="1"/>
  <c r="L38" i="1"/>
  <c r="L83" i="1"/>
  <c r="L19" i="1"/>
  <c r="L64" i="1"/>
  <c r="L101" i="1"/>
  <c r="L37" i="1"/>
  <c r="BE133" i="1"/>
  <c r="CB133" i="1"/>
  <c r="S133" i="1"/>
  <c r="AM133" i="1"/>
  <c r="V133" i="1"/>
  <c r="BI133" i="1"/>
  <c r="CF133" i="1"/>
  <c r="X108" i="1"/>
  <c r="X52" i="1"/>
  <c r="X89" i="1"/>
  <c r="X25" i="1"/>
  <c r="X22" i="1"/>
  <c r="X59" i="1"/>
  <c r="X112" i="1"/>
  <c r="X48" i="1"/>
  <c r="X85" i="1"/>
  <c r="X21" i="1"/>
  <c r="X66" i="1"/>
  <c r="X46" i="1"/>
  <c r="X55" i="1"/>
  <c r="L90" i="1"/>
  <c r="L26" i="1"/>
  <c r="L55" i="1"/>
  <c r="L92" i="1"/>
  <c r="L20" i="1"/>
  <c r="L57" i="1"/>
  <c r="L94" i="1"/>
  <c r="L30" i="1"/>
  <c r="L75" i="1"/>
  <c r="L100" i="1"/>
  <c r="L56" i="1"/>
  <c r="L93" i="1"/>
  <c r="L29" i="1"/>
  <c r="X58" i="1"/>
  <c r="X111" i="1"/>
  <c r="L82" i="1"/>
  <c r="L111" i="1"/>
  <c r="L47" i="1"/>
  <c r="L44" i="1"/>
  <c r="L113" i="1"/>
  <c r="L49" i="1"/>
  <c r="L86" i="1"/>
  <c r="L22" i="1"/>
  <c r="L67" i="1"/>
  <c r="L112" i="1"/>
  <c r="L48" i="1"/>
  <c r="L85" i="1"/>
  <c r="CE127" i="1"/>
  <c r="CJ127" i="1"/>
  <c r="BK121" i="1"/>
  <c r="BW127" i="1"/>
  <c r="CB127" i="1"/>
  <c r="AM121" i="1"/>
  <c r="S127" i="1"/>
  <c r="CS127" i="1"/>
  <c r="X127" i="1"/>
  <c r="BQ127" i="1"/>
  <c r="AE121" i="1"/>
  <c r="DD121" i="1"/>
  <c r="CK127" i="1"/>
  <c r="DG127" i="1"/>
  <c r="AG127" i="1"/>
  <c r="AU127" i="1"/>
  <c r="CQ121" i="1"/>
  <c r="O121" i="1"/>
  <c r="AK121" i="1"/>
  <c r="DH133" i="1"/>
  <c r="AV133" i="1"/>
  <c r="Y127" i="1"/>
  <c r="AY121" i="1"/>
  <c r="CQ133" i="1"/>
  <c r="AE133" i="1"/>
  <c r="CT121" i="1"/>
  <c r="DF133" i="1"/>
  <c r="AT133" i="1"/>
  <c r="AM127" i="1"/>
  <c r="BE121" i="1"/>
  <c r="CO133" i="1"/>
  <c r="AC133" i="1"/>
  <c r="BP133" i="1"/>
  <c r="BI127" i="1"/>
  <c r="BC121" i="1"/>
  <c r="CM133" i="1"/>
  <c r="AA133" i="1"/>
  <c r="Z121" i="1"/>
  <c r="M121" i="1"/>
  <c r="AC121" i="1"/>
  <c r="CZ133" i="1"/>
  <c r="AN133" i="1"/>
  <c r="DC121" i="1"/>
  <c r="AQ121" i="1"/>
  <c r="CI133" i="1"/>
  <c r="W133" i="1"/>
  <c r="CL121" i="1"/>
  <c r="CX133" i="1"/>
  <c r="AL133" i="1"/>
  <c r="DI121" i="1"/>
  <c r="AW121" i="1"/>
  <c r="CG133" i="1"/>
  <c r="U133" i="1"/>
  <c r="BH133" i="1"/>
  <c r="DG121" i="1"/>
  <c r="AU121" i="1"/>
  <c r="CV121" i="1"/>
  <c r="DB133" i="1"/>
  <c r="CZ121" i="1"/>
  <c r="CF127" i="1"/>
  <c r="BJ127" i="1"/>
  <c r="P127" i="1"/>
  <c r="CY127" i="1"/>
  <c r="DD127" i="1"/>
  <c r="BX127" i="1"/>
  <c r="AT127" i="1"/>
  <c r="CV127" i="1"/>
  <c r="AH127" i="1"/>
  <c r="BP127" i="1"/>
  <c r="DC127" i="1"/>
  <c r="DF127" i="1"/>
  <c r="BV127" i="1"/>
  <c r="AJ127" i="1"/>
  <c r="CT127" i="1"/>
  <c r="AD127" i="1"/>
  <c r="CL127" i="1"/>
  <c r="BZ127" i="1"/>
  <c r="BR127" i="1"/>
  <c r="CP127" i="1"/>
  <c r="BF127" i="1"/>
  <c r="AB127" i="1"/>
  <c r="BB127" i="1"/>
  <c r="AZ127" i="1"/>
  <c r="AX127" i="1"/>
  <c r="CN127" i="1"/>
  <c r="Z127" i="1"/>
  <c r="N127" i="1"/>
  <c r="CC127" i="1"/>
  <c r="Q127" i="1"/>
  <c r="BT127" i="1"/>
  <c r="CQ127" i="1"/>
  <c r="AE127" i="1"/>
  <c r="BA127" i="1"/>
  <c r="AP127" i="1"/>
  <c r="CX121" i="1"/>
  <c r="CF121" i="1"/>
  <c r="BJ121" i="1"/>
  <c r="AN121" i="1"/>
  <c r="X121" i="1"/>
  <c r="DH121" i="1"/>
  <c r="BZ121" i="1"/>
  <c r="AJ121" i="1"/>
  <c r="DF121" i="1"/>
  <c r="BB121" i="1"/>
  <c r="R121" i="1"/>
  <c r="CB121" i="1"/>
  <c r="BH121" i="1"/>
  <c r="AL121" i="1"/>
  <c r="V121" i="1"/>
  <c r="BD121" i="1"/>
  <c r="T121" i="1"/>
  <c r="BX121" i="1"/>
  <c r="AH121" i="1"/>
  <c r="BP121" i="1"/>
  <c r="BL121" i="1"/>
  <c r="DE121" i="1"/>
  <c r="CJ121" i="1"/>
  <c r="CH121" i="1"/>
  <c r="CP121" i="1"/>
  <c r="BT121" i="1"/>
  <c r="AZ121" i="1"/>
  <c r="AF121" i="1"/>
  <c r="P121" i="1"/>
  <c r="BR121" i="1"/>
  <c r="AD121" i="1"/>
  <c r="CN121" i="1"/>
  <c r="AV121" i="1"/>
  <c r="N121" i="1"/>
  <c r="AT121" i="1"/>
  <c r="AB121" i="1"/>
  <c r="AR121" i="1"/>
  <c r="BO127" i="1"/>
  <c r="BG127" i="1"/>
  <c r="BU127" i="1"/>
  <c r="BL127" i="1"/>
  <c r="CI127" i="1"/>
  <c r="W127" i="1"/>
  <c r="DE127" i="1"/>
  <c r="AS127" i="1"/>
  <c r="CH127" i="1"/>
  <c r="T127" i="1"/>
  <c r="AY127" i="1"/>
  <c r="BM127" i="1"/>
  <c r="BD127" i="1"/>
  <c r="CA127" i="1"/>
  <c r="O127" i="1"/>
  <c r="CW127" i="1"/>
  <c r="AK127" i="1"/>
  <c r="BN127" i="1"/>
  <c r="CX127" i="1"/>
  <c r="AQ127" i="1"/>
  <c r="BE127" i="1"/>
  <c r="DH127" i="1"/>
  <c r="AV127" i="1"/>
  <c r="BS127" i="1"/>
  <c r="CO127" i="1"/>
  <c r="AC127" i="1"/>
  <c r="AR127" i="1"/>
  <c r="CD127" i="1"/>
  <c r="CU127" i="1"/>
  <c r="AI127" i="1"/>
  <c r="DI127" i="1"/>
  <c r="AW127" i="1"/>
  <c r="CZ127" i="1"/>
  <c r="AN127" i="1"/>
  <c r="BK127" i="1"/>
  <c r="CG127" i="1"/>
  <c r="U127" i="1"/>
  <c r="V127" i="1"/>
  <c r="BH127" i="1"/>
  <c r="CM127" i="1"/>
  <c r="AA127" i="1"/>
  <c r="DA127" i="1"/>
  <c r="AO127" i="1"/>
  <c r="CR127" i="1"/>
  <c r="AF127" i="1"/>
  <c r="BC127" i="1"/>
  <c r="BY127" i="1"/>
  <c r="M127" i="1"/>
  <c r="DB127" i="1"/>
  <c r="AL127" i="1"/>
  <c r="N5" i="1"/>
  <c r="M12" i="1"/>
  <c r="M4" i="1"/>
  <c r="M8" i="1"/>
  <c r="S17" i="1" s="1"/>
  <c r="T17" i="1" s="1"/>
  <c r="N17" i="1" l="1"/>
  <c r="M123" i="1"/>
  <c r="N122" i="1"/>
</calcChain>
</file>

<file path=xl/sharedStrings.xml><?xml version="1.0" encoding="utf-8"?>
<sst xmlns="http://schemas.openxmlformats.org/spreadsheetml/2006/main" count="73" uniqueCount="31">
  <si>
    <t>Date</t>
  </si>
  <si>
    <t>Bitcoin</t>
  </si>
  <si>
    <t>S&amp;P 500</t>
  </si>
  <si>
    <t>Oro</t>
  </si>
  <si>
    <t>Bitcoin_r</t>
  </si>
  <si>
    <t>S&amp;P 500_r</t>
  </si>
  <si>
    <t>Oro_r</t>
  </si>
  <si>
    <t>Rendimiento esperado BTC</t>
  </si>
  <si>
    <t>Rendimiento esperado SyP500</t>
  </si>
  <si>
    <t>Rendimiento esperado Oro</t>
  </si>
  <si>
    <t>Varianza BTC</t>
  </si>
  <si>
    <t>Varianza SyP500</t>
  </si>
  <si>
    <t>Varianza Oro</t>
  </si>
  <si>
    <t>Desviacion est BTC</t>
  </si>
  <si>
    <t>Desviacion est SyP500</t>
  </si>
  <si>
    <t>Desviacion est Oro</t>
  </si>
  <si>
    <t>Varianza/Covarianza</t>
  </si>
  <si>
    <t>BTC</t>
  </si>
  <si>
    <t>SyP500</t>
  </si>
  <si>
    <t>Rend Esp (p)</t>
  </si>
  <si>
    <t>VAR (p)</t>
  </si>
  <si>
    <t>RI (p)</t>
  </si>
  <si>
    <t>W-btc</t>
  </si>
  <si>
    <t>Wsyp-500</t>
  </si>
  <si>
    <t>W-oro</t>
  </si>
  <si>
    <t>W-syp500</t>
  </si>
  <si>
    <t>Peso S&amp;P 500</t>
  </si>
  <si>
    <t>Peso Oro</t>
  </si>
  <si>
    <t>Rendimiento</t>
  </si>
  <si>
    <t>Riesgo</t>
  </si>
  <si>
    <t>Peso 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</si>
</sst>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9" formatCode="0.000000"/>
    <numFmt numFmtId="170" formatCode="0.00000"/>
    <numFmt numFmtId="171" formatCode="0.0000"/>
    <numFmt numFmtId="195" formatCode="0.00000E+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2" borderId="2" applyNumberFormat="0" applyFont="0" applyAlignment="0" applyProtection="0"/>
    <xf numFmtId="0" fontId="2" fillId="3" borderId="0" applyNumberFormat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2" borderId="2" xfId="2" applyFont="1"/>
    <xf numFmtId="10" fontId="0" fillId="2" borderId="2" xfId="2" applyNumberFormat="1" applyFont="1"/>
    <xf numFmtId="0" fontId="2" fillId="3" borderId="11" xfId="3" applyBorder="1"/>
    <xf numFmtId="0" fontId="0" fillId="0" borderId="17" xfId="0" applyBorder="1"/>
    <xf numFmtId="0" fontId="4" fillId="3" borderId="4" xfId="3" applyFont="1" applyBorder="1" applyAlignment="1">
      <alignment horizontal="center"/>
    </xf>
    <xf numFmtId="0" fontId="4" fillId="3" borderId="5" xfId="3" applyFont="1" applyBorder="1" applyAlignment="1">
      <alignment horizontal="center"/>
    </xf>
    <xf numFmtId="0" fontId="4" fillId="3" borderId="6" xfId="3" applyFont="1" applyBorder="1" applyAlignment="1">
      <alignment horizontal="center"/>
    </xf>
    <xf numFmtId="0" fontId="3" fillId="3" borderId="12" xfId="3" applyFont="1" applyBorder="1"/>
    <xf numFmtId="0" fontId="3" fillId="3" borderId="13" xfId="3" applyFont="1" applyBorder="1"/>
    <xf numFmtId="9" fontId="0" fillId="0" borderId="0" xfId="0" applyNumberFormat="1"/>
    <xf numFmtId="170" fontId="0" fillId="0" borderId="0" xfId="0" applyNumberFormat="1"/>
    <xf numFmtId="171" fontId="0" fillId="0" borderId="0" xfId="0" applyNumberFormat="1"/>
    <xf numFmtId="195" fontId="0" fillId="0" borderId="0" xfId="0" applyNumberFormat="1"/>
    <xf numFmtId="169" fontId="3" fillId="3" borderId="11" xfId="3" applyNumberFormat="1" applyFont="1" applyBorder="1"/>
    <xf numFmtId="169" fontId="2" fillId="3" borderId="12" xfId="3" applyNumberFormat="1" applyBorder="1"/>
    <xf numFmtId="169" fontId="2" fillId="3" borderId="13" xfId="3" applyNumberFormat="1" applyBorder="1"/>
    <xf numFmtId="169" fontId="3" fillId="3" borderId="7" xfId="3" applyNumberFormat="1" applyFont="1" applyBorder="1"/>
    <xf numFmtId="169" fontId="2" fillId="3" borderId="9" xfId="3" applyNumberFormat="1" applyBorder="1"/>
    <xf numFmtId="169" fontId="2" fillId="3" borderId="20" xfId="3" applyNumberFormat="1" applyBorder="1"/>
    <xf numFmtId="169" fontId="4" fillId="3" borderId="4" xfId="3" applyNumberFormat="1" applyFont="1" applyBorder="1" applyAlignment="1">
      <alignment horizontal="center"/>
    </xf>
    <xf numFmtId="169" fontId="4" fillId="3" borderId="5" xfId="3" applyNumberFormat="1" applyFont="1" applyBorder="1" applyAlignment="1">
      <alignment horizontal="center"/>
    </xf>
    <xf numFmtId="169" fontId="4" fillId="3" borderId="6" xfId="3" applyNumberFormat="1" applyFont="1" applyBorder="1" applyAlignment="1">
      <alignment horizontal="center"/>
    </xf>
    <xf numFmtId="169" fontId="2" fillId="3" borderId="16" xfId="3" applyNumberFormat="1" applyBorder="1"/>
    <xf numFmtId="169" fontId="3" fillId="3" borderId="12" xfId="3" applyNumberFormat="1" applyFont="1" applyBorder="1"/>
    <xf numFmtId="169" fontId="3" fillId="3" borderId="18" xfId="3" applyNumberFormat="1" applyFont="1" applyBorder="1"/>
    <xf numFmtId="169" fontId="3" fillId="3" borderId="15" xfId="3" applyNumberFormat="1" applyFont="1" applyBorder="1"/>
    <xf numFmtId="169" fontId="2" fillId="3" borderId="14" xfId="3" applyNumberFormat="1" applyFont="1" applyBorder="1"/>
    <xf numFmtId="169" fontId="2" fillId="3" borderId="19" xfId="3" applyNumberFormat="1" applyFont="1" applyBorder="1"/>
    <xf numFmtId="169" fontId="2" fillId="3" borderId="9" xfId="3" applyNumberFormat="1" applyFont="1" applyBorder="1"/>
    <xf numFmtId="169" fontId="2" fillId="3" borderId="20" xfId="3" applyNumberFormat="1" applyFont="1" applyBorder="1"/>
    <xf numFmtId="169" fontId="2" fillId="3" borderId="11" xfId="3" applyNumberFormat="1" applyBorder="1"/>
    <xf numFmtId="169" fontId="3" fillId="3" borderId="13" xfId="3" applyNumberFormat="1" applyFont="1" applyBorder="1"/>
    <xf numFmtId="169" fontId="3" fillId="3" borderId="8" xfId="3" applyNumberFormat="1" applyFont="1" applyBorder="1"/>
    <xf numFmtId="169" fontId="2" fillId="3" borderId="10" xfId="3" applyNumberFormat="1" applyBorder="1"/>
    <xf numFmtId="169" fontId="2" fillId="3" borderId="3" xfId="3" applyNumberFormat="1" applyBorder="1"/>
  </cellXfs>
  <cellStyles count="4">
    <cellStyle name="40% - Énfasis4" xfId="3" builtinId="43"/>
    <cellStyle name="Normal" xfId="0" builtinId="0"/>
    <cellStyle name="Notas" xfId="2" builtinId="1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35"/>
  <sheetViews>
    <sheetView tabSelected="1" topLeftCell="I1" workbookViewId="0">
      <selection activeCell="O10" sqref="O10"/>
    </sheetView>
  </sheetViews>
  <sheetFormatPr baseColWidth="10" defaultColWidth="8.88671875" defaultRowHeight="14.4" x14ac:dyDescent="0.3"/>
  <cols>
    <col min="1" max="1" width="19.88671875" customWidth="1"/>
    <col min="9" max="9" width="25.77734375" bestFit="1" customWidth="1"/>
    <col min="12" max="12" width="11.5546875" bestFit="1" customWidth="1"/>
    <col min="13" max="13" width="16.77734375" customWidth="1"/>
    <col min="14" max="14" width="15.55468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6" ht="18" x14ac:dyDescent="0.35">
      <c r="A2" s="2">
        <v>42736</v>
      </c>
      <c r="B2">
        <v>970.40301513671875</v>
      </c>
      <c r="C2">
        <v>2278.8701171875</v>
      </c>
      <c r="D2" s="3">
        <v>1214.5</v>
      </c>
      <c r="I2" s="6" t="s">
        <v>7</v>
      </c>
      <c r="J2" s="7">
        <f>AVERAGE(E3:E90)</f>
        <v>7.3278657147389695E-2</v>
      </c>
      <c r="L2" s="10" t="s">
        <v>16</v>
      </c>
      <c r="M2" s="11"/>
      <c r="N2" s="12"/>
    </row>
    <row r="3" spans="1:26" x14ac:dyDescent="0.3">
      <c r="A3" s="2">
        <v>42767</v>
      </c>
      <c r="B3">
        <v>1179.969970703125</v>
      </c>
      <c r="C3">
        <v>2363.639892578125</v>
      </c>
      <c r="D3" s="3">
        <v>1257.2</v>
      </c>
      <c r="E3" s="4">
        <f>(B3-B2)/B2</f>
        <v>0.21595868139061858</v>
      </c>
      <c r="F3" s="4">
        <f t="shared" ref="F3:G18" si="0">(C3-C2)/C2</f>
        <v>3.7198160066816283E-2</v>
      </c>
      <c r="G3" s="4">
        <f t="shared" si="0"/>
        <v>3.5158501440922231E-2</v>
      </c>
      <c r="I3" s="6" t="s">
        <v>8</v>
      </c>
      <c r="J3" s="7">
        <f>AVERAGE(F3:F90)</f>
        <v>1.0612740708733899E-2</v>
      </c>
      <c r="L3" s="8"/>
      <c r="M3" s="13" t="s">
        <v>17</v>
      </c>
      <c r="N3" s="14" t="s">
        <v>18</v>
      </c>
      <c r="P3" t="e">
        <f>MMULT(TRANSPOSE(J17:K17),MMULT(M4:N5,TRANSPOSE(J17:K17)))</f>
        <v>#VALUE!</v>
      </c>
    </row>
    <row r="4" spans="1:26" x14ac:dyDescent="0.3">
      <c r="A4" s="2">
        <v>42795</v>
      </c>
      <c r="B4">
        <v>1071.7900390625</v>
      </c>
      <c r="C4">
        <v>2362.719970703125</v>
      </c>
      <c r="D4" s="3">
        <v>1254.5</v>
      </c>
      <c r="E4" s="4">
        <f t="shared" ref="E4:G67" si="1">(B4-B3)/B3</f>
        <v>-9.1680241299837761E-2</v>
      </c>
      <c r="F4" s="4">
        <f t="shared" si="0"/>
        <v>-3.8919713526945138E-4</v>
      </c>
      <c r="G4" s="4">
        <f t="shared" si="0"/>
        <v>-2.1476296531976178E-3</v>
      </c>
      <c r="I4" s="6" t="s">
        <v>9</v>
      </c>
      <c r="J4" s="7">
        <f>AVERAGE(G3:G90)</f>
        <v>8.2967416838013747E-3</v>
      </c>
      <c r="L4" s="19" t="s">
        <v>17</v>
      </c>
      <c r="M4" s="20">
        <f>J5</f>
        <v>5.5840824567444609E-2</v>
      </c>
      <c r="N4" s="21">
        <f>_xlfn.COVARIANCE.S(E3:E90,F3:F90)</f>
        <v>3.739795358271522E-3</v>
      </c>
    </row>
    <row r="5" spans="1:26" x14ac:dyDescent="0.3">
      <c r="A5" s="2">
        <v>42826</v>
      </c>
      <c r="B5">
        <v>1347.890014648438</v>
      </c>
      <c r="C5">
        <v>2384.199951171875</v>
      </c>
      <c r="D5" s="3">
        <v>1271.7</v>
      </c>
      <c r="E5" s="4">
        <f t="shared" si="1"/>
        <v>0.25760640192872475</v>
      </c>
      <c r="F5" s="4">
        <f t="shared" si="0"/>
        <v>9.0912087488547125E-3</v>
      </c>
      <c r="G5" s="4">
        <f t="shared" si="0"/>
        <v>1.3710641689916337E-2</v>
      </c>
      <c r="I5" s="6" t="s">
        <v>10</v>
      </c>
      <c r="J5" s="6">
        <f>_xlfn.VAR.S(E3:E90)</f>
        <v>5.5840824567444609E-2</v>
      </c>
      <c r="L5" s="22" t="s">
        <v>18</v>
      </c>
      <c r="M5" s="23">
        <f>_xlfn.COVARIANCE.S(E3:E90,F3:F90)</f>
        <v>3.739795358271522E-3</v>
      </c>
      <c r="N5" s="24">
        <f>J6</f>
        <v>2.2982437837641987E-3</v>
      </c>
    </row>
    <row r="6" spans="1:26" ht="18" x14ac:dyDescent="0.35">
      <c r="A6" s="2">
        <v>42856</v>
      </c>
      <c r="B6">
        <v>2286.409912109375</v>
      </c>
      <c r="C6">
        <v>2411.800048828125</v>
      </c>
      <c r="D6" s="3">
        <v>1279</v>
      </c>
      <c r="E6" s="4">
        <f t="shared" si="1"/>
        <v>0.69628818914110402</v>
      </c>
      <c r="F6" s="4">
        <f t="shared" si="0"/>
        <v>1.1576251246328597E-2</v>
      </c>
      <c r="G6" s="4">
        <f t="shared" si="0"/>
        <v>5.7403475662498654E-3</v>
      </c>
      <c r="I6" s="6" t="s">
        <v>11</v>
      </c>
      <c r="J6" s="6">
        <f>_xlfn.VAR.S(F3:F90)</f>
        <v>2.2982437837641987E-3</v>
      </c>
      <c r="K6" s="9"/>
      <c r="L6" s="25" t="s">
        <v>16</v>
      </c>
      <c r="M6" s="26"/>
      <c r="N6" s="27"/>
    </row>
    <row r="7" spans="1:26" x14ac:dyDescent="0.3">
      <c r="A7" s="2">
        <v>42887</v>
      </c>
      <c r="B7">
        <v>2480.840087890625</v>
      </c>
      <c r="C7">
        <v>2423.409912109375</v>
      </c>
      <c r="D7" s="3">
        <v>1246</v>
      </c>
      <c r="E7" s="4">
        <f t="shared" si="1"/>
        <v>8.5037321939299332E-2</v>
      </c>
      <c r="F7" s="4">
        <f t="shared" si="0"/>
        <v>4.8137752078125807E-3</v>
      </c>
      <c r="G7" s="4">
        <f t="shared" si="0"/>
        <v>-2.5801407349491792E-2</v>
      </c>
      <c r="I7" s="6" t="s">
        <v>12</v>
      </c>
      <c r="J7" s="6">
        <f>_xlfn.VAR.S(G3:G90)</f>
        <v>1.3264609462746121E-3</v>
      </c>
      <c r="K7" s="9"/>
      <c r="L7" s="28"/>
      <c r="M7" s="29" t="s">
        <v>17</v>
      </c>
      <c r="N7" s="30" t="s">
        <v>3</v>
      </c>
    </row>
    <row r="8" spans="1:26" x14ac:dyDescent="0.3">
      <c r="A8" s="2">
        <v>42917</v>
      </c>
      <c r="B8">
        <v>2875.340087890625</v>
      </c>
      <c r="C8">
        <v>2470.300048828125</v>
      </c>
      <c r="D8" s="3">
        <v>1273.4000000000001</v>
      </c>
      <c r="E8" s="4">
        <f t="shared" si="1"/>
        <v>0.15901871383230917</v>
      </c>
      <c r="F8" s="4">
        <f t="shared" si="0"/>
        <v>1.9348826001101924E-2</v>
      </c>
      <c r="G8" s="4">
        <f t="shared" si="0"/>
        <v>2.199036918138049E-2</v>
      </c>
      <c r="I8" s="6" t="s">
        <v>13</v>
      </c>
      <c r="J8" s="6">
        <f>_xlfn.STDEV.S(E3:E90)</f>
        <v>0.23630663250836742</v>
      </c>
      <c r="K8" s="9"/>
      <c r="L8" s="31" t="s">
        <v>17</v>
      </c>
      <c r="M8" s="32">
        <f>J5</f>
        <v>5.5840824567444609E-2</v>
      </c>
      <c r="N8" s="33">
        <f>_xlfn.COVARIANCE.S(E3:E90,G3:G90)</f>
        <v>1.4130868807883344E-3</v>
      </c>
    </row>
    <row r="9" spans="1:26" x14ac:dyDescent="0.3">
      <c r="A9" s="2">
        <v>42948</v>
      </c>
      <c r="B9">
        <v>4703.39013671875</v>
      </c>
      <c r="C9">
        <v>2471.64990234375</v>
      </c>
      <c r="D9" s="3">
        <v>1322.2</v>
      </c>
      <c r="E9" s="4">
        <f t="shared" si="1"/>
        <v>0.63576828929797957</v>
      </c>
      <c r="F9" s="4">
        <f t="shared" si="0"/>
        <v>5.4643301985333776E-4</v>
      </c>
      <c r="G9" s="4">
        <f t="shared" si="0"/>
        <v>3.8322600910947031E-2</v>
      </c>
      <c r="I9" s="6" t="s">
        <v>14</v>
      </c>
      <c r="J9" s="6">
        <f>_xlfn.STDEV.S(F3:F90)</f>
        <v>4.794000191660612E-2</v>
      </c>
      <c r="L9" s="22" t="s">
        <v>3</v>
      </c>
      <c r="M9" s="34">
        <f>_xlfn.COVARIANCE.S(E3:E90,G3:G90)</f>
        <v>1.4130868807883344E-3</v>
      </c>
      <c r="N9" s="35">
        <f>J7</f>
        <v>1.3264609462746121E-3</v>
      </c>
    </row>
    <row r="10" spans="1:26" ht="18" x14ac:dyDescent="0.35">
      <c r="A10" s="2">
        <v>42979</v>
      </c>
      <c r="B10">
        <v>4338.7099609375</v>
      </c>
      <c r="C10">
        <v>2519.360107421875</v>
      </c>
      <c r="D10" s="3">
        <v>1288.9000000000001</v>
      </c>
      <c r="E10" s="4">
        <f t="shared" si="1"/>
        <v>-7.7535599892987764E-2</v>
      </c>
      <c r="F10" s="4">
        <f t="shared" si="0"/>
        <v>1.9302978562167582E-2</v>
      </c>
      <c r="G10" s="4">
        <f t="shared" si="0"/>
        <v>-2.5185297231886214E-2</v>
      </c>
      <c r="I10" s="6" t="s">
        <v>15</v>
      </c>
      <c r="J10" s="6">
        <f>_xlfn.STDEV.S(G3:G90)</f>
        <v>3.642061155821813E-2</v>
      </c>
      <c r="L10" s="25" t="s">
        <v>16</v>
      </c>
      <c r="M10" s="26"/>
      <c r="N10" s="27"/>
    </row>
    <row r="11" spans="1:26" x14ac:dyDescent="0.3">
      <c r="A11" s="2">
        <v>43009</v>
      </c>
      <c r="B11">
        <v>6468.39990234375</v>
      </c>
      <c r="C11">
        <v>2575.260009765625</v>
      </c>
      <c r="D11" s="3">
        <v>1274.7</v>
      </c>
      <c r="E11" s="4">
        <f t="shared" si="1"/>
        <v>0.4908578726350426</v>
      </c>
      <c r="F11" s="4">
        <f t="shared" si="0"/>
        <v>2.2188135066151297E-2</v>
      </c>
      <c r="G11" s="4">
        <f t="shared" si="0"/>
        <v>-1.1017146403910346E-2</v>
      </c>
      <c r="L11" s="36"/>
      <c r="M11" s="29" t="s">
        <v>18</v>
      </c>
      <c r="N11" s="37" t="s">
        <v>3</v>
      </c>
    </row>
    <row r="12" spans="1:26" x14ac:dyDescent="0.3">
      <c r="A12" s="2">
        <v>43040</v>
      </c>
      <c r="B12">
        <v>10233.599609375</v>
      </c>
      <c r="C12">
        <v>2647.580078125</v>
      </c>
      <c r="D12" s="3">
        <v>1281.0999999999999</v>
      </c>
      <c r="E12" s="4">
        <f t="shared" si="1"/>
        <v>0.58209136167771158</v>
      </c>
      <c r="F12" s="4">
        <f t="shared" si="0"/>
        <v>2.808262780656345E-2</v>
      </c>
      <c r="G12" s="4">
        <f t="shared" si="0"/>
        <v>5.0207892053031012E-3</v>
      </c>
      <c r="L12" s="19" t="s">
        <v>18</v>
      </c>
      <c r="M12" s="20">
        <f>J6</f>
        <v>2.2982437837641987E-3</v>
      </c>
      <c r="N12" s="21">
        <f>_xlfn.COVARIANCE.S(F3:F90,G3:G90)</f>
        <v>3.4080939860068661E-4</v>
      </c>
    </row>
    <row r="13" spans="1:26" x14ac:dyDescent="0.3">
      <c r="A13" s="2">
        <v>43070</v>
      </c>
      <c r="B13">
        <v>14156.400390625</v>
      </c>
      <c r="C13">
        <v>2673.610107421875</v>
      </c>
      <c r="D13" s="3">
        <v>1314</v>
      </c>
      <c r="E13" s="4">
        <f t="shared" si="1"/>
        <v>0.38332560692098239</v>
      </c>
      <c r="F13" s="4">
        <f t="shared" si="0"/>
        <v>9.8316305942705642E-3</v>
      </c>
      <c r="G13" s="4">
        <f t="shared" si="0"/>
        <v>2.5681055343064627E-2</v>
      </c>
      <c r="L13" s="38" t="s">
        <v>3</v>
      </c>
      <c r="M13" s="39">
        <f>_xlfn.COVARIANCE.S(F3:F90,G3:G90)</f>
        <v>3.4080939860068661E-4</v>
      </c>
      <c r="N13" s="40">
        <f>J7</f>
        <v>1.3264609462746121E-3</v>
      </c>
    </row>
    <row r="14" spans="1:26" x14ac:dyDescent="0.3">
      <c r="A14" s="2">
        <v>43101</v>
      </c>
      <c r="B14">
        <v>10221.099609375</v>
      </c>
      <c r="C14">
        <v>2823.81005859375</v>
      </c>
      <c r="D14" s="3">
        <v>1348.4</v>
      </c>
      <c r="E14" s="4">
        <f t="shared" si="1"/>
        <v>-0.2779873889308847</v>
      </c>
      <c r="F14" s="4">
        <f t="shared" si="0"/>
        <v>5.6178704125528132E-2</v>
      </c>
      <c r="G14" s="4">
        <f t="shared" si="0"/>
        <v>2.6179604261796111E-2</v>
      </c>
      <c r="K14" s="5">
        <f>AVERAGE(E3:E90)</f>
        <v>7.3278657147389695E-2</v>
      </c>
      <c r="Q14" s="5">
        <f>AVERAGE(E3:E90)</f>
        <v>7.3278657147389695E-2</v>
      </c>
      <c r="W14" s="5">
        <f>AVERAGE(F3:F90)</f>
        <v>1.0612740708733899E-2</v>
      </c>
    </row>
    <row r="15" spans="1:26" x14ac:dyDescent="0.3">
      <c r="A15" s="2">
        <v>43132</v>
      </c>
      <c r="B15">
        <v>10397.900390625</v>
      </c>
      <c r="C15">
        <v>2713.830078125</v>
      </c>
      <c r="D15" s="3">
        <v>1323.7</v>
      </c>
      <c r="E15" s="4">
        <f t="shared" si="1"/>
        <v>1.7297628240295664E-2</v>
      </c>
      <c r="F15" s="4">
        <f t="shared" si="0"/>
        <v>-3.8947371879367747E-2</v>
      </c>
      <c r="G15" s="4">
        <f t="shared" si="0"/>
        <v>-1.8318006526253369E-2</v>
      </c>
      <c r="K15" s="5">
        <f>AVERAGE(F3:F90)</f>
        <v>1.0612740708733899E-2</v>
      </c>
      <c r="Q15" s="5">
        <f>AVERAGE(G3:G90)</f>
        <v>8.2967416838013747E-3</v>
      </c>
      <c r="W15" s="5">
        <f>AVERAGE(G3:G90)</f>
        <v>8.2967416838013747E-3</v>
      </c>
    </row>
    <row r="16" spans="1:26" x14ac:dyDescent="0.3">
      <c r="A16" s="2">
        <v>43160</v>
      </c>
      <c r="B16">
        <v>6973.52978515625</v>
      </c>
      <c r="C16">
        <v>2640.8701171875</v>
      </c>
      <c r="D16" s="3">
        <v>1333.3</v>
      </c>
      <c r="E16" s="4">
        <f t="shared" si="1"/>
        <v>-0.32933289191308718</v>
      </c>
      <c r="F16" s="4">
        <f t="shared" si="0"/>
        <v>-2.6884498600556611E-2</v>
      </c>
      <c r="G16" s="4">
        <f t="shared" si="0"/>
        <v>7.2523985797385429E-3</v>
      </c>
      <c r="J16" t="s">
        <v>22</v>
      </c>
      <c r="K16" t="s">
        <v>23</v>
      </c>
      <c r="L16" t="s">
        <v>19</v>
      </c>
      <c r="M16" t="s">
        <v>20</v>
      </c>
      <c r="N16" t="s">
        <v>21</v>
      </c>
      <c r="P16" t="s">
        <v>22</v>
      </c>
      <c r="Q16" t="s">
        <v>24</v>
      </c>
      <c r="R16" t="s">
        <v>19</v>
      </c>
      <c r="S16" t="s">
        <v>20</v>
      </c>
      <c r="T16" t="s">
        <v>21</v>
      </c>
      <c r="V16" t="s">
        <v>25</v>
      </c>
      <c r="W16" t="s">
        <v>24</v>
      </c>
      <c r="X16" t="s">
        <v>19</v>
      </c>
      <c r="Y16" t="s">
        <v>20</v>
      </c>
      <c r="Z16" t="s">
        <v>21</v>
      </c>
    </row>
    <row r="17" spans="1:26" x14ac:dyDescent="0.3">
      <c r="A17" s="2">
        <v>43191</v>
      </c>
      <c r="B17">
        <v>9240.5498046875</v>
      </c>
      <c r="C17">
        <v>2648.050048828125</v>
      </c>
      <c r="D17" s="3">
        <v>1325.3</v>
      </c>
      <c r="E17" s="4">
        <f t="shared" si="1"/>
        <v>0.32508931479102515</v>
      </c>
      <c r="F17" s="4">
        <f t="shared" si="0"/>
        <v>2.7187749953684033E-3</v>
      </c>
      <c r="G17" s="4">
        <f t="shared" si="0"/>
        <v>-6.0001500037500941E-3</v>
      </c>
      <c r="J17" s="15">
        <v>1</v>
      </c>
      <c r="K17" s="15">
        <v>0</v>
      </c>
      <c r="L17" s="17">
        <f>MMULT(J17:K17,$K$14:$K$15)</f>
        <v>7.3278657147389695E-2</v>
      </c>
      <c r="M17" s="18">
        <f>((K17^2)*($M$4^2))+((J17^2)*($N$5^2))+2*(J17*K17*$M$5)</f>
        <v>5.2819244896107806E-6</v>
      </c>
      <c r="N17" s="16">
        <f>SQRT(M17)</f>
        <v>2.2982437837641987E-3</v>
      </c>
      <c r="P17" s="15">
        <v>1</v>
      </c>
      <c r="Q17" s="15">
        <v>0</v>
      </c>
      <c r="R17" s="17">
        <f>MMULT(P17:Q17,$Q$14:$Q$15)</f>
        <v>7.3278657147389695E-2</v>
      </c>
      <c r="S17" t="e">
        <f>MMULT(P17:Q17,MMULT(M8:N9,TRANSPOSE(P17:Q17)))</f>
        <v>#VALUE!</v>
      </c>
      <c r="T17" t="e">
        <f>SQRT(S17)</f>
        <v>#VALUE!</v>
      </c>
      <c r="V17" s="15">
        <v>1</v>
      </c>
      <c r="W17" s="15">
        <v>0</v>
      </c>
      <c r="X17" s="17">
        <f>MMULT(V17:W17,$W$14:$W$15)</f>
        <v>1.0612740708733899E-2</v>
      </c>
      <c r="Z17">
        <f>SQRT(Y17)</f>
        <v>0</v>
      </c>
    </row>
    <row r="18" spans="1:26" x14ac:dyDescent="0.3">
      <c r="A18" s="2">
        <v>43221</v>
      </c>
      <c r="B18">
        <v>7494.169921875</v>
      </c>
      <c r="C18">
        <v>2705.27001953125</v>
      </c>
      <c r="D18" s="3">
        <v>1310.8</v>
      </c>
      <c r="E18" s="4">
        <f t="shared" si="1"/>
        <v>-0.18899090635565918</v>
      </c>
      <c r="F18" s="4">
        <f t="shared" si="0"/>
        <v>2.1608341854583629E-2</v>
      </c>
      <c r="G18" s="4">
        <f t="shared" si="0"/>
        <v>-1.0940919037199124E-2</v>
      </c>
      <c r="J18" s="15">
        <v>0.99</v>
      </c>
      <c r="K18" s="15">
        <v>0.01</v>
      </c>
      <c r="L18" s="17">
        <f t="shared" ref="L18:L81" si="2">MMULT(J18:K18,$K$14:$K$15)</f>
        <v>7.2651997983003133E-2</v>
      </c>
      <c r="M18" s="18">
        <f>((K18^2)*($M$4^2))+((J18^2)*($N$5^2))+2*(J18*K18*$M$5)</f>
        <v>7.9536582054880875E-5</v>
      </c>
      <c r="N18" s="16">
        <f t="shared" ref="N18:N81" si="3">SQRT(M18)</f>
        <v>8.9183284338984099E-3</v>
      </c>
      <c r="P18" s="15">
        <v>0.99</v>
      </c>
      <c r="Q18" s="15">
        <v>0.01</v>
      </c>
      <c r="R18" s="17">
        <f t="shared" ref="R18:R81" si="4">MMULT(P18:Q18,$Q$14:$Q$15)</f>
        <v>7.2628837992753811E-2</v>
      </c>
      <c r="V18" s="15">
        <v>0.99</v>
      </c>
      <c r="W18" s="15">
        <v>0.01</v>
      </c>
      <c r="X18" s="17">
        <f t="shared" ref="X18:X81" si="5">MMULT(V18:W18,$W$14:$W$15)</f>
        <v>1.0589580718484573E-2</v>
      </c>
    </row>
    <row r="19" spans="1:26" x14ac:dyDescent="0.3">
      <c r="A19" s="2">
        <v>43252</v>
      </c>
      <c r="B19">
        <v>6404</v>
      </c>
      <c r="C19">
        <v>2718.3701171875</v>
      </c>
      <c r="D19" s="3">
        <v>1260.2</v>
      </c>
      <c r="E19" s="4">
        <f t="shared" si="1"/>
        <v>-0.14546906905498155</v>
      </c>
      <c r="F19" s="4">
        <f t="shared" si="1"/>
        <v>4.8424362676077314E-3</v>
      </c>
      <c r="G19" s="4">
        <f t="shared" si="1"/>
        <v>-3.8602380225816225E-2</v>
      </c>
      <c r="J19" s="15">
        <v>0.98</v>
      </c>
      <c r="K19" s="15">
        <v>0.02</v>
      </c>
      <c r="L19" s="17">
        <f t="shared" si="2"/>
        <v>7.2025338818616585E-2</v>
      </c>
      <c r="M19" s="18">
        <f t="shared" ref="M18:M81" si="6">((K19^2)*($M$4^2))+((J19^2)*($N$5^2))+2*(J19*K19*$M$5)</f>
        <v>1.5292001739941469E-4</v>
      </c>
      <c r="N19" s="16">
        <f>SQRT(M19)</f>
        <v>1.2366083349202152E-2</v>
      </c>
      <c r="P19" s="15">
        <v>0.98</v>
      </c>
      <c r="Q19" s="15">
        <v>0.02</v>
      </c>
      <c r="R19" s="17">
        <f t="shared" si="4"/>
        <v>7.1979018838117928E-2</v>
      </c>
      <c r="V19" s="15">
        <v>0.98</v>
      </c>
      <c r="W19" s="15">
        <v>0.02</v>
      </c>
      <c r="X19" s="17">
        <f t="shared" si="5"/>
        <v>1.0566420728235248E-2</v>
      </c>
    </row>
    <row r="20" spans="1:26" x14ac:dyDescent="0.3">
      <c r="A20" s="2">
        <v>43282</v>
      </c>
      <c r="B20">
        <v>7780.43994140625</v>
      </c>
      <c r="C20">
        <v>2816.2900390625</v>
      </c>
      <c r="D20" s="3">
        <v>1233.5999999999999</v>
      </c>
      <c r="E20" s="4">
        <f t="shared" si="1"/>
        <v>0.21493440684045129</v>
      </c>
      <c r="F20" s="4">
        <f t="shared" si="1"/>
        <v>3.6021556172899157E-2</v>
      </c>
      <c r="G20" s="4">
        <f t="shared" si="1"/>
        <v>-2.1107760672909169E-2</v>
      </c>
      <c r="J20" s="15">
        <v>0.97</v>
      </c>
      <c r="K20" s="15">
        <v>0.03</v>
      </c>
      <c r="L20" s="17">
        <f t="shared" si="2"/>
        <v>7.139867965423001E-2</v>
      </c>
      <c r="M20" s="18">
        <f t="shared" si="6"/>
        <v>2.2543223052321227E-4</v>
      </c>
      <c r="N20" s="16">
        <f t="shared" si="3"/>
        <v>1.5014400771366544E-2</v>
      </c>
      <c r="P20" s="15">
        <v>0.97</v>
      </c>
      <c r="Q20" s="15">
        <v>0.03</v>
      </c>
      <c r="R20" s="17">
        <f t="shared" si="4"/>
        <v>7.1329199683482031E-2</v>
      </c>
      <c r="V20" s="15">
        <v>0.97</v>
      </c>
      <c r="W20" s="15">
        <v>0.03</v>
      </c>
      <c r="X20" s="17">
        <f t="shared" si="5"/>
        <v>1.0543260737985923E-2</v>
      </c>
    </row>
    <row r="21" spans="1:26" x14ac:dyDescent="0.3">
      <c r="A21" s="2">
        <v>43313</v>
      </c>
      <c r="B21">
        <v>7037.580078125</v>
      </c>
      <c r="C21">
        <v>2901.52001953125</v>
      </c>
      <c r="D21" s="3">
        <v>1206.7</v>
      </c>
      <c r="E21" s="4">
        <f t="shared" si="1"/>
        <v>-9.5477873857475498E-2</v>
      </c>
      <c r="F21" s="4">
        <f t="shared" si="1"/>
        <v>3.0263211276748244E-2</v>
      </c>
      <c r="G21" s="4">
        <f t="shared" si="1"/>
        <v>-2.1806095979247622E-2</v>
      </c>
      <c r="J21" s="15">
        <v>0.96</v>
      </c>
      <c r="K21" s="15">
        <v>0.04</v>
      </c>
      <c r="L21" s="17">
        <f t="shared" si="2"/>
        <v>7.0772020489843462E-2</v>
      </c>
      <c r="M21" s="18">
        <f t="shared" si="6"/>
        <v>2.9707322142627355E-4</v>
      </c>
      <c r="N21" s="16">
        <f t="shared" si="3"/>
        <v>1.7235812177738348E-2</v>
      </c>
      <c r="P21" s="15">
        <v>0.96</v>
      </c>
      <c r="Q21" s="15">
        <v>0.04</v>
      </c>
      <c r="R21" s="17">
        <f t="shared" si="4"/>
        <v>7.0679380528846161E-2</v>
      </c>
      <c r="V21" s="15">
        <v>0.96</v>
      </c>
      <c r="W21" s="15">
        <v>0.04</v>
      </c>
      <c r="X21" s="17">
        <f t="shared" si="5"/>
        <v>1.0520100747736598E-2</v>
      </c>
    </row>
    <row r="22" spans="1:26" x14ac:dyDescent="0.3">
      <c r="A22" s="2">
        <v>43344</v>
      </c>
      <c r="B22">
        <v>6625.56005859375</v>
      </c>
      <c r="C22">
        <v>2913.97998046875</v>
      </c>
      <c r="D22" s="3">
        <v>1201.9000000000001</v>
      </c>
      <c r="E22" s="4">
        <f t="shared" si="1"/>
        <v>-5.8545695389234306E-2</v>
      </c>
      <c r="F22" s="4">
        <f t="shared" si="1"/>
        <v>4.2942874264617166E-3</v>
      </c>
      <c r="G22" s="4">
        <f t="shared" si="1"/>
        <v>-3.9777906687660184E-3</v>
      </c>
      <c r="J22" s="15">
        <v>0.95</v>
      </c>
      <c r="K22" s="15">
        <v>0.05</v>
      </c>
      <c r="L22" s="17">
        <f t="shared" si="2"/>
        <v>7.0145361325456901E-2</v>
      </c>
      <c r="M22" s="18">
        <f t="shared" si="6"/>
        <v>3.6784299010859863E-4</v>
      </c>
      <c r="N22" s="16">
        <f t="shared" si="3"/>
        <v>1.9179233303461288E-2</v>
      </c>
      <c r="P22" s="15">
        <v>0.95</v>
      </c>
      <c r="Q22" s="15">
        <v>0.05</v>
      </c>
      <c r="R22" s="17">
        <f t="shared" si="4"/>
        <v>7.0029561374210278E-2</v>
      </c>
      <c r="V22" s="15">
        <v>0.95</v>
      </c>
      <c r="W22" s="15">
        <v>0.05</v>
      </c>
      <c r="X22" s="17">
        <f t="shared" si="5"/>
        <v>1.0496940757487272E-2</v>
      </c>
    </row>
    <row r="23" spans="1:26" x14ac:dyDescent="0.3">
      <c r="A23" s="2">
        <v>43374</v>
      </c>
      <c r="B23">
        <v>6317.60986328125</v>
      </c>
      <c r="C23">
        <v>2711.739990234375</v>
      </c>
      <c r="D23" s="3">
        <v>1220.8</v>
      </c>
      <c r="E23" s="4">
        <f t="shared" si="1"/>
        <v>-4.6479119136965646E-2</v>
      </c>
      <c r="F23" s="4">
        <f t="shared" si="1"/>
        <v>-6.9403356093696356E-2</v>
      </c>
      <c r="G23" s="4">
        <f t="shared" si="1"/>
        <v>1.5725101921956787E-2</v>
      </c>
      <c r="J23" s="15">
        <v>0.94</v>
      </c>
      <c r="K23" s="15">
        <v>0.06</v>
      </c>
      <c r="L23" s="17">
        <f t="shared" si="2"/>
        <v>6.9518702161070339E-2</v>
      </c>
      <c r="M23" s="18">
        <f t="shared" si="6"/>
        <v>4.3774153657018732E-4</v>
      </c>
      <c r="N23" s="16">
        <f t="shared" si="3"/>
        <v>2.0922273695040589E-2</v>
      </c>
      <c r="P23" s="15">
        <v>0.94</v>
      </c>
      <c r="Q23" s="15">
        <v>0.06</v>
      </c>
      <c r="R23" s="17">
        <f t="shared" si="4"/>
        <v>6.9379742219574395E-2</v>
      </c>
      <c r="V23" s="15">
        <v>0.94</v>
      </c>
      <c r="W23" s="15">
        <v>0.06</v>
      </c>
      <c r="X23" s="17">
        <f t="shared" si="5"/>
        <v>1.0473780767237947E-2</v>
      </c>
    </row>
    <row r="24" spans="1:26" x14ac:dyDescent="0.3">
      <c r="A24" s="2">
        <v>43405</v>
      </c>
      <c r="B24">
        <v>4017.2685546875</v>
      </c>
      <c r="C24">
        <v>2760.169921875</v>
      </c>
      <c r="D24" s="3">
        <v>1231.8</v>
      </c>
      <c r="E24" s="4">
        <f t="shared" si="1"/>
        <v>-0.36411575870862578</v>
      </c>
      <c r="F24" s="4">
        <f t="shared" si="1"/>
        <v>1.7859356654779876E-2</v>
      </c>
      <c r="G24" s="4">
        <f t="shared" si="1"/>
        <v>9.0104849279161216E-3</v>
      </c>
      <c r="J24" s="15">
        <v>0.93</v>
      </c>
      <c r="K24" s="15">
        <v>7.0000000000000007E-2</v>
      </c>
      <c r="L24" s="17">
        <f t="shared" si="2"/>
        <v>6.8892042996683792E-2</v>
      </c>
      <c r="M24" s="18">
        <f t="shared" si="6"/>
        <v>5.0676886081103996E-4</v>
      </c>
      <c r="N24" s="16">
        <f t="shared" si="3"/>
        <v>2.2511527287393009E-2</v>
      </c>
      <c r="P24" s="15">
        <v>0.93</v>
      </c>
      <c r="Q24" s="15">
        <v>7.0000000000000007E-2</v>
      </c>
      <c r="R24" s="17">
        <f t="shared" si="4"/>
        <v>6.8729923064938511E-2</v>
      </c>
      <c r="V24" s="15">
        <v>0.93</v>
      </c>
      <c r="W24" s="15">
        <v>7.0000000000000007E-2</v>
      </c>
      <c r="X24" s="17">
        <f t="shared" si="5"/>
        <v>1.0450620776988623E-2</v>
      </c>
    </row>
    <row r="25" spans="1:26" x14ac:dyDescent="0.3">
      <c r="A25" s="2">
        <v>43435</v>
      </c>
      <c r="B25">
        <v>3742.700439453125</v>
      </c>
      <c r="C25">
        <v>2506.85009765625</v>
      </c>
      <c r="D25" s="3">
        <v>1287.7</v>
      </c>
      <c r="E25" s="4">
        <f t="shared" si="1"/>
        <v>-6.8346965480811234E-2</v>
      </c>
      <c r="F25" s="4">
        <f t="shared" si="1"/>
        <v>-9.1776894679972576E-2</v>
      </c>
      <c r="G25" s="4">
        <f t="shared" si="1"/>
        <v>4.5380743627212283E-2</v>
      </c>
      <c r="J25" s="15">
        <v>0.92</v>
      </c>
      <c r="K25" s="15">
        <v>0.08</v>
      </c>
      <c r="L25" s="17">
        <f t="shared" si="2"/>
        <v>6.826538383229723E-2</v>
      </c>
      <c r="M25" s="18">
        <f t="shared" si="6"/>
        <v>5.7492496283115615E-4</v>
      </c>
      <c r="N25" s="16">
        <f t="shared" si="3"/>
        <v>2.3977592932384939E-2</v>
      </c>
      <c r="P25" s="15">
        <v>0.92</v>
      </c>
      <c r="Q25" s="15">
        <v>0.08</v>
      </c>
      <c r="R25" s="17">
        <f t="shared" si="4"/>
        <v>6.8080103910302628E-2</v>
      </c>
      <c r="V25" s="15">
        <v>0.92</v>
      </c>
      <c r="W25" s="15">
        <v>0.08</v>
      </c>
      <c r="X25" s="17">
        <f t="shared" si="5"/>
        <v>1.0427460786739296E-2</v>
      </c>
    </row>
    <row r="26" spans="1:26" x14ac:dyDescent="0.3">
      <c r="A26" s="2">
        <v>43466</v>
      </c>
      <c r="B26">
        <v>3457.792724609375</v>
      </c>
      <c r="C26">
        <v>2704.10009765625</v>
      </c>
      <c r="D26" s="3">
        <v>1331.6</v>
      </c>
      <c r="E26" s="4">
        <f t="shared" si="1"/>
        <v>-7.6123568918430473E-2</v>
      </c>
      <c r="F26" s="4">
        <f t="shared" si="1"/>
        <v>7.8684401665826201E-2</v>
      </c>
      <c r="G26" s="4">
        <f t="shared" si="1"/>
        <v>3.4091791566358519E-2</v>
      </c>
      <c r="J26" s="15">
        <v>0.91</v>
      </c>
      <c r="K26" s="15">
        <v>0.09</v>
      </c>
      <c r="L26" s="17">
        <f t="shared" si="2"/>
        <v>6.7638724667910682E-2</v>
      </c>
      <c r="M26" s="18">
        <f t="shared" si="6"/>
        <v>6.4220984263053623E-4</v>
      </c>
      <c r="N26" s="16">
        <f t="shared" si="3"/>
        <v>2.5341859494333405E-2</v>
      </c>
      <c r="P26" s="15">
        <v>0.91</v>
      </c>
      <c r="Q26" s="15">
        <v>0.09</v>
      </c>
      <c r="R26" s="17">
        <f t="shared" si="4"/>
        <v>6.7430284755666745E-2</v>
      </c>
      <c r="V26" s="15">
        <v>0.91</v>
      </c>
      <c r="W26" s="15">
        <v>0.09</v>
      </c>
      <c r="X26" s="17">
        <f t="shared" si="5"/>
        <v>1.0404300796489971E-2</v>
      </c>
    </row>
    <row r="27" spans="1:26" x14ac:dyDescent="0.3">
      <c r="A27" s="2">
        <v>43497</v>
      </c>
      <c r="B27">
        <v>3854.785400390625</v>
      </c>
      <c r="C27">
        <v>2784.489990234375</v>
      </c>
      <c r="D27" s="3">
        <v>1322.7</v>
      </c>
      <c r="E27" s="4">
        <f t="shared" si="1"/>
        <v>0.1148110102019195</v>
      </c>
      <c r="F27" s="4">
        <f t="shared" si="1"/>
        <v>2.9728889343927055E-2</v>
      </c>
      <c r="G27" s="4">
        <f t="shared" si="1"/>
        <v>-6.6836887954339619E-3</v>
      </c>
      <c r="J27" s="15">
        <v>0.9</v>
      </c>
      <c r="K27" s="15">
        <v>0.1</v>
      </c>
      <c r="L27" s="17">
        <f t="shared" si="2"/>
        <v>6.7012065503524121E-2</v>
      </c>
      <c r="M27" s="18">
        <f t="shared" si="6"/>
        <v>7.0862350020918009E-4</v>
      </c>
      <c r="N27" s="16">
        <f t="shared" si="3"/>
        <v>2.6619983099340615E-2</v>
      </c>
      <c r="P27" s="15">
        <v>0.9</v>
      </c>
      <c r="Q27" s="15">
        <v>0.1</v>
      </c>
      <c r="R27" s="17">
        <f t="shared" si="4"/>
        <v>6.6780465601030861E-2</v>
      </c>
      <c r="V27" s="15">
        <v>0.9</v>
      </c>
      <c r="W27" s="15">
        <v>0.1</v>
      </c>
      <c r="X27" s="17">
        <f t="shared" si="5"/>
        <v>1.0381140806240646E-2</v>
      </c>
    </row>
    <row r="28" spans="1:26" x14ac:dyDescent="0.3">
      <c r="A28" s="2">
        <v>43525</v>
      </c>
      <c r="B28">
        <v>4105.404296875</v>
      </c>
      <c r="C28">
        <v>2834.39990234375</v>
      </c>
      <c r="D28" s="3">
        <v>1304.5</v>
      </c>
      <c r="E28" s="4">
        <f t="shared" si="1"/>
        <v>6.5015006142489409E-2</v>
      </c>
      <c r="F28" s="4">
        <f t="shared" si="1"/>
        <v>1.7924256249588457E-2</v>
      </c>
      <c r="G28" s="4">
        <f t="shared" si="1"/>
        <v>-1.3759733877674488E-2</v>
      </c>
      <c r="J28" s="15">
        <v>0.89</v>
      </c>
      <c r="K28" s="15">
        <v>0.11</v>
      </c>
      <c r="L28" s="17">
        <f t="shared" si="2"/>
        <v>6.6385406339137559E-2</v>
      </c>
      <c r="M28" s="18">
        <f t="shared" si="6"/>
        <v>7.741659355670874E-4</v>
      </c>
      <c r="N28" s="16">
        <f t="shared" si="3"/>
        <v>2.7823837542062514E-2</v>
      </c>
      <c r="P28" s="15">
        <v>0.89</v>
      </c>
      <c r="Q28" s="15">
        <v>0.11</v>
      </c>
      <c r="R28" s="17">
        <f t="shared" si="4"/>
        <v>6.6130646446394992E-2</v>
      </c>
      <c r="V28" s="15">
        <v>0.89</v>
      </c>
      <c r="W28" s="15">
        <v>0.11</v>
      </c>
      <c r="X28" s="17">
        <f t="shared" si="5"/>
        <v>1.0357980815991321E-2</v>
      </c>
    </row>
    <row r="29" spans="1:26" x14ac:dyDescent="0.3">
      <c r="A29" s="2">
        <v>43556</v>
      </c>
      <c r="B29">
        <v>5350.7265625</v>
      </c>
      <c r="C29">
        <v>2945.830078125</v>
      </c>
      <c r="D29" s="3">
        <v>1291.7</v>
      </c>
      <c r="E29" s="4">
        <f t="shared" si="1"/>
        <v>0.30333730263129727</v>
      </c>
      <c r="F29" s="4">
        <f t="shared" si="1"/>
        <v>3.9313498313737941E-2</v>
      </c>
      <c r="G29" s="4">
        <f t="shared" si="1"/>
        <v>-9.8121885779991983E-3</v>
      </c>
      <c r="J29" s="15">
        <v>0.88</v>
      </c>
      <c r="K29" s="15">
        <v>0.12</v>
      </c>
      <c r="L29" s="17">
        <f t="shared" si="2"/>
        <v>6.5758747174750998E-2</v>
      </c>
      <c r="M29" s="18">
        <f t="shared" si="6"/>
        <v>8.3883714870425859E-4</v>
      </c>
      <c r="N29" s="16">
        <f t="shared" si="3"/>
        <v>2.896268545394675E-2</v>
      </c>
      <c r="P29" s="15">
        <v>0.88</v>
      </c>
      <c r="Q29" s="15">
        <v>0.12</v>
      </c>
      <c r="R29" s="17">
        <f t="shared" si="4"/>
        <v>6.5480827291759094E-2</v>
      </c>
      <c r="V29" s="15">
        <v>0.88</v>
      </c>
      <c r="W29" s="15">
        <v>0.12</v>
      </c>
      <c r="X29" s="17">
        <f t="shared" si="5"/>
        <v>1.0334820825741997E-2</v>
      </c>
    </row>
    <row r="30" spans="1:26" x14ac:dyDescent="0.3">
      <c r="A30" s="2">
        <v>43586</v>
      </c>
      <c r="B30">
        <v>8574.501953125</v>
      </c>
      <c r="C30">
        <v>2752.06005859375</v>
      </c>
      <c r="D30" s="3">
        <v>1316.9</v>
      </c>
      <c r="E30" s="4">
        <f t="shared" si="1"/>
        <v>0.60249301715742454</v>
      </c>
      <c r="F30" s="4">
        <f t="shared" si="1"/>
        <v>-6.5777731366835401E-2</v>
      </c>
      <c r="G30" s="4">
        <f t="shared" si="1"/>
        <v>1.950917395680115E-2</v>
      </c>
      <c r="J30" s="15">
        <v>0.87</v>
      </c>
      <c r="K30" s="15">
        <v>0.13</v>
      </c>
      <c r="L30" s="17">
        <f t="shared" si="2"/>
        <v>6.5132088010364436E-2</v>
      </c>
      <c r="M30" s="18">
        <f t="shared" si="6"/>
        <v>9.0263713962069367E-4</v>
      </c>
      <c r="N30" s="16">
        <f t="shared" si="3"/>
        <v>3.0043920177311976E-2</v>
      </c>
      <c r="P30" s="15">
        <v>0.87</v>
      </c>
      <c r="Q30" s="15">
        <v>0.13</v>
      </c>
      <c r="R30" s="17">
        <f t="shared" si="4"/>
        <v>6.4831008137123211E-2</v>
      </c>
      <c r="V30" s="15">
        <v>0.87</v>
      </c>
      <c r="W30" s="15">
        <v>0.13</v>
      </c>
      <c r="X30" s="17">
        <f t="shared" si="5"/>
        <v>1.0311660835492672E-2</v>
      </c>
    </row>
    <row r="31" spans="1:26" x14ac:dyDescent="0.3">
      <c r="A31" s="2">
        <v>43617</v>
      </c>
      <c r="B31">
        <v>10817.1552734375</v>
      </c>
      <c r="C31">
        <v>2941.760009765625</v>
      </c>
      <c r="D31" s="3">
        <v>1419.6</v>
      </c>
      <c r="E31" s="4">
        <f t="shared" si="1"/>
        <v>0.26154910600902703</v>
      </c>
      <c r="F31" s="4">
        <f t="shared" si="1"/>
        <v>6.8930163998240659E-2</v>
      </c>
      <c r="G31" s="4">
        <f t="shared" si="1"/>
        <v>7.7986179664363137E-2</v>
      </c>
      <c r="J31" s="15">
        <v>0.86</v>
      </c>
      <c r="K31" s="15">
        <v>0.14000000000000001</v>
      </c>
      <c r="L31" s="17">
        <f t="shared" si="2"/>
        <v>6.4505428845977875E-2</v>
      </c>
      <c r="M31" s="18">
        <f t="shared" si="6"/>
        <v>9.6556590831639241E-4</v>
      </c>
      <c r="N31" s="16">
        <f t="shared" si="3"/>
        <v>3.1073556415646929E-2</v>
      </c>
      <c r="P31" s="15">
        <v>0.86</v>
      </c>
      <c r="Q31" s="15">
        <v>0.14000000000000001</v>
      </c>
      <c r="R31" s="17">
        <f t="shared" si="4"/>
        <v>6.4181188982487328E-2</v>
      </c>
      <c r="V31" s="15">
        <v>0.86</v>
      </c>
      <c r="W31" s="15">
        <v>0.14000000000000001</v>
      </c>
      <c r="X31" s="17">
        <f t="shared" si="5"/>
        <v>1.0288500845243345E-2</v>
      </c>
    </row>
    <row r="32" spans="1:26" x14ac:dyDescent="0.3">
      <c r="A32" s="2">
        <v>43647</v>
      </c>
      <c r="B32">
        <v>10085.6279296875</v>
      </c>
      <c r="C32">
        <v>2980.3798828125</v>
      </c>
      <c r="D32" s="3">
        <v>1437.8</v>
      </c>
      <c r="E32" s="4">
        <f t="shared" si="1"/>
        <v>-6.7626591766352037E-2</v>
      </c>
      <c r="F32" s="4">
        <f t="shared" si="1"/>
        <v>1.3128152166958007E-2</v>
      </c>
      <c r="G32" s="4">
        <f t="shared" si="1"/>
        <v>1.2820512820512853E-2</v>
      </c>
      <c r="J32" s="15">
        <v>0.85</v>
      </c>
      <c r="K32" s="15">
        <v>0.15</v>
      </c>
      <c r="L32" s="17">
        <f t="shared" si="2"/>
        <v>6.3878769681591327E-2</v>
      </c>
      <c r="M32" s="18">
        <f t="shared" si="6"/>
        <v>1.0276234547913546E-3</v>
      </c>
      <c r="N32" s="16">
        <f t="shared" si="3"/>
        <v>3.2056566484752462E-2</v>
      </c>
      <c r="P32" s="15">
        <v>0.85</v>
      </c>
      <c r="Q32" s="15">
        <v>0.15</v>
      </c>
      <c r="R32" s="17">
        <f t="shared" si="4"/>
        <v>6.3531369827851444E-2</v>
      </c>
      <c r="V32" s="15">
        <v>0.85</v>
      </c>
      <c r="W32" s="15">
        <v>0.15</v>
      </c>
      <c r="X32" s="17">
        <f t="shared" si="5"/>
        <v>1.026534085499402E-2</v>
      </c>
    </row>
    <row r="33" spans="1:24" x14ac:dyDescent="0.3">
      <c r="A33" s="2">
        <v>43678</v>
      </c>
      <c r="B33">
        <v>9630.6640625</v>
      </c>
      <c r="C33">
        <v>2926.4599609375</v>
      </c>
      <c r="D33" s="3">
        <v>1529.4</v>
      </c>
      <c r="E33" s="4">
        <f t="shared" si="1"/>
        <v>-4.5110118116522359E-2</v>
      </c>
      <c r="F33" s="4">
        <f t="shared" si="1"/>
        <v>-1.8091627240523881E-2</v>
      </c>
      <c r="G33" s="4">
        <f t="shared" si="1"/>
        <v>6.3708443455278999E-2</v>
      </c>
      <c r="J33" s="15">
        <v>0.84</v>
      </c>
      <c r="K33" s="15">
        <v>0.16</v>
      </c>
      <c r="L33" s="17">
        <f t="shared" si="2"/>
        <v>6.3252110517204765E-2</v>
      </c>
      <c r="M33" s="18">
        <f t="shared" si="6"/>
        <v>1.0888097790455807E-3</v>
      </c>
      <c r="N33" s="16">
        <f t="shared" si="3"/>
        <v>3.2997117738456802E-2</v>
      </c>
      <c r="P33" s="15">
        <v>0.84</v>
      </c>
      <c r="Q33" s="15">
        <v>0.16</v>
      </c>
      <c r="R33" s="17">
        <f t="shared" si="4"/>
        <v>6.2881550673215561E-2</v>
      </c>
      <c r="V33" s="15">
        <v>0.84</v>
      </c>
      <c r="W33" s="15">
        <v>0.16</v>
      </c>
      <c r="X33" s="17">
        <f t="shared" si="5"/>
        <v>1.0242180864744694E-2</v>
      </c>
    </row>
    <row r="34" spans="1:24" x14ac:dyDescent="0.3">
      <c r="A34" s="2">
        <v>43709</v>
      </c>
      <c r="B34">
        <v>8293.8681640625</v>
      </c>
      <c r="C34">
        <v>2976.739990234375</v>
      </c>
      <c r="D34" s="3">
        <v>1479.6</v>
      </c>
      <c r="E34" s="4">
        <f t="shared" si="1"/>
        <v>-0.13880620170759903</v>
      </c>
      <c r="F34" s="4">
        <f t="shared" si="1"/>
        <v>1.7181177931020676E-2</v>
      </c>
      <c r="G34" s="4">
        <f t="shared" si="1"/>
        <v>-3.2561788936838094E-2</v>
      </c>
      <c r="J34" s="15">
        <v>0.83</v>
      </c>
      <c r="K34" s="15">
        <v>0.17</v>
      </c>
      <c r="L34" s="17">
        <f t="shared" si="2"/>
        <v>6.2625451352818204E-2</v>
      </c>
      <c r="M34" s="18">
        <f t="shared" si="6"/>
        <v>1.1491248810790709E-3</v>
      </c>
      <c r="N34" s="16">
        <f t="shared" si="3"/>
        <v>3.38987445354407E-2</v>
      </c>
      <c r="P34" s="15">
        <v>0.83</v>
      </c>
      <c r="Q34" s="15">
        <v>0.17</v>
      </c>
      <c r="R34" s="17">
        <f t="shared" si="4"/>
        <v>6.2231731518579678E-2</v>
      </c>
      <c r="V34" s="15">
        <v>0.83</v>
      </c>
      <c r="W34" s="15">
        <v>0.17</v>
      </c>
      <c r="X34" s="17">
        <f t="shared" si="5"/>
        <v>1.0219020874495369E-2</v>
      </c>
    </row>
    <row r="35" spans="1:24" x14ac:dyDescent="0.3">
      <c r="A35" s="2">
        <v>43739</v>
      </c>
      <c r="B35">
        <v>9199.5849609375</v>
      </c>
      <c r="C35">
        <v>3037.56005859375</v>
      </c>
      <c r="D35" s="3">
        <v>1521.8</v>
      </c>
      <c r="E35" s="4">
        <f t="shared" si="1"/>
        <v>0.10920318227380191</v>
      </c>
      <c r="F35" s="4">
        <f t="shared" si="1"/>
        <v>2.0431770513684101E-2</v>
      </c>
      <c r="G35" s="4">
        <f t="shared" si="1"/>
        <v>2.8521221951878919E-2</v>
      </c>
      <c r="J35" s="15">
        <v>0.82</v>
      </c>
      <c r="K35" s="15">
        <v>0.18</v>
      </c>
      <c r="L35" s="17">
        <f t="shared" si="2"/>
        <v>6.1998792188431649E-2</v>
      </c>
      <c r="M35" s="18">
        <f t="shared" si="6"/>
        <v>1.2085687608918243E-3</v>
      </c>
      <c r="N35" s="16">
        <f t="shared" si="3"/>
        <v>3.4764475558993035E-2</v>
      </c>
      <c r="P35" s="15">
        <v>0.82</v>
      </c>
      <c r="Q35" s="15">
        <v>0.18</v>
      </c>
      <c r="R35" s="17">
        <f t="shared" si="4"/>
        <v>6.1581912363943794E-2</v>
      </c>
      <c r="V35" s="15">
        <v>0.82</v>
      </c>
      <c r="W35" s="15">
        <v>0.18</v>
      </c>
      <c r="X35" s="17">
        <f t="shared" si="5"/>
        <v>1.0195860884246044E-2</v>
      </c>
    </row>
    <row r="36" spans="1:24" x14ac:dyDescent="0.3">
      <c r="A36" s="2">
        <v>43770</v>
      </c>
      <c r="B36">
        <v>7569.6298828125</v>
      </c>
      <c r="C36">
        <v>3140.97998046875</v>
      </c>
      <c r="D36" s="3">
        <v>1478.1</v>
      </c>
      <c r="E36" s="4">
        <f t="shared" si="1"/>
        <v>-0.17717702320767487</v>
      </c>
      <c r="F36" s="4">
        <f t="shared" si="1"/>
        <v>3.404703771449992E-2</v>
      </c>
      <c r="G36" s="4">
        <f t="shared" si="1"/>
        <v>-2.8715994217374193E-2</v>
      </c>
      <c r="J36" s="15">
        <v>0.81</v>
      </c>
      <c r="K36" s="15">
        <v>0.19</v>
      </c>
      <c r="L36" s="17">
        <f t="shared" si="2"/>
        <v>6.1372133024045102E-2</v>
      </c>
      <c r="M36" s="18">
        <f t="shared" si="6"/>
        <v>1.2671414184838418E-3</v>
      </c>
      <c r="N36" s="16">
        <f t="shared" si="3"/>
        <v>3.559692990250482E-2</v>
      </c>
      <c r="P36" s="15">
        <v>0.81</v>
      </c>
      <c r="Q36" s="15">
        <v>0.19</v>
      </c>
      <c r="R36" s="17">
        <f t="shared" si="4"/>
        <v>6.0932093209307918E-2</v>
      </c>
      <c r="V36" s="15">
        <v>0.81</v>
      </c>
      <c r="W36" s="15">
        <v>0.19</v>
      </c>
      <c r="X36" s="17">
        <f t="shared" si="5"/>
        <v>1.017270089399672E-2</v>
      </c>
    </row>
    <row r="37" spans="1:24" x14ac:dyDescent="0.3">
      <c r="A37" s="2">
        <v>43800</v>
      </c>
      <c r="B37">
        <v>7193.59912109375</v>
      </c>
      <c r="C37">
        <v>3230.780029296875</v>
      </c>
      <c r="D37" s="3">
        <v>1529.3</v>
      </c>
      <c r="E37" s="4">
        <f t="shared" si="1"/>
        <v>-4.9676241446435898E-2</v>
      </c>
      <c r="F37" s="4">
        <f t="shared" si="1"/>
        <v>2.8589818905730029E-2</v>
      </c>
      <c r="G37" s="4">
        <f t="shared" si="1"/>
        <v>3.4639063662810395E-2</v>
      </c>
      <c r="J37" s="15">
        <v>0.8</v>
      </c>
      <c r="K37" s="15">
        <v>0.2</v>
      </c>
      <c r="L37" s="17">
        <f t="shared" si="2"/>
        <v>6.074547385965854E-2</v>
      </c>
      <c r="M37" s="18">
        <f t="shared" si="6"/>
        <v>1.3248428538551232E-3</v>
      </c>
      <c r="N37" s="16">
        <f t="shared" si="3"/>
        <v>3.6398390814088515E-2</v>
      </c>
      <c r="P37" s="15">
        <v>0.8</v>
      </c>
      <c r="Q37" s="15">
        <v>0.2</v>
      </c>
      <c r="R37" s="17">
        <f t="shared" si="4"/>
        <v>6.0282274054672035E-2</v>
      </c>
      <c r="V37" s="15">
        <v>0.8</v>
      </c>
      <c r="W37" s="15">
        <v>0.2</v>
      </c>
      <c r="X37" s="17">
        <f t="shared" si="5"/>
        <v>1.0149540903747395E-2</v>
      </c>
    </row>
    <row r="38" spans="1:24" x14ac:dyDescent="0.3">
      <c r="A38" s="2">
        <v>43831</v>
      </c>
      <c r="B38">
        <v>9350.529296875</v>
      </c>
      <c r="C38">
        <v>3225.52001953125</v>
      </c>
      <c r="D38" s="3">
        <v>1593.8</v>
      </c>
      <c r="E38" s="4">
        <f t="shared" si="1"/>
        <v>0.29984019674608997</v>
      </c>
      <c r="F38" s="4">
        <f t="shared" si="1"/>
        <v>-1.6280928190489504E-3</v>
      </c>
      <c r="G38" s="4">
        <f t="shared" si="1"/>
        <v>4.2176159027005819E-2</v>
      </c>
      <c r="J38" s="15">
        <v>0.79</v>
      </c>
      <c r="K38" s="15">
        <v>0.21</v>
      </c>
      <c r="L38" s="17">
        <f t="shared" si="2"/>
        <v>6.0118814695271978E-2</v>
      </c>
      <c r="M38" s="18">
        <f t="shared" si="6"/>
        <v>1.3816730670056679E-3</v>
      </c>
      <c r="N38" s="16">
        <f t="shared" si="3"/>
        <v>3.7170863145825225E-2</v>
      </c>
      <c r="P38" s="15">
        <v>0.79</v>
      </c>
      <c r="Q38" s="15">
        <v>0.21</v>
      </c>
      <c r="R38" s="17">
        <f t="shared" si="4"/>
        <v>5.9632454900036151E-2</v>
      </c>
      <c r="V38" s="15">
        <v>0.79</v>
      </c>
      <c r="W38" s="15">
        <v>0.21</v>
      </c>
      <c r="X38" s="17">
        <f t="shared" si="5"/>
        <v>1.012638091349807E-2</v>
      </c>
    </row>
    <row r="39" spans="1:24" x14ac:dyDescent="0.3">
      <c r="A39" s="2">
        <v>43862</v>
      </c>
      <c r="B39">
        <v>8599.5087890625</v>
      </c>
      <c r="C39">
        <v>2954.219970703125</v>
      </c>
      <c r="D39" s="3">
        <v>1571.8</v>
      </c>
      <c r="E39" s="4">
        <f t="shared" si="1"/>
        <v>-8.0318502190404914E-2</v>
      </c>
      <c r="F39" s="4">
        <f t="shared" si="1"/>
        <v>-8.411048363840315E-2</v>
      </c>
      <c r="G39" s="4">
        <f t="shared" si="1"/>
        <v>-1.3803488518007279E-2</v>
      </c>
      <c r="J39" s="15">
        <v>0.78</v>
      </c>
      <c r="K39" s="15">
        <v>0.22</v>
      </c>
      <c r="L39" s="17">
        <f t="shared" si="2"/>
        <v>5.9492155530885424E-2</v>
      </c>
      <c r="M39" s="18">
        <f t="shared" si="6"/>
        <v>1.4376320579354764E-3</v>
      </c>
      <c r="N39" s="16">
        <f t="shared" si="3"/>
        <v>3.7916118708742806E-2</v>
      </c>
      <c r="P39" s="15">
        <v>0.78</v>
      </c>
      <c r="Q39" s="15">
        <v>0.22</v>
      </c>
      <c r="R39" s="17">
        <f t="shared" si="4"/>
        <v>5.8982635745400268E-2</v>
      </c>
      <c r="V39" s="15">
        <v>0.78</v>
      </c>
      <c r="W39" s="15">
        <v>0.22</v>
      </c>
      <c r="X39" s="17">
        <f t="shared" si="5"/>
        <v>1.0103220923248744E-2</v>
      </c>
    </row>
    <row r="40" spans="1:24" x14ac:dyDescent="0.3">
      <c r="A40" s="2">
        <v>43891</v>
      </c>
      <c r="B40">
        <v>6438.64453125</v>
      </c>
      <c r="C40">
        <v>2584.590087890625</v>
      </c>
      <c r="D40" s="3">
        <v>1596.6</v>
      </c>
      <c r="E40" s="4">
        <f t="shared" si="1"/>
        <v>-0.25127763815543153</v>
      </c>
      <c r="F40" s="4">
        <f t="shared" si="1"/>
        <v>-0.12511928240892825</v>
      </c>
      <c r="G40" s="4">
        <f t="shared" si="1"/>
        <v>1.5778088815370885E-2</v>
      </c>
      <c r="J40" s="15">
        <v>0.77</v>
      </c>
      <c r="K40" s="15">
        <v>0.23</v>
      </c>
      <c r="L40" s="17">
        <f t="shared" si="2"/>
        <v>5.8865496366498862E-2</v>
      </c>
      <c r="M40" s="18">
        <f t="shared" si="6"/>
        <v>1.4927198266445488E-3</v>
      </c>
      <c r="N40" s="16">
        <f t="shared" si="3"/>
        <v>3.8635732510780077E-2</v>
      </c>
      <c r="P40" s="15">
        <v>0.77</v>
      </c>
      <c r="Q40" s="15">
        <v>0.23</v>
      </c>
      <c r="R40" s="17">
        <f t="shared" si="4"/>
        <v>5.8332816590764378E-2</v>
      </c>
      <c r="V40" s="15">
        <v>0.77</v>
      </c>
      <c r="W40" s="15">
        <v>0.23</v>
      </c>
      <c r="X40" s="17">
        <f t="shared" si="5"/>
        <v>1.0080060932999419E-2</v>
      </c>
    </row>
    <row r="41" spans="1:24" x14ac:dyDescent="0.3">
      <c r="A41" s="2">
        <v>43922</v>
      </c>
      <c r="B41">
        <v>8658.5537109375</v>
      </c>
      <c r="C41">
        <v>2912.429931640625</v>
      </c>
      <c r="D41" s="3">
        <v>1701</v>
      </c>
      <c r="E41" s="4">
        <f t="shared" si="1"/>
        <v>0.34477896223547633</v>
      </c>
      <c r="F41" s="4">
        <f t="shared" si="1"/>
        <v>0.12684403816527889</v>
      </c>
      <c r="G41" s="4">
        <f t="shared" si="1"/>
        <v>6.5388951521984276E-2</v>
      </c>
      <c r="J41" s="15">
        <v>0.76</v>
      </c>
      <c r="K41" s="15">
        <v>0.24</v>
      </c>
      <c r="L41" s="17">
        <f t="shared" si="2"/>
        <v>5.8238837202112308E-2</v>
      </c>
      <c r="M41" s="18">
        <f t="shared" si="6"/>
        <v>1.5469363731328849E-3</v>
      </c>
      <c r="N41" s="16">
        <f t="shared" si="3"/>
        <v>3.9331112025124397E-2</v>
      </c>
      <c r="P41" s="15">
        <v>0.76</v>
      </c>
      <c r="Q41" s="15">
        <v>0.24</v>
      </c>
      <c r="R41" s="17">
        <f t="shared" si="4"/>
        <v>5.7682997436128501E-2</v>
      </c>
      <c r="V41" s="15">
        <v>0.76</v>
      </c>
      <c r="W41" s="15">
        <v>0.24</v>
      </c>
      <c r="X41" s="17">
        <f t="shared" si="5"/>
        <v>1.0056900942750092E-2</v>
      </c>
    </row>
    <row r="42" spans="1:24" x14ac:dyDescent="0.3">
      <c r="A42" s="2">
        <v>43952</v>
      </c>
      <c r="B42">
        <v>9461.05859375</v>
      </c>
      <c r="C42">
        <v>3044.31005859375</v>
      </c>
      <c r="D42" s="3">
        <v>1760.7</v>
      </c>
      <c r="E42" s="4">
        <f t="shared" si="1"/>
        <v>9.2683479204936317E-2</v>
      </c>
      <c r="F42" s="4">
        <f t="shared" si="1"/>
        <v>4.5281819665558276E-2</v>
      </c>
      <c r="G42" s="4">
        <f t="shared" si="1"/>
        <v>3.5097001763668458E-2</v>
      </c>
      <c r="J42" s="15">
        <v>0.75</v>
      </c>
      <c r="K42" s="15">
        <v>0.25</v>
      </c>
      <c r="L42" s="17">
        <f t="shared" si="2"/>
        <v>5.7612178037725746E-2</v>
      </c>
      <c r="M42" s="18">
        <f t="shared" si="6"/>
        <v>1.6002816974004846E-3</v>
      </c>
      <c r="N42" s="16">
        <f t="shared" si="3"/>
        <v>4.0003521062532542E-2</v>
      </c>
      <c r="P42" s="15">
        <v>0.75</v>
      </c>
      <c r="Q42" s="15">
        <v>0.25</v>
      </c>
      <c r="R42" s="17">
        <f t="shared" si="4"/>
        <v>5.7033178281492618E-2</v>
      </c>
      <c r="V42" s="15">
        <v>0.75</v>
      </c>
      <c r="W42" s="15">
        <v>0.25</v>
      </c>
      <c r="X42" s="17">
        <f t="shared" si="5"/>
        <v>1.0033740952500767E-2</v>
      </c>
    </row>
    <row r="43" spans="1:24" x14ac:dyDescent="0.3">
      <c r="A43" s="2">
        <v>43983</v>
      </c>
      <c r="B43">
        <v>9137.9931640625</v>
      </c>
      <c r="C43">
        <v>3100.2900390625</v>
      </c>
      <c r="D43" s="3">
        <v>1810</v>
      </c>
      <c r="E43" s="4">
        <f t="shared" si="1"/>
        <v>-3.4146858566219837E-2</v>
      </c>
      <c r="F43" s="4">
        <f t="shared" si="1"/>
        <v>1.83883965139243E-2</v>
      </c>
      <c r="G43" s="4">
        <f t="shared" si="1"/>
        <v>2.8000227182370621E-2</v>
      </c>
      <c r="J43" s="15">
        <v>0.74</v>
      </c>
      <c r="K43" s="15">
        <v>0.26</v>
      </c>
      <c r="L43" s="17">
        <f t="shared" si="2"/>
        <v>5.6985518873339185E-2</v>
      </c>
      <c r="M43" s="18">
        <f t="shared" si="6"/>
        <v>1.6527557994473483E-3</v>
      </c>
      <c r="N43" s="16">
        <f t="shared" si="3"/>
        <v>4.0654099417492304E-2</v>
      </c>
      <c r="P43" s="15">
        <v>0.74</v>
      </c>
      <c r="Q43" s="15">
        <v>0.26</v>
      </c>
      <c r="R43" s="17">
        <f t="shared" si="4"/>
        <v>5.6383359126856727E-2</v>
      </c>
      <c r="V43" s="15">
        <v>0.74</v>
      </c>
      <c r="W43" s="15">
        <v>0.26</v>
      </c>
      <c r="X43" s="17">
        <f t="shared" si="5"/>
        <v>1.0010580962251443E-2</v>
      </c>
    </row>
    <row r="44" spans="1:24" x14ac:dyDescent="0.3">
      <c r="A44" s="2">
        <v>44013</v>
      </c>
      <c r="B44">
        <v>11323.466796875</v>
      </c>
      <c r="C44">
        <v>3271.1201171875</v>
      </c>
      <c r="D44" s="3">
        <v>1985.9</v>
      </c>
      <c r="E44" s="4">
        <f t="shared" si="1"/>
        <v>0.23916341296986685</v>
      </c>
      <c r="F44" s="4">
        <f t="shared" si="1"/>
        <v>5.5101321480443645E-2</v>
      </c>
      <c r="G44" s="4">
        <f t="shared" si="1"/>
        <v>9.7182320441989004E-2</v>
      </c>
      <c r="J44" s="15">
        <v>0.73</v>
      </c>
      <c r="K44" s="15">
        <v>0.27</v>
      </c>
      <c r="L44" s="17">
        <f t="shared" si="2"/>
        <v>5.635885970895263E-2</v>
      </c>
      <c r="M44" s="18">
        <f t="shared" si="6"/>
        <v>1.7043586792734754E-3</v>
      </c>
      <c r="N44" s="16">
        <f t="shared" si="3"/>
        <v>4.1283879169398255E-2</v>
      </c>
      <c r="P44" s="15">
        <v>0.73</v>
      </c>
      <c r="Q44" s="15">
        <v>0.27</v>
      </c>
      <c r="R44" s="17">
        <f t="shared" si="4"/>
        <v>5.5733539972220851E-2</v>
      </c>
      <c r="V44" s="15">
        <v>0.73</v>
      </c>
      <c r="W44" s="15">
        <v>0.27</v>
      </c>
      <c r="X44" s="17">
        <f t="shared" si="5"/>
        <v>9.987420972002118E-3</v>
      </c>
    </row>
    <row r="45" spans="1:24" x14ac:dyDescent="0.3">
      <c r="A45" s="2">
        <v>44044</v>
      </c>
      <c r="B45">
        <v>11680.8203125</v>
      </c>
      <c r="C45">
        <v>3500.31005859375</v>
      </c>
      <c r="D45" s="3">
        <v>1978.6</v>
      </c>
      <c r="E45" s="4">
        <f t="shared" si="1"/>
        <v>3.1558666796605156E-2</v>
      </c>
      <c r="F45" s="4">
        <f t="shared" si="1"/>
        <v>7.0064666901717712E-2</v>
      </c>
      <c r="G45" s="4">
        <f t="shared" si="1"/>
        <v>-3.6759152021754275E-3</v>
      </c>
      <c r="J45" s="15">
        <v>0.72</v>
      </c>
      <c r="K45" s="15">
        <v>0.28000000000000003</v>
      </c>
      <c r="L45" s="17">
        <f t="shared" si="2"/>
        <v>5.5732200544566068E-2</v>
      </c>
      <c r="M45" s="18">
        <f t="shared" si="6"/>
        <v>1.7550903368788665E-3</v>
      </c>
      <c r="N45" s="16">
        <f t="shared" si="3"/>
        <v>4.1893798310476293E-2</v>
      </c>
      <c r="P45" s="15">
        <v>0.72</v>
      </c>
      <c r="Q45" s="15">
        <v>0.28000000000000003</v>
      </c>
      <c r="R45" s="17">
        <f t="shared" si="4"/>
        <v>5.5083720817584961E-2</v>
      </c>
      <c r="V45" s="15">
        <v>0.72</v>
      </c>
      <c r="W45" s="15">
        <v>0.28000000000000003</v>
      </c>
      <c r="X45" s="17">
        <f t="shared" si="5"/>
        <v>9.9642609817527927E-3</v>
      </c>
    </row>
    <row r="46" spans="1:24" x14ac:dyDescent="0.3">
      <c r="A46" s="2">
        <v>44075</v>
      </c>
      <c r="B46">
        <v>10784.4912109375</v>
      </c>
      <c r="C46">
        <v>3363</v>
      </c>
      <c r="D46" s="3">
        <v>1902.6</v>
      </c>
      <c r="E46" s="4">
        <f t="shared" si="1"/>
        <v>-7.6735115992094413E-2</v>
      </c>
      <c r="F46" s="4">
        <f t="shared" si="1"/>
        <v>-3.922797017842309E-2</v>
      </c>
      <c r="G46" s="4">
        <f t="shared" si="1"/>
        <v>-3.8410997675123827E-2</v>
      </c>
      <c r="J46" s="15">
        <v>0.71</v>
      </c>
      <c r="K46" s="15">
        <v>0.28999999999999998</v>
      </c>
      <c r="L46" s="17">
        <f t="shared" si="2"/>
        <v>5.5105541380179507E-2</v>
      </c>
      <c r="M46" s="18">
        <f t="shared" si="6"/>
        <v>1.8049507722635212E-3</v>
      </c>
      <c r="N46" s="16">
        <f t="shared" si="3"/>
        <v>4.2484712218202929E-2</v>
      </c>
      <c r="P46" s="15">
        <v>0.71</v>
      </c>
      <c r="Q46" s="15">
        <v>0.28999999999999998</v>
      </c>
      <c r="R46" s="17">
        <f t="shared" si="4"/>
        <v>5.4433901662949077E-2</v>
      </c>
      <c r="V46" s="15">
        <v>0.71</v>
      </c>
      <c r="W46" s="15">
        <v>0.28999999999999998</v>
      </c>
      <c r="X46" s="17">
        <f t="shared" si="5"/>
        <v>9.9411009915034657E-3</v>
      </c>
    </row>
    <row r="47" spans="1:24" x14ac:dyDescent="0.3">
      <c r="A47" s="2">
        <v>44105</v>
      </c>
      <c r="B47">
        <v>13780.9951171875</v>
      </c>
      <c r="C47">
        <v>3269.9599609375</v>
      </c>
      <c r="D47" s="3">
        <v>1887.2</v>
      </c>
      <c r="E47" s="4">
        <f t="shared" si="1"/>
        <v>0.27785306210931693</v>
      </c>
      <c r="F47" s="4">
        <f t="shared" si="1"/>
        <v>-2.7665786221379721E-2</v>
      </c>
      <c r="G47" s="4">
        <f t="shared" si="1"/>
        <v>-8.09418690213385E-3</v>
      </c>
      <c r="J47" s="15">
        <v>0.7</v>
      </c>
      <c r="K47" s="15">
        <v>0.3</v>
      </c>
      <c r="L47" s="17">
        <f t="shared" si="2"/>
        <v>5.4478882215792952E-2</v>
      </c>
      <c r="M47" s="18">
        <f t="shared" si="6"/>
        <v>1.8539399854274397E-3</v>
      </c>
      <c r="N47" s="16">
        <f t="shared" si="3"/>
        <v>4.3057403375348122E-2</v>
      </c>
      <c r="P47" s="15">
        <v>0.7</v>
      </c>
      <c r="Q47" s="15">
        <v>0.3</v>
      </c>
      <c r="R47" s="17">
        <f t="shared" si="4"/>
        <v>5.3784082508313194E-2</v>
      </c>
      <c r="V47" s="15">
        <v>0.7</v>
      </c>
      <c r="W47" s="15">
        <v>0.3</v>
      </c>
      <c r="X47" s="17">
        <f t="shared" si="5"/>
        <v>9.9179410012541405E-3</v>
      </c>
    </row>
    <row r="48" spans="1:24" x14ac:dyDescent="0.3">
      <c r="A48" s="2">
        <v>44136</v>
      </c>
      <c r="B48">
        <v>19625.8359375</v>
      </c>
      <c r="C48">
        <v>3621.6298828125</v>
      </c>
      <c r="D48" s="3">
        <v>1784.8</v>
      </c>
      <c r="E48" s="4">
        <f t="shared" si="1"/>
        <v>0.42412327779021425</v>
      </c>
      <c r="F48" s="4">
        <f t="shared" si="1"/>
        <v>0.10754563544385906</v>
      </c>
      <c r="G48" s="4">
        <f t="shared" si="1"/>
        <v>-5.4260279779567662E-2</v>
      </c>
      <c r="J48" s="15">
        <v>0.69</v>
      </c>
      <c r="K48" s="15">
        <v>0.31</v>
      </c>
      <c r="L48" s="17">
        <f t="shared" si="2"/>
        <v>5.3852223051406391E-2</v>
      </c>
      <c r="M48" s="18">
        <f t="shared" si="6"/>
        <v>1.9020579763706219E-3</v>
      </c>
      <c r="N48" s="16">
        <f t="shared" si="3"/>
        <v>4.3612589654486486E-2</v>
      </c>
      <c r="P48" s="15">
        <v>0.69</v>
      </c>
      <c r="Q48" s="15">
        <v>0.31</v>
      </c>
      <c r="R48" s="17">
        <f t="shared" si="4"/>
        <v>5.3134263353677311E-2</v>
      </c>
      <c r="V48" s="15">
        <v>0.69</v>
      </c>
      <c r="W48" s="15">
        <v>0.31</v>
      </c>
      <c r="X48" s="17">
        <f t="shared" si="5"/>
        <v>9.8947810110048169E-3</v>
      </c>
    </row>
    <row r="49" spans="1:24" x14ac:dyDescent="0.3">
      <c r="A49" s="2">
        <v>44166</v>
      </c>
      <c r="B49">
        <v>29001.720703125</v>
      </c>
      <c r="C49">
        <v>3756.070068359375</v>
      </c>
      <c r="D49" s="3">
        <v>1899.6</v>
      </c>
      <c r="E49" s="4">
        <f t="shared" si="1"/>
        <v>0.47773174072601204</v>
      </c>
      <c r="F49" s="4">
        <f t="shared" si="1"/>
        <v>3.7121459093570022E-2</v>
      </c>
      <c r="G49" s="4">
        <f t="shared" si="1"/>
        <v>6.4320932317346452E-2</v>
      </c>
      <c r="J49" s="15">
        <v>0.68</v>
      </c>
      <c r="K49" s="15">
        <v>0.32</v>
      </c>
      <c r="L49" s="17">
        <f t="shared" si="2"/>
        <v>5.3225563887019843E-2</v>
      </c>
      <c r="M49" s="18">
        <f t="shared" si="6"/>
        <v>1.9493047450930682E-3</v>
      </c>
      <c r="N49" s="16">
        <f t="shared" si="3"/>
        <v>4.4150931418182653E-2</v>
      </c>
      <c r="P49" s="15">
        <v>0.68</v>
      </c>
      <c r="Q49" s="15">
        <v>0.32</v>
      </c>
      <c r="R49" s="17">
        <f t="shared" si="4"/>
        <v>5.2484444199041434E-2</v>
      </c>
      <c r="V49" s="15">
        <v>0.68</v>
      </c>
      <c r="W49" s="15">
        <v>0.32</v>
      </c>
      <c r="X49" s="17">
        <f t="shared" si="5"/>
        <v>9.8716210207554916E-3</v>
      </c>
    </row>
    <row r="50" spans="1:24" x14ac:dyDescent="0.3">
      <c r="A50" s="2">
        <v>44197</v>
      </c>
      <c r="B50">
        <v>33114.359375</v>
      </c>
      <c r="C50">
        <v>3714.239990234375</v>
      </c>
      <c r="D50" s="3">
        <v>1852.7</v>
      </c>
      <c r="E50" s="4">
        <f t="shared" si="1"/>
        <v>0.14180671257315619</v>
      </c>
      <c r="F50" s="4">
        <f t="shared" si="1"/>
        <v>-1.1136660755445142E-2</v>
      </c>
      <c r="G50" s="4">
        <f t="shared" si="1"/>
        <v>-2.46894082964834E-2</v>
      </c>
      <c r="J50" s="15">
        <v>0.67</v>
      </c>
      <c r="K50" s="15">
        <v>0.33</v>
      </c>
      <c r="L50" s="17">
        <f t="shared" si="2"/>
        <v>5.2598904722633288E-2</v>
      </c>
      <c r="M50" s="18">
        <f t="shared" si="6"/>
        <v>1.9956802915947779E-3</v>
      </c>
      <c r="N50" s="16">
        <f t="shared" si="3"/>
        <v>4.4673037635634072E-2</v>
      </c>
      <c r="P50" s="15">
        <v>0.67</v>
      </c>
      <c r="Q50" s="15">
        <v>0.33</v>
      </c>
      <c r="R50" s="17">
        <f t="shared" si="4"/>
        <v>5.1834625044405551E-2</v>
      </c>
      <c r="V50" s="15">
        <v>0.67</v>
      </c>
      <c r="W50" s="15">
        <v>0.33</v>
      </c>
      <c r="X50" s="17">
        <f t="shared" si="5"/>
        <v>9.8484610305061664E-3</v>
      </c>
    </row>
    <row r="51" spans="1:24" x14ac:dyDescent="0.3">
      <c r="A51" s="2">
        <v>44228</v>
      </c>
      <c r="B51">
        <v>45137.76953125</v>
      </c>
      <c r="C51">
        <v>3811.14990234375</v>
      </c>
      <c r="D51" s="3">
        <v>1731.6</v>
      </c>
      <c r="E51" s="4">
        <f t="shared" si="1"/>
        <v>0.36308750593940792</v>
      </c>
      <c r="F51" s="4">
        <f t="shared" si="1"/>
        <v>2.6091451377448505E-2</v>
      </c>
      <c r="G51" s="4">
        <f t="shared" si="1"/>
        <v>-6.5364063259027438E-2</v>
      </c>
      <c r="J51" s="15">
        <v>0.66</v>
      </c>
      <c r="K51" s="15">
        <v>0.34</v>
      </c>
      <c r="L51" s="17">
        <f t="shared" si="2"/>
        <v>5.1972245558246727E-2</v>
      </c>
      <c r="M51" s="18">
        <f t="shared" si="6"/>
        <v>2.0411846158757516E-3</v>
      </c>
      <c r="N51" s="16">
        <f t="shared" si="3"/>
        <v>4.5179471177468997E-2</v>
      </c>
      <c r="P51" s="15">
        <v>0.66</v>
      </c>
      <c r="Q51" s="15">
        <v>0.34</v>
      </c>
      <c r="R51" s="17">
        <f t="shared" si="4"/>
        <v>5.1184805889769668E-2</v>
      </c>
      <c r="V51" s="15">
        <v>0.66</v>
      </c>
      <c r="W51" s="15">
        <v>0.34</v>
      </c>
      <c r="X51" s="17">
        <f t="shared" si="5"/>
        <v>9.8253010402568411E-3</v>
      </c>
    </row>
    <row r="52" spans="1:24" x14ac:dyDescent="0.3">
      <c r="A52" s="2">
        <v>44256</v>
      </c>
      <c r="B52">
        <v>58918.83203125</v>
      </c>
      <c r="C52">
        <v>3972.889892578125</v>
      </c>
      <c r="D52" s="3">
        <v>1717.5</v>
      </c>
      <c r="E52" s="4">
        <f t="shared" si="1"/>
        <v>0.30531110958991953</v>
      </c>
      <c r="F52" s="4">
        <f t="shared" si="1"/>
        <v>4.2438632533165238E-2</v>
      </c>
      <c r="G52" s="4">
        <f t="shared" si="1"/>
        <v>-8.14275814275809E-3</v>
      </c>
      <c r="J52" s="15">
        <v>0.65</v>
      </c>
      <c r="K52" s="15">
        <v>0.35</v>
      </c>
      <c r="L52" s="17">
        <f t="shared" si="2"/>
        <v>5.1345586393860165E-2</v>
      </c>
      <c r="M52" s="18">
        <f t="shared" si="6"/>
        <v>2.0858177179359882E-3</v>
      </c>
      <c r="N52" s="16">
        <f t="shared" si="3"/>
        <v>4.5670753419841767E-2</v>
      </c>
      <c r="P52" s="15">
        <v>0.65</v>
      </c>
      <c r="Q52" s="15">
        <v>0.35</v>
      </c>
      <c r="R52" s="17">
        <f t="shared" si="4"/>
        <v>5.0534986735133784E-2</v>
      </c>
      <c r="V52" s="15">
        <v>0.65</v>
      </c>
      <c r="W52" s="15">
        <v>0.35</v>
      </c>
      <c r="X52" s="17">
        <f t="shared" si="5"/>
        <v>9.8021410500075158E-3</v>
      </c>
    </row>
    <row r="53" spans="1:24" x14ac:dyDescent="0.3">
      <c r="A53" s="2">
        <v>44287</v>
      </c>
      <c r="B53">
        <v>57750.17578125</v>
      </c>
      <c r="C53">
        <v>4181.169921875</v>
      </c>
      <c r="D53" s="3">
        <v>1769.8</v>
      </c>
      <c r="E53" s="4">
        <f t="shared" si="1"/>
        <v>-1.9835020649767048E-2</v>
      </c>
      <c r="F53" s="4">
        <f t="shared" si="1"/>
        <v>5.242532134755841E-2</v>
      </c>
      <c r="G53" s="4">
        <f t="shared" si="1"/>
        <v>3.0451237263464312E-2</v>
      </c>
      <c r="J53" s="15">
        <v>0.64</v>
      </c>
      <c r="K53" s="15">
        <v>0.36</v>
      </c>
      <c r="L53" s="17">
        <f t="shared" si="2"/>
        <v>5.0718927229473611E-2</v>
      </c>
      <c r="M53" s="18">
        <f t="shared" si="6"/>
        <v>2.1295795977754892E-3</v>
      </c>
      <c r="N53" s="16">
        <f t="shared" si="3"/>
        <v>4.6147368264891221E-2</v>
      </c>
      <c r="P53" s="15">
        <v>0.64</v>
      </c>
      <c r="Q53" s="15">
        <v>0.36</v>
      </c>
      <c r="R53" s="17">
        <f t="shared" si="4"/>
        <v>4.9885167580497901E-2</v>
      </c>
      <c r="V53" s="15">
        <v>0.64</v>
      </c>
      <c r="W53" s="15">
        <v>0.36</v>
      </c>
      <c r="X53" s="17">
        <f t="shared" si="5"/>
        <v>9.7789810597581905E-3</v>
      </c>
    </row>
    <row r="54" spans="1:24" x14ac:dyDescent="0.3">
      <c r="A54" s="2">
        <v>44317</v>
      </c>
      <c r="B54">
        <v>37332.85546875</v>
      </c>
      <c r="C54">
        <v>4204.10986328125</v>
      </c>
      <c r="D54" s="3">
        <v>1906.9</v>
      </c>
      <c r="E54" s="4">
        <f t="shared" si="1"/>
        <v>-0.35354559594481755</v>
      </c>
      <c r="F54" s="4">
        <f t="shared" si="1"/>
        <v>5.4864886706070138E-3</v>
      </c>
      <c r="G54" s="4">
        <f t="shared" si="1"/>
        <v>7.7466380381964142E-2</v>
      </c>
      <c r="J54" s="15">
        <v>0.63</v>
      </c>
      <c r="K54" s="15">
        <v>0.37</v>
      </c>
      <c r="L54" s="17">
        <f t="shared" si="2"/>
        <v>5.0092268065087049E-2</v>
      </c>
      <c r="M54" s="18">
        <f t="shared" si="6"/>
        <v>2.1724702553942541E-3</v>
      </c>
      <c r="N54" s="16">
        <f t="shared" si="3"/>
        <v>4.6609765665515356E-2</v>
      </c>
      <c r="P54" s="15">
        <v>0.63</v>
      </c>
      <c r="Q54" s="15">
        <v>0.37</v>
      </c>
      <c r="R54" s="17">
        <f t="shared" si="4"/>
        <v>4.9235348425862011E-2</v>
      </c>
      <c r="V54" s="15">
        <v>0.63</v>
      </c>
      <c r="W54" s="15">
        <v>0.37</v>
      </c>
      <c r="X54" s="17">
        <f t="shared" si="5"/>
        <v>9.7558210695088653E-3</v>
      </c>
    </row>
    <row r="55" spans="1:24" x14ac:dyDescent="0.3">
      <c r="A55" s="2">
        <v>44348</v>
      </c>
      <c r="B55">
        <v>35040.8359375</v>
      </c>
      <c r="C55">
        <v>4297.5</v>
      </c>
      <c r="D55" s="3">
        <v>1773.5</v>
      </c>
      <c r="E55" s="4">
        <f t="shared" si="1"/>
        <v>-6.1394166143239906E-2</v>
      </c>
      <c r="F55" s="4">
        <f t="shared" si="1"/>
        <v>2.2214009565834771E-2</v>
      </c>
      <c r="G55" s="4">
        <f t="shared" si="1"/>
        <v>-6.9956473858094337E-2</v>
      </c>
      <c r="J55" s="15">
        <v>0.62</v>
      </c>
      <c r="K55" s="15">
        <v>0.38</v>
      </c>
      <c r="L55" s="17">
        <f t="shared" si="2"/>
        <v>4.9465608900700495E-2</v>
      </c>
      <c r="M55" s="18">
        <f t="shared" si="6"/>
        <v>2.2144896907922824E-3</v>
      </c>
      <c r="N55" s="16">
        <f t="shared" si="3"/>
        <v>4.7058364727137328E-2</v>
      </c>
      <c r="P55" s="15">
        <v>0.62</v>
      </c>
      <c r="Q55" s="15">
        <v>0.38</v>
      </c>
      <c r="R55" s="17">
        <f t="shared" si="4"/>
        <v>4.8585529271226134E-2</v>
      </c>
      <c r="V55" s="15">
        <v>0.62</v>
      </c>
      <c r="W55" s="15">
        <v>0.38</v>
      </c>
      <c r="X55" s="17">
        <f t="shared" si="5"/>
        <v>9.73266107925954E-3</v>
      </c>
    </row>
    <row r="56" spans="1:24" x14ac:dyDescent="0.3">
      <c r="A56" s="2">
        <v>44378</v>
      </c>
      <c r="B56">
        <v>41626.1953125</v>
      </c>
      <c r="C56">
        <v>4395.259765625</v>
      </c>
      <c r="D56" s="3">
        <v>1817.2</v>
      </c>
      <c r="E56" s="4">
        <f t="shared" si="1"/>
        <v>0.18793385485283132</v>
      </c>
      <c r="F56" s="4">
        <f t="shared" si="1"/>
        <v>2.2748054828388597E-2</v>
      </c>
      <c r="G56" s="4">
        <f t="shared" si="1"/>
        <v>2.464054130250919E-2</v>
      </c>
      <c r="J56" s="15">
        <v>0.61</v>
      </c>
      <c r="K56" s="15">
        <v>0.39</v>
      </c>
      <c r="L56" s="17">
        <f t="shared" si="2"/>
        <v>4.8838949736313933E-2</v>
      </c>
      <c r="M56" s="18">
        <f t="shared" si="6"/>
        <v>2.2556379039695745E-3</v>
      </c>
      <c r="N56" s="16">
        <f t="shared" si="3"/>
        <v>4.7493556446844179E-2</v>
      </c>
      <c r="P56" s="15">
        <v>0.61</v>
      </c>
      <c r="Q56" s="15">
        <v>0.39</v>
      </c>
      <c r="R56" s="17">
        <f t="shared" si="4"/>
        <v>4.7935710116590251E-2</v>
      </c>
      <c r="V56" s="15">
        <v>0.61</v>
      </c>
      <c r="W56" s="15">
        <v>0.39</v>
      </c>
      <c r="X56" s="17">
        <f t="shared" si="5"/>
        <v>9.7095010890102147E-3</v>
      </c>
    </row>
    <row r="57" spans="1:24" x14ac:dyDescent="0.3">
      <c r="A57" s="2">
        <v>44409</v>
      </c>
      <c r="B57">
        <v>47166.6875</v>
      </c>
      <c r="C57">
        <v>4522.68017578125</v>
      </c>
      <c r="D57" s="3">
        <v>1818.1</v>
      </c>
      <c r="E57" s="4">
        <f t="shared" si="1"/>
        <v>0.1331010952575874</v>
      </c>
      <c r="F57" s="4">
        <f t="shared" si="1"/>
        <v>2.8990416255438543E-2</v>
      </c>
      <c r="G57" s="4">
        <f t="shared" si="1"/>
        <v>4.9526744441991176E-4</v>
      </c>
      <c r="J57" s="15">
        <v>0.6</v>
      </c>
      <c r="K57" s="15">
        <v>0.4</v>
      </c>
      <c r="L57" s="17">
        <f t="shared" si="2"/>
        <v>4.8212290571927371E-2</v>
      </c>
      <c r="M57" s="18">
        <f t="shared" si="6"/>
        <v>2.2959148949261306E-3</v>
      </c>
      <c r="N57" s="16">
        <f t="shared" si="3"/>
        <v>4.7915706140326586E-2</v>
      </c>
      <c r="P57" s="15">
        <v>0.6</v>
      </c>
      <c r="Q57" s="15">
        <v>0.4</v>
      </c>
      <c r="R57" s="17">
        <f t="shared" si="4"/>
        <v>4.728589096195436E-2</v>
      </c>
      <c r="V57" s="15">
        <v>0.6</v>
      </c>
      <c r="W57" s="15">
        <v>0.4</v>
      </c>
      <c r="X57" s="17">
        <f t="shared" si="5"/>
        <v>9.6863410987608894E-3</v>
      </c>
    </row>
    <row r="58" spans="1:24" x14ac:dyDescent="0.3">
      <c r="A58" s="2">
        <v>44440</v>
      </c>
      <c r="B58">
        <v>43790.89453125</v>
      </c>
      <c r="C58">
        <v>4307.5400390625</v>
      </c>
      <c r="D58" s="3">
        <v>1758.5</v>
      </c>
      <c r="E58" s="4">
        <f t="shared" si="1"/>
        <v>-7.1571550763449315E-2</v>
      </c>
      <c r="F58" s="4">
        <f t="shared" si="1"/>
        <v>-4.7569168801901096E-2</v>
      </c>
      <c r="G58" s="4">
        <f t="shared" si="1"/>
        <v>-3.278147516638244E-2</v>
      </c>
      <c r="J58" s="15">
        <v>0.59</v>
      </c>
      <c r="K58" s="15">
        <v>0.41</v>
      </c>
      <c r="L58" s="17">
        <f t="shared" si="2"/>
        <v>4.7585631407540817E-2</v>
      </c>
      <c r="M58" s="18">
        <f t="shared" si="6"/>
        <v>2.3353206636619497E-3</v>
      </c>
      <c r="N58" s="16">
        <f t="shared" si="3"/>
        <v>4.8325155598941939E-2</v>
      </c>
      <c r="P58" s="15">
        <v>0.59</v>
      </c>
      <c r="Q58" s="15">
        <v>0.41</v>
      </c>
      <c r="R58" s="17">
        <f t="shared" si="4"/>
        <v>4.6636071807318484E-2</v>
      </c>
      <c r="V58" s="15">
        <v>0.59</v>
      </c>
      <c r="W58" s="15">
        <v>0.41</v>
      </c>
      <c r="X58" s="17">
        <f t="shared" si="5"/>
        <v>9.6631811085115642E-3</v>
      </c>
    </row>
    <row r="59" spans="1:24" x14ac:dyDescent="0.3">
      <c r="A59" s="2">
        <v>44470</v>
      </c>
      <c r="B59">
        <v>61318.95703125</v>
      </c>
      <c r="C59">
        <v>4605.3798828125</v>
      </c>
      <c r="D59" s="3">
        <v>1785.9</v>
      </c>
      <c r="E59" s="4">
        <f t="shared" si="1"/>
        <v>0.40026728587358834</v>
      </c>
      <c r="F59" s="4">
        <f t="shared" si="1"/>
        <v>6.914383640060659E-2</v>
      </c>
      <c r="G59" s="4">
        <f t="shared" si="1"/>
        <v>1.5581461472846227E-2</v>
      </c>
      <c r="J59" s="15">
        <v>0.57999999999999996</v>
      </c>
      <c r="K59" s="15">
        <v>0.42</v>
      </c>
      <c r="L59" s="17">
        <f t="shared" si="2"/>
        <v>4.6958972243154262E-2</v>
      </c>
      <c r="M59" s="18">
        <f t="shared" si="6"/>
        <v>2.3738552101770331E-3</v>
      </c>
      <c r="N59" s="16">
        <f t="shared" si="3"/>
        <v>4.8722225012585718E-2</v>
      </c>
      <c r="P59" s="15">
        <v>0.57999999999999996</v>
      </c>
      <c r="Q59" s="15">
        <v>0.42</v>
      </c>
      <c r="R59" s="17">
        <f t="shared" si="4"/>
        <v>4.5986252652682601E-2</v>
      </c>
      <c r="V59" s="15">
        <v>0.57999999999999996</v>
      </c>
      <c r="W59" s="15">
        <v>0.42</v>
      </c>
      <c r="X59" s="17">
        <f t="shared" si="5"/>
        <v>9.6400211182622389E-3</v>
      </c>
    </row>
    <row r="60" spans="1:24" x14ac:dyDescent="0.3">
      <c r="A60" s="2">
        <v>44501</v>
      </c>
      <c r="B60">
        <v>57005.42578125</v>
      </c>
      <c r="C60">
        <v>4567</v>
      </c>
      <c r="D60" s="3">
        <v>1778.3</v>
      </c>
      <c r="E60" s="4">
        <f t="shared" si="1"/>
        <v>-7.0345802649606284E-2</v>
      </c>
      <c r="F60" s="4">
        <f t="shared" si="1"/>
        <v>-8.3337061847461435E-3</v>
      </c>
      <c r="G60" s="4">
        <f t="shared" si="1"/>
        <v>-4.2555574220281851E-3</v>
      </c>
      <c r="J60" s="15">
        <v>0.56999999999999995</v>
      </c>
      <c r="K60" s="15">
        <v>0.43</v>
      </c>
      <c r="L60" s="17">
        <f t="shared" si="2"/>
        <v>4.6332313078767694E-2</v>
      </c>
      <c r="M60" s="18">
        <f t="shared" si="6"/>
        <v>2.4115185344713804E-3</v>
      </c>
      <c r="N60" s="16">
        <f t="shared" si="3"/>
        <v>4.9107214688591132E-2</v>
      </c>
      <c r="P60" s="15">
        <v>0.56999999999999995</v>
      </c>
      <c r="Q60" s="15">
        <v>0.43</v>
      </c>
      <c r="R60" s="17">
        <f t="shared" si="4"/>
        <v>4.533643349804671E-2</v>
      </c>
      <c r="V60" s="15">
        <v>0.56999999999999995</v>
      </c>
      <c r="W60" s="15">
        <v>0.43</v>
      </c>
      <c r="X60" s="17">
        <f t="shared" si="5"/>
        <v>9.6168611280129136E-3</v>
      </c>
    </row>
    <row r="61" spans="1:24" x14ac:dyDescent="0.3">
      <c r="A61" s="2">
        <v>44531</v>
      </c>
      <c r="B61">
        <v>46306.4453125</v>
      </c>
      <c r="C61">
        <v>4766.18017578125</v>
      </c>
      <c r="D61" s="3">
        <v>1831</v>
      </c>
      <c r="E61" s="4">
        <f t="shared" si="1"/>
        <v>-0.18768354629620304</v>
      </c>
      <c r="F61" s="4">
        <f t="shared" si="1"/>
        <v>4.3612913462064813E-2</v>
      </c>
      <c r="G61" s="4">
        <f t="shared" si="1"/>
        <v>2.9635044705617751E-2</v>
      </c>
      <c r="J61" s="15">
        <v>0.56000000000000005</v>
      </c>
      <c r="K61" s="15">
        <v>0.44</v>
      </c>
      <c r="L61" s="17">
        <f t="shared" si="2"/>
        <v>4.5705653914381146E-2</v>
      </c>
      <c r="M61" s="18">
        <f t="shared" si="6"/>
        <v>2.4483106365449916E-3</v>
      </c>
      <c r="N61" s="16">
        <f t="shared" si="3"/>
        <v>4.9480406592357258E-2</v>
      </c>
      <c r="P61" s="15">
        <v>0.56000000000000005</v>
      </c>
      <c r="Q61" s="15">
        <v>0.44</v>
      </c>
      <c r="R61" s="17">
        <f t="shared" si="4"/>
        <v>4.4686614343410834E-2</v>
      </c>
      <c r="V61" s="15">
        <v>0.56000000000000005</v>
      </c>
      <c r="W61" s="15">
        <v>0.44</v>
      </c>
      <c r="X61" s="17">
        <f t="shared" si="5"/>
        <v>9.5937011377635883E-3</v>
      </c>
    </row>
    <row r="62" spans="1:24" x14ac:dyDescent="0.3">
      <c r="A62" s="2">
        <v>44562</v>
      </c>
      <c r="B62">
        <v>38483.125</v>
      </c>
      <c r="C62">
        <v>4515.5498046875</v>
      </c>
      <c r="D62" s="3">
        <v>1799.2</v>
      </c>
      <c r="E62" s="4">
        <f t="shared" si="1"/>
        <v>-0.16894668246945241</v>
      </c>
      <c r="F62" s="4">
        <f t="shared" si="1"/>
        <v>-5.258516502739384E-2</v>
      </c>
      <c r="G62" s="4">
        <f t="shared" si="1"/>
        <v>-1.7367558711086813E-2</v>
      </c>
      <c r="J62" s="15">
        <v>0.55000000000000004</v>
      </c>
      <c r="K62" s="15">
        <v>0.45</v>
      </c>
      <c r="L62" s="17">
        <f t="shared" si="2"/>
        <v>4.5078994749994591E-2</v>
      </c>
      <c r="M62" s="18">
        <f t="shared" si="6"/>
        <v>2.4842315163978662E-3</v>
      </c>
      <c r="N62" s="16">
        <f t="shared" si="3"/>
        <v>4.9842065731647463E-2</v>
      </c>
      <c r="P62" s="15">
        <v>0.55000000000000004</v>
      </c>
      <c r="Q62" s="15">
        <v>0.45</v>
      </c>
      <c r="R62" s="17">
        <f t="shared" si="4"/>
        <v>4.4036795188774958E-2</v>
      </c>
      <c r="V62" s="15">
        <v>0.55000000000000004</v>
      </c>
      <c r="W62" s="15">
        <v>0.45</v>
      </c>
      <c r="X62" s="17">
        <f t="shared" si="5"/>
        <v>9.5705411475142631E-3</v>
      </c>
    </row>
    <row r="63" spans="1:24" x14ac:dyDescent="0.3">
      <c r="A63" s="2">
        <v>44593</v>
      </c>
      <c r="B63">
        <v>43193.234375</v>
      </c>
      <c r="C63">
        <v>4373.93994140625</v>
      </c>
      <c r="D63" s="3">
        <v>1904</v>
      </c>
      <c r="E63" s="4">
        <f t="shared" si="1"/>
        <v>0.12239415003329382</v>
      </c>
      <c r="F63" s="4">
        <f t="shared" si="1"/>
        <v>-3.1360491945908266E-2</v>
      </c>
      <c r="G63" s="4">
        <f t="shared" si="1"/>
        <v>5.8248110271231633E-2</v>
      </c>
      <c r="J63" s="15">
        <v>0.54</v>
      </c>
      <c r="K63" s="15">
        <v>0.46</v>
      </c>
      <c r="L63" s="17">
        <f t="shared" si="2"/>
        <v>4.445233558560803E-2</v>
      </c>
      <c r="M63" s="18">
        <f t="shared" si="6"/>
        <v>2.5192811740300048E-3</v>
      </c>
      <c r="N63" s="16">
        <f t="shared" si="3"/>
        <v>5.0192441403362764E-2</v>
      </c>
      <c r="P63" s="15">
        <v>0.54</v>
      </c>
      <c r="Q63" s="15">
        <v>0.46</v>
      </c>
      <c r="R63" s="17">
        <f t="shared" si="4"/>
        <v>4.3386976034139067E-2</v>
      </c>
      <c r="V63" s="15">
        <v>0.54</v>
      </c>
      <c r="W63" s="15">
        <v>0.46</v>
      </c>
      <c r="X63" s="17">
        <f t="shared" si="5"/>
        <v>9.5473811572649378E-3</v>
      </c>
    </row>
    <row r="64" spans="1:24" x14ac:dyDescent="0.3">
      <c r="A64" s="2">
        <v>44621</v>
      </c>
      <c r="B64">
        <v>45538.67578125</v>
      </c>
      <c r="C64">
        <v>4530.41015625</v>
      </c>
      <c r="D64" s="3">
        <v>1959.5</v>
      </c>
      <c r="E64" s="4">
        <f t="shared" si="1"/>
        <v>5.4301129336300137E-2</v>
      </c>
      <c r="F64" s="4">
        <f t="shared" si="1"/>
        <v>3.5773288371546273E-2</v>
      </c>
      <c r="G64" s="4">
        <f t="shared" si="1"/>
        <v>2.9149159663865547E-2</v>
      </c>
      <c r="J64" s="15">
        <v>0.53</v>
      </c>
      <c r="K64" s="15">
        <v>0.47</v>
      </c>
      <c r="L64" s="17">
        <f t="shared" si="2"/>
        <v>4.3825676421221468E-2</v>
      </c>
      <c r="M64" s="18">
        <f t="shared" si="6"/>
        <v>2.5534596094414063E-3</v>
      </c>
      <c r="N64" s="16">
        <f t="shared" si="3"/>
        <v>5.0531768318963527E-2</v>
      </c>
      <c r="P64" s="15">
        <v>0.53</v>
      </c>
      <c r="Q64" s="15">
        <v>0.47</v>
      </c>
      <c r="R64" s="17">
        <f t="shared" si="4"/>
        <v>4.2737156879503184E-2</v>
      </c>
      <c r="V64" s="15">
        <v>0.53</v>
      </c>
      <c r="W64" s="15">
        <v>0.47</v>
      </c>
      <c r="X64" s="17">
        <f t="shared" si="5"/>
        <v>9.5242211670156125E-3</v>
      </c>
    </row>
    <row r="65" spans="1:24" x14ac:dyDescent="0.3">
      <c r="A65" s="2">
        <v>44652</v>
      </c>
      <c r="B65">
        <v>37714.875</v>
      </c>
      <c r="C65">
        <v>4131.93017578125</v>
      </c>
      <c r="D65" s="3">
        <v>1918.6</v>
      </c>
      <c r="E65" s="4">
        <f t="shared" si="1"/>
        <v>-0.17180562778839861</v>
      </c>
      <c r="F65" s="4">
        <f t="shared" si="1"/>
        <v>-8.7956711804343043E-2</v>
      </c>
      <c r="G65" s="4">
        <f t="shared" si="1"/>
        <v>-2.0872671599897981E-2</v>
      </c>
      <c r="J65" s="15">
        <v>0.52</v>
      </c>
      <c r="K65" s="15">
        <v>0.48</v>
      </c>
      <c r="L65" s="17">
        <f t="shared" si="2"/>
        <v>4.3199017256834914E-2</v>
      </c>
      <c r="M65" s="18">
        <f t="shared" si="6"/>
        <v>2.5867668226320722E-3</v>
      </c>
      <c r="N65" s="16">
        <f t="shared" si="3"/>
        <v>5.0860267622497547E-2</v>
      </c>
      <c r="P65" s="15">
        <v>0.52</v>
      </c>
      <c r="Q65" s="15">
        <v>0.48</v>
      </c>
      <c r="R65" s="17">
        <f t="shared" si="4"/>
        <v>4.2087337724867308E-2</v>
      </c>
      <c r="V65" s="15">
        <v>0.52</v>
      </c>
      <c r="W65" s="15">
        <v>0.48</v>
      </c>
      <c r="X65" s="17">
        <f t="shared" si="5"/>
        <v>9.5010611767662873E-3</v>
      </c>
    </row>
    <row r="66" spans="1:24" x14ac:dyDescent="0.3">
      <c r="A66" s="2">
        <v>44682</v>
      </c>
      <c r="B66">
        <v>31792.310546875</v>
      </c>
      <c r="C66">
        <v>4132.14990234375</v>
      </c>
      <c r="D66" s="3">
        <v>1856.3</v>
      </c>
      <c r="E66" s="4">
        <f t="shared" si="1"/>
        <v>-0.15703524015723239</v>
      </c>
      <c r="F66" s="4">
        <f t="shared" si="1"/>
        <v>5.3177704644647078E-5</v>
      </c>
      <c r="G66" s="4">
        <f t="shared" si="1"/>
        <v>-3.2471593870530571E-2</v>
      </c>
      <c r="J66" s="15">
        <v>0.51</v>
      </c>
      <c r="K66" s="15">
        <v>0.49</v>
      </c>
      <c r="L66" s="17">
        <f t="shared" si="2"/>
        <v>4.2572358092448352E-2</v>
      </c>
      <c r="M66" s="18">
        <f t="shared" si="6"/>
        <v>2.6192028136020019E-3</v>
      </c>
      <c r="N66" s="16">
        <f t="shared" si="3"/>
        <v>5.1178147813319717E-2</v>
      </c>
      <c r="P66" s="15">
        <v>0.51</v>
      </c>
      <c r="Q66" s="15">
        <v>0.49</v>
      </c>
      <c r="R66" s="17">
        <f t="shared" si="4"/>
        <v>4.1437518570231417E-2</v>
      </c>
      <c r="V66" s="15">
        <v>0.51</v>
      </c>
      <c r="W66" s="15">
        <v>0.49</v>
      </c>
      <c r="X66" s="17">
        <f t="shared" si="5"/>
        <v>9.477901186516962E-3</v>
      </c>
    </row>
    <row r="67" spans="1:24" x14ac:dyDescent="0.3">
      <c r="A67" s="2">
        <v>44713</v>
      </c>
      <c r="B67">
        <v>19784.7265625</v>
      </c>
      <c r="C67">
        <v>3785.3798828125</v>
      </c>
      <c r="D67" s="3">
        <v>1816.3</v>
      </c>
      <c r="E67" s="4">
        <f t="shared" si="1"/>
        <v>-0.37768830820493088</v>
      </c>
      <c r="F67" s="4">
        <f t="shared" si="1"/>
        <v>-8.3919999933826817E-2</v>
      </c>
      <c r="G67" s="4">
        <f t="shared" si="1"/>
        <v>-2.1548241124818186E-2</v>
      </c>
      <c r="J67" s="15">
        <v>0.5</v>
      </c>
      <c r="K67" s="15">
        <v>0.5</v>
      </c>
      <c r="L67" s="17">
        <f t="shared" si="2"/>
        <v>4.1945698928061798E-2</v>
      </c>
      <c r="M67" s="18">
        <f t="shared" si="6"/>
        <v>2.6507675823511951E-3</v>
      </c>
      <c r="N67" s="16">
        <f t="shared" si="3"/>
        <v>5.1485605583999838E-2</v>
      </c>
      <c r="P67" s="15">
        <v>0.5</v>
      </c>
      <c r="Q67" s="15">
        <v>0.5</v>
      </c>
      <c r="R67" s="17">
        <f t="shared" si="4"/>
        <v>4.0787699415595534E-2</v>
      </c>
      <c r="V67" s="15">
        <v>0.5</v>
      </c>
      <c r="W67" s="15">
        <v>0.5</v>
      </c>
      <c r="X67" s="17">
        <f t="shared" si="5"/>
        <v>9.4547411962676367E-3</v>
      </c>
    </row>
    <row r="68" spans="1:24" x14ac:dyDescent="0.3">
      <c r="A68" s="2">
        <v>44743</v>
      </c>
      <c r="B68">
        <v>23336.896484375</v>
      </c>
      <c r="C68">
        <v>4130.2900390625</v>
      </c>
      <c r="D68" s="3">
        <v>1781.8</v>
      </c>
      <c r="E68" s="4">
        <f t="shared" ref="E68:G90" si="7">(B68-B67)/B67</f>
        <v>0.17954101668545616</v>
      </c>
      <c r="F68" s="4">
        <f t="shared" si="7"/>
        <v>9.1116391730209953E-2</v>
      </c>
      <c r="G68" s="4">
        <f t="shared" si="7"/>
        <v>-1.8994659472554094E-2</v>
      </c>
      <c r="J68" s="15">
        <v>0.49</v>
      </c>
      <c r="K68" s="15">
        <v>0.51</v>
      </c>
      <c r="L68" s="17">
        <f t="shared" si="2"/>
        <v>4.1319039763675243E-2</v>
      </c>
      <c r="M68" s="18">
        <f t="shared" si="6"/>
        <v>2.6814611288796522E-3</v>
      </c>
      <c r="N68" s="16">
        <f t="shared" si="3"/>
        <v>5.1782826582561635E-2</v>
      </c>
      <c r="P68" s="15">
        <v>0.49</v>
      </c>
      <c r="Q68" s="15">
        <v>0.51</v>
      </c>
      <c r="R68" s="17">
        <f t="shared" si="4"/>
        <v>4.0137880260959651E-2</v>
      </c>
      <c r="V68" s="15">
        <v>0.49</v>
      </c>
      <c r="W68" s="15">
        <v>0.51</v>
      </c>
      <c r="X68" s="17">
        <f t="shared" si="5"/>
        <v>9.4315812060183114E-3</v>
      </c>
    </row>
    <row r="69" spans="1:24" x14ac:dyDescent="0.3">
      <c r="A69" s="2">
        <v>44774</v>
      </c>
      <c r="B69">
        <v>20049.763671875</v>
      </c>
      <c r="C69">
        <v>3955</v>
      </c>
      <c r="D69" s="3">
        <v>1726.2</v>
      </c>
      <c r="E69" s="4">
        <f t="shared" si="7"/>
        <v>-0.14085561097213029</v>
      </c>
      <c r="F69" s="4">
        <f t="shared" si="7"/>
        <v>-4.2440128272998381E-2</v>
      </c>
      <c r="G69" s="4">
        <f t="shared" si="7"/>
        <v>-3.1204400044898366E-2</v>
      </c>
      <c r="J69" s="15">
        <v>0.48</v>
      </c>
      <c r="K69" s="15">
        <v>0.52</v>
      </c>
      <c r="L69" s="17">
        <f t="shared" si="2"/>
        <v>4.0692380599288674E-2</v>
      </c>
      <c r="M69" s="18">
        <f t="shared" si="6"/>
        <v>2.7112834531873727E-3</v>
      </c>
      <c r="N69" s="16">
        <f t="shared" si="3"/>
        <v>5.2069986107040327E-2</v>
      </c>
      <c r="P69" s="15">
        <v>0.48</v>
      </c>
      <c r="Q69" s="15">
        <v>0.52</v>
      </c>
      <c r="R69" s="17">
        <f t="shared" si="4"/>
        <v>3.9488061106323767E-2</v>
      </c>
      <c r="V69" s="15">
        <v>0.48</v>
      </c>
      <c r="W69" s="15">
        <v>0.52</v>
      </c>
      <c r="X69" s="17">
        <f t="shared" si="5"/>
        <v>9.4084212157689862E-3</v>
      </c>
    </row>
    <row r="70" spans="1:24" x14ac:dyDescent="0.3">
      <c r="A70" s="2">
        <v>44805</v>
      </c>
      <c r="B70">
        <v>19431.7890625</v>
      </c>
      <c r="C70">
        <v>3585.6201171875</v>
      </c>
      <c r="D70" s="3">
        <v>1684.9</v>
      </c>
      <c r="E70" s="4">
        <f t="shared" si="7"/>
        <v>-3.0822039575552199E-2</v>
      </c>
      <c r="F70" s="4">
        <f t="shared" si="7"/>
        <v>-9.3395672013274339E-2</v>
      </c>
      <c r="G70" s="4">
        <f t="shared" si="7"/>
        <v>-2.3925385239253825E-2</v>
      </c>
      <c r="J70" s="15">
        <v>0.47</v>
      </c>
      <c r="K70" s="15">
        <v>0.53</v>
      </c>
      <c r="L70" s="17">
        <f t="shared" si="2"/>
        <v>4.006572143490212E-2</v>
      </c>
      <c r="M70" s="18">
        <f t="shared" si="6"/>
        <v>2.7402345552743571E-3</v>
      </c>
      <c r="N70" s="16">
        <f t="shared" si="3"/>
        <v>5.2347249739354569E-2</v>
      </c>
      <c r="P70" s="15">
        <v>0.47</v>
      </c>
      <c r="Q70" s="15">
        <v>0.53</v>
      </c>
      <c r="R70" s="17">
        <f t="shared" si="4"/>
        <v>3.8838241951687884E-2</v>
      </c>
      <c r="V70" s="15">
        <v>0.47</v>
      </c>
      <c r="W70" s="15">
        <v>0.53</v>
      </c>
      <c r="X70" s="17">
        <f t="shared" si="5"/>
        <v>9.3852612255196609E-3</v>
      </c>
    </row>
    <row r="71" spans="1:24" x14ac:dyDescent="0.3">
      <c r="A71" s="2">
        <v>44835</v>
      </c>
      <c r="B71">
        <v>20495.7734375</v>
      </c>
      <c r="C71">
        <v>3871.97998046875</v>
      </c>
      <c r="D71" s="3">
        <v>1654.9</v>
      </c>
      <c r="E71" s="4">
        <f t="shared" si="7"/>
        <v>5.4754833514187647E-2</v>
      </c>
      <c r="F71" s="4">
        <f t="shared" si="7"/>
        <v>7.9863413837008998E-2</v>
      </c>
      <c r="G71" s="4">
        <f t="shared" si="7"/>
        <v>-1.780521099175025E-2</v>
      </c>
      <c r="J71" s="15">
        <v>0.46</v>
      </c>
      <c r="K71" s="15">
        <v>0.54</v>
      </c>
      <c r="L71" s="17">
        <f t="shared" si="2"/>
        <v>3.9439062270515565E-2</v>
      </c>
      <c r="M71" s="18">
        <f t="shared" si="6"/>
        <v>2.7683144351406059E-3</v>
      </c>
      <c r="N71" s="16">
        <f t="shared" si="3"/>
        <v>5.2614773924636468E-2</v>
      </c>
      <c r="P71" s="15">
        <v>0.46</v>
      </c>
      <c r="Q71" s="15">
        <v>0.54</v>
      </c>
      <c r="R71" s="17">
        <f t="shared" si="4"/>
        <v>3.8188422797052E-2</v>
      </c>
      <c r="V71" s="15">
        <v>0.46</v>
      </c>
      <c r="W71" s="15">
        <v>0.54</v>
      </c>
      <c r="X71" s="17">
        <f t="shared" si="5"/>
        <v>9.3621012352703356E-3</v>
      </c>
    </row>
    <row r="72" spans="1:24" x14ac:dyDescent="0.3">
      <c r="A72" s="2">
        <v>44866</v>
      </c>
      <c r="B72">
        <v>17168.56640625</v>
      </c>
      <c r="C72">
        <v>4080.110107421875</v>
      </c>
      <c r="D72" s="3">
        <v>1775.1</v>
      </c>
      <c r="E72" s="4">
        <f t="shared" si="7"/>
        <v>-0.16233625149087522</v>
      </c>
      <c r="F72" s="4">
        <f t="shared" si="7"/>
        <v>5.3752893352493093E-2</v>
      </c>
      <c r="G72" s="4">
        <f t="shared" si="7"/>
        <v>7.2632787479605901E-2</v>
      </c>
      <c r="J72" s="15">
        <v>0.45</v>
      </c>
      <c r="K72" s="15">
        <v>0.55000000000000004</v>
      </c>
      <c r="L72" s="17">
        <f t="shared" si="2"/>
        <v>3.8812403106129011E-2</v>
      </c>
      <c r="M72" s="18">
        <f t="shared" si="6"/>
        <v>2.795523092786118E-3</v>
      </c>
      <c r="N72" s="16">
        <f t="shared" si="3"/>
        <v>5.2872706501427731E-2</v>
      </c>
      <c r="P72" s="15">
        <v>0.45</v>
      </c>
      <c r="Q72" s="15">
        <v>0.55000000000000004</v>
      </c>
      <c r="R72" s="17">
        <f t="shared" si="4"/>
        <v>3.7538603642416124E-2</v>
      </c>
      <c r="V72" s="15">
        <v>0.45</v>
      </c>
      <c r="W72" s="15">
        <v>0.55000000000000004</v>
      </c>
      <c r="X72" s="17">
        <f t="shared" si="5"/>
        <v>9.3389412450210103E-3</v>
      </c>
    </row>
    <row r="73" spans="1:24" x14ac:dyDescent="0.3">
      <c r="A73" s="2">
        <v>44896</v>
      </c>
      <c r="B73">
        <v>16547.49609375</v>
      </c>
      <c r="C73">
        <v>3839.5</v>
      </c>
      <c r="D73" s="3">
        <v>1842.2</v>
      </c>
      <c r="E73" s="4">
        <f t="shared" si="7"/>
        <v>-3.6174849885771895E-2</v>
      </c>
      <c r="F73" s="4">
        <f t="shared" si="7"/>
        <v>-5.8971474074730502E-2</v>
      </c>
      <c r="G73" s="4">
        <f t="shared" si="7"/>
        <v>3.7800687285223449E-2</v>
      </c>
      <c r="J73" s="15">
        <v>0.44</v>
      </c>
      <c r="K73" s="15">
        <v>0.56000000000000005</v>
      </c>
      <c r="L73" s="17">
        <f t="shared" si="2"/>
        <v>3.8185743941742449E-2</v>
      </c>
      <c r="M73" s="18">
        <f t="shared" si="6"/>
        <v>2.8218605282108937E-3</v>
      </c>
      <c r="N73" s="16">
        <f t="shared" si="3"/>
        <v>5.3121187187513928E-2</v>
      </c>
      <c r="P73" s="15">
        <v>0.44</v>
      </c>
      <c r="Q73" s="15">
        <v>0.56000000000000005</v>
      </c>
      <c r="R73" s="17">
        <f t="shared" si="4"/>
        <v>3.6888784487780234E-2</v>
      </c>
      <c r="V73" s="15">
        <v>0.44</v>
      </c>
      <c r="W73" s="15">
        <v>0.56000000000000005</v>
      </c>
      <c r="X73" s="17">
        <f t="shared" si="5"/>
        <v>9.3157812547716851E-3</v>
      </c>
    </row>
    <row r="74" spans="1:24" x14ac:dyDescent="0.3">
      <c r="A74" s="2">
        <v>44927</v>
      </c>
      <c r="B74">
        <v>23139.283203125</v>
      </c>
      <c r="C74">
        <v>4076.60009765625</v>
      </c>
      <c r="D74" s="3">
        <v>1962.2</v>
      </c>
      <c r="E74" s="4">
        <f t="shared" si="7"/>
        <v>0.39835556219679197</v>
      </c>
      <c r="F74" s="4">
        <f t="shared" si="7"/>
        <v>6.1752857834678994E-2</v>
      </c>
      <c r="G74" s="4">
        <f t="shared" si="7"/>
        <v>6.5139507111062853E-2</v>
      </c>
      <c r="J74" s="15">
        <v>0.42999999999999899</v>
      </c>
      <c r="K74" s="15">
        <v>0.56999999999999995</v>
      </c>
      <c r="L74" s="17">
        <f t="shared" si="2"/>
        <v>3.7559084777355818E-2</v>
      </c>
      <c r="M74" s="18">
        <f t="shared" si="6"/>
        <v>2.8473267414149284E-3</v>
      </c>
      <c r="N74" s="16">
        <f t="shared" si="3"/>
        <v>5.3360348025616629E-2</v>
      </c>
      <c r="P74" s="15">
        <v>0.42999999999999899</v>
      </c>
      <c r="Q74" s="15">
        <v>0.56999999999999995</v>
      </c>
      <c r="R74" s="17">
        <f t="shared" si="4"/>
        <v>3.6238965333144281E-2</v>
      </c>
      <c r="V74" s="15">
        <v>0.42999999999999899</v>
      </c>
      <c r="W74" s="15">
        <v>0.56999999999999995</v>
      </c>
      <c r="X74" s="17">
        <f t="shared" si="5"/>
        <v>9.2926212645223494E-3</v>
      </c>
    </row>
    <row r="75" spans="1:24" x14ac:dyDescent="0.3">
      <c r="A75" s="2">
        <v>44958</v>
      </c>
      <c r="B75">
        <v>23147.353515625</v>
      </c>
      <c r="C75">
        <v>3970.14990234375</v>
      </c>
      <c r="D75" s="3">
        <v>1853.2</v>
      </c>
      <c r="E75" s="4">
        <f t="shared" si="7"/>
        <v>3.4877106732978189E-4</v>
      </c>
      <c r="F75" s="4">
        <f t="shared" si="7"/>
        <v>-2.6112493931818616E-2</v>
      </c>
      <c r="G75" s="4">
        <f t="shared" si="7"/>
        <v>-5.5549892977270407E-2</v>
      </c>
      <c r="J75" s="15">
        <v>0.41999999999999899</v>
      </c>
      <c r="K75" s="15">
        <v>0.57999999999999996</v>
      </c>
      <c r="L75" s="17">
        <f t="shared" si="2"/>
        <v>3.6932425612969257E-2</v>
      </c>
      <c r="M75" s="18">
        <f t="shared" si="6"/>
        <v>2.8719217323982314E-3</v>
      </c>
      <c r="N75" s="16">
        <f t="shared" si="3"/>
        <v>5.3590313792683017E-2</v>
      </c>
      <c r="P75" s="15">
        <v>0.41999999999999899</v>
      </c>
      <c r="Q75" s="15">
        <v>0.57999999999999996</v>
      </c>
      <c r="R75" s="17">
        <f t="shared" si="4"/>
        <v>3.5589146178508391E-2</v>
      </c>
      <c r="V75" s="15">
        <v>0.41999999999999899</v>
      </c>
      <c r="W75" s="15">
        <v>0.57999999999999996</v>
      </c>
      <c r="X75" s="17">
        <f t="shared" si="5"/>
        <v>9.2694612742730241E-3</v>
      </c>
    </row>
    <row r="76" spans="1:24" x14ac:dyDescent="0.3">
      <c r="A76" s="2">
        <v>44986</v>
      </c>
      <c r="B76">
        <v>28478.484375</v>
      </c>
      <c r="C76">
        <v>4109.31005859375</v>
      </c>
      <c r="D76" s="3">
        <v>2004.1</v>
      </c>
      <c r="E76" s="4">
        <f t="shared" si="7"/>
        <v>0.23031275933019138</v>
      </c>
      <c r="F76" s="4">
        <f t="shared" si="7"/>
        <v>3.5051612577108933E-2</v>
      </c>
      <c r="G76" s="4">
        <f t="shared" si="7"/>
        <v>8.142672134685941E-2</v>
      </c>
      <c r="J76" s="15">
        <v>0.40999999999999898</v>
      </c>
      <c r="K76" s="15">
        <v>0.59</v>
      </c>
      <c r="L76" s="17">
        <f t="shared" si="2"/>
        <v>3.6305766448582702E-2</v>
      </c>
      <c r="M76" s="18">
        <f t="shared" si="6"/>
        <v>2.8956455011607983E-3</v>
      </c>
      <c r="N76" s="16">
        <f t="shared" si="3"/>
        <v>5.3811202376092639E-2</v>
      </c>
      <c r="P76" s="15">
        <v>0.40999999999999898</v>
      </c>
      <c r="Q76" s="15">
        <v>0.59</v>
      </c>
      <c r="R76" s="17">
        <f t="shared" si="4"/>
        <v>3.4939327023872514E-2</v>
      </c>
      <c r="V76" s="15">
        <v>0.40999999999999898</v>
      </c>
      <c r="W76" s="15">
        <v>0.59</v>
      </c>
      <c r="X76" s="17">
        <f t="shared" si="5"/>
        <v>9.2463012840236988E-3</v>
      </c>
    </row>
    <row r="77" spans="1:24" x14ac:dyDescent="0.3">
      <c r="A77" s="2">
        <v>45017</v>
      </c>
      <c r="B77">
        <v>29268.806640625</v>
      </c>
      <c r="C77">
        <v>4169.47998046875</v>
      </c>
      <c r="D77" s="3">
        <v>2018.3</v>
      </c>
      <c r="E77" s="4">
        <f t="shared" si="7"/>
        <v>2.7751556410733322E-2</v>
      </c>
      <c r="F77" s="4">
        <f t="shared" si="7"/>
        <v>1.464234166248112E-2</v>
      </c>
      <c r="G77" s="4">
        <f t="shared" si="7"/>
        <v>7.0854747767077723E-3</v>
      </c>
      <c r="J77" s="15">
        <v>0.39999999999999902</v>
      </c>
      <c r="K77" s="15">
        <v>0.6</v>
      </c>
      <c r="L77" s="17">
        <f t="shared" si="2"/>
        <v>3.5679107284196147E-2</v>
      </c>
      <c r="M77" s="18">
        <f t="shared" si="6"/>
        <v>2.9184980477026286E-3</v>
      </c>
      <c r="N77" s="16">
        <f t="shared" si="3"/>
        <v>5.4023125119735796E-2</v>
      </c>
      <c r="P77" s="15">
        <v>0.39999999999999902</v>
      </c>
      <c r="Q77" s="15">
        <v>0.6</v>
      </c>
      <c r="R77" s="17">
        <f t="shared" si="4"/>
        <v>3.4289507869236631E-2</v>
      </c>
      <c r="V77" s="15">
        <v>0.39999999999999902</v>
      </c>
      <c r="W77" s="15">
        <v>0.6</v>
      </c>
      <c r="X77" s="17">
        <f t="shared" si="5"/>
        <v>9.2231412937743736E-3</v>
      </c>
    </row>
    <row r="78" spans="1:24" x14ac:dyDescent="0.3">
      <c r="A78" s="2">
        <v>45047</v>
      </c>
      <c r="B78">
        <v>27219.658203125</v>
      </c>
      <c r="C78">
        <v>4179.830078125</v>
      </c>
      <c r="D78" s="3">
        <v>1982.1</v>
      </c>
      <c r="E78" s="4">
        <f t="shared" si="7"/>
        <v>-7.0011342199917004E-2</v>
      </c>
      <c r="F78" s="4">
        <f t="shared" si="7"/>
        <v>2.4823473681929993E-3</v>
      </c>
      <c r="G78" s="4">
        <f t="shared" si="7"/>
        <v>-1.793588663726901E-2</v>
      </c>
      <c r="J78" s="15">
        <v>0.38999999999999901</v>
      </c>
      <c r="K78" s="15">
        <v>0.61</v>
      </c>
      <c r="L78" s="17">
        <f t="shared" si="2"/>
        <v>3.5052448119809586E-2</v>
      </c>
      <c r="M78" s="18">
        <f t="shared" si="6"/>
        <v>2.9404793720237232E-3</v>
      </c>
      <c r="N78" s="16">
        <f t="shared" si="3"/>
        <v>5.4226187142594889E-2</v>
      </c>
      <c r="P78" s="15">
        <v>0.38999999999999901</v>
      </c>
      <c r="Q78" s="15">
        <v>0.61</v>
      </c>
      <c r="R78" s="17">
        <f t="shared" si="4"/>
        <v>3.3639688714600748E-2</v>
      </c>
      <c r="V78" s="15">
        <v>0.38999999999999901</v>
      </c>
      <c r="W78" s="15">
        <v>0.61</v>
      </c>
      <c r="X78" s="17">
        <f t="shared" si="5"/>
        <v>9.1999813035250483E-3</v>
      </c>
    </row>
    <row r="79" spans="1:24" x14ac:dyDescent="0.3">
      <c r="A79" s="2">
        <v>45078</v>
      </c>
      <c r="B79">
        <v>30477.251953125</v>
      </c>
      <c r="C79">
        <v>4450.3798828125</v>
      </c>
      <c r="D79" s="3">
        <v>1929.4</v>
      </c>
      <c r="E79" s="4">
        <f t="shared" si="7"/>
        <v>0.11967798146804086</v>
      </c>
      <c r="F79" s="4">
        <f t="shared" si="7"/>
        <v>6.4727464904234575E-2</v>
      </c>
      <c r="G79" s="4">
        <f t="shared" si="7"/>
        <v>-2.6587962262247022E-2</v>
      </c>
      <c r="J79" s="15">
        <v>0.37999999999999901</v>
      </c>
      <c r="K79" s="15">
        <v>0.62</v>
      </c>
      <c r="L79" s="17">
        <f t="shared" si="2"/>
        <v>3.4425788955423031E-2</v>
      </c>
      <c r="M79" s="18">
        <f t="shared" si="6"/>
        <v>2.9615894741240817E-3</v>
      </c>
      <c r="N79" s="16">
        <f t="shared" si="3"/>
        <v>5.4420487632178396E-2</v>
      </c>
      <c r="P79" s="15">
        <v>0.37999999999999901</v>
      </c>
      <c r="Q79" s="15">
        <v>0.62</v>
      </c>
      <c r="R79" s="17">
        <f t="shared" si="4"/>
        <v>3.2989869559964864E-2</v>
      </c>
      <c r="V79" s="15">
        <v>0.37999999999999901</v>
      </c>
      <c r="W79" s="15">
        <v>0.62</v>
      </c>
      <c r="X79" s="17">
        <f t="shared" si="5"/>
        <v>9.176821313275723E-3</v>
      </c>
    </row>
    <row r="80" spans="1:24" x14ac:dyDescent="0.3">
      <c r="A80" s="2">
        <v>45108</v>
      </c>
      <c r="B80">
        <v>29230.111328125</v>
      </c>
      <c r="C80">
        <v>4588.9599609375</v>
      </c>
      <c r="D80" s="3">
        <v>2009.2</v>
      </c>
      <c r="E80" s="4">
        <f t="shared" si="7"/>
        <v>-4.0920376512887144E-2</v>
      </c>
      <c r="F80" s="4">
        <f t="shared" si="7"/>
        <v>3.1138932355010952E-2</v>
      </c>
      <c r="G80" s="4">
        <f t="shared" si="7"/>
        <v>4.1360008292733466E-2</v>
      </c>
      <c r="J80" s="15">
        <v>0.369999999999999</v>
      </c>
      <c r="K80" s="15">
        <v>0.63</v>
      </c>
      <c r="L80" s="17">
        <f t="shared" si="2"/>
        <v>3.379912979103647E-2</v>
      </c>
      <c r="M80" s="18">
        <f t="shared" si="6"/>
        <v>2.9818283540037033E-3</v>
      </c>
      <c r="N80" s="16">
        <f t="shared" si="3"/>
        <v>5.460612011490748E-2</v>
      </c>
      <c r="P80" s="15">
        <v>0.369999999999999</v>
      </c>
      <c r="Q80" s="15">
        <v>0.63</v>
      </c>
      <c r="R80" s="17">
        <f t="shared" si="4"/>
        <v>3.2340050405328981E-2</v>
      </c>
      <c r="V80" s="15">
        <v>0.369999999999999</v>
      </c>
      <c r="W80" s="15">
        <v>0.63</v>
      </c>
      <c r="X80" s="17">
        <f t="shared" si="5"/>
        <v>9.1536613230263977E-3</v>
      </c>
    </row>
    <row r="81" spans="1:24" x14ac:dyDescent="0.3">
      <c r="A81" s="2">
        <v>45139</v>
      </c>
      <c r="B81">
        <v>25931.47265625</v>
      </c>
      <c r="C81">
        <v>4507.66015625</v>
      </c>
      <c r="D81" s="3">
        <v>1965.9</v>
      </c>
      <c r="E81" s="4">
        <f t="shared" si="7"/>
        <v>-0.11285070504336649</v>
      </c>
      <c r="F81" s="4">
        <f t="shared" si="7"/>
        <v>-1.7716390070854068E-2</v>
      </c>
      <c r="G81" s="4">
        <f t="shared" si="7"/>
        <v>-2.1550866016324881E-2</v>
      </c>
      <c r="J81" s="15">
        <v>0.35999999999999899</v>
      </c>
      <c r="K81" s="15">
        <v>0.64</v>
      </c>
      <c r="L81" s="17">
        <f t="shared" si="2"/>
        <v>3.3172470626649908E-2</v>
      </c>
      <c r="M81" s="18">
        <f t="shared" si="6"/>
        <v>3.0011960116625887E-3</v>
      </c>
      <c r="N81" s="16">
        <f t="shared" si="3"/>
        <v>5.4783172705335247E-2</v>
      </c>
      <c r="P81" s="15">
        <v>0.35999999999999899</v>
      </c>
      <c r="Q81" s="15">
        <v>0.64</v>
      </c>
      <c r="R81" s="17">
        <f t="shared" si="4"/>
        <v>3.1690231250693097E-2</v>
      </c>
      <c r="V81" s="15">
        <v>0.35999999999999899</v>
      </c>
      <c r="W81" s="15">
        <v>0.64</v>
      </c>
      <c r="X81" s="17">
        <f t="shared" si="5"/>
        <v>9.1305013327770725E-3</v>
      </c>
    </row>
    <row r="82" spans="1:24" x14ac:dyDescent="0.3">
      <c r="A82" s="2">
        <v>45170</v>
      </c>
      <c r="B82">
        <v>26967.916015625</v>
      </c>
      <c r="C82">
        <v>4288.0498046875</v>
      </c>
      <c r="D82" s="3">
        <v>1885.4</v>
      </c>
      <c r="E82" s="4">
        <f t="shared" si="7"/>
        <v>3.9968549920561362E-2</v>
      </c>
      <c r="F82" s="4">
        <f t="shared" si="7"/>
        <v>-4.871936746562492E-2</v>
      </c>
      <c r="G82" s="4">
        <f t="shared" si="7"/>
        <v>-4.0948166234294724E-2</v>
      </c>
      <c r="J82" s="15">
        <v>0.34999999999999898</v>
      </c>
      <c r="K82" s="15">
        <v>0.65</v>
      </c>
      <c r="L82" s="17">
        <f t="shared" ref="L82:L117" si="8">MMULT(J82:K82,$K$14:$K$15)</f>
        <v>3.2545811462263353E-2</v>
      </c>
      <c r="M82" s="18">
        <f t="shared" ref="M82:M117" si="9">((K82^2)*($M$4^2))+((J82^2)*($N$5^2))+2*(J82*K82*$M$5)</f>
        <v>3.019692447100738E-3</v>
      </c>
      <c r="N82" s="16">
        <f t="shared" ref="N82:N117" si="10">SQRT(M82)</f>
        <v>5.4951728335883465E-2</v>
      </c>
      <c r="P82" s="15">
        <v>0.34999999999999898</v>
      </c>
      <c r="Q82" s="15">
        <v>0.65</v>
      </c>
      <c r="R82" s="17">
        <f t="shared" ref="R82:R117" si="11">MMULT(P82:Q82,$Q$14:$Q$15)</f>
        <v>3.1040412096057214E-2</v>
      </c>
      <c r="V82" s="15">
        <v>0.34999999999999898</v>
      </c>
      <c r="W82" s="15">
        <v>0.65</v>
      </c>
      <c r="X82" s="17">
        <f t="shared" ref="X82:X117" si="12">MMULT(V82:W82,$W$14:$W$15)</f>
        <v>9.1073413425277472E-3</v>
      </c>
    </row>
    <row r="83" spans="1:24" x14ac:dyDescent="0.3">
      <c r="A83" s="2">
        <v>45200</v>
      </c>
      <c r="B83">
        <v>34667.78125</v>
      </c>
      <c r="C83">
        <v>4193.7998046875</v>
      </c>
      <c r="D83" s="3">
        <v>1994.3</v>
      </c>
      <c r="E83" s="4">
        <f t="shared" si="7"/>
        <v>0.28551947543569023</v>
      </c>
      <c r="F83" s="4">
        <f t="shared" si="7"/>
        <v>-2.1979688737982988E-2</v>
      </c>
      <c r="G83" s="4">
        <f t="shared" si="7"/>
        <v>5.7759626604433997E-2</v>
      </c>
      <c r="J83" s="15">
        <v>0.33999999999999903</v>
      </c>
      <c r="K83" s="15">
        <v>0.66</v>
      </c>
      <c r="L83" s="17">
        <f t="shared" si="8"/>
        <v>3.1919152297876799E-2</v>
      </c>
      <c r="M83" s="18">
        <f t="shared" si="9"/>
        <v>3.0373176603181512E-3</v>
      </c>
      <c r="N83" s="16">
        <f t="shared" si="10"/>
        <v>5.5111864968608627E-2</v>
      </c>
      <c r="P83" s="15">
        <v>0.33999999999999903</v>
      </c>
      <c r="Q83" s="15">
        <v>0.66</v>
      </c>
      <c r="R83" s="17">
        <f t="shared" si="11"/>
        <v>3.0390592941421331E-2</v>
      </c>
      <c r="V83" s="15">
        <v>0.33999999999999903</v>
      </c>
      <c r="W83" s="15">
        <v>0.66</v>
      </c>
      <c r="X83" s="17">
        <f t="shared" si="12"/>
        <v>9.0841813522784219E-3</v>
      </c>
    </row>
    <row r="84" spans="1:24" x14ac:dyDescent="0.3">
      <c r="A84" s="2">
        <v>45231</v>
      </c>
      <c r="B84">
        <v>37712.74609375</v>
      </c>
      <c r="C84">
        <v>4567.7998046875</v>
      </c>
      <c r="D84" s="3">
        <v>2038.1</v>
      </c>
      <c r="E84" s="4">
        <f t="shared" si="7"/>
        <v>8.7832700390942958E-2</v>
      </c>
      <c r="F84" s="4">
        <f t="shared" si="7"/>
        <v>8.9179268781970036E-2</v>
      </c>
      <c r="G84" s="4">
        <f t="shared" si="7"/>
        <v>2.1962593391164797E-2</v>
      </c>
      <c r="J84" s="15">
        <v>0.32999999999999902</v>
      </c>
      <c r="K84" s="15">
        <v>0.67</v>
      </c>
      <c r="L84" s="17">
        <f t="shared" si="8"/>
        <v>3.1292493133490237E-2</v>
      </c>
      <c r="M84" s="18">
        <f t="shared" si="9"/>
        <v>3.0540716513148278E-3</v>
      </c>
      <c r="N84" s="16">
        <f t="shared" si="10"/>
        <v>5.5263655790354908E-2</v>
      </c>
      <c r="P84" s="15">
        <v>0.32999999999999902</v>
      </c>
      <c r="Q84" s="15">
        <v>0.67</v>
      </c>
      <c r="R84" s="17">
        <f t="shared" si="11"/>
        <v>2.9740773786785447E-2</v>
      </c>
      <c r="V84" s="15">
        <v>0.32999999999999902</v>
      </c>
      <c r="W84" s="15">
        <v>0.67</v>
      </c>
      <c r="X84" s="17">
        <f t="shared" si="12"/>
        <v>9.0610213620290966E-3</v>
      </c>
    </row>
    <row r="85" spans="1:24" x14ac:dyDescent="0.3">
      <c r="A85" s="2">
        <v>45261</v>
      </c>
      <c r="B85">
        <v>42265.1875</v>
      </c>
      <c r="C85">
        <v>4769.830078125</v>
      </c>
      <c r="D85" s="3">
        <v>2071.8000000000002</v>
      </c>
      <c r="E85" s="4">
        <f t="shared" si="7"/>
        <v>0.12071360157473285</v>
      </c>
      <c r="F85" s="4">
        <f t="shared" si="7"/>
        <v>4.4229231156360113E-2</v>
      </c>
      <c r="G85" s="4">
        <f t="shared" si="7"/>
        <v>1.6535008095775613E-2</v>
      </c>
      <c r="J85" s="15">
        <v>0.31999999999999901</v>
      </c>
      <c r="K85" s="15">
        <v>0.68</v>
      </c>
      <c r="L85" s="17">
        <f t="shared" si="8"/>
        <v>3.0665833969103683E-2</v>
      </c>
      <c r="M85" s="18">
        <f t="shared" si="9"/>
        <v>3.0699544200907688E-3</v>
      </c>
      <c r="N85" s="16">
        <f t="shared" si="10"/>
        <v>5.5407169392514256E-2</v>
      </c>
      <c r="P85" s="15">
        <v>0.31999999999999901</v>
      </c>
      <c r="Q85" s="15">
        <v>0.68</v>
      </c>
      <c r="R85" s="17">
        <f t="shared" si="11"/>
        <v>2.9090954632149564E-2</v>
      </c>
      <c r="V85" s="15">
        <v>0.31999999999999901</v>
      </c>
      <c r="W85" s="15">
        <v>0.68</v>
      </c>
      <c r="X85" s="17">
        <f t="shared" si="12"/>
        <v>9.0378613717797714E-3</v>
      </c>
    </row>
    <row r="86" spans="1:24" x14ac:dyDescent="0.3">
      <c r="A86" s="2">
        <v>45292</v>
      </c>
      <c r="B86">
        <v>42582.60546875</v>
      </c>
      <c r="C86">
        <v>4845.64990234375</v>
      </c>
      <c r="D86" s="3">
        <v>2057.4</v>
      </c>
      <c r="E86" s="4">
        <f t="shared" si="7"/>
        <v>7.5101516762465566E-3</v>
      </c>
      <c r="F86" s="4">
        <f t="shared" si="7"/>
        <v>1.5895707598991546E-2</v>
      </c>
      <c r="G86" s="4">
        <f t="shared" si="7"/>
        <v>-6.9504778453519109E-3</v>
      </c>
      <c r="J86" s="15">
        <v>0.309999999999999</v>
      </c>
      <c r="K86" s="15">
        <v>0.69</v>
      </c>
      <c r="L86" s="17">
        <f t="shared" si="8"/>
        <v>3.0039174804717121E-2</v>
      </c>
      <c r="M86" s="18">
        <f t="shared" si="9"/>
        <v>3.0849659666459719E-3</v>
      </c>
      <c r="N86" s="16">
        <f t="shared" si="10"/>
        <v>5.5542469936490688E-2</v>
      </c>
      <c r="P86" s="15">
        <v>0.309999999999999</v>
      </c>
      <c r="Q86" s="15">
        <v>0.69</v>
      </c>
      <c r="R86" s="17">
        <f t="shared" si="11"/>
        <v>2.8441135477513681E-2</v>
      </c>
      <c r="V86" s="15">
        <v>0.309999999999999</v>
      </c>
      <c r="W86" s="15">
        <v>0.69</v>
      </c>
      <c r="X86" s="17">
        <f t="shared" si="12"/>
        <v>9.0147013815304461E-3</v>
      </c>
    </row>
    <row r="87" spans="1:24" x14ac:dyDescent="0.3">
      <c r="A87" s="2">
        <v>45323</v>
      </c>
      <c r="B87">
        <v>61198.3828125</v>
      </c>
      <c r="C87">
        <v>5096.27001953125</v>
      </c>
      <c r="D87" s="3">
        <v>2054.6999999999998</v>
      </c>
      <c r="E87" s="4">
        <f t="shared" si="7"/>
        <v>0.43716858418659982</v>
      </c>
      <c r="F87" s="4">
        <f t="shared" si="7"/>
        <v>5.1720640623723092E-2</v>
      </c>
      <c r="G87" s="4">
        <f t="shared" si="7"/>
        <v>-1.3123359580053818E-3</v>
      </c>
      <c r="J87" s="15">
        <v>0.29999999999999899</v>
      </c>
      <c r="K87" s="15">
        <v>0.7</v>
      </c>
      <c r="L87" s="17">
        <f t="shared" si="8"/>
        <v>2.9412515640330563E-2</v>
      </c>
      <c r="M87" s="18">
        <f t="shared" si="9"/>
        <v>3.0991062909804402E-3</v>
      </c>
      <c r="N87" s="16">
        <f t="shared" si="10"/>
        <v>5.5669617305855804E-2</v>
      </c>
      <c r="P87" s="15">
        <v>0.29999999999999899</v>
      </c>
      <c r="Q87" s="15">
        <v>0.7</v>
      </c>
      <c r="R87" s="17">
        <f t="shared" si="11"/>
        <v>2.7791316322877797E-2</v>
      </c>
      <c r="V87" s="15">
        <v>0.29999999999999899</v>
      </c>
      <c r="W87" s="15">
        <v>0.7</v>
      </c>
      <c r="X87" s="17">
        <f t="shared" si="12"/>
        <v>8.9915413912811208E-3</v>
      </c>
    </row>
    <row r="88" spans="1:24" x14ac:dyDescent="0.3">
      <c r="A88" s="2">
        <v>45352</v>
      </c>
      <c r="B88">
        <v>71333.6484375</v>
      </c>
      <c r="C88">
        <v>5254.35009765625</v>
      </c>
      <c r="D88" s="3">
        <v>2227.1</v>
      </c>
      <c r="E88" s="4">
        <f t="shared" si="7"/>
        <v>0.1656132917115227</v>
      </c>
      <c r="F88" s="4">
        <f t="shared" si="7"/>
        <v>3.1018779915342878E-2</v>
      </c>
      <c r="G88" s="4">
        <f t="shared" si="7"/>
        <v>8.3905192972210108E-2</v>
      </c>
      <c r="J88" s="15">
        <v>0.28999999999999898</v>
      </c>
      <c r="K88" s="15">
        <v>0.71</v>
      </c>
      <c r="L88" s="17">
        <f t="shared" si="8"/>
        <v>2.8785856475944005E-2</v>
      </c>
      <c r="M88" s="18">
        <f t="shared" si="9"/>
        <v>3.1123753930941724E-3</v>
      </c>
      <c r="N88" s="16">
        <f t="shared" si="10"/>
        <v>5.5788667246082987E-2</v>
      </c>
      <c r="P88" s="15">
        <v>0.28999999999999898</v>
      </c>
      <c r="Q88" s="15">
        <v>0.71</v>
      </c>
      <c r="R88" s="17">
        <f t="shared" si="11"/>
        <v>2.7141497168241914E-2</v>
      </c>
      <c r="V88" s="15">
        <v>0.28999999999999898</v>
      </c>
      <c r="W88" s="15">
        <v>0.71</v>
      </c>
      <c r="X88" s="17">
        <f t="shared" si="12"/>
        <v>8.9683814010317955E-3</v>
      </c>
    </row>
    <row r="89" spans="1:24" x14ac:dyDescent="0.3">
      <c r="A89" s="2">
        <v>45383</v>
      </c>
      <c r="B89">
        <v>60636.85546875</v>
      </c>
      <c r="C89">
        <v>5035.68994140625</v>
      </c>
      <c r="D89" s="3">
        <v>2302.9</v>
      </c>
      <c r="E89" s="4">
        <f t="shared" si="7"/>
        <v>-0.1499543792172939</v>
      </c>
      <c r="F89" s="4">
        <f t="shared" si="7"/>
        <v>-4.1615071737898725E-2</v>
      </c>
      <c r="G89" s="4">
        <f t="shared" si="7"/>
        <v>3.4035292532890386E-2</v>
      </c>
      <c r="J89" s="15">
        <v>0.27999999999999903</v>
      </c>
      <c r="K89" s="15">
        <v>0.72</v>
      </c>
      <c r="L89" s="17">
        <f t="shared" si="8"/>
        <v>2.815919731155745E-2</v>
      </c>
      <c r="M89" s="18">
        <f t="shared" si="9"/>
        <v>3.1247732729871676E-3</v>
      </c>
      <c r="N89" s="16">
        <f t="shared" si="10"/>
        <v>5.5899671492658773E-2</v>
      </c>
      <c r="P89" s="15">
        <v>0.27999999999999903</v>
      </c>
      <c r="Q89" s="15">
        <v>0.72</v>
      </c>
      <c r="R89" s="17">
        <f t="shared" si="11"/>
        <v>2.6491678013606031E-2</v>
      </c>
      <c r="V89" s="15">
        <v>0.27999999999999903</v>
      </c>
      <c r="W89" s="15">
        <v>0.72</v>
      </c>
      <c r="X89" s="17">
        <f t="shared" si="12"/>
        <v>8.9452214107824703E-3</v>
      </c>
    </row>
    <row r="90" spans="1:24" x14ac:dyDescent="0.3">
      <c r="A90" s="2">
        <v>45413</v>
      </c>
      <c r="B90">
        <v>60792.77734375</v>
      </c>
      <c r="C90">
        <v>5222.68017578125</v>
      </c>
      <c r="D90" s="3">
        <v>2375</v>
      </c>
      <c r="E90" s="4">
        <f t="shared" si="7"/>
        <v>2.5714043677669994E-3</v>
      </c>
      <c r="F90" s="4">
        <f t="shared" si="7"/>
        <v>3.7132992013162294E-2</v>
      </c>
      <c r="G90" s="4">
        <f t="shared" si="7"/>
        <v>3.1308350340874508E-2</v>
      </c>
      <c r="J90" s="15">
        <v>0.26999999999999902</v>
      </c>
      <c r="K90" s="15">
        <v>0.73</v>
      </c>
      <c r="L90" s="17">
        <f t="shared" si="8"/>
        <v>2.7532538147170889E-2</v>
      </c>
      <c r="M90" s="18">
        <f t="shared" si="9"/>
        <v>3.1362999306594266E-3</v>
      </c>
      <c r="N90" s="16">
        <f t="shared" si="10"/>
        <v>5.6002677888288756E-2</v>
      </c>
      <c r="P90" s="15">
        <v>0.26999999999999902</v>
      </c>
      <c r="Q90" s="15">
        <v>0.73</v>
      </c>
      <c r="R90" s="17">
        <f t="shared" si="11"/>
        <v>2.5841858858970147E-2</v>
      </c>
      <c r="V90" s="15">
        <v>0.26999999999999902</v>
      </c>
      <c r="W90" s="15">
        <v>0.73</v>
      </c>
      <c r="X90" s="17">
        <f t="shared" si="12"/>
        <v>8.922061420533145E-3</v>
      </c>
    </row>
    <row r="91" spans="1:24" x14ac:dyDescent="0.3">
      <c r="J91" s="15">
        <v>0.25999999999999901</v>
      </c>
      <c r="K91" s="15">
        <v>0.74</v>
      </c>
      <c r="L91" s="17">
        <f t="shared" si="8"/>
        <v>2.6905878982784334E-2</v>
      </c>
      <c r="M91" s="18">
        <f t="shared" si="9"/>
        <v>3.1469553661109496E-3</v>
      </c>
      <c r="N91" s="16">
        <f t="shared" si="10"/>
        <v>5.6097730489842006E-2</v>
      </c>
      <c r="P91" s="15">
        <v>0.25999999999999901</v>
      </c>
      <c r="Q91" s="15">
        <v>0.74</v>
      </c>
      <c r="R91" s="17">
        <f t="shared" si="11"/>
        <v>2.5192039704334267E-2</v>
      </c>
      <c r="V91" s="15">
        <v>0.25999999999999901</v>
      </c>
      <c r="W91" s="15">
        <v>0.74</v>
      </c>
      <c r="X91" s="17">
        <f t="shared" si="12"/>
        <v>8.8989014302838197E-3</v>
      </c>
    </row>
    <row r="92" spans="1:24" x14ac:dyDescent="0.3">
      <c r="J92" s="15">
        <v>0.249999999999999</v>
      </c>
      <c r="K92" s="15">
        <v>0.75</v>
      </c>
      <c r="L92" s="17">
        <f t="shared" si="8"/>
        <v>2.6279219818397773E-2</v>
      </c>
      <c r="M92" s="18">
        <f t="shared" si="9"/>
        <v>3.1567395793417365E-3</v>
      </c>
      <c r="N92" s="16">
        <f t="shared" si="10"/>
        <v>5.618486966561137E-2</v>
      </c>
      <c r="P92" s="15">
        <v>0.249999999999999</v>
      </c>
      <c r="Q92" s="15">
        <v>0.75</v>
      </c>
      <c r="R92" s="17">
        <f t="shared" si="11"/>
        <v>2.4542220549698381E-2</v>
      </c>
      <c r="V92" s="15">
        <v>0.249999999999999</v>
      </c>
      <c r="W92" s="15">
        <v>0.75</v>
      </c>
      <c r="X92" s="17">
        <f t="shared" si="12"/>
        <v>8.8757414400344962E-3</v>
      </c>
    </row>
    <row r="93" spans="1:24" x14ac:dyDescent="0.3">
      <c r="J93" s="15">
        <v>0.23999999999999899</v>
      </c>
      <c r="K93" s="15">
        <v>0.76</v>
      </c>
      <c r="L93" s="17">
        <f t="shared" si="8"/>
        <v>2.5652560654011215E-2</v>
      </c>
      <c r="M93" s="18">
        <f t="shared" si="9"/>
        <v>3.1656525703517868E-3</v>
      </c>
      <c r="N93" s="16">
        <f t="shared" si="10"/>
        <v>5.6264132183406035E-2</v>
      </c>
      <c r="P93" s="15">
        <v>0.23999999999999899</v>
      </c>
      <c r="Q93" s="15">
        <v>0.76</v>
      </c>
      <c r="R93" s="17">
        <f t="shared" si="11"/>
        <v>2.3892401395062497E-2</v>
      </c>
      <c r="V93" s="15">
        <v>0.23999999999999899</v>
      </c>
      <c r="W93" s="15">
        <v>0.76</v>
      </c>
      <c r="X93" s="17">
        <f t="shared" si="12"/>
        <v>8.8525814497851692E-3</v>
      </c>
    </row>
    <row r="94" spans="1:24" x14ac:dyDescent="0.3">
      <c r="J94" s="15">
        <v>0.22999999999999901</v>
      </c>
      <c r="K94" s="15">
        <v>0.77</v>
      </c>
      <c r="L94" s="17">
        <f t="shared" si="8"/>
        <v>2.502590148962466E-2</v>
      </c>
      <c r="M94" s="18">
        <f t="shared" si="9"/>
        <v>3.173694339141101E-3</v>
      </c>
      <c r="N94" s="16">
        <f t="shared" si="10"/>
        <v>5.6335551289936808E-2</v>
      </c>
      <c r="P94" s="15">
        <v>0.22999999999999901</v>
      </c>
      <c r="Q94" s="15">
        <v>0.77</v>
      </c>
      <c r="R94" s="17">
        <f t="shared" si="11"/>
        <v>2.3242582240426614E-2</v>
      </c>
      <c r="V94" s="15">
        <v>0.22999999999999901</v>
      </c>
      <c r="W94" s="15">
        <v>0.77</v>
      </c>
      <c r="X94" s="17">
        <f t="shared" si="12"/>
        <v>8.8294214595358439E-3</v>
      </c>
    </row>
    <row r="95" spans="1:24" x14ac:dyDescent="0.3">
      <c r="J95" s="15">
        <v>0.219999999999999</v>
      </c>
      <c r="K95" s="15">
        <v>0.78</v>
      </c>
      <c r="L95" s="17">
        <f t="shared" si="8"/>
        <v>2.4399242325238102E-2</v>
      </c>
      <c r="M95" s="18">
        <f t="shared" si="9"/>
        <v>3.180864885709679E-3</v>
      </c>
      <c r="N95" s="16">
        <f t="shared" si="10"/>
        <v>5.6399156781903034E-2</v>
      </c>
      <c r="P95" s="15">
        <v>0.219999999999999</v>
      </c>
      <c r="Q95" s="15">
        <v>0.78</v>
      </c>
      <c r="R95" s="17">
        <f t="shared" si="11"/>
        <v>2.2592763085790731E-2</v>
      </c>
      <c r="V95" s="15">
        <v>0.219999999999999</v>
      </c>
      <c r="W95" s="15">
        <v>0.78</v>
      </c>
      <c r="X95" s="17">
        <f t="shared" si="12"/>
        <v>8.8062614692865204E-3</v>
      </c>
    </row>
    <row r="96" spans="1:24" x14ac:dyDescent="0.3">
      <c r="J96" s="15">
        <v>0.20999999999999899</v>
      </c>
      <c r="K96" s="15">
        <v>0.79</v>
      </c>
      <c r="L96" s="17">
        <f t="shared" si="8"/>
        <v>2.377258316085154E-2</v>
      </c>
      <c r="M96" s="18">
        <f t="shared" si="9"/>
        <v>3.187164210057521E-3</v>
      </c>
      <c r="N96" s="16">
        <f t="shared" si="10"/>
        <v>5.6454975069142675E-2</v>
      </c>
      <c r="P96" s="15">
        <v>0.20999999999999899</v>
      </c>
      <c r="Q96" s="15">
        <v>0.79</v>
      </c>
      <c r="R96" s="17">
        <f t="shared" si="11"/>
        <v>2.1942943931154847E-2</v>
      </c>
      <c r="V96" s="15">
        <v>0.20999999999999899</v>
      </c>
      <c r="W96" s="15">
        <v>0.79</v>
      </c>
      <c r="X96" s="17">
        <f t="shared" si="12"/>
        <v>8.7831014790371951E-3</v>
      </c>
    </row>
    <row r="97" spans="10:24" x14ac:dyDescent="0.3">
      <c r="J97" s="15">
        <v>0.19999999999999901</v>
      </c>
      <c r="K97" s="15">
        <v>0.8</v>
      </c>
      <c r="L97" s="17">
        <f t="shared" si="8"/>
        <v>2.3145923996464986E-2</v>
      </c>
      <c r="M97" s="18">
        <f t="shared" si="9"/>
        <v>3.1925923121846264E-3</v>
      </c>
      <c r="N97" s="16">
        <f t="shared" si="10"/>
        <v>5.6503029230162753E-2</v>
      </c>
      <c r="P97" s="15">
        <v>0.19999999999999901</v>
      </c>
      <c r="Q97" s="15">
        <v>0.8</v>
      </c>
      <c r="R97" s="17">
        <f t="shared" si="11"/>
        <v>2.1293124776518967E-2</v>
      </c>
      <c r="V97" s="15">
        <v>0.19999999999999901</v>
      </c>
      <c r="W97" s="15">
        <v>0.8</v>
      </c>
      <c r="X97" s="17">
        <f t="shared" si="12"/>
        <v>8.7599414887878698E-3</v>
      </c>
    </row>
    <row r="98" spans="10:24" x14ac:dyDescent="0.3">
      <c r="J98" s="15">
        <v>0.189999999999999</v>
      </c>
      <c r="K98" s="15">
        <v>0.81</v>
      </c>
      <c r="L98" s="17">
        <f t="shared" si="8"/>
        <v>2.2519264832078428E-2</v>
      </c>
      <c r="M98" s="18">
        <f t="shared" si="9"/>
        <v>3.1971491920909953E-3</v>
      </c>
      <c r="N98" s="16">
        <f t="shared" si="10"/>
        <v>5.6543339060326062E-2</v>
      </c>
      <c r="P98" s="15">
        <v>0.189999999999999</v>
      </c>
      <c r="Q98" s="15">
        <v>0.81</v>
      </c>
      <c r="R98" s="17">
        <f t="shared" si="11"/>
        <v>2.0643305621883084E-2</v>
      </c>
      <c r="V98" s="15">
        <v>0.189999999999999</v>
      </c>
      <c r="W98" s="15">
        <v>0.81</v>
      </c>
      <c r="X98" s="17">
        <f t="shared" si="12"/>
        <v>8.7367814985385445E-3</v>
      </c>
    </row>
    <row r="99" spans="10:24" x14ac:dyDescent="0.3">
      <c r="J99" s="15">
        <v>0.17999999999999899</v>
      </c>
      <c r="K99" s="15">
        <v>0.82</v>
      </c>
      <c r="L99" s="17">
        <f t="shared" si="8"/>
        <v>2.189260566769187E-2</v>
      </c>
      <c r="M99" s="18">
        <f t="shared" si="9"/>
        <v>3.2008348497766272E-3</v>
      </c>
      <c r="N99" s="16">
        <f t="shared" si="10"/>
        <v>5.6575921112931311E-2</v>
      </c>
      <c r="P99" s="15">
        <v>0.17999999999999899</v>
      </c>
      <c r="Q99" s="15">
        <v>0.82</v>
      </c>
      <c r="R99" s="17">
        <f t="shared" si="11"/>
        <v>1.9993486467247197E-2</v>
      </c>
      <c r="V99" s="15">
        <v>0.17999999999999899</v>
      </c>
      <c r="W99" s="15">
        <v>0.82</v>
      </c>
      <c r="X99" s="17">
        <f t="shared" si="12"/>
        <v>8.7136215082892175E-3</v>
      </c>
    </row>
    <row r="100" spans="10:24" x14ac:dyDescent="0.3">
      <c r="J100" s="15">
        <v>0.16999999999999901</v>
      </c>
      <c r="K100" s="15">
        <v>0.83</v>
      </c>
      <c r="L100" s="17">
        <f t="shared" si="8"/>
        <v>2.1265946503305311E-2</v>
      </c>
      <c r="M100" s="18">
        <f t="shared" si="9"/>
        <v>3.2036492852415238E-3</v>
      </c>
      <c r="N100" s="16">
        <f t="shared" si="10"/>
        <v>5.6600788733387135E-2</v>
      </c>
      <c r="P100" s="15">
        <v>0.16999999999999901</v>
      </c>
      <c r="Q100" s="15">
        <v>0.83</v>
      </c>
      <c r="R100" s="17">
        <f t="shared" si="11"/>
        <v>1.9343667312611317E-2</v>
      </c>
      <c r="V100" s="15">
        <v>0.16999999999999901</v>
      </c>
      <c r="W100" s="15">
        <v>0.83</v>
      </c>
      <c r="X100" s="17">
        <f t="shared" si="12"/>
        <v>8.6904615180398923E-3</v>
      </c>
    </row>
    <row r="101" spans="10:24" x14ac:dyDescent="0.3">
      <c r="J101" s="15">
        <v>0.159999999999999</v>
      </c>
      <c r="K101" s="15">
        <v>0.84</v>
      </c>
      <c r="L101" s="17">
        <f t="shared" si="8"/>
        <v>2.0639287338918753E-2</v>
      </c>
      <c r="M101" s="18">
        <f t="shared" si="9"/>
        <v>3.2055924984856843E-3</v>
      </c>
      <c r="N101" s="16">
        <f t="shared" si="10"/>
        <v>5.6617952086645489E-2</v>
      </c>
      <c r="P101" s="15">
        <v>0.159999999999999</v>
      </c>
      <c r="Q101" s="15">
        <v>0.84</v>
      </c>
      <c r="R101" s="17">
        <f t="shared" si="11"/>
        <v>1.8693848157975434E-2</v>
      </c>
      <c r="V101" s="15">
        <v>0.159999999999999</v>
      </c>
      <c r="W101" s="15">
        <v>0.84</v>
      </c>
      <c r="X101" s="17">
        <f t="shared" si="12"/>
        <v>8.6673015277905687E-3</v>
      </c>
    </row>
    <row r="102" spans="10:24" x14ac:dyDescent="0.3">
      <c r="J102" s="15">
        <v>0.149999999999999</v>
      </c>
      <c r="K102" s="15">
        <v>0.85</v>
      </c>
      <c r="L102" s="17">
        <f t="shared" si="8"/>
        <v>2.0012628174532192E-2</v>
      </c>
      <c r="M102" s="18">
        <f t="shared" si="9"/>
        <v>3.2066644895091083E-3</v>
      </c>
      <c r="N102" s="16">
        <f t="shared" si="10"/>
        <v>5.6627418178026696E-2</v>
      </c>
      <c r="P102" s="15">
        <v>0.149999999999999</v>
      </c>
      <c r="Q102" s="15">
        <v>0.85</v>
      </c>
      <c r="R102" s="17">
        <f t="shared" si="11"/>
        <v>1.8044029003339547E-2</v>
      </c>
      <c r="V102" s="15">
        <v>0.149999999999999</v>
      </c>
      <c r="W102" s="15">
        <v>0.85</v>
      </c>
      <c r="X102" s="17">
        <f t="shared" si="12"/>
        <v>8.6441415375412417E-3</v>
      </c>
    </row>
    <row r="103" spans="10:24" x14ac:dyDescent="0.3">
      <c r="J103" s="15">
        <v>0.13999999999999899</v>
      </c>
      <c r="K103" s="15">
        <v>0.86</v>
      </c>
      <c r="L103" s="17">
        <f t="shared" si="8"/>
        <v>1.9385969010145637E-2</v>
      </c>
      <c r="M103" s="18">
        <f t="shared" si="9"/>
        <v>3.2068652583117961E-3</v>
      </c>
      <c r="N103" s="16">
        <f t="shared" si="10"/>
        <v>5.6629190867535768E-2</v>
      </c>
      <c r="P103" s="15">
        <v>0.13999999999999899</v>
      </c>
      <c r="Q103" s="15">
        <v>0.86</v>
      </c>
      <c r="R103" s="17">
        <f t="shared" si="11"/>
        <v>1.7394209848703664E-2</v>
      </c>
      <c r="V103" s="15">
        <v>0.13999999999999899</v>
      </c>
      <c r="W103" s="15">
        <v>0.86</v>
      </c>
      <c r="X103" s="17">
        <f t="shared" si="12"/>
        <v>8.6209815472919164E-3</v>
      </c>
    </row>
    <row r="104" spans="10:24" x14ac:dyDescent="0.3">
      <c r="J104" s="15">
        <v>0.12999999999999901</v>
      </c>
      <c r="K104" s="15">
        <v>0.87</v>
      </c>
      <c r="L104" s="17">
        <f t="shared" si="8"/>
        <v>1.8759309845759079E-2</v>
      </c>
      <c r="M104" s="18">
        <f t="shared" si="9"/>
        <v>3.2061948048937483E-3</v>
      </c>
      <c r="N104" s="16">
        <f t="shared" si="10"/>
        <v>5.6623270877738496E-2</v>
      </c>
      <c r="P104" s="15">
        <v>0.12999999999999901</v>
      </c>
      <c r="Q104" s="15">
        <v>0.87</v>
      </c>
      <c r="R104" s="17">
        <f t="shared" si="11"/>
        <v>1.6744390694067784E-2</v>
      </c>
      <c r="V104" s="15">
        <v>0.12999999999999901</v>
      </c>
      <c r="W104" s="15">
        <v>0.87</v>
      </c>
      <c r="X104" s="17">
        <f t="shared" si="12"/>
        <v>8.5978215570425929E-3</v>
      </c>
    </row>
    <row r="105" spans="10:24" x14ac:dyDescent="0.3">
      <c r="J105" s="15">
        <v>0.119999999999999</v>
      </c>
      <c r="K105" s="15">
        <v>0.88</v>
      </c>
      <c r="L105" s="17">
        <f t="shared" si="8"/>
        <v>1.8132650681372521E-2</v>
      </c>
      <c r="M105" s="18">
        <f t="shared" si="9"/>
        <v>3.2046531292549631E-3</v>
      </c>
      <c r="N105" s="16">
        <f t="shared" si="10"/>
        <v>5.6609655795234817E-2</v>
      </c>
      <c r="P105" s="15">
        <v>0.119999999999999</v>
      </c>
      <c r="Q105" s="15">
        <v>0.88</v>
      </c>
      <c r="R105" s="17">
        <f t="shared" si="11"/>
        <v>1.60945715394319E-2</v>
      </c>
      <c r="V105" s="15">
        <v>0.119999999999999</v>
      </c>
      <c r="W105" s="15">
        <v>0.88</v>
      </c>
      <c r="X105" s="17">
        <f t="shared" si="12"/>
        <v>8.5746615667932676E-3</v>
      </c>
    </row>
    <row r="106" spans="10:24" x14ac:dyDescent="0.3">
      <c r="J106" s="15">
        <v>0.109999999999999</v>
      </c>
      <c r="K106" s="15">
        <v>0.89</v>
      </c>
      <c r="L106" s="17">
        <f t="shared" si="8"/>
        <v>1.7505991516985963E-2</v>
      </c>
      <c r="M106" s="18">
        <f t="shared" si="9"/>
        <v>3.2022402313954426E-3</v>
      </c>
      <c r="N106" s="16">
        <f t="shared" si="10"/>
        <v>5.6588340065736535E-2</v>
      </c>
      <c r="P106" s="15">
        <v>0.109999999999999</v>
      </c>
      <c r="Q106" s="15">
        <v>0.89</v>
      </c>
      <c r="R106" s="17">
        <f t="shared" si="11"/>
        <v>1.5444752384796017E-2</v>
      </c>
      <c r="V106" s="15">
        <v>0.109999999999999</v>
      </c>
      <c r="W106" s="15">
        <v>0.89</v>
      </c>
      <c r="X106" s="17">
        <f t="shared" si="12"/>
        <v>8.5515015765439423E-3</v>
      </c>
    </row>
    <row r="107" spans="10:24" x14ac:dyDescent="0.3">
      <c r="J107" s="15">
        <v>9.9999999999999006E-2</v>
      </c>
      <c r="K107" s="15">
        <v>0.9</v>
      </c>
      <c r="L107" s="17">
        <f t="shared" si="8"/>
        <v>1.6879332352599405E-2</v>
      </c>
      <c r="M107" s="18">
        <f t="shared" si="9"/>
        <v>3.1989561113151856E-3</v>
      </c>
      <c r="N107" s="16">
        <f t="shared" si="10"/>
        <v>5.6559314982725747E-2</v>
      </c>
      <c r="P107" s="15">
        <v>9.9999999999999006E-2</v>
      </c>
      <c r="Q107" s="15">
        <v>0.9</v>
      </c>
      <c r="R107" s="17">
        <f t="shared" si="11"/>
        <v>1.4794933230160134E-2</v>
      </c>
      <c r="V107" s="15">
        <v>9.9999999999999006E-2</v>
      </c>
      <c r="W107" s="15">
        <v>0.9</v>
      </c>
      <c r="X107" s="17">
        <f t="shared" si="12"/>
        <v>8.5283415862946171E-3</v>
      </c>
    </row>
    <row r="108" spans="10:24" x14ac:dyDescent="0.3">
      <c r="J108" s="15">
        <v>8.9999999999998997E-2</v>
      </c>
      <c r="K108" s="15">
        <v>0.91</v>
      </c>
      <c r="L108" s="17">
        <f t="shared" si="8"/>
        <v>1.6252673188212847E-2</v>
      </c>
      <c r="M108" s="18">
        <f t="shared" si="9"/>
        <v>3.1948007690141915E-3</v>
      </c>
      <c r="N108" s="16">
        <f t="shared" si="10"/>
        <v>5.65225686696402E-2</v>
      </c>
      <c r="P108" s="15">
        <v>8.9999999999998997E-2</v>
      </c>
      <c r="Q108" s="15">
        <v>0.91</v>
      </c>
      <c r="R108" s="17">
        <f t="shared" si="11"/>
        <v>1.414511407552425E-2</v>
      </c>
      <c r="V108" s="15">
        <v>8.9999999999998997E-2</v>
      </c>
      <c r="W108" s="15">
        <v>0.91</v>
      </c>
      <c r="X108" s="17">
        <f t="shared" si="12"/>
        <v>8.5051815960452918E-3</v>
      </c>
    </row>
    <row r="109" spans="10:24" x14ac:dyDescent="0.3">
      <c r="J109" s="15">
        <v>7.9999999999999002E-2</v>
      </c>
      <c r="K109" s="15">
        <v>0.92</v>
      </c>
      <c r="L109" s="17">
        <f t="shared" si="8"/>
        <v>1.5626014023826289E-2</v>
      </c>
      <c r="M109" s="18">
        <f t="shared" si="9"/>
        <v>3.1897742044924614E-3</v>
      </c>
      <c r="N109" s="16">
        <f t="shared" si="10"/>
        <v>5.6478086055499983E-2</v>
      </c>
      <c r="P109" s="15">
        <v>7.9999999999999002E-2</v>
      </c>
      <c r="Q109" s="15">
        <v>0.92</v>
      </c>
      <c r="R109" s="17">
        <f t="shared" si="11"/>
        <v>1.3495294920888367E-2</v>
      </c>
      <c r="V109" s="15">
        <v>7.9999999999999002E-2</v>
      </c>
      <c r="W109" s="15">
        <v>0.92</v>
      </c>
      <c r="X109" s="17">
        <f t="shared" si="12"/>
        <v>8.4820216057959665E-3</v>
      </c>
    </row>
    <row r="110" spans="10:24" x14ac:dyDescent="0.3">
      <c r="J110" s="15">
        <v>6.9999999999998994E-2</v>
      </c>
      <c r="K110" s="15">
        <v>0.93</v>
      </c>
      <c r="L110" s="17">
        <f t="shared" si="8"/>
        <v>1.4999354859439732E-2</v>
      </c>
      <c r="M110" s="18">
        <f t="shared" si="9"/>
        <v>3.1838764177499956E-3</v>
      </c>
      <c r="N110" s="16">
        <f t="shared" si="10"/>
        <v>5.6425848843858747E-2</v>
      </c>
      <c r="P110" s="15">
        <v>6.9999999999998994E-2</v>
      </c>
      <c r="Q110" s="15">
        <v>0.93</v>
      </c>
      <c r="R110" s="17">
        <f t="shared" si="11"/>
        <v>1.2845475766252484E-2</v>
      </c>
      <c r="V110" s="15">
        <v>6.9999999999998994E-2</v>
      </c>
      <c r="W110" s="15">
        <v>0.93</v>
      </c>
      <c r="X110" s="17">
        <f t="shared" si="12"/>
        <v>8.4588616155466412E-3</v>
      </c>
    </row>
    <row r="111" spans="10:24" x14ac:dyDescent="0.3">
      <c r="J111" s="15">
        <v>5.9999999999999103E-2</v>
      </c>
      <c r="K111" s="15">
        <v>0.94</v>
      </c>
      <c r="L111" s="17">
        <f t="shared" si="8"/>
        <v>1.437269569505318E-2</v>
      </c>
      <c r="M111" s="18">
        <f t="shared" si="9"/>
        <v>3.1771074087867937E-3</v>
      </c>
      <c r="N111" s="16">
        <f t="shared" si="10"/>
        <v>5.6365835474929259E-2</v>
      </c>
      <c r="P111" s="15">
        <v>5.9999999999999103E-2</v>
      </c>
      <c r="Q111" s="15">
        <v>0.94</v>
      </c>
      <c r="R111" s="17">
        <f t="shared" si="11"/>
        <v>1.2195656611616607E-2</v>
      </c>
      <c r="V111" s="15">
        <v>5.9999999999999103E-2</v>
      </c>
      <c r="W111" s="15">
        <v>0.94</v>
      </c>
      <c r="X111" s="17">
        <f t="shared" si="12"/>
        <v>8.435701625297316E-3</v>
      </c>
    </row>
    <row r="112" spans="10:24" x14ac:dyDescent="0.3">
      <c r="J112" s="15">
        <v>4.9999999999998997E-2</v>
      </c>
      <c r="K112" s="15">
        <v>0.95</v>
      </c>
      <c r="L112" s="17">
        <f t="shared" si="8"/>
        <v>1.3746036530666614E-2</v>
      </c>
      <c r="M112" s="18">
        <f t="shared" si="9"/>
        <v>3.1694671776028548E-3</v>
      </c>
      <c r="N112" s="16">
        <f t="shared" si="10"/>
        <v>5.6298021080699229E-2</v>
      </c>
      <c r="P112" s="15">
        <v>4.9999999999998997E-2</v>
      </c>
      <c r="Q112" s="15">
        <v>0.95</v>
      </c>
      <c r="R112" s="17">
        <f t="shared" si="11"/>
        <v>1.1545837456980717E-2</v>
      </c>
      <c r="V112" s="15">
        <v>4.9999999999998997E-2</v>
      </c>
      <c r="W112" s="15">
        <v>0.95</v>
      </c>
      <c r="X112" s="17">
        <f t="shared" si="12"/>
        <v>8.412541635047989E-3</v>
      </c>
    </row>
    <row r="113" spans="10:113" x14ac:dyDescent="0.3">
      <c r="J113" s="15">
        <v>3.9999999999999002E-2</v>
      </c>
      <c r="K113" s="15">
        <v>0.96</v>
      </c>
      <c r="L113" s="17">
        <f t="shared" si="8"/>
        <v>1.3119377366280056E-2</v>
      </c>
      <c r="M113" s="18">
        <f t="shared" si="9"/>
        <v>3.1609557241981797E-3</v>
      </c>
      <c r="N113" s="16">
        <f t="shared" si="10"/>
        <v>5.6222377432817439E-2</v>
      </c>
      <c r="P113" s="15">
        <v>3.9999999999999002E-2</v>
      </c>
      <c r="Q113" s="15">
        <v>0.96</v>
      </c>
      <c r="R113" s="17">
        <f t="shared" si="11"/>
        <v>1.0896018302344834E-2</v>
      </c>
      <c r="V113" s="15">
        <v>3.9999999999999002E-2</v>
      </c>
      <c r="W113" s="15">
        <v>0.96</v>
      </c>
      <c r="X113" s="17">
        <f t="shared" si="12"/>
        <v>8.3893816447986637E-3</v>
      </c>
    </row>
    <row r="114" spans="10:113" x14ac:dyDescent="0.3">
      <c r="J114" s="15">
        <v>2.9999999999999E-2</v>
      </c>
      <c r="K114" s="15">
        <v>0.97</v>
      </c>
      <c r="L114" s="17">
        <f t="shared" si="8"/>
        <v>1.24927182018935E-2</v>
      </c>
      <c r="M114" s="18">
        <f t="shared" si="9"/>
        <v>3.151573048572769E-3</v>
      </c>
      <c r="N114" s="16">
        <f t="shared" si="10"/>
        <v>5.6138872882992311E-2</v>
      </c>
      <c r="P114" s="15">
        <v>2.9999999999999E-2</v>
      </c>
      <c r="Q114" s="15">
        <v>0.97</v>
      </c>
      <c r="R114" s="17">
        <f t="shared" si="11"/>
        <v>1.024619914770895E-2</v>
      </c>
      <c r="V114" s="15">
        <v>2.9999999999999E-2</v>
      </c>
      <c r="W114" s="15">
        <v>0.97</v>
      </c>
      <c r="X114" s="17">
        <f t="shared" si="12"/>
        <v>8.3662216545493384E-3</v>
      </c>
    </row>
    <row r="115" spans="10:113" x14ac:dyDescent="0.3">
      <c r="J115" s="15">
        <v>1.9999999999999001E-2</v>
      </c>
      <c r="K115" s="15">
        <v>0.98</v>
      </c>
      <c r="L115" s="17">
        <f t="shared" si="8"/>
        <v>1.1866059037506942E-2</v>
      </c>
      <c r="M115" s="18">
        <f t="shared" si="9"/>
        <v>3.1413191507266209E-3</v>
      </c>
      <c r="N115" s="16">
        <f t="shared" si="10"/>
        <v>5.6047472295605097E-2</v>
      </c>
      <c r="P115" s="15">
        <v>1.9999999999999001E-2</v>
      </c>
      <c r="Q115" s="15">
        <v>0.98</v>
      </c>
      <c r="R115" s="17">
        <f t="shared" si="11"/>
        <v>9.5963799930730686E-3</v>
      </c>
      <c r="V115" s="15">
        <v>1.9999999999999001E-2</v>
      </c>
      <c r="W115" s="15">
        <v>0.98</v>
      </c>
      <c r="X115" s="17">
        <f t="shared" si="12"/>
        <v>8.3430616643000149E-3</v>
      </c>
    </row>
    <row r="116" spans="10:113" x14ac:dyDescent="0.3">
      <c r="J116" s="15">
        <v>9.9999999999990097E-3</v>
      </c>
      <c r="K116" s="15">
        <v>0.99</v>
      </c>
      <c r="L116" s="17">
        <f t="shared" si="8"/>
        <v>1.1239399873120384E-2</v>
      </c>
      <c r="M116" s="18">
        <f t="shared" si="9"/>
        <v>3.1301940306597375E-3</v>
      </c>
      <c r="N116" s="16">
        <f t="shared" si="10"/>
        <v>5.5948136972197186E-2</v>
      </c>
      <c r="P116" s="15">
        <v>9.9999999999990097E-3</v>
      </c>
      <c r="Q116" s="15">
        <v>0.99</v>
      </c>
      <c r="R116" s="17">
        <f t="shared" si="11"/>
        <v>8.9465608384371852E-3</v>
      </c>
      <c r="V116" s="15">
        <v>9.9999999999990097E-3</v>
      </c>
      <c r="W116" s="15">
        <v>0.99</v>
      </c>
      <c r="X116" s="17">
        <f t="shared" si="12"/>
        <v>8.3199016740506896E-3</v>
      </c>
    </row>
    <row r="117" spans="10:113" x14ac:dyDescent="0.3">
      <c r="J117" s="15">
        <v>0</v>
      </c>
      <c r="K117" s="15">
        <v>1</v>
      </c>
      <c r="L117" s="17">
        <f t="shared" si="8"/>
        <v>1.0612740708733899E-2</v>
      </c>
      <c r="M117" s="18">
        <f t="shared" si="9"/>
        <v>3.1181976883721254E-3</v>
      </c>
      <c r="N117" s="16">
        <f t="shared" si="10"/>
        <v>5.5840824567444609E-2</v>
      </c>
      <c r="P117" s="15">
        <v>0</v>
      </c>
      <c r="Q117" s="15">
        <v>1</v>
      </c>
      <c r="R117" s="17">
        <f t="shared" si="11"/>
        <v>8.2967416838013747E-3</v>
      </c>
      <c r="V117" s="15">
        <v>0</v>
      </c>
      <c r="W117" s="15">
        <v>1</v>
      </c>
      <c r="X117" s="17">
        <f t="shared" si="12"/>
        <v>8.2967416838013747E-3</v>
      </c>
    </row>
    <row r="119" spans="10:113" x14ac:dyDescent="0.3">
      <c r="L119" t="s">
        <v>22</v>
      </c>
      <c r="M119" s="15">
        <v>1</v>
      </c>
      <c r="N119" s="15">
        <v>0.99</v>
      </c>
      <c r="O119" s="15">
        <v>0.98</v>
      </c>
      <c r="P119" s="15">
        <v>0.97</v>
      </c>
      <c r="Q119" s="15">
        <v>0.96</v>
      </c>
      <c r="R119" s="15">
        <v>0.95</v>
      </c>
      <c r="S119" s="15">
        <v>0.94</v>
      </c>
      <c r="T119" s="15">
        <v>0.93</v>
      </c>
      <c r="U119" s="15">
        <v>0.92</v>
      </c>
      <c r="V119" s="15">
        <v>0.91</v>
      </c>
      <c r="W119" s="15">
        <v>0.9</v>
      </c>
      <c r="X119" s="15">
        <v>0.89</v>
      </c>
      <c r="Y119" s="15">
        <v>0.88</v>
      </c>
      <c r="Z119" s="15">
        <v>0.87</v>
      </c>
      <c r="AA119" s="15">
        <v>0.86</v>
      </c>
      <c r="AB119" s="15">
        <v>0.85</v>
      </c>
      <c r="AC119" s="15">
        <v>0.84</v>
      </c>
      <c r="AD119" s="15">
        <v>0.83</v>
      </c>
      <c r="AE119" s="15">
        <v>0.82</v>
      </c>
      <c r="AF119" s="15">
        <v>0.81</v>
      </c>
      <c r="AG119" s="15">
        <v>0.8</v>
      </c>
      <c r="AH119" s="15">
        <v>0.79</v>
      </c>
      <c r="AI119" s="15">
        <v>0.78</v>
      </c>
      <c r="AJ119" s="15">
        <v>0.77</v>
      </c>
      <c r="AK119" s="15">
        <v>0.76</v>
      </c>
      <c r="AL119" s="15">
        <v>0.75</v>
      </c>
      <c r="AM119" s="15">
        <v>0.74</v>
      </c>
      <c r="AN119" s="15">
        <v>0.73</v>
      </c>
      <c r="AO119" s="15">
        <v>0.72</v>
      </c>
      <c r="AP119" s="15">
        <v>0.71</v>
      </c>
      <c r="AQ119" s="15">
        <v>0.7</v>
      </c>
      <c r="AR119" s="15">
        <v>0.69</v>
      </c>
      <c r="AS119" s="15">
        <v>0.68</v>
      </c>
      <c r="AT119" s="15">
        <v>0.67</v>
      </c>
      <c r="AU119" s="15">
        <v>0.66</v>
      </c>
      <c r="AV119" s="15">
        <v>0.65</v>
      </c>
      <c r="AW119" s="15">
        <v>0.64</v>
      </c>
      <c r="AX119" s="15">
        <v>0.63</v>
      </c>
      <c r="AY119" s="15">
        <v>0.62</v>
      </c>
      <c r="AZ119" s="15">
        <v>0.61</v>
      </c>
      <c r="BA119" s="15">
        <v>0.6</v>
      </c>
      <c r="BB119" s="15">
        <v>0.59</v>
      </c>
      <c r="BC119" s="15">
        <v>0.57999999999999996</v>
      </c>
      <c r="BD119" s="15">
        <v>0.56999999999999995</v>
      </c>
      <c r="BE119" s="15">
        <v>0.56000000000000005</v>
      </c>
      <c r="BF119" s="15">
        <v>0.55000000000000004</v>
      </c>
      <c r="BG119" s="15">
        <v>0.54</v>
      </c>
      <c r="BH119" s="15">
        <v>0.53</v>
      </c>
      <c r="BI119" s="15">
        <v>0.52</v>
      </c>
      <c r="BJ119" s="15">
        <v>0.51</v>
      </c>
      <c r="BK119" s="15">
        <v>0.5</v>
      </c>
      <c r="BL119" s="15">
        <v>0.49</v>
      </c>
      <c r="BM119" s="15">
        <v>0.48</v>
      </c>
      <c r="BN119" s="15">
        <v>0.47</v>
      </c>
      <c r="BO119" s="15">
        <v>0.46</v>
      </c>
      <c r="BP119" s="15">
        <v>0.45</v>
      </c>
      <c r="BQ119" s="15">
        <v>0.44</v>
      </c>
      <c r="BR119" s="15">
        <v>0.42999999999999899</v>
      </c>
      <c r="BS119" s="15">
        <v>0.41999999999999899</v>
      </c>
      <c r="BT119" s="15">
        <v>0.40999999999999898</v>
      </c>
      <c r="BU119" s="15">
        <v>0.39999999999999902</v>
      </c>
      <c r="BV119" s="15">
        <v>0.38999999999999901</v>
      </c>
      <c r="BW119" s="15">
        <v>0.37999999999999901</v>
      </c>
      <c r="BX119" s="15">
        <v>0.369999999999999</v>
      </c>
      <c r="BY119" s="15">
        <v>0.35999999999999899</v>
      </c>
      <c r="BZ119" s="15">
        <v>0.34999999999999898</v>
      </c>
      <c r="CA119" s="15">
        <v>0.33999999999999903</v>
      </c>
      <c r="CB119" s="15">
        <v>0.32999999999999902</v>
      </c>
      <c r="CC119" s="15">
        <v>0.31999999999999901</v>
      </c>
      <c r="CD119" s="15">
        <v>0.309999999999999</v>
      </c>
      <c r="CE119" s="15">
        <v>0.29999999999999899</v>
      </c>
      <c r="CF119" s="15">
        <v>0.28999999999999898</v>
      </c>
      <c r="CG119" s="15">
        <v>0.27999999999999903</v>
      </c>
      <c r="CH119" s="15">
        <v>0.26999999999999902</v>
      </c>
      <c r="CI119" s="15">
        <v>0.25999999999999901</v>
      </c>
      <c r="CJ119" s="15">
        <v>0.249999999999999</v>
      </c>
      <c r="CK119" s="15">
        <v>0.23999999999999899</v>
      </c>
      <c r="CL119" s="15">
        <v>0.22999999999999901</v>
      </c>
      <c r="CM119" s="15">
        <v>0.219999999999999</v>
      </c>
      <c r="CN119" s="15">
        <v>0.20999999999999899</v>
      </c>
      <c r="CO119" s="15">
        <v>0.19999999999999901</v>
      </c>
      <c r="CP119" s="15">
        <v>0.189999999999999</v>
      </c>
      <c r="CQ119" s="15">
        <v>0.17999999999999899</v>
      </c>
      <c r="CR119" s="15">
        <v>0.16999999999999901</v>
      </c>
      <c r="CS119" s="15">
        <v>0.159999999999999</v>
      </c>
      <c r="CT119" s="15">
        <v>0.149999999999999</v>
      </c>
      <c r="CU119" s="15">
        <v>0.13999999999999899</v>
      </c>
      <c r="CV119" s="15">
        <v>0.12999999999999901</v>
      </c>
      <c r="CW119" s="15">
        <v>0.119999999999999</v>
      </c>
      <c r="CX119" s="15">
        <v>0.109999999999999</v>
      </c>
      <c r="CY119" s="15">
        <v>9.9999999999999006E-2</v>
      </c>
      <c r="CZ119" s="15">
        <v>8.9999999999998997E-2</v>
      </c>
      <c r="DA119" s="15">
        <v>7.9999999999999002E-2</v>
      </c>
      <c r="DB119" s="15">
        <v>6.9999999999998994E-2</v>
      </c>
      <c r="DC119" s="15">
        <v>5.9999999999999103E-2</v>
      </c>
      <c r="DD119" s="15">
        <v>4.9999999999998997E-2</v>
      </c>
      <c r="DE119" s="15">
        <v>3.9999999999999002E-2</v>
      </c>
      <c r="DF119" s="15">
        <v>2.9999999999999E-2</v>
      </c>
      <c r="DG119" s="15">
        <v>1.9999999999999001E-2</v>
      </c>
      <c r="DH119" s="15">
        <v>9.9999999999990097E-3</v>
      </c>
      <c r="DI119" s="15">
        <v>0</v>
      </c>
    </row>
    <row r="120" spans="10:113" x14ac:dyDescent="0.3">
      <c r="J120" s="5">
        <f>AVERAGE(E3:E90)</f>
        <v>7.3278657147389695E-2</v>
      </c>
      <c r="K120" s="5">
        <f>AVERAGE(F3:F90)</f>
        <v>1.0612740708733899E-2</v>
      </c>
      <c r="L120" t="s">
        <v>23</v>
      </c>
      <c r="M120" s="15">
        <v>0</v>
      </c>
      <c r="N120" s="15">
        <v>0.01</v>
      </c>
      <c r="O120" s="15">
        <v>0.02</v>
      </c>
      <c r="P120" s="15">
        <v>0.03</v>
      </c>
      <c r="Q120" s="15">
        <v>0.04</v>
      </c>
      <c r="R120" s="15">
        <v>0.05</v>
      </c>
      <c r="S120" s="15">
        <v>0.06</v>
      </c>
      <c r="T120" s="15">
        <v>7.0000000000000007E-2</v>
      </c>
      <c r="U120" s="15">
        <v>0.08</v>
      </c>
      <c r="V120" s="15">
        <v>0.09</v>
      </c>
      <c r="W120" s="15">
        <v>0.1</v>
      </c>
      <c r="X120" s="15">
        <v>0.11</v>
      </c>
      <c r="Y120" s="15">
        <v>0.12</v>
      </c>
      <c r="Z120" s="15">
        <v>0.13</v>
      </c>
      <c r="AA120" s="15">
        <v>0.14000000000000001</v>
      </c>
      <c r="AB120" s="15">
        <v>0.15</v>
      </c>
      <c r="AC120" s="15">
        <v>0.16</v>
      </c>
      <c r="AD120" s="15">
        <v>0.17</v>
      </c>
      <c r="AE120" s="15">
        <v>0.18</v>
      </c>
      <c r="AF120" s="15">
        <v>0.19</v>
      </c>
      <c r="AG120" s="15">
        <v>0.2</v>
      </c>
      <c r="AH120" s="15">
        <v>0.21</v>
      </c>
      <c r="AI120" s="15">
        <v>0.22</v>
      </c>
      <c r="AJ120" s="15">
        <v>0.23</v>
      </c>
      <c r="AK120" s="15">
        <v>0.24</v>
      </c>
      <c r="AL120" s="15">
        <v>0.25</v>
      </c>
      <c r="AM120" s="15">
        <v>0.26</v>
      </c>
      <c r="AN120" s="15">
        <v>0.27</v>
      </c>
      <c r="AO120" s="15">
        <v>0.28000000000000003</v>
      </c>
      <c r="AP120" s="15">
        <v>0.28999999999999998</v>
      </c>
      <c r="AQ120" s="15">
        <v>0.3</v>
      </c>
      <c r="AR120" s="15">
        <v>0.31</v>
      </c>
      <c r="AS120" s="15">
        <v>0.32</v>
      </c>
      <c r="AT120" s="15">
        <v>0.33</v>
      </c>
      <c r="AU120" s="15">
        <v>0.34</v>
      </c>
      <c r="AV120" s="15">
        <v>0.35</v>
      </c>
      <c r="AW120" s="15">
        <v>0.36</v>
      </c>
      <c r="AX120" s="15">
        <v>0.37</v>
      </c>
      <c r="AY120" s="15">
        <v>0.38</v>
      </c>
      <c r="AZ120" s="15">
        <v>0.39</v>
      </c>
      <c r="BA120" s="15">
        <v>0.4</v>
      </c>
      <c r="BB120" s="15">
        <v>0.41</v>
      </c>
      <c r="BC120" s="15">
        <v>0.42</v>
      </c>
      <c r="BD120" s="15">
        <v>0.43</v>
      </c>
      <c r="BE120" s="15">
        <v>0.44</v>
      </c>
      <c r="BF120" s="15">
        <v>0.45</v>
      </c>
      <c r="BG120" s="15">
        <v>0.46</v>
      </c>
      <c r="BH120" s="15">
        <v>0.47</v>
      </c>
      <c r="BI120" s="15">
        <v>0.48</v>
      </c>
      <c r="BJ120" s="15">
        <v>0.49</v>
      </c>
      <c r="BK120" s="15">
        <v>0.5</v>
      </c>
      <c r="BL120" s="15">
        <v>0.51</v>
      </c>
      <c r="BM120" s="15">
        <v>0.52</v>
      </c>
      <c r="BN120" s="15">
        <v>0.53</v>
      </c>
      <c r="BO120" s="15">
        <v>0.54</v>
      </c>
      <c r="BP120" s="15">
        <v>0.55000000000000004</v>
      </c>
      <c r="BQ120" s="15">
        <v>0.56000000000000005</v>
      </c>
      <c r="BR120" s="15">
        <v>0.56999999999999995</v>
      </c>
      <c r="BS120" s="15">
        <v>0.57999999999999996</v>
      </c>
      <c r="BT120" s="15">
        <v>0.59</v>
      </c>
      <c r="BU120" s="15">
        <v>0.6</v>
      </c>
      <c r="BV120" s="15">
        <v>0.61</v>
      </c>
      <c r="BW120" s="15">
        <v>0.62</v>
      </c>
      <c r="BX120" s="15">
        <v>0.63</v>
      </c>
      <c r="BY120" s="15">
        <v>0.64</v>
      </c>
      <c r="BZ120" s="15">
        <v>0.65</v>
      </c>
      <c r="CA120" s="15">
        <v>0.66</v>
      </c>
      <c r="CB120" s="15">
        <v>0.67</v>
      </c>
      <c r="CC120" s="15">
        <v>0.68</v>
      </c>
      <c r="CD120" s="15">
        <v>0.69</v>
      </c>
      <c r="CE120" s="15">
        <v>0.7</v>
      </c>
      <c r="CF120" s="15">
        <v>0.71</v>
      </c>
      <c r="CG120" s="15">
        <v>0.72</v>
      </c>
      <c r="CH120" s="15">
        <v>0.73</v>
      </c>
      <c r="CI120" s="15">
        <v>0.74</v>
      </c>
      <c r="CJ120" s="15">
        <v>0.75</v>
      </c>
      <c r="CK120" s="15">
        <v>0.76</v>
      </c>
      <c r="CL120" s="15">
        <v>0.77</v>
      </c>
      <c r="CM120" s="15">
        <v>0.78</v>
      </c>
      <c r="CN120" s="15">
        <v>0.79</v>
      </c>
      <c r="CO120" s="15">
        <v>0.8</v>
      </c>
      <c r="CP120" s="15">
        <v>0.81</v>
      </c>
      <c r="CQ120" s="15">
        <v>0.82</v>
      </c>
      <c r="CR120" s="15">
        <v>0.83</v>
      </c>
      <c r="CS120" s="15">
        <v>0.84</v>
      </c>
      <c r="CT120" s="15">
        <v>0.85</v>
      </c>
      <c r="CU120" s="15">
        <v>0.86</v>
      </c>
      <c r="CV120" s="15">
        <v>0.87</v>
      </c>
      <c r="CW120" s="15">
        <v>0.88</v>
      </c>
      <c r="CX120" s="15">
        <v>0.89</v>
      </c>
      <c r="CY120" s="15">
        <v>0.9</v>
      </c>
      <c r="CZ120" s="15">
        <v>0.91</v>
      </c>
      <c r="DA120" s="15">
        <v>0.92</v>
      </c>
      <c r="DB120" s="15">
        <v>0.93</v>
      </c>
      <c r="DC120" s="15">
        <v>0.94</v>
      </c>
      <c r="DD120" s="15">
        <v>0.95</v>
      </c>
      <c r="DE120" s="15">
        <v>0.96</v>
      </c>
      <c r="DF120" s="15">
        <v>0.97</v>
      </c>
      <c r="DG120" s="15">
        <v>0.98</v>
      </c>
      <c r="DH120" s="15">
        <v>0.99</v>
      </c>
      <c r="DI120" s="15">
        <v>1</v>
      </c>
    </row>
    <row r="121" spans="10:113" x14ac:dyDescent="0.3">
      <c r="L121" t="s">
        <v>19</v>
      </c>
      <c r="M121" s="17">
        <f>MMULT(M119:M120,$J$120:$K$120)</f>
        <v>7.3278657147389695E-2</v>
      </c>
      <c r="N121" s="17">
        <f>MMULT(N119:N120,$J$120:$K$120)</f>
        <v>7.25458705759158E-2</v>
      </c>
      <c r="O121" s="17">
        <f>MMULT(O119:O120,$J$120:$K$120)</f>
        <v>7.1813084004441904E-2</v>
      </c>
      <c r="P121" s="17">
        <f>MMULT(P119:P120,$J$120:$K$120)</f>
        <v>7.1080297432967995E-2</v>
      </c>
      <c r="Q121" s="17">
        <f>MMULT(Q119:Q120,$J$120:$K$120)</f>
        <v>7.03475108614941E-2</v>
      </c>
      <c r="R121" s="17">
        <f>MMULT(R119:R120,$J$120:$K$120)</f>
        <v>6.9614724290020205E-2</v>
      </c>
      <c r="S121" s="17">
        <f>MMULT(S119:S120,$J$120:$K$120)</f>
        <v>6.888193771854631E-2</v>
      </c>
      <c r="T121" s="17">
        <f>MMULT(T119:T120,$J$120:$K$120)</f>
        <v>6.8149151147072415E-2</v>
      </c>
      <c r="U121" s="17">
        <f>MMULT(U119:U120,$J$120:$K$120)</f>
        <v>6.741636457559852E-2</v>
      </c>
      <c r="V121" s="17">
        <f>MMULT(V119:V120,$J$120:$K$120)</f>
        <v>6.6683578004124625E-2</v>
      </c>
      <c r="W121" s="17">
        <f>MMULT(W119:W120,$J$120:$K$120)</f>
        <v>6.5950791432650729E-2</v>
      </c>
      <c r="X121" s="17">
        <f>MMULT(X119:X120,$J$120:$K$120)</f>
        <v>6.5218004861176834E-2</v>
      </c>
      <c r="Y121" s="17">
        <f>MMULT(Y119:Y120,$J$120:$K$120)</f>
        <v>6.4485218289702925E-2</v>
      </c>
      <c r="Z121" s="17">
        <f>MMULT(Z119:Z120,$J$120:$K$120)</f>
        <v>6.375243171822903E-2</v>
      </c>
      <c r="AA121" s="17">
        <f>MMULT(AA119:AA120,$J$120:$K$120)</f>
        <v>6.3019645146755135E-2</v>
      </c>
      <c r="AB121" s="17">
        <f>MMULT(AB119:AB120,$J$120:$K$120)</f>
        <v>6.228685857528124E-2</v>
      </c>
      <c r="AC121" s="17">
        <f>MMULT(AC119:AC120,$J$120:$K$120)</f>
        <v>6.1554072003807345E-2</v>
      </c>
      <c r="AD121" s="17">
        <f>MMULT(AD119:AD120,$J$120:$K$120)</f>
        <v>6.0821285432333443E-2</v>
      </c>
      <c r="AE121" s="17">
        <f>MMULT(AE119:AE120,$J$120:$K$120)</f>
        <v>6.0088498860859547E-2</v>
      </c>
      <c r="AF121" s="17">
        <f>MMULT(AF119:AF120,$J$120:$K$120)</f>
        <v>5.9355712289385659E-2</v>
      </c>
      <c r="AG121" s="17">
        <f>MMULT(AG119:AG120,$J$120:$K$120)</f>
        <v>5.8622925717911757E-2</v>
      </c>
      <c r="AH121" s="17">
        <f>MMULT(AH119:AH120,$J$120:$K$120)</f>
        <v>5.7890139146437862E-2</v>
      </c>
      <c r="AI121" s="17">
        <f>MMULT(AI119:AI120,$J$120:$K$120)</f>
        <v>5.7157352574963967E-2</v>
      </c>
      <c r="AJ121" s="17">
        <f>MMULT(AJ119:AJ120,$J$120:$K$120)</f>
        <v>5.6424566003490065E-2</v>
      </c>
      <c r="AK121" s="17">
        <f>MMULT(AK119:AK120,$J$120:$K$120)</f>
        <v>5.569177943201617E-2</v>
      </c>
      <c r="AL121" s="17">
        <f>MMULT(AL119:AL120,$J$120:$K$120)</f>
        <v>5.4958992860542275E-2</v>
      </c>
      <c r="AM121" s="17">
        <f>MMULT(AM119:AM120,$J$120:$K$120)</f>
        <v>5.4226206289068372E-2</v>
      </c>
      <c r="AN121" s="17">
        <f>MMULT(AN119:AN120,$J$120:$K$120)</f>
        <v>5.3493419717594477E-2</v>
      </c>
      <c r="AO121" s="17">
        <f>MMULT(AO119:AO120,$J$120:$K$120)</f>
        <v>5.2760633146120575E-2</v>
      </c>
      <c r="AP121" s="17">
        <f>MMULT(AP119:AP120,$J$120:$K$120)</f>
        <v>5.202784657464668E-2</v>
      </c>
      <c r="AQ121" s="17">
        <f>MMULT(AQ119:AQ120,$J$120:$K$120)</f>
        <v>5.1295060003172785E-2</v>
      </c>
      <c r="AR121" s="17">
        <f>MMULT(AR119:AR120,$J$120:$K$120)</f>
        <v>5.0562273431698883E-2</v>
      </c>
      <c r="AS121" s="17">
        <f>MMULT(AS119:AS120,$J$120:$K$120)</f>
        <v>4.9829486860224995E-2</v>
      </c>
      <c r="AT121" s="17">
        <f>MMULT(AT119:AT120,$J$120:$K$120)</f>
        <v>4.9096700288751099E-2</v>
      </c>
      <c r="AU121" s="17">
        <f>MMULT(AU119:AU120,$J$120:$K$120)</f>
        <v>4.8363913717277197E-2</v>
      </c>
      <c r="AV121" s="17">
        <f>MMULT(AV119:AV120,$J$120:$K$120)</f>
        <v>4.7631127145803302E-2</v>
      </c>
      <c r="AW121" s="17">
        <f>MMULT(AW119:AW120,$J$120:$K$120)</f>
        <v>4.6898340574329407E-2</v>
      </c>
      <c r="AX121" s="17">
        <f>MMULT(AX119:AX120,$J$120:$K$120)</f>
        <v>4.6165554002855505E-2</v>
      </c>
      <c r="AY121" s="17">
        <f>MMULT(AY119:AY120,$J$120:$K$120)</f>
        <v>4.543276743138161E-2</v>
      </c>
      <c r="AZ121" s="17">
        <f>MMULT(AZ119:AZ120,$J$120:$K$120)</f>
        <v>4.4699980859907715E-2</v>
      </c>
      <c r="BA121" s="17">
        <f>MMULT(BA119:BA120,$J$120:$K$120)</f>
        <v>4.3967194288433813E-2</v>
      </c>
      <c r="BB121" s="17">
        <f>MMULT(BB119:BB120,$J$120:$K$120)</f>
        <v>4.3234407716959918E-2</v>
      </c>
      <c r="BC121" s="17">
        <f>MMULT(BC119:BC120,$J$120:$K$120)</f>
        <v>4.2501621145486022E-2</v>
      </c>
      <c r="BD121" s="17">
        <f>MMULT(BD119:BD120,$J$120:$K$120)</f>
        <v>4.176883457401212E-2</v>
      </c>
      <c r="BE121" s="17">
        <f>MMULT(BE119:BE120,$J$120:$K$120)</f>
        <v>4.1036048002538232E-2</v>
      </c>
      <c r="BF121" s="17">
        <f>MMULT(BF119:BF120,$J$120:$K$120)</f>
        <v>4.0303261431064337E-2</v>
      </c>
      <c r="BG121" s="17">
        <f>MMULT(BG119:BG120,$J$120:$K$120)</f>
        <v>3.9570474859590435E-2</v>
      </c>
      <c r="BH121" s="17">
        <f>MMULT(BH119:BH120,$J$120:$K$120)</f>
        <v>3.883768828811654E-2</v>
      </c>
      <c r="BI121" s="17">
        <f>MMULT(BI119:BI120,$J$120:$K$120)</f>
        <v>3.8104901716642645E-2</v>
      </c>
      <c r="BJ121" s="17">
        <f>MMULT(BJ119:BJ120,$J$120:$K$120)</f>
        <v>3.7372115145168743E-2</v>
      </c>
      <c r="BK121" s="17">
        <f>MMULT(BK119:BK120,$J$120:$K$120)</f>
        <v>3.6639328573694847E-2</v>
      </c>
      <c r="BL121" s="17">
        <f>MMULT(BL119:BL120,$J$120:$K$120)</f>
        <v>3.5906542002220952E-2</v>
      </c>
      <c r="BM121" s="17">
        <f>MMULT(BM119:BM120,$J$120:$K$120)</f>
        <v>3.517375543074705E-2</v>
      </c>
      <c r="BN121" s="17">
        <f>MMULT(BN119:BN120,$J$120:$K$120)</f>
        <v>3.4440968859273155E-2</v>
      </c>
      <c r="BO121" s="17">
        <f>MMULT(BO119:BO120,$J$120:$K$120)</f>
        <v>3.370818228779926E-2</v>
      </c>
      <c r="BP121" s="17">
        <f>MMULT(BP119:BP120,$J$120:$K$120)</f>
        <v>3.2975395716325365E-2</v>
      </c>
      <c r="BQ121" s="17">
        <f>MMULT(BQ119:BQ120,$J$120:$K$120)</f>
        <v>3.2242609144851463E-2</v>
      </c>
      <c r="BR121" s="17">
        <f>MMULT(BR119:BR120,$J$120:$K$120)</f>
        <v>3.1509822573377498E-2</v>
      </c>
      <c r="BS121" s="17">
        <f>MMULT(BS119:BS120,$J$120:$K$120)</f>
        <v>3.0777036001903596E-2</v>
      </c>
      <c r="BT121" s="17">
        <f>MMULT(BT119:BT120,$J$120:$K$120)</f>
        <v>3.0044249430429701E-2</v>
      </c>
      <c r="BU121" s="17">
        <f>MMULT(BU119:BU120,$J$120:$K$120)</f>
        <v>2.9311462858955806E-2</v>
      </c>
      <c r="BV121" s="17">
        <f>MMULT(BV119:BV120,$J$120:$K$120)</f>
        <v>2.8578676287481907E-2</v>
      </c>
      <c r="BW121" s="17">
        <f>MMULT(BW119:BW120,$J$120:$K$120)</f>
        <v>2.7845889716008012E-2</v>
      </c>
      <c r="BX121" s="17">
        <f>MMULT(BX119:BX120,$J$120:$K$120)</f>
        <v>2.7113103144534113E-2</v>
      </c>
      <c r="BY121" s="17">
        <f>MMULT(BY119:BY120,$J$120:$K$120)</f>
        <v>2.6380316573060215E-2</v>
      </c>
      <c r="BZ121" s="17">
        <f>MMULT(BZ119:BZ120,$J$120:$K$120)</f>
        <v>2.564753000158632E-2</v>
      </c>
      <c r="CA121" s="17">
        <f>MMULT(CA119:CA120,$J$120:$K$120)</f>
        <v>2.4914743430112424E-2</v>
      </c>
      <c r="CB121" s="17">
        <f>MMULT(CB119:CB120,$J$120:$K$120)</f>
        <v>2.4181956858638526E-2</v>
      </c>
      <c r="CC121" s="17">
        <f>MMULT(CC119:CC120,$J$120:$K$120)</f>
        <v>2.3449170287164631E-2</v>
      </c>
      <c r="CD121" s="17">
        <f>MMULT(CD119:CD120,$J$120:$K$120)</f>
        <v>2.2716383715690732E-2</v>
      </c>
      <c r="CE121" s="17">
        <f>MMULT(CE119:CE120,$J$120:$K$120)</f>
        <v>2.1983597144216833E-2</v>
      </c>
      <c r="CF121" s="17">
        <f>MMULT(CF119:CF120,$J$120:$K$120)</f>
        <v>2.1250810572742938E-2</v>
      </c>
      <c r="CG121" s="17">
        <f>MMULT(CG119:CG120,$J$120:$K$120)</f>
        <v>2.0518024001269043E-2</v>
      </c>
      <c r="CH121" s="17">
        <f>MMULT(CH119:CH120,$J$120:$K$120)</f>
        <v>1.9785237429795145E-2</v>
      </c>
      <c r="CI121" s="17">
        <f>MMULT(CI119:CI120,$J$120:$K$120)</f>
        <v>1.9052450858321249E-2</v>
      </c>
      <c r="CJ121" s="17">
        <f>MMULT(CJ119:CJ120,$J$120:$K$120)</f>
        <v>1.8319664286847351E-2</v>
      </c>
      <c r="CK121" s="17">
        <f>MMULT(CK119:CK120,$J$120:$K$120)</f>
        <v>1.7586877715373452E-2</v>
      </c>
      <c r="CL121" s="17">
        <f>MMULT(CL119:CL120,$J$120:$K$120)</f>
        <v>1.6854091143899557E-2</v>
      </c>
      <c r="CM121" s="17">
        <f>MMULT(CM119:CM120,$J$120:$K$120)</f>
        <v>1.6121304572425658E-2</v>
      </c>
      <c r="CN121" s="17">
        <f>MMULT(CN119:CN120,$J$120:$K$120)</f>
        <v>1.5388518000951762E-2</v>
      </c>
      <c r="CO121" s="17">
        <f>MMULT(CO119:CO120,$J$120:$K$120)</f>
        <v>1.4655731429477866E-2</v>
      </c>
      <c r="CP121" s="17">
        <f>MMULT(CP119:CP120,$J$120:$K$120)</f>
        <v>1.392294485800397E-2</v>
      </c>
      <c r="CQ121" s="17">
        <f>MMULT(CQ119:CQ120,$J$120:$K$120)</f>
        <v>1.3190158286530071E-2</v>
      </c>
      <c r="CR121" s="17">
        <f>MMULT(CR119:CR120,$J$120:$K$120)</f>
        <v>1.2457371715056176E-2</v>
      </c>
      <c r="CS121" s="17">
        <f>MMULT(CS119:CS120,$J$120:$K$120)</f>
        <v>1.1724585143582279E-2</v>
      </c>
      <c r="CT121" s="17">
        <f>MMULT(CT119:CT120,$J$120:$K$120)</f>
        <v>1.099179857210838E-2</v>
      </c>
      <c r="CU121" s="17">
        <f>MMULT(CU119:CU120,$J$120:$K$120)</f>
        <v>1.0259012000634483E-2</v>
      </c>
      <c r="CV121" s="17">
        <f>MMULT(CV119:CV120,$J$120:$K$120)</f>
        <v>9.5262254291605866E-3</v>
      </c>
      <c r="CW121" s="17">
        <f>MMULT(CW119:CW120,$J$120:$K$120)</f>
        <v>8.7934388576866897E-3</v>
      </c>
      <c r="CX121" s="17">
        <f>MMULT(CX119:CX120,$J$120:$K$120)</f>
        <v>8.0606522862127928E-3</v>
      </c>
      <c r="CY121" s="17">
        <f>MMULT(CY119:CY120,$J$120:$K$120)</f>
        <v>7.3278657147388968E-3</v>
      </c>
      <c r="CZ121" s="17">
        <f>MMULT(CZ119:CZ120,$J$120:$K$120)</f>
        <v>6.595079143264999E-3</v>
      </c>
      <c r="DA121" s="17">
        <f>MMULT(DA119:DA120,$J$120:$K$120)</f>
        <v>5.8622925717911022E-3</v>
      </c>
      <c r="DB121" s="17">
        <f>MMULT(DB119:DB120,$J$120:$K$120)</f>
        <v>5.1295060003172053E-3</v>
      </c>
      <c r="DC121" s="17">
        <f>MMULT(DC119:DC120,$J$120:$K$120)</f>
        <v>4.3967194288433162E-3</v>
      </c>
      <c r="DD121" s="17">
        <f>MMULT(DD119:DD120,$J$120:$K$120)</f>
        <v>3.6639328573694111E-3</v>
      </c>
      <c r="DE121" s="17">
        <f>MMULT(DE119:DE120,$J$120:$K$120)</f>
        <v>2.9311462858955147E-3</v>
      </c>
      <c r="DF121" s="17">
        <f>MMULT(DF119:DF120,$J$120:$K$120)</f>
        <v>2.1983597144216173E-3</v>
      </c>
      <c r="DG121" s="17">
        <f>MMULT(DG119:DG120,$J$120:$K$120)</f>
        <v>1.4655731429477207E-3</v>
      </c>
      <c r="DH121" s="17">
        <f>MMULT(DH119:DH120,$J$120:$K$120)</f>
        <v>7.3278657147382434E-4</v>
      </c>
      <c r="DI121" s="17">
        <f>MMULT(DI119:DI120,$J$120:$K$120)</f>
        <v>0</v>
      </c>
    </row>
    <row r="122" spans="10:113" x14ac:dyDescent="0.3">
      <c r="L122" t="s">
        <v>20</v>
      </c>
      <c r="M122" t="e">
        <f>MMULT(M119:M120,MMULT($M$4:$N$5,M119:M120))</f>
        <v>#VALUE!</v>
      </c>
      <c r="N122" t="e">
        <f>MMULT(N119:N120,MMULT($M$4:$N$5,TRANSPOSE(N119:N120)))</f>
        <v>#VALUE!</v>
      </c>
    </row>
    <row r="123" spans="10:113" x14ac:dyDescent="0.3">
      <c r="L123" t="s">
        <v>21</v>
      </c>
      <c r="M123" t="e">
        <f>SQRT(M122)</f>
        <v>#VALUE!</v>
      </c>
    </row>
    <row r="125" spans="10:113" x14ac:dyDescent="0.3">
      <c r="L125" t="s">
        <v>22</v>
      </c>
      <c r="M125" s="15">
        <v>1</v>
      </c>
      <c r="N125" s="15">
        <v>0.99</v>
      </c>
      <c r="O125" s="15">
        <v>0.98</v>
      </c>
      <c r="P125" s="15">
        <v>0.97</v>
      </c>
      <c r="Q125" s="15">
        <v>0.96</v>
      </c>
      <c r="R125" s="15">
        <v>0.95</v>
      </c>
      <c r="S125" s="15">
        <v>0.94</v>
      </c>
      <c r="T125" s="15">
        <v>0.93</v>
      </c>
      <c r="U125" s="15">
        <v>0.92</v>
      </c>
      <c r="V125" s="15">
        <v>0.91</v>
      </c>
      <c r="W125" s="15">
        <v>0.9</v>
      </c>
      <c r="X125" s="15">
        <v>0.89</v>
      </c>
      <c r="Y125" s="15">
        <v>0.88</v>
      </c>
      <c r="Z125" s="15">
        <v>0.87</v>
      </c>
      <c r="AA125" s="15">
        <v>0.86</v>
      </c>
      <c r="AB125" s="15">
        <v>0.85</v>
      </c>
      <c r="AC125" s="15">
        <v>0.84</v>
      </c>
      <c r="AD125" s="15">
        <v>0.83</v>
      </c>
      <c r="AE125" s="15">
        <v>0.82</v>
      </c>
      <c r="AF125" s="15">
        <v>0.81</v>
      </c>
      <c r="AG125" s="15">
        <v>0.8</v>
      </c>
      <c r="AH125" s="15">
        <v>0.79</v>
      </c>
      <c r="AI125" s="15">
        <v>0.78</v>
      </c>
      <c r="AJ125" s="15">
        <v>0.77</v>
      </c>
      <c r="AK125" s="15">
        <v>0.76</v>
      </c>
      <c r="AL125" s="15">
        <v>0.75</v>
      </c>
      <c r="AM125" s="15">
        <v>0.74</v>
      </c>
      <c r="AN125" s="15">
        <v>0.73</v>
      </c>
      <c r="AO125" s="15">
        <v>0.72</v>
      </c>
      <c r="AP125" s="15">
        <v>0.71</v>
      </c>
      <c r="AQ125" s="15">
        <v>0.7</v>
      </c>
      <c r="AR125" s="15">
        <v>0.69</v>
      </c>
      <c r="AS125" s="15">
        <v>0.68</v>
      </c>
      <c r="AT125" s="15">
        <v>0.67</v>
      </c>
      <c r="AU125" s="15">
        <v>0.66</v>
      </c>
      <c r="AV125" s="15">
        <v>0.65</v>
      </c>
      <c r="AW125" s="15">
        <v>0.64</v>
      </c>
      <c r="AX125" s="15">
        <v>0.63</v>
      </c>
      <c r="AY125" s="15">
        <v>0.62</v>
      </c>
      <c r="AZ125" s="15">
        <v>0.61</v>
      </c>
      <c r="BA125" s="15">
        <v>0.6</v>
      </c>
      <c r="BB125" s="15">
        <v>0.59</v>
      </c>
      <c r="BC125" s="15">
        <v>0.57999999999999996</v>
      </c>
      <c r="BD125" s="15">
        <v>0.56999999999999995</v>
      </c>
      <c r="BE125" s="15">
        <v>0.56000000000000005</v>
      </c>
      <c r="BF125" s="15">
        <v>0.55000000000000004</v>
      </c>
      <c r="BG125" s="15">
        <v>0.54</v>
      </c>
      <c r="BH125" s="15">
        <v>0.53</v>
      </c>
      <c r="BI125" s="15">
        <v>0.52</v>
      </c>
      <c r="BJ125" s="15">
        <v>0.51</v>
      </c>
      <c r="BK125" s="15">
        <v>0.5</v>
      </c>
      <c r="BL125" s="15">
        <v>0.49</v>
      </c>
      <c r="BM125" s="15">
        <v>0.48</v>
      </c>
      <c r="BN125" s="15">
        <v>0.47</v>
      </c>
      <c r="BO125" s="15">
        <v>0.46</v>
      </c>
      <c r="BP125" s="15">
        <v>0.45</v>
      </c>
      <c r="BQ125" s="15">
        <v>0.44</v>
      </c>
      <c r="BR125" s="15">
        <v>0.42999999999999899</v>
      </c>
      <c r="BS125" s="15">
        <v>0.41999999999999899</v>
      </c>
      <c r="BT125" s="15">
        <v>0.40999999999999898</v>
      </c>
      <c r="BU125" s="15">
        <v>0.39999999999999902</v>
      </c>
      <c r="BV125" s="15">
        <v>0.38999999999999901</v>
      </c>
      <c r="BW125" s="15">
        <v>0.37999999999999901</v>
      </c>
      <c r="BX125" s="15">
        <v>0.369999999999999</v>
      </c>
      <c r="BY125" s="15">
        <v>0.35999999999999899</v>
      </c>
      <c r="BZ125" s="15">
        <v>0.34999999999999898</v>
      </c>
      <c r="CA125" s="15">
        <v>0.33999999999999903</v>
      </c>
      <c r="CB125" s="15">
        <v>0.32999999999999902</v>
      </c>
      <c r="CC125" s="15">
        <v>0.31999999999999901</v>
      </c>
      <c r="CD125" s="15">
        <v>0.309999999999999</v>
      </c>
      <c r="CE125" s="15">
        <v>0.29999999999999899</v>
      </c>
      <c r="CF125" s="15">
        <v>0.28999999999999898</v>
      </c>
      <c r="CG125" s="15">
        <v>0.27999999999999903</v>
      </c>
      <c r="CH125" s="15">
        <v>0.26999999999999902</v>
      </c>
      <c r="CI125" s="15">
        <v>0.25999999999999901</v>
      </c>
      <c r="CJ125" s="15">
        <v>0.249999999999999</v>
      </c>
      <c r="CK125" s="15">
        <v>0.23999999999999899</v>
      </c>
      <c r="CL125" s="15">
        <v>0.22999999999999901</v>
      </c>
      <c r="CM125" s="15">
        <v>0.219999999999999</v>
      </c>
      <c r="CN125" s="15">
        <v>0.20999999999999899</v>
      </c>
      <c r="CO125" s="15">
        <v>0.19999999999999901</v>
      </c>
      <c r="CP125" s="15">
        <v>0.189999999999999</v>
      </c>
      <c r="CQ125" s="15">
        <v>0.17999999999999899</v>
      </c>
      <c r="CR125" s="15">
        <v>0.16999999999999901</v>
      </c>
      <c r="CS125" s="15">
        <v>0.159999999999999</v>
      </c>
      <c r="CT125" s="15">
        <v>0.149999999999999</v>
      </c>
      <c r="CU125" s="15">
        <v>0.13999999999999899</v>
      </c>
      <c r="CV125" s="15">
        <v>0.12999999999999901</v>
      </c>
      <c r="CW125" s="15">
        <v>0.119999999999999</v>
      </c>
      <c r="CX125" s="15">
        <v>0.109999999999999</v>
      </c>
      <c r="CY125" s="15">
        <v>9.9999999999999006E-2</v>
      </c>
      <c r="CZ125" s="15">
        <v>8.9999999999998997E-2</v>
      </c>
      <c r="DA125" s="15">
        <v>7.9999999999999002E-2</v>
      </c>
      <c r="DB125" s="15">
        <v>6.9999999999998994E-2</v>
      </c>
      <c r="DC125" s="15">
        <v>5.9999999999999103E-2</v>
      </c>
      <c r="DD125" s="15">
        <v>4.9999999999998997E-2</v>
      </c>
      <c r="DE125" s="15">
        <v>3.9999999999999002E-2</v>
      </c>
      <c r="DF125" s="15">
        <v>2.9999999999999E-2</v>
      </c>
      <c r="DG125" s="15">
        <v>1.9999999999999001E-2</v>
      </c>
      <c r="DH125" s="15">
        <v>9.9999999999990097E-3</v>
      </c>
      <c r="DI125" s="15">
        <v>0</v>
      </c>
    </row>
    <row r="126" spans="10:113" x14ac:dyDescent="0.3">
      <c r="J126" s="5">
        <f>AVERAGE(E3:E90)</f>
        <v>7.3278657147389695E-2</v>
      </c>
      <c r="K126" s="5">
        <f>AVERAGE(G3:G90)</f>
        <v>8.2967416838013747E-3</v>
      </c>
      <c r="L126" t="s">
        <v>24</v>
      </c>
      <c r="M126" s="15">
        <v>0</v>
      </c>
      <c r="N126" s="15">
        <v>0.01</v>
      </c>
      <c r="O126" s="15">
        <v>0.02</v>
      </c>
      <c r="P126" s="15">
        <v>0.03</v>
      </c>
      <c r="Q126" s="15">
        <v>0.04</v>
      </c>
      <c r="R126" s="15">
        <v>0.05</v>
      </c>
      <c r="S126" s="15">
        <v>0.06</v>
      </c>
      <c r="T126" s="15">
        <v>7.0000000000000007E-2</v>
      </c>
      <c r="U126" s="15">
        <v>0.08</v>
      </c>
      <c r="V126" s="15">
        <v>0.09</v>
      </c>
      <c r="W126" s="15">
        <v>0.1</v>
      </c>
      <c r="X126" s="15">
        <v>0.11</v>
      </c>
      <c r="Y126" s="15">
        <v>0.12</v>
      </c>
      <c r="Z126" s="15">
        <v>0.13</v>
      </c>
      <c r="AA126" s="15">
        <v>0.14000000000000001</v>
      </c>
      <c r="AB126" s="15">
        <v>0.15</v>
      </c>
      <c r="AC126" s="15">
        <v>0.16</v>
      </c>
      <c r="AD126" s="15">
        <v>0.17</v>
      </c>
      <c r="AE126" s="15">
        <v>0.18</v>
      </c>
      <c r="AF126" s="15">
        <v>0.19</v>
      </c>
      <c r="AG126" s="15">
        <v>0.2</v>
      </c>
      <c r="AH126" s="15">
        <v>0.21</v>
      </c>
      <c r="AI126" s="15">
        <v>0.22</v>
      </c>
      <c r="AJ126" s="15">
        <v>0.23</v>
      </c>
      <c r="AK126" s="15">
        <v>0.24</v>
      </c>
      <c r="AL126" s="15">
        <v>0.25</v>
      </c>
      <c r="AM126" s="15">
        <v>0.26</v>
      </c>
      <c r="AN126" s="15">
        <v>0.27</v>
      </c>
      <c r="AO126" s="15">
        <v>0.28000000000000003</v>
      </c>
      <c r="AP126" s="15">
        <v>0.28999999999999998</v>
      </c>
      <c r="AQ126" s="15">
        <v>0.3</v>
      </c>
      <c r="AR126" s="15">
        <v>0.31</v>
      </c>
      <c r="AS126" s="15">
        <v>0.32</v>
      </c>
      <c r="AT126" s="15">
        <v>0.33</v>
      </c>
      <c r="AU126" s="15">
        <v>0.34</v>
      </c>
      <c r="AV126" s="15">
        <v>0.35</v>
      </c>
      <c r="AW126" s="15">
        <v>0.36</v>
      </c>
      <c r="AX126" s="15">
        <v>0.37</v>
      </c>
      <c r="AY126" s="15">
        <v>0.38</v>
      </c>
      <c r="AZ126" s="15">
        <v>0.39</v>
      </c>
      <c r="BA126" s="15">
        <v>0.4</v>
      </c>
      <c r="BB126" s="15">
        <v>0.41</v>
      </c>
      <c r="BC126" s="15">
        <v>0.42</v>
      </c>
      <c r="BD126" s="15">
        <v>0.43</v>
      </c>
      <c r="BE126" s="15">
        <v>0.44</v>
      </c>
      <c r="BF126" s="15">
        <v>0.45</v>
      </c>
      <c r="BG126" s="15">
        <v>0.46</v>
      </c>
      <c r="BH126" s="15">
        <v>0.47</v>
      </c>
      <c r="BI126" s="15">
        <v>0.48</v>
      </c>
      <c r="BJ126" s="15">
        <v>0.49</v>
      </c>
      <c r="BK126" s="15">
        <v>0.5</v>
      </c>
      <c r="BL126" s="15">
        <v>0.51</v>
      </c>
      <c r="BM126" s="15">
        <v>0.52</v>
      </c>
      <c r="BN126" s="15">
        <v>0.53</v>
      </c>
      <c r="BO126" s="15">
        <v>0.54</v>
      </c>
      <c r="BP126" s="15">
        <v>0.55000000000000004</v>
      </c>
      <c r="BQ126" s="15">
        <v>0.56000000000000005</v>
      </c>
      <c r="BR126" s="15">
        <v>0.56999999999999995</v>
      </c>
      <c r="BS126" s="15">
        <v>0.57999999999999996</v>
      </c>
      <c r="BT126" s="15">
        <v>0.59</v>
      </c>
      <c r="BU126" s="15">
        <v>0.6</v>
      </c>
      <c r="BV126" s="15">
        <v>0.61</v>
      </c>
      <c r="BW126" s="15">
        <v>0.62</v>
      </c>
      <c r="BX126" s="15">
        <v>0.63</v>
      </c>
      <c r="BY126" s="15">
        <v>0.64</v>
      </c>
      <c r="BZ126" s="15">
        <v>0.65</v>
      </c>
      <c r="CA126" s="15">
        <v>0.66</v>
      </c>
      <c r="CB126" s="15">
        <v>0.67</v>
      </c>
      <c r="CC126" s="15">
        <v>0.68</v>
      </c>
      <c r="CD126" s="15">
        <v>0.69</v>
      </c>
      <c r="CE126" s="15">
        <v>0.7</v>
      </c>
      <c r="CF126" s="15">
        <v>0.71</v>
      </c>
      <c r="CG126" s="15">
        <v>0.72</v>
      </c>
      <c r="CH126" s="15">
        <v>0.73</v>
      </c>
      <c r="CI126" s="15">
        <v>0.74</v>
      </c>
      <c r="CJ126" s="15">
        <v>0.75</v>
      </c>
      <c r="CK126" s="15">
        <v>0.76</v>
      </c>
      <c r="CL126" s="15">
        <v>0.77</v>
      </c>
      <c r="CM126" s="15">
        <v>0.78</v>
      </c>
      <c r="CN126" s="15">
        <v>0.79</v>
      </c>
      <c r="CO126" s="15">
        <v>0.8</v>
      </c>
      <c r="CP126" s="15">
        <v>0.81</v>
      </c>
      <c r="CQ126" s="15">
        <v>0.82</v>
      </c>
      <c r="CR126" s="15">
        <v>0.83</v>
      </c>
      <c r="CS126" s="15">
        <v>0.84</v>
      </c>
      <c r="CT126" s="15">
        <v>0.85</v>
      </c>
      <c r="CU126" s="15">
        <v>0.86</v>
      </c>
      <c r="CV126" s="15">
        <v>0.87</v>
      </c>
      <c r="CW126" s="15">
        <v>0.88</v>
      </c>
      <c r="CX126" s="15">
        <v>0.89</v>
      </c>
      <c r="CY126" s="15">
        <v>0.9</v>
      </c>
      <c r="CZ126" s="15">
        <v>0.91</v>
      </c>
      <c r="DA126" s="15">
        <v>0.92</v>
      </c>
      <c r="DB126" s="15">
        <v>0.93</v>
      </c>
      <c r="DC126" s="15">
        <v>0.94</v>
      </c>
      <c r="DD126" s="15">
        <v>0.95</v>
      </c>
      <c r="DE126" s="15">
        <v>0.96</v>
      </c>
      <c r="DF126" s="15">
        <v>0.97</v>
      </c>
      <c r="DG126" s="15">
        <v>0.98</v>
      </c>
      <c r="DH126" s="15">
        <v>0.99</v>
      </c>
      <c r="DI126" s="15">
        <v>1</v>
      </c>
    </row>
    <row r="127" spans="10:113" x14ac:dyDescent="0.3">
      <c r="L127" t="s">
        <v>19</v>
      </c>
      <c r="M127" s="17">
        <f>MMULT(M125:M126,$J$126:$K$126)</f>
        <v>7.3278657147389695E-2</v>
      </c>
      <c r="N127" s="17">
        <f>MMULT(N125:N126,$J$126:$K$126)</f>
        <v>7.25458705759158E-2</v>
      </c>
      <c r="O127" s="17">
        <f>MMULT(O125:O126,$J$126:$K$126)</f>
        <v>7.1813084004441904E-2</v>
      </c>
      <c r="P127" s="17">
        <f>MMULT(P125:P126,$J$126:$K$126)</f>
        <v>7.1080297432967995E-2</v>
      </c>
      <c r="Q127" s="17">
        <f>MMULT(Q125:Q126,$J$126:$K$126)</f>
        <v>7.03475108614941E-2</v>
      </c>
      <c r="R127" s="17">
        <f>MMULT(R125:R126,$J$126:$K$126)</f>
        <v>6.9614724290020205E-2</v>
      </c>
      <c r="S127" s="17">
        <f>MMULT(S125:S126,$J$126:$K$126)</f>
        <v>6.888193771854631E-2</v>
      </c>
      <c r="T127" s="17">
        <f>MMULT(T125:T126,$J$126:$K$126)</f>
        <v>6.8149151147072415E-2</v>
      </c>
      <c r="U127" s="17">
        <f>MMULT(U125:U126,$J$126:$K$126)</f>
        <v>6.741636457559852E-2</v>
      </c>
      <c r="V127" s="17">
        <f>MMULT(V125:V126,$J$126:$K$126)</f>
        <v>6.6683578004124625E-2</v>
      </c>
      <c r="W127" s="17">
        <f>MMULT(W125:W126,$J$126:$K$126)</f>
        <v>6.5950791432650729E-2</v>
      </c>
      <c r="X127" s="17">
        <f>MMULT(X125:X126,$J$126:$K$126)</f>
        <v>6.5218004861176834E-2</v>
      </c>
      <c r="Y127" s="17">
        <f>MMULT(Y125:Y126,$J$126:$K$126)</f>
        <v>6.4485218289702925E-2</v>
      </c>
      <c r="Z127" s="17">
        <f>MMULT(Z125:Z126,$J$126:$K$126)</f>
        <v>6.375243171822903E-2</v>
      </c>
      <c r="AA127" s="17">
        <f>MMULT(AA125:AA126,$J$126:$K$126)</f>
        <v>6.3019645146755135E-2</v>
      </c>
      <c r="AB127" s="17">
        <f>MMULT(AB125:AB126,$J$126:$K$126)</f>
        <v>6.228685857528124E-2</v>
      </c>
      <c r="AC127" s="17">
        <f>MMULT(AC125:AC126,$J$126:$K$126)</f>
        <v>6.1554072003807345E-2</v>
      </c>
      <c r="AD127" s="17">
        <f>MMULT(AD125:AD126,$J$126:$K$126)</f>
        <v>6.0821285432333443E-2</v>
      </c>
      <c r="AE127" s="17">
        <f>MMULT(AE125:AE126,$J$126:$K$126)</f>
        <v>6.0088498860859547E-2</v>
      </c>
      <c r="AF127" s="17">
        <f>MMULT(AF125:AF126,$J$126:$K$126)</f>
        <v>5.9355712289385659E-2</v>
      </c>
      <c r="AG127" s="17">
        <f>MMULT(AG125:AG126,$J$126:$K$126)</f>
        <v>5.8622925717911757E-2</v>
      </c>
      <c r="AH127" s="17">
        <f>MMULT(AH125:AH126,$J$126:$K$126)</f>
        <v>5.7890139146437862E-2</v>
      </c>
      <c r="AI127" s="17">
        <f>MMULT(AI125:AI126,$J$126:$K$126)</f>
        <v>5.7157352574963967E-2</v>
      </c>
      <c r="AJ127" s="17">
        <f>MMULT(AJ125:AJ126,$J$126:$K$126)</f>
        <v>5.6424566003490065E-2</v>
      </c>
      <c r="AK127" s="17">
        <f>MMULT(AK125:AK126,$J$126:$K$126)</f>
        <v>5.569177943201617E-2</v>
      </c>
      <c r="AL127" s="17">
        <f>MMULT(AL125:AL126,$J$126:$K$126)</f>
        <v>5.4958992860542275E-2</v>
      </c>
      <c r="AM127" s="17">
        <f>MMULT(AM125:AM126,$J$126:$K$126)</f>
        <v>5.4226206289068372E-2</v>
      </c>
      <c r="AN127" s="17">
        <f>MMULT(AN125:AN126,$J$126:$K$126)</f>
        <v>5.3493419717594477E-2</v>
      </c>
      <c r="AO127" s="17">
        <f>MMULT(AO125:AO126,$J$126:$K$126)</f>
        <v>5.2760633146120575E-2</v>
      </c>
      <c r="AP127" s="17">
        <f>MMULT(AP125:AP126,$J$126:$K$126)</f>
        <v>5.202784657464668E-2</v>
      </c>
      <c r="AQ127" s="17">
        <f>MMULT(AQ125:AQ126,$J$126:$K$126)</f>
        <v>5.1295060003172785E-2</v>
      </c>
      <c r="AR127" s="17">
        <f>MMULT(AR125:AR126,$J$126:$K$126)</f>
        <v>5.0562273431698883E-2</v>
      </c>
      <c r="AS127" s="17">
        <f>MMULT(AS125:AS126,$J$126:$K$126)</f>
        <v>4.9829486860224995E-2</v>
      </c>
      <c r="AT127" s="17">
        <f>MMULT(AT125:AT126,$J$126:$K$126)</f>
        <v>4.9096700288751099E-2</v>
      </c>
      <c r="AU127" s="17">
        <f>MMULT(AU125:AU126,$J$126:$K$126)</f>
        <v>4.8363913717277197E-2</v>
      </c>
      <c r="AV127" s="17">
        <f>MMULT(AV125:AV126,$J$126:$K$126)</f>
        <v>4.7631127145803302E-2</v>
      </c>
      <c r="AW127" s="17">
        <f>MMULT(AW125:AW126,$J$126:$K$126)</f>
        <v>4.6898340574329407E-2</v>
      </c>
      <c r="AX127" s="17">
        <f>MMULT(AX125:AX126,$J$126:$K$126)</f>
        <v>4.6165554002855505E-2</v>
      </c>
      <c r="AY127" s="17">
        <f>MMULT(AY125:AY126,$J$126:$K$126)</f>
        <v>4.543276743138161E-2</v>
      </c>
      <c r="AZ127" s="17">
        <f>MMULT(AZ125:AZ126,$J$126:$K$126)</f>
        <v>4.4699980859907715E-2</v>
      </c>
      <c r="BA127" s="17">
        <f>MMULT(BA125:BA126,$J$126:$K$126)</f>
        <v>4.3967194288433813E-2</v>
      </c>
      <c r="BB127" s="17">
        <f>MMULT(BB125:BB126,$J$126:$K$126)</f>
        <v>4.3234407716959918E-2</v>
      </c>
      <c r="BC127" s="17">
        <f>MMULT(BC125:BC126,$J$126:$K$126)</f>
        <v>4.2501621145486022E-2</v>
      </c>
      <c r="BD127" s="17">
        <f>MMULT(BD125:BD126,$J$126:$K$126)</f>
        <v>4.176883457401212E-2</v>
      </c>
      <c r="BE127" s="17">
        <f>MMULT(BE125:BE126,$J$126:$K$126)</f>
        <v>4.1036048002538232E-2</v>
      </c>
      <c r="BF127" s="17">
        <f>MMULT(BF125:BF126,$J$126:$K$126)</f>
        <v>4.0303261431064337E-2</v>
      </c>
      <c r="BG127" s="17">
        <f>MMULT(BG125:BG126,$J$126:$K$126)</f>
        <v>3.9570474859590435E-2</v>
      </c>
      <c r="BH127" s="17">
        <f>MMULT(BH125:BH126,$J$126:$K$126)</f>
        <v>3.883768828811654E-2</v>
      </c>
      <c r="BI127" s="17">
        <f>MMULT(BI125:BI126,$J$126:$K$126)</f>
        <v>3.8104901716642645E-2</v>
      </c>
      <c r="BJ127" s="17">
        <f>MMULT(BJ125:BJ126,$J$126:$K$126)</f>
        <v>3.7372115145168743E-2</v>
      </c>
      <c r="BK127" s="17">
        <f>MMULT(BK125:BK126,$J$126:$K$126)</f>
        <v>3.6639328573694847E-2</v>
      </c>
      <c r="BL127" s="17">
        <f>MMULT(BL125:BL126,$J$126:$K$126)</f>
        <v>3.5906542002220952E-2</v>
      </c>
      <c r="BM127" s="17">
        <f>MMULT(BM125:BM126,$J$126:$K$126)</f>
        <v>3.517375543074705E-2</v>
      </c>
      <c r="BN127" s="17">
        <f>MMULT(BN125:BN126,$J$126:$K$126)</f>
        <v>3.4440968859273155E-2</v>
      </c>
      <c r="BO127" s="17">
        <f>MMULT(BO125:BO126,$J$126:$K$126)</f>
        <v>3.370818228779926E-2</v>
      </c>
      <c r="BP127" s="17">
        <f>MMULT(BP125:BP126,$J$126:$K$126)</f>
        <v>3.2975395716325365E-2</v>
      </c>
      <c r="BQ127" s="17">
        <f>MMULT(BQ125:BQ126,$J$126:$K$126)</f>
        <v>3.2242609144851463E-2</v>
      </c>
      <c r="BR127" s="17">
        <f>MMULT(BR125:BR126,$J$126:$K$126)</f>
        <v>3.1509822573377498E-2</v>
      </c>
      <c r="BS127" s="17">
        <f>MMULT(BS125:BS126,$J$126:$K$126)</f>
        <v>3.0777036001903596E-2</v>
      </c>
      <c r="BT127" s="17">
        <f>MMULT(BT125:BT126,$J$126:$K$126)</f>
        <v>3.0044249430429701E-2</v>
      </c>
      <c r="BU127" s="17">
        <f>MMULT(BU125:BU126,$J$126:$K$126)</f>
        <v>2.9311462858955806E-2</v>
      </c>
      <c r="BV127" s="17">
        <f>MMULT(BV125:BV126,$J$126:$K$126)</f>
        <v>2.8578676287481907E-2</v>
      </c>
      <c r="BW127" s="17">
        <f>MMULT(BW125:BW126,$J$126:$K$126)</f>
        <v>2.7845889716008012E-2</v>
      </c>
      <c r="BX127" s="17">
        <f>MMULT(BX125:BX126,$J$126:$K$126)</f>
        <v>2.7113103144534113E-2</v>
      </c>
      <c r="BY127" s="17">
        <f>MMULT(BY125:BY126,$J$126:$K$126)</f>
        <v>2.6380316573060215E-2</v>
      </c>
      <c r="BZ127" s="17">
        <f>MMULT(BZ125:BZ126,$J$126:$K$126)</f>
        <v>2.564753000158632E-2</v>
      </c>
      <c r="CA127" s="17">
        <f>MMULT(CA125:CA126,$J$126:$K$126)</f>
        <v>2.4914743430112424E-2</v>
      </c>
      <c r="CB127" s="17">
        <f>MMULT(CB125:CB126,$J$126:$K$126)</f>
        <v>2.4181956858638526E-2</v>
      </c>
      <c r="CC127" s="17">
        <f>MMULT(CC125:CC126,$J$126:$K$126)</f>
        <v>2.3449170287164631E-2</v>
      </c>
      <c r="CD127" s="17">
        <f>MMULT(CD125:CD126,$J$126:$K$126)</f>
        <v>2.2716383715690732E-2</v>
      </c>
      <c r="CE127" s="17">
        <f>MMULT(CE125:CE126,$J$126:$K$126)</f>
        <v>2.1983597144216833E-2</v>
      </c>
      <c r="CF127" s="17">
        <f>MMULT(CF125:CF126,$J$126:$K$126)</f>
        <v>2.1250810572742938E-2</v>
      </c>
      <c r="CG127" s="17">
        <f>MMULT(CG125:CG126,$J$126:$K$126)</f>
        <v>2.0518024001269043E-2</v>
      </c>
      <c r="CH127" s="17">
        <f>MMULT(CH125:CH126,$J$126:$K$126)</f>
        <v>1.9785237429795145E-2</v>
      </c>
      <c r="CI127" s="17">
        <f>MMULT(CI125:CI126,$J$126:$K$126)</f>
        <v>1.9052450858321249E-2</v>
      </c>
      <c r="CJ127" s="17">
        <f>MMULT(CJ125:CJ126,$J$126:$K$126)</f>
        <v>1.8319664286847351E-2</v>
      </c>
      <c r="CK127" s="17">
        <f>MMULT(CK125:CK126,$J$126:$K$126)</f>
        <v>1.7586877715373452E-2</v>
      </c>
      <c r="CL127" s="17">
        <f>MMULT(CL125:CL126,$J$126:$K$126)</f>
        <v>1.6854091143899557E-2</v>
      </c>
      <c r="CM127" s="17">
        <f>MMULT(CM125:CM126,$J$126:$K$126)</f>
        <v>1.6121304572425658E-2</v>
      </c>
      <c r="CN127" s="17">
        <f>MMULT(CN125:CN126,$J$126:$K$126)</f>
        <v>1.5388518000951762E-2</v>
      </c>
      <c r="CO127" s="17">
        <f>MMULT(CO125:CO126,$J$126:$K$126)</f>
        <v>1.4655731429477866E-2</v>
      </c>
      <c r="CP127" s="17">
        <f>MMULT(CP125:CP126,$J$126:$K$126)</f>
        <v>1.392294485800397E-2</v>
      </c>
      <c r="CQ127" s="17">
        <f>MMULT(CQ125:CQ126,$J$126:$K$126)</f>
        <v>1.3190158286530071E-2</v>
      </c>
      <c r="CR127" s="17">
        <f>MMULT(CR125:CR126,$J$126:$K$126)</f>
        <v>1.2457371715056176E-2</v>
      </c>
      <c r="CS127" s="17">
        <f>MMULT(CS125:CS126,$J$126:$K$126)</f>
        <v>1.1724585143582279E-2</v>
      </c>
      <c r="CT127" s="17">
        <f>MMULT(CT125:CT126,$J$126:$K$126)</f>
        <v>1.099179857210838E-2</v>
      </c>
      <c r="CU127" s="17">
        <f>MMULT(CU125:CU126,$J$126:$K$126)</f>
        <v>1.0259012000634483E-2</v>
      </c>
      <c r="CV127" s="17">
        <f>MMULT(CV125:CV126,$J$126:$K$126)</f>
        <v>9.5262254291605866E-3</v>
      </c>
      <c r="CW127" s="17">
        <f>MMULT(CW125:CW126,$J$126:$K$126)</f>
        <v>8.7934388576866897E-3</v>
      </c>
      <c r="CX127" s="17">
        <f>MMULT(CX125:CX126,$J$126:$K$126)</f>
        <v>8.0606522862127928E-3</v>
      </c>
      <c r="CY127" s="17">
        <f>MMULT(CY125:CY126,$J$126:$K$126)</f>
        <v>7.3278657147388968E-3</v>
      </c>
      <c r="CZ127" s="17">
        <f>MMULT(CZ125:CZ126,$J$126:$K$126)</f>
        <v>6.595079143264999E-3</v>
      </c>
      <c r="DA127" s="17">
        <f>MMULT(DA125:DA126,$J$126:$K$126)</f>
        <v>5.8622925717911022E-3</v>
      </c>
      <c r="DB127" s="17">
        <f>MMULT(DB125:DB126,$J$126:$K$126)</f>
        <v>5.1295060003172053E-3</v>
      </c>
      <c r="DC127" s="17">
        <f>MMULT(DC125:DC126,$J$126:$K$126)</f>
        <v>4.3967194288433162E-3</v>
      </c>
      <c r="DD127" s="17">
        <f>MMULT(DD125:DD126,$J$126:$K$126)</f>
        <v>3.6639328573694111E-3</v>
      </c>
      <c r="DE127" s="17">
        <f>MMULT(DE125:DE126,$J$126:$K$126)</f>
        <v>2.9311462858955147E-3</v>
      </c>
      <c r="DF127" s="17">
        <f>MMULT(DF125:DF126,$J$126:$K$126)</f>
        <v>2.1983597144216173E-3</v>
      </c>
      <c r="DG127" s="17">
        <f>MMULT(DG125:DG126,$J$126:$K$126)</f>
        <v>1.4655731429477207E-3</v>
      </c>
      <c r="DH127" s="17">
        <f>MMULT(DH125:DH126,$J$126:$K$126)</f>
        <v>7.3278657147382434E-4</v>
      </c>
      <c r="DI127" s="17">
        <f>MMULT(DI125:DI126,$J$126:$K$126)</f>
        <v>0</v>
      </c>
    </row>
    <row r="128" spans="10:113" x14ac:dyDescent="0.3">
      <c r="L128" t="s">
        <v>20</v>
      </c>
      <c r="M128" t="e">
        <f>MMULT(M125:M126,MMULT(D122:E123,TRANSPOSE(M125:M126)))</f>
        <v>#VALUE!</v>
      </c>
    </row>
    <row r="129" spans="10:113" x14ac:dyDescent="0.3">
      <c r="L129" t="s">
        <v>21</v>
      </c>
      <c r="M129" t="e">
        <f>SQRT(M128)</f>
        <v>#VALUE!</v>
      </c>
    </row>
    <row r="131" spans="10:113" x14ac:dyDescent="0.3">
      <c r="L131" t="s">
        <v>25</v>
      </c>
      <c r="M131" s="15">
        <v>1</v>
      </c>
      <c r="N131" s="15">
        <v>0.99</v>
      </c>
      <c r="O131" s="15">
        <v>0.98</v>
      </c>
      <c r="P131" s="15">
        <v>0.97</v>
      </c>
      <c r="Q131" s="15">
        <v>0.96</v>
      </c>
      <c r="R131" s="15">
        <v>0.95</v>
      </c>
      <c r="S131" s="15">
        <v>0.94</v>
      </c>
      <c r="T131" s="15">
        <v>0.93</v>
      </c>
      <c r="U131" s="15">
        <v>0.92</v>
      </c>
      <c r="V131" s="15">
        <v>0.91</v>
      </c>
      <c r="W131" s="15">
        <v>0.9</v>
      </c>
      <c r="X131" s="15">
        <v>0.89</v>
      </c>
      <c r="Y131" s="15">
        <v>0.88</v>
      </c>
      <c r="Z131" s="15">
        <v>0.87</v>
      </c>
      <c r="AA131" s="15">
        <v>0.86</v>
      </c>
      <c r="AB131" s="15">
        <v>0.85</v>
      </c>
      <c r="AC131" s="15">
        <v>0.84</v>
      </c>
      <c r="AD131" s="15">
        <v>0.83</v>
      </c>
      <c r="AE131" s="15">
        <v>0.82</v>
      </c>
      <c r="AF131" s="15">
        <v>0.81</v>
      </c>
      <c r="AG131" s="15">
        <v>0.8</v>
      </c>
      <c r="AH131" s="15">
        <v>0.79</v>
      </c>
      <c r="AI131" s="15">
        <v>0.78</v>
      </c>
      <c r="AJ131" s="15">
        <v>0.77</v>
      </c>
      <c r="AK131" s="15">
        <v>0.76</v>
      </c>
      <c r="AL131" s="15">
        <v>0.75</v>
      </c>
      <c r="AM131" s="15">
        <v>0.74</v>
      </c>
      <c r="AN131" s="15">
        <v>0.73</v>
      </c>
      <c r="AO131" s="15">
        <v>0.72</v>
      </c>
      <c r="AP131" s="15">
        <v>0.71</v>
      </c>
      <c r="AQ131" s="15">
        <v>0.7</v>
      </c>
      <c r="AR131" s="15">
        <v>0.69</v>
      </c>
      <c r="AS131" s="15">
        <v>0.68</v>
      </c>
      <c r="AT131" s="15">
        <v>0.67</v>
      </c>
      <c r="AU131" s="15">
        <v>0.66</v>
      </c>
      <c r="AV131" s="15">
        <v>0.65</v>
      </c>
      <c r="AW131" s="15">
        <v>0.64</v>
      </c>
      <c r="AX131" s="15">
        <v>0.63</v>
      </c>
      <c r="AY131" s="15">
        <v>0.62</v>
      </c>
      <c r="AZ131" s="15">
        <v>0.61</v>
      </c>
      <c r="BA131" s="15">
        <v>0.6</v>
      </c>
      <c r="BB131" s="15">
        <v>0.59</v>
      </c>
      <c r="BC131" s="15">
        <v>0.57999999999999996</v>
      </c>
      <c r="BD131" s="15">
        <v>0.56999999999999995</v>
      </c>
      <c r="BE131" s="15">
        <v>0.56000000000000005</v>
      </c>
      <c r="BF131" s="15">
        <v>0.55000000000000004</v>
      </c>
      <c r="BG131" s="15">
        <v>0.54</v>
      </c>
      <c r="BH131" s="15">
        <v>0.53</v>
      </c>
      <c r="BI131" s="15">
        <v>0.52</v>
      </c>
      <c r="BJ131" s="15">
        <v>0.51</v>
      </c>
      <c r="BK131" s="15">
        <v>0.5</v>
      </c>
      <c r="BL131" s="15">
        <v>0.49</v>
      </c>
      <c r="BM131" s="15">
        <v>0.48</v>
      </c>
      <c r="BN131" s="15">
        <v>0.47</v>
      </c>
      <c r="BO131" s="15">
        <v>0.46</v>
      </c>
      <c r="BP131" s="15">
        <v>0.45</v>
      </c>
      <c r="BQ131" s="15">
        <v>0.44</v>
      </c>
      <c r="BR131" s="15">
        <v>0.42999999999999899</v>
      </c>
      <c r="BS131" s="15">
        <v>0.41999999999999899</v>
      </c>
      <c r="BT131" s="15">
        <v>0.40999999999999898</v>
      </c>
      <c r="BU131" s="15">
        <v>0.39999999999999902</v>
      </c>
      <c r="BV131" s="15">
        <v>0.38999999999999901</v>
      </c>
      <c r="BW131" s="15">
        <v>0.37999999999999901</v>
      </c>
      <c r="BX131" s="15">
        <v>0.369999999999999</v>
      </c>
      <c r="BY131" s="15">
        <v>0.35999999999999899</v>
      </c>
      <c r="BZ131" s="15">
        <v>0.34999999999999898</v>
      </c>
      <c r="CA131" s="15">
        <v>0.33999999999999903</v>
      </c>
      <c r="CB131" s="15">
        <v>0.32999999999999902</v>
      </c>
      <c r="CC131" s="15">
        <v>0.31999999999999901</v>
      </c>
      <c r="CD131" s="15">
        <v>0.309999999999999</v>
      </c>
      <c r="CE131" s="15">
        <v>0.29999999999999899</v>
      </c>
      <c r="CF131" s="15">
        <v>0.28999999999999898</v>
      </c>
      <c r="CG131" s="15">
        <v>0.27999999999999903</v>
      </c>
      <c r="CH131" s="15">
        <v>0.26999999999999902</v>
      </c>
      <c r="CI131" s="15">
        <v>0.25999999999999901</v>
      </c>
      <c r="CJ131" s="15">
        <v>0.249999999999999</v>
      </c>
      <c r="CK131" s="15">
        <v>0.23999999999999899</v>
      </c>
      <c r="CL131" s="15">
        <v>0.22999999999999901</v>
      </c>
      <c r="CM131" s="15">
        <v>0.219999999999999</v>
      </c>
      <c r="CN131" s="15">
        <v>0.20999999999999899</v>
      </c>
      <c r="CO131" s="15">
        <v>0.19999999999999901</v>
      </c>
      <c r="CP131" s="15">
        <v>0.189999999999999</v>
      </c>
      <c r="CQ131" s="15">
        <v>0.17999999999999899</v>
      </c>
      <c r="CR131" s="15">
        <v>0.16999999999999901</v>
      </c>
      <c r="CS131" s="15">
        <v>0.159999999999999</v>
      </c>
      <c r="CT131" s="15">
        <v>0.149999999999999</v>
      </c>
      <c r="CU131" s="15">
        <v>0.13999999999999899</v>
      </c>
      <c r="CV131" s="15">
        <v>0.12999999999999901</v>
      </c>
      <c r="CW131" s="15">
        <v>0.119999999999999</v>
      </c>
      <c r="CX131" s="15">
        <v>0.109999999999999</v>
      </c>
      <c r="CY131" s="15">
        <v>9.9999999999999006E-2</v>
      </c>
      <c r="CZ131" s="15">
        <v>8.9999999999998997E-2</v>
      </c>
      <c r="DA131" s="15">
        <v>7.9999999999999002E-2</v>
      </c>
      <c r="DB131" s="15">
        <v>6.9999999999998994E-2</v>
      </c>
      <c r="DC131" s="15">
        <v>5.9999999999999103E-2</v>
      </c>
      <c r="DD131" s="15">
        <v>4.9999999999998997E-2</v>
      </c>
      <c r="DE131" s="15">
        <v>3.9999999999999002E-2</v>
      </c>
      <c r="DF131" s="15">
        <v>2.9999999999999E-2</v>
      </c>
      <c r="DG131" s="15">
        <v>1.9999999999999001E-2</v>
      </c>
      <c r="DH131" s="15">
        <v>9.9999999999990097E-3</v>
      </c>
      <c r="DI131" s="15">
        <v>0</v>
      </c>
    </row>
    <row r="132" spans="10:113" x14ac:dyDescent="0.3">
      <c r="J132" s="5">
        <f>AVERAGE(F3:F90)</f>
        <v>1.0612740708733899E-2</v>
      </c>
      <c r="K132" s="5">
        <f>AVERAGE(G3:G90)</f>
        <v>8.2967416838013747E-3</v>
      </c>
      <c r="L132" t="s">
        <v>24</v>
      </c>
      <c r="M132" s="15">
        <v>0</v>
      </c>
      <c r="N132" s="15">
        <v>0.01</v>
      </c>
      <c r="O132" s="15">
        <v>0.02</v>
      </c>
      <c r="P132" s="15">
        <v>0.03</v>
      </c>
      <c r="Q132" s="15">
        <v>0.04</v>
      </c>
      <c r="R132" s="15">
        <v>0.05</v>
      </c>
      <c r="S132" s="15">
        <v>0.06</v>
      </c>
      <c r="T132" s="15">
        <v>7.0000000000000007E-2</v>
      </c>
      <c r="U132" s="15">
        <v>0.08</v>
      </c>
      <c r="V132" s="15">
        <v>0.09</v>
      </c>
      <c r="W132" s="15">
        <v>0.1</v>
      </c>
      <c r="X132" s="15">
        <v>0.11</v>
      </c>
      <c r="Y132" s="15">
        <v>0.12</v>
      </c>
      <c r="Z132" s="15">
        <v>0.13</v>
      </c>
      <c r="AA132" s="15">
        <v>0.14000000000000001</v>
      </c>
      <c r="AB132" s="15">
        <v>0.15</v>
      </c>
      <c r="AC132" s="15">
        <v>0.16</v>
      </c>
      <c r="AD132" s="15">
        <v>0.17</v>
      </c>
      <c r="AE132" s="15">
        <v>0.18</v>
      </c>
      <c r="AF132" s="15">
        <v>0.19</v>
      </c>
      <c r="AG132" s="15">
        <v>0.2</v>
      </c>
      <c r="AH132" s="15">
        <v>0.21</v>
      </c>
      <c r="AI132" s="15">
        <v>0.22</v>
      </c>
      <c r="AJ132" s="15">
        <v>0.23</v>
      </c>
      <c r="AK132" s="15">
        <v>0.24</v>
      </c>
      <c r="AL132" s="15">
        <v>0.25</v>
      </c>
      <c r="AM132" s="15">
        <v>0.26</v>
      </c>
      <c r="AN132" s="15">
        <v>0.27</v>
      </c>
      <c r="AO132" s="15">
        <v>0.28000000000000003</v>
      </c>
      <c r="AP132" s="15">
        <v>0.28999999999999998</v>
      </c>
      <c r="AQ132" s="15">
        <v>0.3</v>
      </c>
      <c r="AR132" s="15">
        <v>0.31</v>
      </c>
      <c r="AS132" s="15">
        <v>0.32</v>
      </c>
      <c r="AT132" s="15">
        <v>0.33</v>
      </c>
      <c r="AU132" s="15">
        <v>0.34</v>
      </c>
      <c r="AV132" s="15">
        <v>0.35</v>
      </c>
      <c r="AW132" s="15">
        <v>0.36</v>
      </c>
      <c r="AX132" s="15">
        <v>0.37</v>
      </c>
      <c r="AY132" s="15">
        <v>0.38</v>
      </c>
      <c r="AZ132" s="15">
        <v>0.39</v>
      </c>
      <c r="BA132" s="15">
        <v>0.4</v>
      </c>
      <c r="BB132" s="15">
        <v>0.41</v>
      </c>
      <c r="BC132" s="15">
        <v>0.42</v>
      </c>
      <c r="BD132" s="15">
        <v>0.43</v>
      </c>
      <c r="BE132" s="15">
        <v>0.44</v>
      </c>
      <c r="BF132" s="15">
        <v>0.45</v>
      </c>
      <c r="BG132" s="15">
        <v>0.46</v>
      </c>
      <c r="BH132" s="15">
        <v>0.47</v>
      </c>
      <c r="BI132" s="15">
        <v>0.48</v>
      </c>
      <c r="BJ132" s="15">
        <v>0.49</v>
      </c>
      <c r="BK132" s="15">
        <v>0.5</v>
      </c>
      <c r="BL132" s="15">
        <v>0.51</v>
      </c>
      <c r="BM132" s="15">
        <v>0.52</v>
      </c>
      <c r="BN132" s="15">
        <v>0.53</v>
      </c>
      <c r="BO132" s="15">
        <v>0.54</v>
      </c>
      <c r="BP132" s="15">
        <v>0.55000000000000004</v>
      </c>
      <c r="BQ132" s="15">
        <v>0.56000000000000005</v>
      </c>
      <c r="BR132" s="15">
        <v>0.56999999999999995</v>
      </c>
      <c r="BS132" s="15">
        <v>0.57999999999999996</v>
      </c>
      <c r="BT132" s="15">
        <v>0.59</v>
      </c>
      <c r="BU132" s="15">
        <v>0.6</v>
      </c>
      <c r="BV132" s="15">
        <v>0.61</v>
      </c>
      <c r="BW132" s="15">
        <v>0.62</v>
      </c>
      <c r="BX132" s="15">
        <v>0.63</v>
      </c>
      <c r="BY132" s="15">
        <v>0.64</v>
      </c>
      <c r="BZ132" s="15">
        <v>0.65</v>
      </c>
      <c r="CA132" s="15">
        <v>0.66</v>
      </c>
      <c r="CB132" s="15">
        <v>0.67</v>
      </c>
      <c r="CC132" s="15">
        <v>0.68</v>
      </c>
      <c r="CD132" s="15">
        <v>0.69</v>
      </c>
      <c r="CE132" s="15">
        <v>0.7</v>
      </c>
      <c r="CF132" s="15">
        <v>0.71</v>
      </c>
      <c r="CG132" s="15">
        <v>0.72</v>
      </c>
      <c r="CH132" s="15">
        <v>0.73</v>
      </c>
      <c r="CI132" s="15">
        <v>0.74</v>
      </c>
      <c r="CJ132" s="15">
        <v>0.75</v>
      </c>
      <c r="CK132" s="15">
        <v>0.76</v>
      </c>
      <c r="CL132" s="15">
        <v>0.77</v>
      </c>
      <c r="CM132" s="15">
        <v>0.78</v>
      </c>
      <c r="CN132" s="15">
        <v>0.79</v>
      </c>
      <c r="CO132" s="15">
        <v>0.8</v>
      </c>
      <c r="CP132" s="15">
        <v>0.81</v>
      </c>
      <c r="CQ132" s="15">
        <v>0.82</v>
      </c>
      <c r="CR132" s="15">
        <v>0.83</v>
      </c>
      <c r="CS132" s="15">
        <v>0.84</v>
      </c>
      <c r="CT132" s="15">
        <v>0.85</v>
      </c>
      <c r="CU132" s="15">
        <v>0.86</v>
      </c>
      <c r="CV132" s="15">
        <v>0.87</v>
      </c>
      <c r="CW132" s="15">
        <v>0.88</v>
      </c>
      <c r="CX132" s="15">
        <v>0.89</v>
      </c>
      <c r="CY132" s="15">
        <v>0.9</v>
      </c>
      <c r="CZ132" s="15">
        <v>0.91</v>
      </c>
      <c r="DA132" s="15">
        <v>0.92</v>
      </c>
      <c r="DB132" s="15">
        <v>0.93</v>
      </c>
      <c r="DC132" s="15">
        <v>0.94</v>
      </c>
      <c r="DD132" s="15">
        <v>0.95</v>
      </c>
      <c r="DE132" s="15">
        <v>0.96</v>
      </c>
      <c r="DF132" s="15">
        <v>0.97</v>
      </c>
      <c r="DG132" s="15">
        <v>0.98</v>
      </c>
      <c r="DH132" s="15">
        <v>0.99</v>
      </c>
      <c r="DI132" s="15">
        <v>1</v>
      </c>
    </row>
    <row r="133" spans="10:113" x14ac:dyDescent="0.3">
      <c r="L133" t="s">
        <v>19</v>
      </c>
      <c r="M133" s="17">
        <f>MMULT(M131:M132,$J$132:$K$132)</f>
        <v>1.0612740708733899E-2</v>
      </c>
      <c r="N133" s="17">
        <f>MMULT(N131:N132,$J$132:$K$132)</f>
        <v>1.050661330164656E-2</v>
      </c>
      <c r="O133" s="17">
        <f>MMULT(O131:O132,$J$132:$K$132)</f>
        <v>1.0400485894559221E-2</v>
      </c>
      <c r="P133" s="17">
        <f>MMULT(P131:P132,$J$132:$K$132)</f>
        <v>1.0294358487471882E-2</v>
      </c>
      <c r="Q133" s="17">
        <f>MMULT(Q131:Q132,$J$132:$K$132)</f>
        <v>1.0188231080384542E-2</v>
      </c>
      <c r="R133" s="17">
        <f>MMULT(R131:R132,$J$132:$K$132)</f>
        <v>1.0082103673297203E-2</v>
      </c>
      <c r="S133" s="17">
        <f>MMULT(S131:S132,$J$132:$K$132)</f>
        <v>9.9759762662098642E-3</v>
      </c>
      <c r="T133" s="17">
        <f>MMULT(T131:T132,$J$132:$K$132)</f>
        <v>9.8698488591225271E-3</v>
      </c>
      <c r="U133" s="17">
        <f>MMULT(U131:U132,$J$132:$K$132)</f>
        <v>9.7637214520351866E-3</v>
      </c>
      <c r="V133" s="17">
        <f>MMULT(V131:V132,$J$132:$K$132)</f>
        <v>9.6575940449478478E-3</v>
      </c>
      <c r="W133" s="17">
        <f>MMULT(W131:W132,$J$132:$K$132)</f>
        <v>9.551466637860509E-3</v>
      </c>
      <c r="X133" s="17">
        <f>MMULT(X131:X132,$J$132:$K$132)</f>
        <v>9.4453392307731702E-3</v>
      </c>
      <c r="Y133" s="17">
        <f>MMULT(Y131:Y132,$J$132:$K$132)</f>
        <v>9.3392118236858314E-3</v>
      </c>
      <c r="Z133" s="17">
        <f>MMULT(Z131:Z132,$J$132:$K$132)</f>
        <v>9.2330844165984926E-3</v>
      </c>
      <c r="AA133" s="17">
        <f>MMULT(AA131:AA132,$J$132:$K$132)</f>
        <v>9.1269570095111521E-3</v>
      </c>
      <c r="AB133" s="17">
        <f>MMULT(AB131:AB132,$J$132:$K$132)</f>
        <v>9.0208296024238133E-3</v>
      </c>
      <c r="AC133" s="17">
        <f>MMULT(AC131:AC132,$J$132:$K$132)</f>
        <v>8.9147021953364745E-3</v>
      </c>
      <c r="AD133" s="17">
        <f>MMULT(AD131:AD132,$J$132:$K$132)</f>
        <v>8.8085747882491357E-3</v>
      </c>
      <c r="AE133" s="17">
        <f>MMULT(AE131:AE132,$J$132:$K$132)</f>
        <v>8.7024473811617969E-3</v>
      </c>
      <c r="AF133" s="17">
        <f>MMULT(AF131:AF132,$J$132:$K$132)</f>
        <v>8.5963199740744581E-3</v>
      </c>
      <c r="AG133" s="17">
        <f>MMULT(AG131:AG132,$J$132:$K$132)</f>
        <v>8.4901925669871193E-3</v>
      </c>
      <c r="AH133" s="17">
        <f>MMULT(AH131:AH132,$J$132:$K$132)</f>
        <v>8.3840651598997805E-3</v>
      </c>
      <c r="AI133" s="17">
        <f>MMULT(AI131:AI132,$J$132:$K$132)</f>
        <v>8.2779377528124417E-3</v>
      </c>
      <c r="AJ133" s="17">
        <f>MMULT(AJ131:AJ132,$J$132:$K$132)</f>
        <v>8.1718103457251029E-3</v>
      </c>
      <c r="AK133" s="17">
        <f>MMULT(AK131:AK132,$J$132:$K$132)</f>
        <v>8.0656829386377624E-3</v>
      </c>
      <c r="AL133" s="17">
        <f>MMULT(AL131:AL132,$J$132:$K$132)</f>
        <v>7.9595555315504236E-3</v>
      </c>
      <c r="AM133" s="17">
        <f>MMULT(AM131:AM132,$J$132:$K$132)</f>
        <v>7.8534281244630848E-3</v>
      </c>
      <c r="AN133" s="17">
        <f>MMULT(AN131:AN132,$J$132:$K$132)</f>
        <v>7.747300717375746E-3</v>
      </c>
      <c r="AO133" s="17">
        <f>MMULT(AO131:AO132,$J$132:$K$132)</f>
        <v>7.6411733102884072E-3</v>
      </c>
      <c r="AP133" s="17">
        <f>MMULT(AP131:AP132,$J$132:$K$132)</f>
        <v>7.5350459032010675E-3</v>
      </c>
      <c r="AQ133" s="17">
        <f>MMULT(AQ131:AQ132,$J$132:$K$132)</f>
        <v>7.4289184961137287E-3</v>
      </c>
      <c r="AR133" s="17">
        <f>MMULT(AR131:AR132,$J$132:$K$132)</f>
        <v>7.3227910890263899E-3</v>
      </c>
      <c r="AS133" s="17">
        <f>MMULT(AS131:AS132,$J$132:$K$132)</f>
        <v>7.216663681939052E-3</v>
      </c>
      <c r="AT133" s="17">
        <f>MMULT(AT131:AT132,$J$132:$K$132)</f>
        <v>7.1105362748517123E-3</v>
      </c>
      <c r="AU133" s="17">
        <f>MMULT(AU131:AU132,$J$132:$K$132)</f>
        <v>7.0044088677643735E-3</v>
      </c>
      <c r="AV133" s="17">
        <f>MMULT(AV131:AV132,$J$132:$K$132)</f>
        <v>6.8982814606770347E-3</v>
      </c>
      <c r="AW133" s="17">
        <f>MMULT(AW131:AW132,$J$132:$K$132)</f>
        <v>6.7921540535896951E-3</v>
      </c>
      <c r="AX133" s="17">
        <f>MMULT(AX131:AX132,$J$132:$K$132)</f>
        <v>6.6860266465023563E-3</v>
      </c>
      <c r="AY133" s="17">
        <f>MMULT(AY131:AY132,$J$132:$K$132)</f>
        <v>6.5798992394150175E-3</v>
      </c>
      <c r="AZ133" s="17">
        <f>MMULT(AZ131:AZ132,$J$132:$K$132)</f>
        <v>6.4737718323276778E-3</v>
      </c>
      <c r="BA133" s="17">
        <f>MMULT(BA131:BA132,$J$132:$K$132)</f>
        <v>6.367644425240339E-3</v>
      </c>
      <c r="BB133" s="17">
        <f>MMULT(BB131:BB132,$J$132:$K$132)</f>
        <v>6.2615170181530002E-3</v>
      </c>
      <c r="BC133" s="17">
        <f>MMULT(BC131:BC132,$J$132:$K$132)</f>
        <v>6.1553896110656606E-3</v>
      </c>
      <c r="BD133" s="17">
        <f>MMULT(BD131:BD132,$J$132:$K$132)</f>
        <v>6.0492622039783218E-3</v>
      </c>
      <c r="BE133" s="17">
        <f>MMULT(BE131:BE132,$J$132:$K$132)</f>
        <v>5.9431347968909838E-3</v>
      </c>
      <c r="BF133" s="17">
        <f>MMULT(BF131:BF132,$J$132:$K$132)</f>
        <v>5.8370073898036451E-3</v>
      </c>
      <c r="BG133" s="17">
        <f>MMULT(BG131:BG132,$J$132:$K$132)</f>
        <v>5.7308799827163054E-3</v>
      </c>
      <c r="BH133" s="17">
        <f>MMULT(BH131:BH132,$J$132:$K$132)</f>
        <v>5.6247525756289666E-3</v>
      </c>
      <c r="BI133" s="17">
        <f>MMULT(BI131:BI132,$J$132:$K$132)</f>
        <v>5.5186251685416278E-3</v>
      </c>
      <c r="BJ133" s="17">
        <f>MMULT(BJ131:BJ132,$J$132:$K$132)</f>
        <v>5.4124977614542881E-3</v>
      </c>
      <c r="BK133" s="17">
        <f>MMULT(BK131:BK132,$J$132:$K$132)</f>
        <v>5.3063703543669493E-3</v>
      </c>
      <c r="BL133" s="17">
        <f>MMULT(BL131:BL132,$J$132:$K$132)</f>
        <v>5.2002429472796105E-3</v>
      </c>
      <c r="BM133" s="17">
        <f>MMULT(BM131:BM132,$J$132:$K$132)</f>
        <v>5.0941155401922709E-3</v>
      </c>
      <c r="BN133" s="17">
        <f>MMULT(BN131:BN132,$J$132:$K$132)</f>
        <v>4.9879881331049321E-3</v>
      </c>
      <c r="BO133" s="17">
        <f>MMULT(BO131:BO132,$J$132:$K$132)</f>
        <v>4.8818607260175933E-3</v>
      </c>
      <c r="BP133" s="17">
        <f>MMULT(BP131:BP132,$J$132:$K$132)</f>
        <v>4.7757333189302545E-3</v>
      </c>
      <c r="BQ133" s="17">
        <f>MMULT(BQ131:BQ132,$J$132:$K$132)</f>
        <v>4.6696059118429157E-3</v>
      </c>
      <c r="BR133" s="17">
        <f>MMULT(BR131:BR132,$J$132:$K$132)</f>
        <v>4.5634785047555656E-3</v>
      </c>
      <c r="BS133" s="17">
        <f>MMULT(BS131:BS132,$J$132:$K$132)</f>
        <v>4.4573510976682268E-3</v>
      </c>
      <c r="BT133" s="17">
        <f>MMULT(BT131:BT132,$J$132:$K$132)</f>
        <v>4.3512236905808872E-3</v>
      </c>
      <c r="BU133" s="17">
        <f>MMULT(BU131:BU132,$J$132:$K$132)</f>
        <v>4.2450962834935492E-3</v>
      </c>
      <c r="BV133" s="17">
        <f>MMULT(BV131:BV132,$J$132:$K$132)</f>
        <v>4.1389688764062104E-3</v>
      </c>
      <c r="BW133" s="17">
        <f>MMULT(BW131:BW132,$J$132:$K$132)</f>
        <v>4.0328414693188708E-3</v>
      </c>
      <c r="BX133" s="17">
        <f>MMULT(BX131:BX132,$J$132:$K$132)</f>
        <v>3.926714062231532E-3</v>
      </c>
      <c r="BY133" s="17">
        <f>MMULT(BY131:BY132,$J$132:$K$132)</f>
        <v>3.8205866551441927E-3</v>
      </c>
      <c r="BZ133" s="17">
        <f>MMULT(BZ131:BZ132,$J$132:$K$132)</f>
        <v>3.7144592480568535E-3</v>
      </c>
      <c r="CA133" s="17">
        <f>MMULT(CA131:CA132,$J$132:$K$132)</f>
        <v>3.6083318409695152E-3</v>
      </c>
      <c r="CB133" s="17">
        <f>MMULT(CB131:CB132,$J$132:$K$132)</f>
        <v>3.5022044338821759E-3</v>
      </c>
      <c r="CC133" s="17">
        <f>MMULT(CC131:CC132,$J$132:$K$132)</f>
        <v>3.3960770267948371E-3</v>
      </c>
      <c r="CD133" s="17">
        <f>MMULT(CD131:CD132,$J$132:$K$132)</f>
        <v>3.2899496197074979E-3</v>
      </c>
      <c r="CE133" s="17">
        <f>MMULT(CE131:CE132,$J$132:$K$132)</f>
        <v>3.1838222126201587E-3</v>
      </c>
      <c r="CF133" s="17">
        <f>MMULT(CF131:CF132,$J$132:$K$132)</f>
        <v>3.0776948055328199E-3</v>
      </c>
      <c r="CG133" s="17">
        <f>MMULT(CG131:CG132,$J$132:$K$132)</f>
        <v>2.9715673984454815E-3</v>
      </c>
      <c r="CH133" s="17">
        <f>MMULT(CH131:CH132,$J$132:$K$132)</f>
        <v>2.8654399913581423E-3</v>
      </c>
      <c r="CI133" s="17">
        <f>MMULT(CI131:CI132,$J$132:$K$132)</f>
        <v>2.7593125842708031E-3</v>
      </c>
      <c r="CJ133" s="17">
        <f>MMULT(CJ131:CJ132,$J$132:$K$132)</f>
        <v>2.6531851771834643E-3</v>
      </c>
      <c r="CK133" s="17">
        <f>MMULT(CK131:CK132,$J$132:$K$132)</f>
        <v>2.547057770096125E-3</v>
      </c>
      <c r="CL133" s="17">
        <f>MMULT(CL131:CL132,$J$132:$K$132)</f>
        <v>2.4409303630087862E-3</v>
      </c>
      <c r="CM133" s="17">
        <f>MMULT(CM131:CM132,$J$132:$K$132)</f>
        <v>2.334802955921447E-3</v>
      </c>
      <c r="CN133" s="17">
        <f>MMULT(CN131:CN132,$J$132:$K$132)</f>
        <v>2.2286755488341082E-3</v>
      </c>
      <c r="CO133" s="17">
        <f>MMULT(CO131:CO132,$J$132:$K$132)</f>
        <v>2.1225481417467694E-3</v>
      </c>
      <c r="CP133" s="17">
        <f>MMULT(CP131:CP132,$J$132:$K$132)</f>
        <v>2.0164207346594302E-3</v>
      </c>
      <c r="CQ133" s="17">
        <f>MMULT(CQ131:CQ132,$J$132:$K$132)</f>
        <v>1.9102933275720912E-3</v>
      </c>
      <c r="CR133" s="17">
        <f>MMULT(CR131:CR132,$J$132:$K$132)</f>
        <v>1.8041659204847524E-3</v>
      </c>
      <c r="CS133" s="17">
        <f>MMULT(CS131:CS132,$J$132:$K$132)</f>
        <v>1.6980385133974131E-3</v>
      </c>
      <c r="CT133" s="17">
        <f>MMULT(CT131:CT132,$J$132:$K$132)</f>
        <v>1.5919111063100741E-3</v>
      </c>
      <c r="CU133" s="17">
        <f>MMULT(CU131:CU132,$J$132:$K$132)</f>
        <v>1.4857836992227351E-3</v>
      </c>
      <c r="CV133" s="17">
        <f>MMULT(CV131:CV132,$J$132:$K$132)</f>
        <v>1.3796562921353963E-3</v>
      </c>
      <c r="CW133" s="17">
        <f>MMULT(CW131:CW132,$J$132:$K$132)</f>
        <v>1.2735288850480571E-3</v>
      </c>
      <c r="CX133" s="17">
        <f>MMULT(CX131:CX132,$J$132:$K$132)</f>
        <v>1.1674014779607183E-3</v>
      </c>
      <c r="CY133" s="17">
        <f>MMULT(CY131:CY132,$J$132:$K$132)</f>
        <v>1.0612740708733793E-3</v>
      </c>
      <c r="CZ133" s="17">
        <f>MMULT(CZ131:CZ132,$J$132:$K$132)</f>
        <v>9.5514666378604027E-4</v>
      </c>
      <c r="DA133" s="17">
        <f>MMULT(DA131:DA132,$J$132:$K$132)</f>
        <v>8.4901925669870126E-4</v>
      </c>
      <c r="DB133" s="17">
        <f>MMULT(DB131:DB132,$J$132:$K$132)</f>
        <v>7.4289184961136225E-4</v>
      </c>
      <c r="DC133" s="17">
        <f>MMULT(DC131:DC132,$J$132:$K$132)</f>
        <v>6.3676444252402443E-4</v>
      </c>
      <c r="DD133" s="17">
        <f>MMULT(DD131:DD132,$J$132:$K$132)</f>
        <v>5.3063703543668433E-4</v>
      </c>
      <c r="DE133" s="17">
        <f>MMULT(DE131:DE132,$J$132:$K$132)</f>
        <v>4.2450962834934537E-4</v>
      </c>
      <c r="DF133" s="17">
        <f>MMULT(DF131:DF132,$J$132:$K$132)</f>
        <v>3.1838222126200636E-4</v>
      </c>
      <c r="DG133" s="17">
        <f>MMULT(DG131:DG132,$J$132:$K$132)</f>
        <v>2.1225481417466737E-4</v>
      </c>
      <c r="DH133" s="17">
        <f>MMULT(DH131:DH132,$J$132:$K$132)</f>
        <v>1.0612740708732848E-4</v>
      </c>
      <c r="DI133" s="17">
        <f>MMULT(DI131:DI132,$J$132:$K$132)</f>
        <v>0</v>
      </c>
    </row>
    <row r="134" spans="10:113" x14ac:dyDescent="0.3">
      <c r="L134" t="s">
        <v>20</v>
      </c>
    </row>
    <row r="135" spans="10:113" x14ac:dyDescent="0.3">
      <c r="L135" t="s">
        <v>21</v>
      </c>
      <c r="M135">
        <f>SQRT(M134)</f>
        <v>0</v>
      </c>
    </row>
  </sheetData>
  <mergeCells count="3">
    <mergeCell ref="L2:N2"/>
    <mergeCell ref="L6:N6"/>
    <mergeCell ref="L10:N10"/>
  </mergeCells>
  <phoneticPr fontId="5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7C8D-BA8B-4802-B1B2-043013FA9716}">
  <dimension ref="A1:N102"/>
  <sheetViews>
    <sheetView topLeftCell="A88" workbookViewId="0">
      <selection activeCell="M102" sqref="M102:N102"/>
    </sheetView>
  </sheetViews>
  <sheetFormatPr baseColWidth="10" defaultRowHeight="14.4" x14ac:dyDescent="0.3"/>
  <sheetData>
    <row r="1" spans="1:14" x14ac:dyDescent="0.3">
      <c r="A1" t="s">
        <v>26</v>
      </c>
      <c r="B1" t="s">
        <v>27</v>
      </c>
      <c r="C1" t="s">
        <v>28</v>
      </c>
      <c r="D1" t="s">
        <v>29</v>
      </c>
      <c r="F1" t="s">
        <v>30</v>
      </c>
      <c r="G1" t="s">
        <v>27</v>
      </c>
      <c r="H1" t="s">
        <v>28</v>
      </c>
      <c r="I1" t="s">
        <v>29</v>
      </c>
      <c r="K1" t="s">
        <v>30</v>
      </c>
      <c r="L1" t="s">
        <v>26</v>
      </c>
      <c r="M1" t="s">
        <v>28</v>
      </c>
      <c r="N1" t="s">
        <v>29</v>
      </c>
    </row>
    <row r="2" spans="1:14" x14ac:dyDescent="0.3">
      <c r="A2">
        <v>0</v>
      </c>
      <c r="B2">
        <v>1</v>
      </c>
      <c r="C2">
        <v>8.2967416838013695E-3</v>
      </c>
      <c r="D2">
        <v>1.08012344973464E-2</v>
      </c>
      <c r="F2">
        <v>0</v>
      </c>
      <c r="G2">
        <v>1</v>
      </c>
      <c r="H2">
        <v>8.2967416838013695E-3</v>
      </c>
      <c r="I2">
        <v>3.6420611558218102E-2</v>
      </c>
      <c r="K2">
        <v>0</v>
      </c>
      <c r="L2">
        <v>1</v>
      </c>
      <c r="M2">
        <v>1.06127407087339E-2</v>
      </c>
      <c r="N2">
        <v>4.7940001916606099E-2</v>
      </c>
    </row>
    <row r="3" spans="1:14" x14ac:dyDescent="0.3">
      <c r="A3">
        <v>0.01</v>
      </c>
      <c r="B3">
        <v>0.99</v>
      </c>
      <c r="C3">
        <v>8.3199016740506896E-3</v>
      </c>
      <c r="D3">
        <v>1.07708228562166E-2</v>
      </c>
      <c r="F3">
        <v>0.01</v>
      </c>
      <c r="G3">
        <v>0.99</v>
      </c>
      <c r="H3">
        <v>8.9465608384372494E-3</v>
      </c>
      <c r="I3">
        <v>3.6518866030314998E-2</v>
      </c>
      <c r="K3">
        <v>0.01</v>
      </c>
      <c r="L3">
        <v>0.99</v>
      </c>
      <c r="M3">
        <v>1.12393998731204E-2</v>
      </c>
      <c r="N3">
        <v>4.8292243300739397E-2</v>
      </c>
    </row>
    <row r="4" spans="1:14" x14ac:dyDescent="0.3">
      <c r="A4">
        <v>0.02</v>
      </c>
      <c r="B4">
        <v>0.98</v>
      </c>
      <c r="C4">
        <v>8.3430616643000201E-3</v>
      </c>
      <c r="D4">
        <v>1.07413143205723E-2</v>
      </c>
      <c r="F4">
        <v>0.02</v>
      </c>
      <c r="G4">
        <v>0.98</v>
      </c>
      <c r="H4">
        <v>9.5963799930731397E-3</v>
      </c>
      <c r="I4">
        <v>3.67649619659264E-2</v>
      </c>
      <c r="K4">
        <v>0.02</v>
      </c>
      <c r="L4">
        <v>0.98</v>
      </c>
      <c r="M4">
        <v>1.1866059037506999E-2</v>
      </c>
      <c r="N4">
        <v>4.8745970477551803E-2</v>
      </c>
    </row>
    <row r="5" spans="1:14" x14ac:dyDescent="0.3">
      <c r="A5">
        <v>0.03</v>
      </c>
      <c r="B5">
        <v>0.97</v>
      </c>
      <c r="C5">
        <v>8.3662216545493402E-3</v>
      </c>
      <c r="D5">
        <v>1.0712716353318901E-2</v>
      </c>
      <c r="F5">
        <v>0.03</v>
      </c>
      <c r="G5">
        <v>0.97</v>
      </c>
      <c r="H5">
        <v>1.0246199147709001E-2</v>
      </c>
      <c r="I5">
        <v>3.7155961875886899E-2</v>
      </c>
      <c r="K5">
        <v>0.03</v>
      </c>
      <c r="L5">
        <v>0.97</v>
      </c>
      <c r="M5">
        <v>1.24927182018935E-2</v>
      </c>
      <c r="N5">
        <v>4.9298381394380801E-2</v>
      </c>
    </row>
    <row r="6" spans="1:14" x14ac:dyDescent="0.3">
      <c r="A6">
        <v>0.04</v>
      </c>
      <c r="B6">
        <v>0.96</v>
      </c>
      <c r="C6">
        <v>8.3893816447986706E-3</v>
      </c>
      <c r="D6">
        <v>1.06850362657316E-2</v>
      </c>
      <c r="F6">
        <v>0.04</v>
      </c>
      <c r="G6">
        <v>0.96</v>
      </c>
      <c r="H6">
        <v>1.0896018302344899E-2</v>
      </c>
      <c r="I6">
        <v>3.7687355967739797E-2</v>
      </c>
      <c r="K6">
        <v>0.04</v>
      </c>
      <c r="L6">
        <v>0.96</v>
      </c>
      <c r="M6">
        <v>1.31193773662801E-2</v>
      </c>
      <c r="N6">
        <v>4.9946201796935902E-2</v>
      </c>
    </row>
    <row r="7" spans="1:14" x14ac:dyDescent="0.3">
      <c r="A7">
        <v>0.05</v>
      </c>
      <c r="B7">
        <v>0.95</v>
      </c>
      <c r="C7">
        <v>8.4125416350479994E-3</v>
      </c>
      <c r="D7">
        <v>1.06582812091506E-2</v>
      </c>
      <c r="F7">
        <v>0.05</v>
      </c>
      <c r="G7">
        <v>0.95</v>
      </c>
      <c r="H7">
        <v>1.15458374569807E-2</v>
      </c>
      <c r="I7">
        <v>3.8353309102427298E-2</v>
      </c>
      <c r="K7">
        <v>0.05</v>
      </c>
      <c r="L7">
        <v>0.95</v>
      </c>
      <c r="M7">
        <v>1.3746036530666601E-2</v>
      </c>
      <c r="N7">
        <v>5.0685773500081799E-2</v>
      </c>
    </row>
    <row r="8" spans="1:14" x14ac:dyDescent="0.3">
      <c r="A8">
        <v>0.06</v>
      </c>
      <c r="B8">
        <v>0.94</v>
      </c>
      <c r="C8">
        <v>8.4357016252973194E-3</v>
      </c>
      <c r="D8">
        <v>1.06324581667019E-2</v>
      </c>
      <c r="F8">
        <v>0.06</v>
      </c>
      <c r="G8">
        <v>0.94</v>
      </c>
      <c r="H8">
        <v>1.21956566116166E-2</v>
      </c>
      <c r="I8">
        <v>3.91469546800765E-2</v>
      </c>
      <c r="K8">
        <v>0.06</v>
      </c>
      <c r="L8">
        <v>0.94</v>
      </c>
      <c r="M8">
        <v>1.43726956950532E-2</v>
      </c>
      <c r="N8">
        <v>5.1513144848571099E-2</v>
      </c>
    </row>
    <row r="9" spans="1:14" x14ac:dyDescent="0.3">
      <c r="A9">
        <v>7.0000000000000007E-2</v>
      </c>
      <c r="B9">
        <v>0.92999999999999905</v>
      </c>
      <c r="C9">
        <v>8.4588616155466499E-3</v>
      </c>
      <c r="D9">
        <v>1.0607573945063901E-2</v>
      </c>
      <c r="F9">
        <v>7.0000000000000007E-2</v>
      </c>
      <c r="G9">
        <v>0.92999999999999905</v>
      </c>
      <c r="H9">
        <v>1.2845475766252499E-2</v>
      </c>
      <c r="I9">
        <v>4.0060704246081699E-2</v>
      </c>
      <c r="K9">
        <v>7.0000000000000007E-2</v>
      </c>
      <c r="L9">
        <v>0.92999999999999905</v>
      </c>
      <c r="M9">
        <v>1.49993548594398E-2</v>
      </c>
      <c r="N9">
        <v>5.2424158978519403E-2</v>
      </c>
    </row>
    <row r="10" spans="1:14" x14ac:dyDescent="0.3">
      <c r="A10">
        <v>0.08</v>
      </c>
      <c r="B10">
        <v>0.92</v>
      </c>
      <c r="C10">
        <v>8.48202160579597E-3</v>
      </c>
      <c r="D10">
        <v>1.0583635166299499E-2</v>
      </c>
      <c r="F10">
        <v>0.08</v>
      </c>
      <c r="G10">
        <v>0.92</v>
      </c>
      <c r="H10">
        <v>1.34952949208884E-2</v>
      </c>
      <c r="I10">
        <v>4.1086545376929802E-2</v>
      </c>
      <c r="K10">
        <v>0.08</v>
      </c>
      <c r="L10">
        <v>0.92</v>
      </c>
      <c r="M10">
        <v>1.5626014023826299E-2</v>
      </c>
      <c r="N10">
        <v>5.3414536341217303E-2</v>
      </c>
    </row>
    <row r="11" spans="1:14" x14ac:dyDescent="0.3">
      <c r="A11">
        <v>0.09</v>
      </c>
      <c r="B11">
        <v>0.91</v>
      </c>
      <c r="C11">
        <v>8.5051815960453005E-3</v>
      </c>
      <c r="D11">
        <v>1.0560648259773899E-2</v>
      </c>
      <c r="F11">
        <v>0.09</v>
      </c>
      <c r="G11">
        <v>0.91</v>
      </c>
      <c r="H11">
        <v>1.4145114075524301E-2</v>
      </c>
      <c r="I11">
        <v>4.2216307508822097E-2</v>
      </c>
      <c r="K11">
        <v>0.09</v>
      </c>
      <c r="L11">
        <v>0.91</v>
      </c>
      <c r="M11">
        <v>1.6252673188212899E-2</v>
      </c>
      <c r="N11">
        <v>5.4479948935514798E-2</v>
      </c>
    </row>
    <row r="12" spans="1:14" x14ac:dyDescent="0.3">
      <c r="A12">
        <v>0.1</v>
      </c>
      <c r="B12">
        <v>0.9</v>
      </c>
      <c r="C12">
        <v>8.5283415862946205E-3</v>
      </c>
      <c r="D12">
        <v>1.05386194541789E-2</v>
      </c>
      <c r="F12">
        <v>0.1</v>
      </c>
      <c r="G12">
        <v>0.9</v>
      </c>
      <c r="H12">
        <v>1.47949332301602E-2</v>
      </c>
      <c r="I12">
        <v>4.3441883599802299E-2</v>
      </c>
      <c r="K12">
        <v>0.1</v>
      </c>
      <c r="L12">
        <v>0.9</v>
      </c>
      <c r="M12">
        <v>1.6879332352599401E-2</v>
      </c>
      <c r="N12">
        <v>5.56160846789156E-2</v>
      </c>
    </row>
    <row r="13" spans="1:14" x14ac:dyDescent="0.3">
      <c r="A13">
        <v>0.11</v>
      </c>
      <c r="B13">
        <v>0.89</v>
      </c>
      <c r="C13">
        <v>8.5515015765439493E-3</v>
      </c>
      <c r="D13">
        <v>1.0517554769685401E-2</v>
      </c>
      <c r="F13">
        <v>0.11</v>
      </c>
      <c r="G13">
        <v>0.89</v>
      </c>
      <c r="H13">
        <v>1.5444752384796E-2</v>
      </c>
      <c r="I13">
        <v>4.4755403071233199E-2</v>
      </c>
      <c r="K13">
        <v>0.11</v>
      </c>
      <c r="L13">
        <v>0.89</v>
      </c>
      <c r="M13">
        <v>1.7505991516986001E-2</v>
      </c>
      <c r="N13">
        <v>5.6818701230627003E-2</v>
      </c>
    </row>
    <row r="14" spans="1:14" x14ac:dyDescent="0.3">
      <c r="A14">
        <v>0.12</v>
      </c>
      <c r="B14">
        <v>0.88</v>
      </c>
      <c r="C14">
        <v>8.5746615667932694E-3</v>
      </c>
      <c r="D14">
        <v>1.04974600102437E-2</v>
      </c>
      <c r="F14">
        <v>0.12</v>
      </c>
      <c r="G14">
        <v>0.88</v>
      </c>
      <c r="H14">
        <v>1.60945715394319E-2</v>
      </c>
      <c r="I14">
        <v>4.6149357306345597E-2</v>
      </c>
      <c r="K14">
        <v>0.12</v>
      </c>
      <c r="L14">
        <v>0.88</v>
      </c>
      <c r="M14">
        <v>1.81326506813725E-2</v>
      </c>
      <c r="N14">
        <v>5.8083669302008901E-2</v>
      </c>
    </row>
    <row r="15" spans="1:14" x14ac:dyDescent="0.3">
      <c r="A15">
        <v>0.13</v>
      </c>
      <c r="B15">
        <v>0.87</v>
      </c>
      <c r="C15">
        <v>8.5978215570425998E-3</v>
      </c>
      <c r="D15">
        <v>1.04783407560548E-2</v>
      </c>
      <c r="F15">
        <v>0.13</v>
      </c>
      <c r="G15">
        <v>0.87</v>
      </c>
      <c r="H15">
        <v>1.6744390694067801E-2</v>
      </c>
      <c r="I15">
        <v>4.7616682768325903E-2</v>
      </c>
      <c r="K15">
        <v>0.13</v>
      </c>
      <c r="L15">
        <v>0.87</v>
      </c>
      <c r="M15">
        <v>1.87593098457591E-2</v>
      </c>
      <c r="N15">
        <v>5.9407006027588603E-2</v>
      </c>
    </row>
    <row r="16" spans="1:14" x14ac:dyDescent="0.3">
      <c r="A16">
        <v>0.14000000000000001</v>
      </c>
      <c r="B16">
        <v>0.86</v>
      </c>
      <c r="C16">
        <v>8.6209815472919199E-3</v>
      </c>
      <c r="D16">
        <v>1.04602023562325E-2</v>
      </c>
      <c r="F16">
        <v>0.14000000000000001</v>
      </c>
      <c r="G16">
        <v>0.86</v>
      </c>
      <c r="H16">
        <v>1.7394209848703698E-2</v>
      </c>
      <c r="I16">
        <v>4.9150808724582003E-2</v>
      </c>
      <c r="K16">
        <v>0.14000000000000001</v>
      </c>
      <c r="L16">
        <v>0.86</v>
      </c>
      <c r="M16">
        <v>1.93859690101457E-2</v>
      </c>
      <c r="N16">
        <v>6.0784899327593601E-2</v>
      </c>
    </row>
    <row r="17" spans="1:14" x14ac:dyDescent="0.3">
      <c r="A17">
        <v>0.15</v>
      </c>
      <c r="B17">
        <v>0.85</v>
      </c>
      <c r="C17">
        <v>8.6441415375412504E-3</v>
      </c>
      <c r="D17">
        <v>1.0443049921678301E-2</v>
      </c>
      <c r="F17">
        <v>0.15</v>
      </c>
      <c r="G17">
        <v>0.85</v>
      </c>
      <c r="H17">
        <v>1.8044029003339599E-2</v>
      </c>
      <c r="I17">
        <v>5.07456770676274E-2</v>
      </c>
      <c r="K17">
        <v>0.15</v>
      </c>
      <c r="L17">
        <v>0.85</v>
      </c>
      <c r="M17">
        <v>2.0012628174532199E-2</v>
      </c>
      <c r="N17">
        <v>6.2213724393387397E-2</v>
      </c>
    </row>
    <row r="18" spans="1:14" x14ac:dyDescent="0.3">
      <c r="A18">
        <v>0.16</v>
      </c>
      <c r="B18">
        <v>0.84</v>
      </c>
      <c r="C18">
        <v>8.6673015277905704E-3</v>
      </c>
      <c r="D18">
        <v>1.04268883181896E-2</v>
      </c>
      <c r="F18">
        <v>0.16</v>
      </c>
      <c r="G18">
        <v>0.84</v>
      </c>
      <c r="H18">
        <v>1.86938481579755E-2</v>
      </c>
      <c r="I18">
        <v>5.2395741298065901E-2</v>
      </c>
      <c r="K18">
        <v>0.16</v>
      </c>
      <c r="L18">
        <v>0.84</v>
      </c>
      <c r="M18">
        <v>2.0639287338918798E-2</v>
      </c>
      <c r="N18">
        <v>6.3690053501735899E-2</v>
      </c>
    </row>
    <row r="19" spans="1:14" x14ac:dyDescent="0.3">
      <c r="A19">
        <v>0.17</v>
      </c>
      <c r="B19">
        <v>0.83</v>
      </c>
      <c r="C19">
        <v>8.6904615180398992E-3</v>
      </c>
      <c r="D19">
        <v>1.0411722159822201E-2</v>
      </c>
      <c r="F19">
        <v>0.17</v>
      </c>
      <c r="G19">
        <v>0.83</v>
      </c>
      <c r="H19">
        <v>1.93436673126113E-2</v>
      </c>
      <c r="I19">
        <v>5.4095950806379099E-2</v>
      </c>
      <c r="K19">
        <v>0.17</v>
      </c>
      <c r="L19">
        <v>0.83</v>
      </c>
      <c r="M19">
        <v>2.1265946503305301E-2</v>
      </c>
      <c r="N19">
        <v>6.5210660345824803E-2</v>
      </c>
    </row>
    <row r="20" spans="1:14" x14ac:dyDescent="0.3">
      <c r="A20">
        <v>0.18</v>
      </c>
      <c r="B20">
        <v>0.82</v>
      </c>
      <c r="C20">
        <v>8.7136215082892193E-3</v>
      </c>
      <c r="D20">
        <v>1.03975558025271E-2</v>
      </c>
      <c r="F20">
        <v>0.18</v>
      </c>
      <c r="G20">
        <v>0.82</v>
      </c>
      <c r="H20">
        <v>1.9993486467247201E-2</v>
      </c>
      <c r="I20">
        <v>5.5841725470018901E-2</v>
      </c>
      <c r="K20">
        <v>0.18</v>
      </c>
      <c r="L20">
        <v>0.82</v>
      </c>
      <c r="M20">
        <v>2.1892605667691901E-2</v>
      </c>
      <c r="N20">
        <v>6.6772519991011303E-2</v>
      </c>
    </row>
    <row r="21" spans="1:14" x14ac:dyDescent="0.3">
      <c r="A21">
        <v>0.19</v>
      </c>
      <c r="B21">
        <v>0.81</v>
      </c>
      <c r="C21">
        <v>8.7367814985385497E-3</v>
      </c>
      <c r="D21">
        <v>1.03843933380819E-2</v>
      </c>
      <c r="F21">
        <v>0.19</v>
      </c>
      <c r="G21">
        <v>0.81</v>
      </c>
      <c r="H21">
        <v>2.0643305621883101E-2</v>
      </c>
      <c r="I21">
        <v>5.7628924470635098E-2</v>
      </c>
      <c r="K21">
        <v>0.19</v>
      </c>
      <c r="L21">
        <v>0.81</v>
      </c>
      <c r="M21">
        <v>2.25192648320785E-2</v>
      </c>
      <c r="N21">
        <v>6.8372805446964099E-2</v>
      </c>
    </row>
    <row r="22" spans="1:14" x14ac:dyDescent="0.3">
      <c r="A22">
        <v>0.2</v>
      </c>
      <c r="B22">
        <v>0.8</v>
      </c>
      <c r="C22">
        <v>8.7599414887878802E-3</v>
      </c>
      <c r="D22">
        <v>1.0372238588334399E-2</v>
      </c>
      <c r="F22">
        <v>0.2</v>
      </c>
      <c r="G22">
        <v>0.8</v>
      </c>
      <c r="H22">
        <v>2.1293124776518998E-2</v>
      </c>
      <c r="I22">
        <v>5.9453812242494498E-2</v>
      </c>
      <c r="K22">
        <v>0.2</v>
      </c>
      <c r="L22">
        <v>0.8</v>
      </c>
      <c r="M22">
        <v>2.3145923996465E-2</v>
      </c>
      <c r="N22">
        <v>7.0008881714777801E-2</v>
      </c>
    </row>
    <row r="23" spans="1:14" x14ac:dyDescent="0.3">
      <c r="A23">
        <v>0.21</v>
      </c>
      <c r="B23">
        <v>0.79</v>
      </c>
      <c r="C23">
        <v>8.7831014790372003E-3</v>
      </c>
      <c r="D23">
        <v>1.0361095099779101E-2</v>
      </c>
      <c r="F23">
        <v>0.21</v>
      </c>
      <c r="G23">
        <v>0.79</v>
      </c>
      <c r="H23">
        <v>2.1942943931154899E-2</v>
      </c>
      <c r="I23">
        <v>6.1313023633155203E-2</v>
      </c>
      <c r="K23">
        <v>0.21</v>
      </c>
      <c r="L23">
        <v>0.79</v>
      </c>
      <c r="M23">
        <v>2.3772583160851599E-2</v>
      </c>
      <c r="N23">
        <v>7.1678298031873103E-2</v>
      </c>
    </row>
    <row r="24" spans="1:14" x14ac:dyDescent="0.3">
      <c r="A24">
        <v>0.22</v>
      </c>
      <c r="B24">
        <v>0.78</v>
      </c>
      <c r="C24">
        <v>8.8062614692865204E-3</v>
      </c>
      <c r="D24">
        <v>1.0350966138481899E-2</v>
      </c>
      <c r="F24">
        <v>0.22</v>
      </c>
      <c r="G24">
        <v>0.78</v>
      </c>
      <c r="H24">
        <v>2.25927630857908E-2</v>
      </c>
      <c r="I24">
        <v>6.32035296978289E-2</v>
      </c>
      <c r="K24">
        <v>0.22</v>
      </c>
      <c r="L24">
        <v>0.78</v>
      </c>
      <c r="M24">
        <v>2.4399242325238098E-2</v>
      </c>
      <c r="N24">
        <v>7.3378778908245901E-2</v>
      </c>
    </row>
    <row r="25" spans="1:14" x14ac:dyDescent="0.3">
      <c r="A25">
        <v>0.23</v>
      </c>
      <c r="B25">
        <v>0.77</v>
      </c>
      <c r="C25">
        <v>8.8294214595358508E-3</v>
      </c>
      <c r="D25">
        <v>1.0341854685371099E-2</v>
      </c>
      <c r="F25">
        <v>0.23</v>
      </c>
      <c r="G25">
        <v>0.77</v>
      </c>
      <c r="H25">
        <v>2.32425822404266E-2</v>
      </c>
      <c r="I25">
        <v>6.5122605044940093E-2</v>
      </c>
      <c r="K25">
        <v>0.23</v>
      </c>
      <c r="L25">
        <v>0.77</v>
      </c>
      <c r="M25">
        <v>2.5025901489624702E-2</v>
      </c>
      <c r="N25">
        <v>7.5108214430323006E-2</v>
      </c>
    </row>
    <row r="26" spans="1:14" x14ac:dyDescent="0.3">
      <c r="A26">
        <v>0.24</v>
      </c>
      <c r="B26">
        <v>0.76</v>
      </c>
      <c r="C26">
        <v>8.8525814497851796E-3</v>
      </c>
      <c r="D26">
        <v>1.0333763431909299E-2</v>
      </c>
      <c r="F26">
        <v>0.24</v>
      </c>
      <c r="G26">
        <v>0.76</v>
      </c>
      <c r="H26">
        <v>2.3892401395062501E-2</v>
      </c>
      <c r="I26">
        <v>6.7067797278310803E-2</v>
      </c>
      <c r="K26">
        <v>0.24</v>
      </c>
      <c r="L26">
        <v>0.76</v>
      </c>
      <c r="M26">
        <v>2.5652560654011201E-2</v>
      </c>
      <c r="N26">
        <v>7.6864650205959104E-2</v>
      </c>
    </row>
    <row r="27" spans="1:14" x14ac:dyDescent="0.3">
      <c r="A27">
        <v>0.25</v>
      </c>
      <c r="B27">
        <v>0.75</v>
      </c>
      <c r="C27">
        <v>8.8757414400344996E-3</v>
      </c>
      <c r="D27">
        <v>1.03266947761614E-2</v>
      </c>
      <c r="F27">
        <v>0.25</v>
      </c>
      <c r="G27">
        <v>0.75</v>
      </c>
      <c r="H27">
        <v>2.4542220549698401E-2</v>
      </c>
      <c r="I27">
        <v>6.9036898815346401E-2</v>
      </c>
      <c r="K27">
        <v>0.25</v>
      </c>
      <c r="L27">
        <v>0.75</v>
      </c>
      <c r="M27">
        <v>2.62792198183978E-2</v>
      </c>
      <c r="N27">
        <v>7.8646277236652795E-2</v>
      </c>
    </row>
    <row r="28" spans="1:14" x14ac:dyDescent="0.3">
      <c r="A28">
        <v>0.26</v>
      </c>
      <c r="B28">
        <v>0.74</v>
      </c>
      <c r="C28">
        <v>8.8989014302838301E-3</v>
      </c>
      <c r="D28">
        <v>1.0320650819271599E-2</v>
      </c>
      <c r="F28">
        <v>0.26</v>
      </c>
      <c r="G28">
        <v>0.74</v>
      </c>
      <c r="H28">
        <v>2.5192039704334299E-2</v>
      </c>
      <c r="I28">
        <v>7.1027921176580799E-2</v>
      </c>
      <c r="K28">
        <v>0.26</v>
      </c>
      <c r="L28">
        <v>0.74</v>
      </c>
      <c r="M28">
        <v>2.69058789827844E-2</v>
      </c>
      <c r="N28">
        <v>8.0451421930326394E-2</v>
      </c>
    </row>
    <row r="29" spans="1:14" x14ac:dyDescent="0.3">
      <c r="A29">
        <v>0.27</v>
      </c>
      <c r="B29">
        <v>0.73</v>
      </c>
      <c r="C29">
        <v>8.9220614205331502E-3</v>
      </c>
      <c r="D29">
        <v>1.03156333623615E-2</v>
      </c>
      <c r="F29">
        <v>0.27</v>
      </c>
      <c r="G29">
        <v>0.73</v>
      </c>
      <c r="H29">
        <v>2.5841858858970199E-2</v>
      </c>
      <c r="I29">
        <v>7.3039071719479001E-2</v>
      </c>
      <c r="K29">
        <v>0.27</v>
      </c>
      <c r="L29">
        <v>0.73</v>
      </c>
      <c r="M29">
        <v>2.7532538147170899E-2</v>
      </c>
      <c r="N29">
        <v>8.2278536408745606E-2</v>
      </c>
    </row>
    <row r="30" spans="1:14" x14ac:dyDescent="0.3">
      <c r="A30">
        <v>0.28000000000000003</v>
      </c>
      <c r="B30">
        <v>0.72</v>
      </c>
      <c r="C30">
        <v>8.9452214107824807E-3</v>
      </c>
      <c r="D30">
        <v>1.03116439038593E-2</v>
      </c>
      <c r="F30">
        <v>0.28000000000000003</v>
      </c>
      <c r="G30">
        <v>0.72</v>
      </c>
      <c r="H30">
        <v>2.64916780136061E-2</v>
      </c>
      <c r="I30">
        <v>7.5068732711897193E-2</v>
      </c>
      <c r="K30">
        <v>0.28000000000000003</v>
      </c>
      <c r="L30">
        <v>0.72</v>
      </c>
      <c r="M30">
        <v>2.8159197311557499E-2</v>
      </c>
      <c r="N30">
        <v>8.4126189216236893E-2</v>
      </c>
    </row>
    <row r="31" spans="1:14" x14ac:dyDescent="0.3">
      <c r="A31">
        <v>0.28999999999999998</v>
      </c>
      <c r="B31">
        <v>0.71</v>
      </c>
      <c r="C31">
        <v>8.9683814010318007E-3</v>
      </c>
      <c r="D31">
        <v>1.0308683637270701E-2</v>
      </c>
      <c r="F31">
        <v>0.28999999999999998</v>
      </c>
      <c r="G31">
        <v>0.71</v>
      </c>
      <c r="H31">
        <v>2.71414971682419E-2</v>
      </c>
      <c r="I31">
        <v>7.7115442595162106E-2</v>
      </c>
      <c r="K31">
        <v>0.28999999999999998</v>
      </c>
      <c r="L31">
        <v>0.71</v>
      </c>
      <c r="M31">
        <v>2.8785856475944002E-2</v>
      </c>
      <c r="N31">
        <v>8.5993056499079207E-2</v>
      </c>
    </row>
    <row r="32" spans="1:14" x14ac:dyDescent="0.3">
      <c r="A32">
        <v>0.3</v>
      </c>
      <c r="B32">
        <v>0.7</v>
      </c>
      <c r="C32">
        <v>8.9915413912811295E-3</v>
      </c>
      <c r="D32">
        <v>1.03067534493974E-2</v>
      </c>
      <c r="F32">
        <v>0.3</v>
      </c>
      <c r="G32">
        <v>0.7</v>
      </c>
      <c r="H32">
        <v>2.7791316322877801E-2</v>
      </c>
      <c r="I32">
        <v>7.9177879263564899E-2</v>
      </c>
      <c r="K32">
        <v>0.3</v>
      </c>
      <c r="L32">
        <v>0.7</v>
      </c>
      <c r="M32">
        <v>2.9412515640330601E-2</v>
      </c>
      <c r="N32">
        <v>8.7877913696152901E-2</v>
      </c>
    </row>
    <row r="33" spans="1:14" x14ac:dyDescent="0.3">
      <c r="A33">
        <v>0.31</v>
      </c>
      <c r="B33">
        <v>0.69</v>
      </c>
      <c r="C33">
        <v>9.0147013815304496E-3</v>
      </c>
      <c r="D33">
        <v>1.0305853919011201E-2</v>
      </c>
      <c r="F33">
        <v>0.31</v>
      </c>
      <c r="G33">
        <v>0.69</v>
      </c>
      <c r="H33">
        <v>2.8441135477513702E-2</v>
      </c>
      <c r="I33">
        <v>8.1254845178943005E-2</v>
      </c>
      <c r="K33">
        <v>0.31</v>
      </c>
      <c r="L33">
        <v>0.69</v>
      </c>
      <c r="M33">
        <v>3.00391748047171E-2</v>
      </c>
      <c r="N33">
        <v>8.9779627759587602E-2</v>
      </c>
    </row>
    <row r="34" spans="1:14" x14ac:dyDescent="0.3">
      <c r="A34">
        <v>0.32</v>
      </c>
      <c r="B34">
        <v>0.67999999999999905</v>
      </c>
      <c r="C34">
        <v>9.03786137177978E-3</v>
      </c>
      <c r="D34">
        <v>1.03059853159866E-2</v>
      </c>
      <c r="F34">
        <v>0.32</v>
      </c>
      <c r="G34">
        <v>0.67999999999999905</v>
      </c>
      <c r="H34">
        <v>2.9090954632149599E-2</v>
      </c>
      <c r="I34">
        <v>8.3345254140729394E-2</v>
      </c>
      <c r="K34">
        <v>0.32</v>
      </c>
      <c r="L34">
        <v>0.67999999999999905</v>
      </c>
      <c r="M34">
        <v>3.06658339691037E-2</v>
      </c>
      <c r="N34">
        <v>9.1697149907936898E-2</v>
      </c>
    </row>
    <row r="35" spans="1:14" x14ac:dyDescent="0.3">
      <c r="A35">
        <v>0.33</v>
      </c>
      <c r="B35">
        <v>0.66999999999999904</v>
      </c>
      <c r="C35">
        <v>9.0610213620291001E-3</v>
      </c>
      <c r="D35">
        <v>1.03071476008965E-2</v>
      </c>
      <c r="F35">
        <v>0.33</v>
      </c>
      <c r="G35">
        <v>0.66999999999999904</v>
      </c>
      <c r="H35">
        <v>2.9740773786785499E-2</v>
      </c>
      <c r="I35">
        <v>8.5448119539647996E-2</v>
      </c>
      <c r="K35">
        <v>0.33</v>
      </c>
      <c r="L35">
        <v>0.66999999999999904</v>
      </c>
      <c r="M35">
        <v>3.12924931334903E-2</v>
      </c>
      <c r="N35">
        <v>9.3629508902664402E-2</v>
      </c>
    </row>
    <row r="36" spans="1:14" x14ac:dyDescent="0.3">
      <c r="A36">
        <v>0.34</v>
      </c>
      <c r="B36">
        <v>0.65999999999999903</v>
      </c>
      <c r="C36">
        <v>9.0841813522784306E-3</v>
      </c>
      <c r="D36">
        <v>1.03093404250708E-2</v>
      </c>
      <c r="F36">
        <v>0.34</v>
      </c>
      <c r="G36">
        <v>0.65999999999999903</v>
      </c>
      <c r="H36">
        <v>3.03905929414214E-2</v>
      </c>
      <c r="I36">
        <v>8.75625439345592E-2</v>
      </c>
      <c r="K36">
        <v>0.34</v>
      </c>
      <c r="L36">
        <v>0.65999999999999903</v>
      </c>
      <c r="M36">
        <v>3.1919152297876799E-2</v>
      </c>
      <c r="N36">
        <v>9.5575804830493202E-2</v>
      </c>
    </row>
    <row r="37" spans="1:14" x14ac:dyDescent="0.3">
      <c r="A37">
        <v>0.35</v>
      </c>
      <c r="B37">
        <v>0.64999999999999902</v>
      </c>
      <c r="C37">
        <v>9.1073413425277507E-3</v>
      </c>
      <c r="D37">
        <v>1.0312563131119799E-2</v>
      </c>
      <c r="F37">
        <v>0.35</v>
      </c>
      <c r="G37">
        <v>0.64999999999999902</v>
      </c>
      <c r="H37">
        <v>3.10404120960572E-2</v>
      </c>
      <c r="I37">
        <v>8.9687709805032198E-2</v>
      </c>
      <c r="K37">
        <v>0.35</v>
      </c>
      <c r="L37">
        <v>0.64999999999999902</v>
      </c>
      <c r="M37">
        <v>3.2545811462263402E-2</v>
      </c>
      <c r="N37">
        <v>9.7535203368660006E-2</v>
      </c>
    </row>
    <row r="38" spans="1:14" x14ac:dyDescent="0.3">
      <c r="A38">
        <v>0.36</v>
      </c>
      <c r="B38">
        <v>0.64</v>
      </c>
      <c r="C38">
        <v>9.1305013327770794E-3</v>
      </c>
      <c r="D38">
        <v>1.03168147539183E-2</v>
      </c>
      <c r="F38">
        <v>0.36</v>
      </c>
      <c r="G38">
        <v>0.64</v>
      </c>
      <c r="H38">
        <v>3.1690231250693097E-2</v>
      </c>
      <c r="I38">
        <v>9.1822871345880602E-2</v>
      </c>
      <c r="K38">
        <v>0.36</v>
      </c>
      <c r="L38">
        <v>0.64</v>
      </c>
      <c r="M38">
        <v>3.3172470626649901E-2</v>
      </c>
      <c r="N38">
        <v>9.9506930506684493E-2</v>
      </c>
    </row>
    <row r="39" spans="1:14" x14ac:dyDescent="0.3">
      <c r="A39">
        <v>0.37</v>
      </c>
      <c r="B39">
        <v>0.63</v>
      </c>
      <c r="C39">
        <v>9.1536613230263995E-3</v>
      </c>
      <c r="D39">
        <v>1.0322094022047999E-2</v>
      </c>
      <c r="F39">
        <v>0.37</v>
      </c>
      <c r="G39">
        <v>0.63</v>
      </c>
      <c r="H39">
        <v>3.2340050405329002E-2</v>
      </c>
      <c r="I39">
        <v>9.3967347183386299E-2</v>
      </c>
      <c r="K39">
        <v>0.37</v>
      </c>
      <c r="L39">
        <v>0.63</v>
      </c>
      <c r="M39">
        <v>3.3799129791036497E-2</v>
      </c>
      <c r="N39">
        <v>0.10149026769639199</v>
      </c>
    </row>
    <row r="40" spans="1:14" x14ac:dyDescent="0.3">
      <c r="A40">
        <v>0.38</v>
      </c>
      <c r="B40">
        <v>0.62</v>
      </c>
      <c r="C40">
        <v>9.1768213132757299E-3</v>
      </c>
      <c r="D40">
        <v>1.03283993596942E-2</v>
      </c>
      <c r="F40">
        <v>0.38</v>
      </c>
      <c r="G40">
        <v>0.62</v>
      </c>
      <c r="H40">
        <v>3.2989869559964899E-2</v>
      </c>
      <c r="I40">
        <v>9.6120513905796401E-2</v>
      </c>
      <c r="K40">
        <v>0.38</v>
      </c>
      <c r="L40">
        <v>0.62</v>
      </c>
      <c r="M40">
        <v>3.4425788955423101E-2</v>
      </c>
      <c r="N40">
        <v>0.10348454740122</v>
      </c>
    </row>
    <row r="41" spans="1:14" x14ac:dyDescent="0.3">
      <c r="A41">
        <v>0.39</v>
      </c>
      <c r="B41">
        <v>0.61</v>
      </c>
      <c r="C41">
        <v>9.19998130352505E-3</v>
      </c>
      <c r="D41">
        <v>1.03357288889882E-2</v>
      </c>
      <c r="F41">
        <v>0.39</v>
      </c>
      <c r="G41">
        <v>0.61</v>
      </c>
      <c r="H41">
        <v>3.3639688714600803E-2</v>
      </c>
      <c r="I41">
        <v>9.8281800312652906E-2</v>
      </c>
      <c r="K41">
        <v>0.39</v>
      </c>
      <c r="L41">
        <v>0.61</v>
      </c>
      <c r="M41">
        <v>3.50524481198096E-2</v>
      </c>
      <c r="N41">
        <v>0.105489149015965</v>
      </c>
    </row>
    <row r="42" spans="1:14" x14ac:dyDescent="0.3">
      <c r="A42">
        <v>0.4</v>
      </c>
      <c r="B42">
        <v>0.6</v>
      </c>
      <c r="C42">
        <v>9.2231412937743805E-3</v>
      </c>
      <c r="D42">
        <v>1.03440804327886E-2</v>
      </c>
      <c r="F42">
        <v>0.4</v>
      </c>
      <c r="G42">
        <v>0.6</v>
      </c>
      <c r="H42">
        <v>3.42895078692367E-2</v>
      </c>
      <c r="I42">
        <v>0.100450682298471</v>
      </c>
      <c r="K42">
        <v>0.4</v>
      </c>
      <c r="L42">
        <v>0.6</v>
      </c>
      <c r="M42">
        <v>3.5679107284196203E-2</v>
      </c>
      <c r="N42">
        <v>0.10750349512884</v>
      </c>
    </row>
    <row r="43" spans="1:14" x14ac:dyDescent="0.3">
      <c r="A43">
        <v>0.41</v>
      </c>
      <c r="B43">
        <v>0.59</v>
      </c>
      <c r="C43">
        <v>9.2463012840237092E-3</v>
      </c>
      <c r="D43">
        <v>1.0353451517891601E-2</v>
      </c>
      <c r="F43">
        <v>0.41</v>
      </c>
      <c r="G43">
        <v>0.59</v>
      </c>
      <c r="H43">
        <v>3.49393270238725E-2</v>
      </c>
      <c r="I43">
        <v>0.102626678296196</v>
      </c>
      <c r="K43">
        <v>0.41</v>
      </c>
      <c r="L43">
        <v>0.59</v>
      </c>
      <c r="M43">
        <v>3.6305766448582702E-2</v>
      </c>
      <c r="N43">
        <v>0.109527048098848</v>
      </c>
    </row>
    <row r="44" spans="1:14" x14ac:dyDescent="0.3">
      <c r="A44">
        <v>0.42</v>
      </c>
      <c r="B44">
        <v>0.57999999999999996</v>
      </c>
      <c r="C44">
        <v>9.2694612742730293E-3</v>
      </c>
      <c r="D44">
        <v>1.0363839378660099E-2</v>
      </c>
      <c r="F44">
        <v>0.42</v>
      </c>
      <c r="G44">
        <v>0.57999999999999996</v>
      </c>
      <c r="H44">
        <v>3.5589146178508398E-2</v>
      </c>
      <c r="I44">
        <v>0.104809345214747</v>
      </c>
      <c r="K44">
        <v>0.42</v>
      </c>
      <c r="L44">
        <v>0.57999999999999996</v>
      </c>
      <c r="M44">
        <v>3.6932425612969298E-2</v>
      </c>
      <c r="N44">
        <v>0.11155930692284401</v>
      </c>
    </row>
    <row r="45" spans="1:14" x14ac:dyDescent="0.3">
      <c r="A45">
        <v>0.43</v>
      </c>
      <c r="B45">
        <v>0.56999999999999995</v>
      </c>
      <c r="C45">
        <v>9.2926212645223598E-3</v>
      </c>
      <c r="D45">
        <v>1.03752409610572E-2</v>
      </c>
      <c r="F45">
        <v>0.43</v>
      </c>
      <c r="G45">
        <v>0.56999999999999995</v>
      </c>
      <c r="H45">
        <v>3.6238965333144302E-2</v>
      </c>
      <c r="I45">
        <v>0.106998274812856</v>
      </c>
      <c r="K45">
        <v>0.43</v>
      </c>
      <c r="L45">
        <v>0.56999999999999995</v>
      </c>
      <c r="M45">
        <v>3.7559084777355797E-2</v>
      </c>
      <c r="N45">
        <v>0.11359980436818599</v>
      </c>
    </row>
    <row r="46" spans="1:14" x14ac:dyDescent="0.3">
      <c r="A46">
        <v>0.44</v>
      </c>
      <c r="B46">
        <v>0.56000000000000005</v>
      </c>
      <c r="C46">
        <v>9.3157812547716799E-3</v>
      </c>
      <c r="D46">
        <v>1.03876529270732E-2</v>
      </c>
      <c r="F46">
        <v>0.44</v>
      </c>
      <c r="G46">
        <v>0.56000000000000005</v>
      </c>
      <c r="H46">
        <v>3.6888784487780199E-2</v>
      </c>
      <c r="I46">
        <v>0.109193090458423</v>
      </c>
      <c r="K46">
        <v>0.44</v>
      </c>
      <c r="L46">
        <v>0.56000000000000005</v>
      </c>
      <c r="M46">
        <v>3.81857439417424E-2</v>
      </c>
      <c r="N46">
        <v>0.11564810434850099</v>
      </c>
    </row>
    <row r="47" spans="1:14" x14ac:dyDescent="0.3">
      <c r="A47">
        <v>0.45</v>
      </c>
      <c r="B47">
        <v>0.55000000000000004</v>
      </c>
      <c r="C47">
        <v>9.3389412450210103E-3</v>
      </c>
      <c r="D47">
        <v>1.0401071659529399E-2</v>
      </c>
      <c r="F47">
        <v>0.45</v>
      </c>
      <c r="G47">
        <v>0.55000000000000004</v>
      </c>
      <c r="H47">
        <v>3.7538603642416103E-2</v>
      </c>
      <c r="I47">
        <v>0.11139344422875901</v>
      </c>
      <c r="K47">
        <v>0.45</v>
      </c>
      <c r="L47">
        <v>0.55000000000000004</v>
      </c>
      <c r="M47">
        <v>3.8812403106128997E-2</v>
      </c>
      <c r="N47">
        <v>0.117703799521683</v>
      </c>
    </row>
    <row r="48" spans="1:14" x14ac:dyDescent="0.3">
      <c r="A48">
        <v>0.46</v>
      </c>
      <c r="B48">
        <v>0.54</v>
      </c>
      <c r="C48">
        <v>9.3621012352703304E-3</v>
      </c>
      <c r="D48">
        <v>1.0415493267243701E-2</v>
      </c>
      <c r="F48">
        <v>0.46</v>
      </c>
      <c r="G48">
        <v>0.54</v>
      </c>
      <c r="H48">
        <v>3.8188422797052E-2</v>
      </c>
      <c r="I48">
        <v>0.11359901431253901</v>
      </c>
      <c r="K48">
        <v>0.46</v>
      </c>
      <c r="L48">
        <v>0.54</v>
      </c>
      <c r="M48">
        <v>3.9439062270515503E-2</v>
      </c>
      <c r="N48">
        <v>0.119766509090839</v>
      </c>
    </row>
    <row r="49" spans="1:14" x14ac:dyDescent="0.3">
      <c r="A49">
        <v>0.47</v>
      </c>
      <c r="B49">
        <v>0.53</v>
      </c>
      <c r="C49">
        <v>9.3852612255196591E-3</v>
      </c>
      <c r="D49">
        <v>1.0430913590541E-2</v>
      </c>
      <c r="F49">
        <v>0.47</v>
      </c>
      <c r="G49">
        <v>0.53</v>
      </c>
      <c r="H49">
        <v>3.8838241951687801E-2</v>
      </c>
      <c r="I49">
        <v>0.115809502679036</v>
      </c>
      <c r="K49">
        <v>0.47</v>
      </c>
      <c r="L49">
        <v>0.53</v>
      </c>
      <c r="M49">
        <v>4.0065721434902099E-2</v>
      </c>
      <c r="N49">
        <v>0.121835876790454</v>
      </c>
    </row>
    <row r="50" spans="1:14" x14ac:dyDescent="0.3">
      <c r="A50">
        <v>0.48</v>
      </c>
      <c r="B50">
        <v>0.52</v>
      </c>
      <c r="C50">
        <v>9.4084212157689792E-3</v>
      </c>
      <c r="D50">
        <v>1.04473282070903E-2</v>
      </c>
      <c r="F50">
        <v>0.48</v>
      </c>
      <c r="G50">
        <v>0.52</v>
      </c>
      <c r="H50">
        <v>3.9488061106323698E-2</v>
      </c>
      <c r="I50">
        <v>0.118024632984396</v>
      </c>
      <c r="K50">
        <v>0.48</v>
      </c>
      <c r="L50">
        <v>0.52</v>
      </c>
      <c r="M50">
        <v>4.0692380599288598E-2</v>
      </c>
      <c r="N50">
        <v>0.123911569041466</v>
      </c>
    </row>
    <row r="51" spans="1:14" x14ac:dyDescent="0.3">
      <c r="A51">
        <v>0.49</v>
      </c>
      <c r="B51">
        <v>0.51</v>
      </c>
      <c r="C51">
        <v>9.4315812060183097E-3</v>
      </c>
      <c r="D51">
        <v>1.04647324380511E-2</v>
      </c>
      <c r="F51">
        <v>0.49</v>
      </c>
      <c r="G51">
        <v>0.51</v>
      </c>
      <c r="H51">
        <v>4.0137880260959602E-2</v>
      </c>
      <c r="I51">
        <v>0.12024414868835601</v>
      </c>
      <c r="K51">
        <v>0.49</v>
      </c>
      <c r="L51">
        <v>0.51</v>
      </c>
      <c r="M51">
        <v>4.1319039763675201E-2</v>
      </c>
      <c r="N51">
        <v>0.12599327326037901</v>
      </c>
    </row>
    <row r="52" spans="1:14" x14ac:dyDescent="0.3">
      <c r="A52">
        <v>0.5</v>
      </c>
      <c r="B52">
        <v>0.5</v>
      </c>
      <c r="C52">
        <v>9.4547411962676298E-3</v>
      </c>
      <c r="D52">
        <v>1.04831213545076E-2</v>
      </c>
      <c r="F52">
        <v>0.5</v>
      </c>
      <c r="G52">
        <v>0.5</v>
      </c>
      <c r="H52">
        <v>4.0787699415595499E-2</v>
      </c>
      <c r="I52">
        <v>0.122467811358021</v>
      </c>
      <c r="K52">
        <v>0.5</v>
      </c>
      <c r="L52">
        <v>0.5</v>
      </c>
      <c r="M52">
        <v>4.1945698928061798E-2</v>
      </c>
      <c r="N52">
        <v>0.12808069630876401</v>
      </c>
    </row>
    <row r="53" spans="1:14" x14ac:dyDescent="0.3">
      <c r="A53">
        <v>0.51</v>
      </c>
      <c r="B53">
        <v>0.49</v>
      </c>
      <c r="C53">
        <v>9.4779011865169602E-3</v>
      </c>
      <c r="D53">
        <v>1.05024897841734E-2</v>
      </c>
      <c r="F53">
        <v>0.51</v>
      </c>
      <c r="G53">
        <v>0.49</v>
      </c>
      <c r="H53">
        <v>4.1437518570231403E-2</v>
      </c>
      <c r="I53">
        <v>0.124695399138103</v>
      </c>
      <c r="K53">
        <v>0.51</v>
      </c>
      <c r="L53">
        <v>0.49</v>
      </c>
      <c r="M53">
        <v>4.2572358092448297E-2</v>
      </c>
      <c r="N53">
        <v>0.130173563070764</v>
      </c>
    </row>
    <row r="54" spans="1:14" x14ac:dyDescent="0.3">
      <c r="A54">
        <v>0.52</v>
      </c>
      <c r="B54">
        <v>0.48</v>
      </c>
      <c r="C54">
        <v>9.5010611767662803E-3</v>
      </c>
      <c r="D54">
        <v>1.0522832318344701E-2</v>
      </c>
      <c r="F54">
        <v>0.52</v>
      </c>
      <c r="G54">
        <v>0.48</v>
      </c>
      <c r="H54">
        <v>4.2087337724867301E-2</v>
      </c>
      <c r="I54">
        <v>0.12692670536946901</v>
      </c>
      <c r="K54">
        <v>0.52</v>
      </c>
      <c r="L54">
        <v>0.48</v>
      </c>
      <c r="M54">
        <v>4.31990172568349E-2</v>
      </c>
      <c r="N54">
        <v>0.13227161514726199</v>
      </c>
    </row>
    <row r="55" spans="1:14" x14ac:dyDescent="0.3">
      <c r="A55">
        <v>0.53</v>
      </c>
      <c r="B55">
        <v>0.47</v>
      </c>
      <c r="C55">
        <v>9.5242211670156108E-3</v>
      </c>
      <c r="D55">
        <v>1.05441433190816E-2</v>
      </c>
      <c r="F55">
        <v>0.53</v>
      </c>
      <c r="G55">
        <v>0.47</v>
      </c>
      <c r="H55">
        <v>4.2737156879503101E-2</v>
      </c>
      <c r="I55">
        <v>0.12916153734001401</v>
      </c>
      <c r="K55">
        <v>0.53</v>
      </c>
      <c r="L55">
        <v>0.47</v>
      </c>
      <c r="M55">
        <v>4.3825676421221399E-2</v>
      </c>
      <c r="N55">
        <v>0.13437460965643599</v>
      </c>
    </row>
    <row r="56" spans="1:14" x14ac:dyDescent="0.3">
      <c r="A56">
        <v>0.54</v>
      </c>
      <c r="B56">
        <v>0.45999999999999902</v>
      </c>
      <c r="C56">
        <v>9.5473811572649309E-3</v>
      </c>
      <c r="D56">
        <v>1.05664169265965E-2</v>
      </c>
      <c r="F56">
        <v>0.54</v>
      </c>
      <c r="G56">
        <v>0.45999999999999902</v>
      </c>
      <c r="H56">
        <v>4.3386976034138998E-2</v>
      </c>
      <c r="I56">
        <v>0.131399715153702</v>
      </c>
      <c r="K56">
        <v>0.54</v>
      </c>
      <c r="L56">
        <v>0.45999999999999902</v>
      </c>
      <c r="M56">
        <v>4.4452335585608002E-2</v>
      </c>
      <c r="N56">
        <v>0.136482318131326</v>
      </c>
    </row>
    <row r="57" spans="1:14" x14ac:dyDescent="0.3">
      <c r="A57">
        <v>0.55000000000000004</v>
      </c>
      <c r="B57">
        <v>0.44999999999999901</v>
      </c>
      <c r="C57">
        <v>9.5705411475142596E-3</v>
      </c>
      <c r="D57">
        <v>1.0589647066828901E-2</v>
      </c>
      <c r="F57">
        <v>0.55000000000000004</v>
      </c>
      <c r="G57">
        <v>0.44999999999999901</v>
      </c>
      <c r="H57">
        <v>4.4036795188774902E-2</v>
      </c>
      <c r="I57">
        <v>0.133641070705314</v>
      </c>
      <c r="K57">
        <v>0.55000000000000004</v>
      </c>
      <c r="L57">
        <v>0.44999999999999901</v>
      </c>
      <c r="M57">
        <v>4.5078994749994501E-2</v>
      </c>
      <c r="N57">
        <v>0.138594525505911</v>
      </c>
    </row>
    <row r="58" spans="1:14" x14ac:dyDescent="0.3">
      <c r="A58">
        <v>0.56000000000000005</v>
      </c>
      <c r="B58">
        <v>0.439999999999999</v>
      </c>
      <c r="C58">
        <v>9.5937011377635797E-3</v>
      </c>
      <c r="D58">
        <v>1.06138274591842E-2</v>
      </c>
      <c r="F58">
        <v>0.56000000000000005</v>
      </c>
      <c r="G58">
        <v>0.439999999999999</v>
      </c>
      <c r="H58">
        <v>4.4686614343410799E-2</v>
      </c>
      <c r="I58">
        <v>0.13588544674983299</v>
      </c>
      <c r="K58">
        <v>0.56000000000000005</v>
      </c>
      <c r="L58">
        <v>0.439999999999999</v>
      </c>
      <c r="M58">
        <v>4.5705653914381097E-2</v>
      </c>
      <c r="N58">
        <v>0.140711029181949</v>
      </c>
    </row>
    <row r="59" spans="1:14" x14ac:dyDescent="0.3">
      <c r="A59">
        <v>0.56999999999999995</v>
      </c>
      <c r="B59">
        <v>0.42999999999999899</v>
      </c>
      <c r="C59">
        <v>9.6168611280129102E-3</v>
      </c>
      <c r="D59">
        <v>1.0638951624416099E-2</v>
      </c>
      <c r="F59">
        <v>0.56999999999999995</v>
      </c>
      <c r="G59">
        <v>0.42999999999999899</v>
      </c>
      <c r="H59">
        <v>4.5336433498046697E-2</v>
      </c>
      <c r="I59">
        <v>0.13813269605669501</v>
      </c>
      <c r="K59">
        <v>0.56999999999999995</v>
      </c>
      <c r="L59">
        <v>0.42999999999999899</v>
      </c>
      <c r="M59">
        <v>4.6332313078767701E-2</v>
      </c>
      <c r="N59">
        <v>0.142831638169578</v>
      </c>
    </row>
    <row r="60" spans="1:14" x14ac:dyDescent="0.3">
      <c r="A60">
        <v>0.57999999999999996</v>
      </c>
      <c r="B60">
        <v>0.42</v>
      </c>
      <c r="C60">
        <v>9.6400211182622406E-3</v>
      </c>
      <c r="D60">
        <v>1.06650128926316E-2</v>
      </c>
      <c r="F60">
        <v>0.57999999999999996</v>
      </c>
      <c r="G60">
        <v>0.42</v>
      </c>
      <c r="H60">
        <v>4.5986252652682601E-2</v>
      </c>
      <c r="I60">
        <v>0.14038268064021001</v>
      </c>
      <c r="K60">
        <v>0.57999999999999996</v>
      </c>
      <c r="L60">
        <v>0.42</v>
      </c>
      <c r="M60">
        <v>4.69589722431542E-2</v>
      </c>
      <c r="N60">
        <v>0.144956172295263</v>
      </c>
    </row>
    <row r="61" spans="1:14" x14ac:dyDescent="0.3">
      <c r="A61">
        <v>0.59</v>
      </c>
      <c r="B61">
        <v>0.41</v>
      </c>
      <c r="C61">
        <v>9.6631811085115607E-3</v>
      </c>
      <c r="D61">
        <v>1.0692004411397E-2</v>
      </c>
      <c r="F61">
        <v>0.59</v>
      </c>
      <c r="G61">
        <v>0.41</v>
      </c>
      <c r="H61">
        <v>4.6636071807318401E-2</v>
      </c>
      <c r="I61">
        <v>0.14263527105846399</v>
      </c>
      <c r="K61">
        <v>0.59</v>
      </c>
      <c r="L61">
        <v>0.41</v>
      </c>
      <c r="M61">
        <v>4.7585631407540803E-2</v>
      </c>
      <c r="N61">
        <v>0.14708446147132501</v>
      </c>
    </row>
    <row r="62" spans="1:14" x14ac:dyDescent="0.3">
      <c r="A62">
        <v>0.6</v>
      </c>
      <c r="B62">
        <v>0.4</v>
      </c>
      <c r="C62">
        <v>9.6863410987608894E-3</v>
      </c>
      <c r="D62">
        <v>1.0719919153924E-2</v>
      </c>
      <c r="F62">
        <v>0.6</v>
      </c>
      <c r="G62">
        <v>0.4</v>
      </c>
      <c r="H62">
        <v>4.7285890961954298E-2</v>
      </c>
      <c r="I62">
        <v>0.144890345773838</v>
      </c>
      <c r="K62">
        <v>0.6</v>
      </c>
      <c r="L62">
        <v>0.4</v>
      </c>
      <c r="M62">
        <v>4.8212290571927302E-2</v>
      </c>
      <c r="N62">
        <v>0.14921634502175901</v>
      </c>
    </row>
    <row r="63" spans="1:14" x14ac:dyDescent="0.3">
      <c r="A63">
        <v>0.61</v>
      </c>
      <c r="B63">
        <v>0.39</v>
      </c>
      <c r="C63">
        <v>9.7095010890102095E-3</v>
      </c>
      <c r="D63">
        <v>1.07487499273171E-2</v>
      </c>
      <c r="F63">
        <v>0.61</v>
      </c>
      <c r="G63">
        <v>0.39</v>
      </c>
      <c r="H63">
        <v>4.7935710116590202E-2</v>
      </c>
      <c r="I63">
        <v>0.147147790569051</v>
      </c>
      <c r="K63">
        <v>0.61</v>
      </c>
      <c r="L63">
        <v>0.39</v>
      </c>
      <c r="M63">
        <v>4.8838949736313898E-2</v>
      </c>
      <c r="N63">
        <v>0.15135167105956299</v>
      </c>
    </row>
    <row r="64" spans="1:14" x14ac:dyDescent="0.3">
      <c r="A64">
        <v>0.62</v>
      </c>
      <c r="B64">
        <v>0.38</v>
      </c>
      <c r="C64">
        <v>9.73266107925954E-3</v>
      </c>
      <c r="D64">
        <v>1.0778489380860999E-2</v>
      </c>
      <c r="F64">
        <v>0.62</v>
      </c>
      <c r="G64">
        <v>0.38</v>
      </c>
      <c r="H64">
        <v>4.8585529271226099E-2</v>
      </c>
      <c r="I64">
        <v>0.149407498013303</v>
      </c>
      <c r="K64">
        <v>0.62</v>
      </c>
      <c r="L64">
        <v>0.38</v>
      </c>
      <c r="M64">
        <v>4.9465608900700397E-2</v>
      </c>
      <c r="N64">
        <v>0.153490295911235</v>
      </c>
    </row>
    <row r="65" spans="1:14" x14ac:dyDescent="0.3">
      <c r="A65">
        <v>0.63</v>
      </c>
      <c r="B65">
        <v>0.37</v>
      </c>
      <c r="C65">
        <v>9.7558210695088601E-3</v>
      </c>
      <c r="D65">
        <v>1.0809130014328899E-2</v>
      </c>
      <c r="F65">
        <v>0.63</v>
      </c>
      <c r="G65">
        <v>0.37</v>
      </c>
      <c r="H65">
        <v>4.9235348425861997E-2</v>
      </c>
      <c r="I65">
        <v>0.151669366973648</v>
      </c>
      <c r="K65">
        <v>0.63</v>
      </c>
      <c r="L65">
        <v>0.37</v>
      </c>
      <c r="M65">
        <v>5.0092268065087001E-2</v>
      </c>
      <c r="N65">
        <v>0.15563208358446601</v>
      </c>
    </row>
    <row r="66" spans="1:14" x14ac:dyDescent="0.3">
      <c r="A66">
        <v>0.64</v>
      </c>
      <c r="B66">
        <v>0.36</v>
      </c>
      <c r="C66">
        <v>9.7789810597581905E-3</v>
      </c>
      <c r="D66">
        <v>1.08406641862941E-2</v>
      </c>
      <c r="F66">
        <v>0.64</v>
      </c>
      <c r="G66">
        <v>0.36</v>
      </c>
      <c r="H66">
        <v>4.9885167580497901E-2</v>
      </c>
      <c r="I66">
        <v>0.153933302167301</v>
      </c>
      <c r="K66">
        <v>0.64</v>
      </c>
      <c r="L66">
        <v>0.36</v>
      </c>
      <c r="M66">
        <v>5.0718927229473597E-2</v>
      </c>
      <c r="N66">
        <v>0.15777690527543201</v>
      </c>
    </row>
    <row r="67" spans="1:14" x14ac:dyDescent="0.3">
      <c r="A67">
        <v>0.65</v>
      </c>
      <c r="B67">
        <v>0.35</v>
      </c>
      <c r="C67">
        <v>9.8021410500075106E-3</v>
      </c>
      <c r="D67">
        <v>1.0873084122425099E-2</v>
      </c>
      <c r="F67">
        <v>0.65</v>
      </c>
      <c r="G67">
        <v>0.35</v>
      </c>
      <c r="H67">
        <v>5.0534986735133701E-2</v>
      </c>
      <c r="I67">
        <v>0.15619921375097401</v>
      </c>
      <c r="K67">
        <v>0.65</v>
      </c>
      <c r="L67">
        <v>0.35</v>
      </c>
      <c r="M67">
        <v>5.1345586393860103E-2</v>
      </c>
      <c r="N67">
        <v>0.159924638912426</v>
      </c>
    </row>
    <row r="68" spans="1:14" x14ac:dyDescent="0.3">
      <c r="A68">
        <v>0.66</v>
      </c>
      <c r="B68">
        <v>0.33999999999999903</v>
      </c>
      <c r="C68">
        <v>9.8253010402568394E-3</v>
      </c>
      <c r="D68">
        <v>1.09063819237484E-2</v>
      </c>
      <c r="F68">
        <v>0.66</v>
      </c>
      <c r="G68">
        <v>0.33999999999999903</v>
      </c>
      <c r="H68">
        <v>5.1184805889769598E-2</v>
      </c>
      <c r="I68">
        <v>0.158467016943798</v>
      </c>
      <c r="K68">
        <v>0.66</v>
      </c>
      <c r="L68">
        <v>0.33999999999999903</v>
      </c>
      <c r="M68">
        <v>5.1972245558246699E-2</v>
      </c>
      <c r="N68">
        <v>0.16207516873282601</v>
      </c>
    </row>
    <row r="69" spans="1:14" x14ac:dyDescent="0.3">
      <c r="A69">
        <v>0.67</v>
      </c>
      <c r="B69">
        <v>0.32999999999999902</v>
      </c>
      <c r="C69">
        <v>9.8484610305061594E-3</v>
      </c>
      <c r="D69">
        <v>1.0940549574861401E-2</v>
      </c>
      <c r="F69">
        <v>0.67</v>
      </c>
      <c r="G69">
        <v>0.32999999999999902</v>
      </c>
      <c r="H69">
        <v>5.1834625044405502E-2</v>
      </c>
      <c r="I69">
        <v>0.16073663168070801</v>
      </c>
      <c r="K69">
        <v>0.67</v>
      </c>
      <c r="L69">
        <v>0.32999999999999902</v>
      </c>
      <c r="M69">
        <v>5.2598904722633198E-2</v>
      </c>
      <c r="N69">
        <v>0.164228384890692</v>
      </c>
    </row>
    <row r="70" spans="1:14" x14ac:dyDescent="0.3">
      <c r="A70">
        <v>0.68</v>
      </c>
      <c r="B70">
        <v>0.31999999999999901</v>
      </c>
      <c r="C70">
        <v>9.8716210207554899E-3</v>
      </c>
      <c r="D70">
        <v>1.0975578952079601E-2</v>
      </c>
      <c r="F70">
        <v>0.68</v>
      </c>
      <c r="G70">
        <v>0.31999999999999901</v>
      </c>
      <c r="H70">
        <v>5.24844441990414E-2</v>
      </c>
      <c r="I70">
        <v>0.16300798229351801</v>
      </c>
      <c r="K70">
        <v>0.68</v>
      </c>
      <c r="L70">
        <v>0.31999999999999901</v>
      </c>
      <c r="M70">
        <v>5.3225563887019801E-2</v>
      </c>
      <c r="N70">
        <v>0.16638418309251499</v>
      </c>
    </row>
    <row r="71" spans="1:14" x14ac:dyDescent="0.3">
      <c r="A71">
        <v>0.69</v>
      </c>
      <c r="B71">
        <v>0.309999999999999</v>
      </c>
      <c r="C71">
        <v>9.89478101100481E-3</v>
      </c>
      <c r="D71">
        <v>1.10114618315038E-2</v>
      </c>
      <c r="F71">
        <v>0.69</v>
      </c>
      <c r="G71">
        <v>0.309999999999999</v>
      </c>
      <c r="H71">
        <v>5.3134263353677297E-2</v>
      </c>
      <c r="I71">
        <v>0.165280997217159</v>
      </c>
      <c r="K71">
        <v>0.69</v>
      </c>
      <c r="L71">
        <v>0.309999999999999</v>
      </c>
      <c r="M71">
        <v>5.3852223051406398E-2</v>
      </c>
      <c r="N71">
        <v>0.16854246425885799</v>
      </c>
    </row>
    <row r="72" spans="1:14" x14ac:dyDescent="0.3">
      <c r="A72">
        <v>0.7</v>
      </c>
      <c r="B72">
        <v>0.29999999999999899</v>
      </c>
      <c r="C72">
        <v>9.9179410012541405E-3</v>
      </c>
      <c r="D72">
        <v>1.10481898969921E-2</v>
      </c>
      <c r="F72">
        <v>0.7</v>
      </c>
      <c r="G72">
        <v>0.29999999999999899</v>
      </c>
      <c r="H72">
        <v>5.3784082508313201E-2</v>
      </c>
      <c r="I72">
        <v>0.167555608718847</v>
      </c>
      <c r="K72">
        <v>0.7</v>
      </c>
      <c r="L72">
        <v>0.29999999999999899</v>
      </c>
      <c r="M72">
        <v>5.4478882215792897E-2</v>
      </c>
      <c r="N72">
        <v>0.17070313420983399</v>
      </c>
    </row>
    <row r="73" spans="1:14" x14ac:dyDescent="0.3">
      <c r="A73">
        <v>0.71</v>
      </c>
      <c r="B73">
        <v>0.28999999999999998</v>
      </c>
      <c r="C73">
        <v>9.9411009915034692E-3</v>
      </c>
      <c r="D73">
        <v>1.1085754748023801E-2</v>
      </c>
      <c r="F73">
        <v>0.71</v>
      </c>
      <c r="G73">
        <v>0.28999999999999998</v>
      </c>
      <c r="H73">
        <v>5.4433901662949001E-2</v>
      </c>
      <c r="I73">
        <v>0.16983175264813999</v>
      </c>
      <c r="K73">
        <v>0.71</v>
      </c>
      <c r="L73">
        <v>0.28999999999999998</v>
      </c>
      <c r="M73">
        <v>5.51055413801795E-2</v>
      </c>
      <c r="N73">
        <v>0.17286610337252201</v>
      </c>
    </row>
    <row r="74" spans="1:14" x14ac:dyDescent="0.3">
      <c r="A74">
        <v>0.72</v>
      </c>
      <c r="B74">
        <v>0.28000000000000003</v>
      </c>
      <c r="C74">
        <v>9.9642609817527893E-3</v>
      </c>
      <c r="D74">
        <v>1.1124147907442899E-2</v>
      </c>
      <c r="F74">
        <v>0.72</v>
      </c>
      <c r="G74">
        <v>0.28000000000000003</v>
      </c>
      <c r="H74">
        <v>5.5083720817584898E-2</v>
      </c>
      <c r="I74">
        <v>0.172109368206048</v>
      </c>
      <c r="K74">
        <v>0.72</v>
      </c>
      <c r="L74">
        <v>0.28000000000000003</v>
      </c>
      <c r="M74">
        <v>5.5732200544565999E-2</v>
      </c>
      <c r="N74">
        <v>0.17503128650862801</v>
      </c>
    </row>
    <row r="75" spans="1:14" x14ac:dyDescent="0.3">
      <c r="A75">
        <v>0.73</v>
      </c>
      <c r="B75">
        <v>0.27</v>
      </c>
      <c r="C75">
        <v>9.9874209720021197E-3</v>
      </c>
      <c r="D75">
        <v>1.11633608290693E-2</v>
      </c>
      <c r="F75">
        <v>0.73</v>
      </c>
      <c r="G75">
        <v>0.27</v>
      </c>
      <c r="H75">
        <v>5.5733539972220802E-2</v>
      </c>
      <c r="I75">
        <v>0.17438839773156101</v>
      </c>
      <c r="K75">
        <v>0.73</v>
      </c>
      <c r="L75">
        <v>0.27</v>
      </c>
      <c r="M75">
        <v>5.6358859708952602E-2</v>
      </c>
      <c r="N75">
        <v>0.177198602460793</v>
      </c>
    </row>
    <row r="76" spans="1:14" x14ac:dyDescent="0.3">
      <c r="A76">
        <v>0.74</v>
      </c>
      <c r="B76">
        <v>0.26</v>
      </c>
      <c r="C76">
        <v>1.00105809622514E-2</v>
      </c>
      <c r="D76">
        <v>1.12033849051674E-2</v>
      </c>
      <c r="F76">
        <v>0.74</v>
      </c>
      <c r="G76">
        <v>0.26</v>
      </c>
      <c r="H76">
        <v>5.63833591268567E-2</v>
      </c>
      <c r="I76">
        <v>0.17666878650409101</v>
      </c>
      <c r="K76">
        <v>0.74</v>
      </c>
      <c r="L76">
        <v>0.26</v>
      </c>
      <c r="M76">
        <v>5.6985518873339101E-2</v>
      </c>
      <c r="N76">
        <v>0.17936797391613099</v>
      </c>
    </row>
    <row r="77" spans="1:14" x14ac:dyDescent="0.3">
      <c r="A77">
        <v>0.75</v>
      </c>
      <c r="B77">
        <v>0.25</v>
      </c>
      <c r="C77">
        <v>1.0033740952500699E-2</v>
      </c>
      <c r="D77">
        <v>1.12442114737613E-2</v>
      </c>
      <c r="F77">
        <v>0.75</v>
      </c>
      <c r="G77">
        <v>0.25</v>
      </c>
      <c r="H77">
        <v>5.7033178281492597E-2</v>
      </c>
      <c r="I77">
        <v>0.17895048256047</v>
      </c>
      <c r="K77">
        <v>0.75</v>
      </c>
      <c r="L77">
        <v>0.25</v>
      </c>
      <c r="M77">
        <v>5.7612178037725698E-2</v>
      </c>
      <c r="N77">
        <v>0.18153932718566601</v>
      </c>
    </row>
    <row r="78" spans="1:14" x14ac:dyDescent="0.3">
      <c r="A78">
        <v>0.76</v>
      </c>
      <c r="B78">
        <v>0.24</v>
      </c>
      <c r="C78">
        <v>1.005690094275E-2</v>
      </c>
      <c r="D78">
        <v>1.1285831825789299E-2</v>
      </c>
      <c r="F78">
        <v>0.76</v>
      </c>
      <c r="G78">
        <v>0.24</v>
      </c>
      <c r="H78">
        <v>5.7682997436128501E-2</v>
      </c>
      <c r="I78">
        <v>0.18123343652530799</v>
      </c>
      <c r="K78">
        <v>0.76</v>
      </c>
      <c r="L78">
        <v>0.24</v>
      </c>
      <c r="M78">
        <v>5.8238837202112301E-2</v>
      </c>
      <c r="N78">
        <v>0.18371259199847501</v>
      </c>
    </row>
    <row r="79" spans="1:14" x14ac:dyDescent="0.3">
      <c r="A79">
        <v>0.77</v>
      </c>
      <c r="B79">
        <v>0.22999999999999901</v>
      </c>
      <c r="C79">
        <v>1.00800609329994E-2</v>
      </c>
      <c r="D79">
        <v>1.1328237212087901E-2</v>
      </c>
      <c r="F79">
        <v>0.77</v>
      </c>
      <c r="G79">
        <v>0.22999999999999901</v>
      </c>
      <c r="H79">
        <v>5.8332816590764301E-2</v>
      </c>
      <c r="I79">
        <v>0.18351760145356899</v>
      </c>
      <c r="K79">
        <v>0.77</v>
      </c>
      <c r="L79">
        <v>0.22999999999999901</v>
      </c>
      <c r="M79">
        <v>5.88654963664988E-2</v>
      </c>
      <c r="N79">
        <v>0.18588770130941601</v>
      </c>
    </row>
    <row r="80" spans="1:14" x14ac:dyDescent="0.3">
      <c r="A80">
        <v>0.78</v>
      </c>
      <c r="B80">
        <v>0.219999999999999</v>
      </c>
      <c r="C80">
        <v>1.0103220923248699E-2</v>
      </c>
      <c r="D80">
        <v>1.13714188501992E-2</v>
      </c>
      <c r="F80">
        <v>0.78</v>
      </c>
      <c r="G80">
        <v>0.219999999999999</v>
      </c>
      <c r="H80">
        <v>5.8982635745400198E-2</v>
      </c>
      <c r="I80">
        <v>0.18580293268438799</v>
      </c>
      <c r="K80">
        <v>0.78</v>
      </c>
      <c r="L80">
        <v>0.219999999999999</v>
      </c>
      <c r="M80">
        <v>5.9492155530885403E-2</v>
      </c>
      <c r="N80">
        <v>0.18806459111945001</v>
      </c>
    </row>
    <row r="81" spans="1:14" x14ac:dyDescent="0.3">
      <c r="A81">
        <v>0.79</v>
      </c>
      <c r="B81">
        <v>0.20999999999999899</v>
      </c>
      <c r="C81">
        <v>1.0126380913498E-2</v>
      </c>
      <c r="D81">
        <v>1.14153679309954E-2</v>
      </c>
      <c r="F81">
        <v>0.79</v>
      </c>
      <c r="G81">
        <v>0.20999999999999899</v>
      </c>
      <c r="H81">
        <v>5.9632454900036103E-2</v>
      </c>
      <c r="I81">
        <v>0.188089387705203</v>
      </c>
      <c r="K81">
        <v>0.79</v>
      </c>
      <c r="L81">
        <v>0.20999999999999899</v>
      </c>
      <c r="M81">
        <v>6.0118814695271902E-2</v>
      </c>
      <c r="N81">
        <v>0.190243200307607</v>
      </c>
    </row>
    <row r="82" spans="1:14" x14ac:dyDescent="0.3">
      <c r="A82">
        <v>0.8</v>
      </c>
      <c r="B82">
        <v>0.19999999999999901</v>
      </c>
      <c r="C82">
        <v>1.01495409037473E-2</v>
      </c>
      <c r="D82">
        <v>1.1460075625114001E-2</v>
      </c>
      <c r="F82">
        <v>0.8</v>
      </c>
      <c r="G82">
        <v>0.19999999999999901</v>
      </c>
      <c r="H82">
        <v>6.0282274054672E-2</v>
      </c>
      <c r="I82">
        <v>0.19037692602536599</v>
      </c>
      <c r="K82">
        <v>0.8</v>
      </c>
      <c r="L82">
        <v>0.19999999999999901</v>
      </c>
      <c r="M82">
        <v>6.0745473859658498E-2</v>
      </c>
      <c r="N82">
        <v>0.192423470473749</v>
      </c>
    </row>
    <row r="83" spans="1:14" x14ac:dyDescent="0.3">
      <c r="A83">
        <v>0.81</v>
      </c>
      <c r="B83">
        <v>0.189999999999999</v>
      </c>
      <c r="C83">
        <v>1.0172700893996699E-2</v>
      </c>
      <c r="D83">
        <v>1.15055330891995E-2</v>
      </c>
      <c r="F83">
        <v>0.81</v>
      </c>
      <c r="G83">
        <v>0.189999999999999</v>
      </c>
      <c r="H83">
        <v>6.0932093209307897E-2</v>
      </c>
      <c r="I83">
        <v>0.192665509058491</v>
      </c>
      <c r="K83">
        <v>0.81</v>
      </c>
      <c r="L83">
        <v>0.189999999999999</v>
      </c>
      <c r="M83">
        <v>6.1372133024045102E-2</v>
      </c>
      <c r="N83">
        <v>0.194605345791348</v>
      </c>
    </row>
    <row r="84" spans="1:14" x14ac:dyDescent="0.3">
      <c r="A84">
        <v>0.82</v>
      </c>
      <c r="B84">
        <v>0.17999999999999899</v>
      </c>
      <c r="C84">
        <v>1.0195860884246E-2</v>
      </c>
      <c r="D84">
        <v>1.15517314719482E-2</v>
      </c>
      <c r="F84">
        <v>0.82</v>
      </c>
      <c r="G84">
        <v>0.17999999999999899</v>
      </c>
      <c r="H84">
        <v>6.1581912363943801E-2</v>
      </c>
      <c r="I84">
        <v>0.194955100012843</v>
      </c>
      <c r="K84">
        <v>0.82</v>
      </c>
      <c r="L84">
        <v>0.17999999999999899</v>
      </c>
      <c r="M84">
        <v>6.1998792188431601E-2</v>
      </c>
      <c r="N84">
        <v>0.19678877286955501</v>
      </c>
    </row>
    <row r="85" spans="1:14" x14ac:dyDescent="0.3">
      <c r="A85">
        <v>0.83</v>
      </c>
      <c r="B85">
        <v>0.16999999999999901</v>
      </c>
      <c r="C85">
        <v>1.02190208744953E-2</v>
      </c>
      <c r="D85">
        <v>1.15986619199515E-2</v>
      </c>
      <c r="F85">
        <v>0.83</v>
      </c>
      <c r="G85">
        <v>0.16999999999999901</v>
      </c>
      <c r="H85">
        <v>6.2231731518579601E-2</v>
      </c>
      <c r="I85">
        <v>0.19724566378913899</v>
      </c>
      <c r="K85">
        <v>0.83</v>
      </c>
      <c r="L85">
        <v>0.16999999999999901</v>
      </c>
      <c r="M85">
        <v>6.2625451352818204E-2</v>
      </c>
      <c r="N85">
        <v>0.19897370062389499</v>
      </c>
    </row>
    <row r="86" spans="1:14" x14ac:dyDescent="0.3">
      <c r="A86">
        <v>0.84</v>
      </c>
      <c r="B86">
        <v>0.16</v>
      </c>
      <c r="C86">
        <v>1.0242180864744601E-2</v>
      </c>
      <c r="D86">
        <v>1.16463155833365E-2</v>
      </c>
      <c r="F86">
        <v>0.84</v>
      </c>
      <c r="G86">
        <v>0.16</v>
      </c>
      <c r="H86">
        <v>6.2881550673215506E-2</v>
      </c>
      <c r="I86">
        <v>0.19953716688519299</v>
      </c>
      <c r="K86">
        <v>0.84</v>
      </c>
      <c r="L86">
        <v>0.16</v>
      </c>
      <c r="M86">
        <v>6.3252110517204696E-2</v>
      </c>
      <c r="N86">
        <v>0.201160080154976</v>
      </c>
    </row>
    <row r="87" spans="1:14" x14ac:dyDescent="0.3">
      <c r="A87">
        <v>0.85</v>
      </c>
      <c r="B87">
        <v>0.15</v>
      </c>
      <c r="C87">
        <v>1.0265340854994E-2</v>
      </c>
      <c r="D87">
        <v>1.1694683621201501E-2</v>
      </c>
      <c r="F87">
        <v>0.85</v>
      </c>
      <c r="G87">
        <v>0.15</v>
      </c>
      <c r="H87">
        <v>6.3531369827851403E-2</v>
      </c>
      <c r="I87">
        <v>0.20182957730687201</v>
      </c>
      <c r="K87">
        <v>0.85</v>
      </c>
      <c r="L87">
        <v>0.15</v>
      </c>
      <c r="M87">
        <v>6.3878769681591299E-2</v>
      </c>
      <c r="N87">
        <v>0.20334786463465099</v>
      </c>
    </row>
    <row r="88" spans="1:14" x14ac:dyDescent="0.3">
      <c r="A88">
        <v>0.86</v>
      </c>
      <c r="B88">
        <v>0.14000000000000001</v>
      </c>
      <c r="C88">
        <v>1.02885008452433E-2</v>
      </c>
      <c r="D88">
        <v>1.1743757206845401E-2</v>
      </c>
      <c r="F88">
        <v>0.86</v>
      </c>
      <c r="G88">
        <v>0.14000000000000001</v>
      </c>
      <c r="H88">
        <v>6.41811889824873E-2</v>
      </c>
      <c r="I88">
        <v>0.20412286448490399</v>
      </c>
      <c r="K88">
        <v>0.86</v>
      </c>
      <c r="L88">
        <v>0.14000000000000001</v>
      </c>
      <c r="M88">
        <v>6.4505428845977805E-2</v>
      </c>
      <c r="N88">
        <v>0.205537009199111</v>
      </c>
    </row>
    <row r="89" spans="1:14" x14ac:dyDescent="0.3">
      <c r="A89">
        <v>0.87</v>
      </c>
      <c r="B89">
        <v>0.13</v>
      </c>
      <c r="C89">
        <v>1.0311660835492601E-2</v>
      </c>
      <c r="D89">
        <v>1.17935275327896E-2</v>
      </c>
      <c r="F89">
        <v>0.87</v>
      </c>
      <c r="G89">
        <v>0.13</v>
      </c>
      <c r="H89">
        <v>6.4831008137123197E-2</v>
      </c>
      <c r="I89">
        <v>0.20641699919707401</v>
      </c>
      <c r="K89">
        <v>0.87</v>
      </c>
      <c r="L89">
        <v>0.13</v>
      </c>
      <c r="M89">
        <v>6.5132088010364395E-2</v>
      </c>
      <c r="N89">
        <v>0.20772747084842999</v>
      </c>
    </row>
    <row r="90" spans="1:14" x14ac:dyDescent="0.3">
      <c r="A90">
        <v>0.88</v>
      </c>
      <c r="B90">
        <v>0.12</v>
      </c>
      <c r="C90">
        <v>1.03348208257419E-2</v>
      </c>
      <c r="D90">
        <v>1.18439858155943E-2</v>
      </c>
      <c r="F90">
        <v>0.88</v>
      </c>
      <c r="G90">
        <v>0.12</v>
      </c>
      <c r="H90">
        <v>6.5480827291759094E-2</v>
      </c>
      <c r="I90">
        <v>0.20871195349542801</v>
      </c>
      <c r="K90">
        <v>0.88</v>
      </c>
      <c r="L90">
        <v>0.12</v>
      </c>
      <c r="M90">
        <v>6.5758747174750998E-2</v>
      </c>
      <c r="N90">
        <v>0.20991920835212299</v>
      </c>
    </row>
    <row r="91" spans="1:14" x14ac:dyDescent="0.3">
      <c r="A91">
        <v>0.89</v>
      </c>
      <c r="B91">
        <v>0.109999999999999</v>
      </c>
      <c r="C91">
        <v>1.03579808159913E-2</v>
      </c>
      <c r="D91">
        <v>1.18951233004678E-2</v>
      </c>
      <c r="F91">
        <v>0.89</v>
      </c>
      <c r="G91">
        <v>0.109999999999999</v>
      </c>
      <c r="H91">
        <v>6.6130646446394895E-2</v>
      </c>
      <c r="I91">
        <v>0.211007700638107</v>
      </c>
      <c r="K91">
        <v>0.89</v>
      </c>
      <c r="L91">
        <v>0.109999999999999</v>
      </c>
      <c r="M91">
        <v>6.6385406339137504E-2</v>
      </c>
      <c r="N91">
        <v>0.212112182160303</v>
      </c>
    </row>
    <row r="92" spans="1:14" x14ac:dyDescent="0.3">
      <c r="A92">
        <v>0.9</v>
      </c>
      <c r="B92">
        <v>9.9999999999999895E-2</v>
      </c>
      <c r="C92">
        <v>1.0381140806240601E-2</v>
      </c>
      <c r="D92">
        <v>1.1946931265670899E-2</v>
      </c>
      <c r="F92">
        <v>0.9</v>
      </c>
      <c r="G92">
        <v>9.9999999999999895E-2</v>
      </c>
      <c r="H92">
        <v>6.6780465601030806E-2</v>
      </c>
      <c r="I92">
        <v>0.213304215025476</v>
      </c>
      <c r="K92">
        <v>0.9</v>
      </c>
      <c r="L92">
        <v>9.9999999999999895E-2</v>
      </c>
      <c r="M92">
        <v>6.7012065503524093E-2</v>
      </c>
      <c r="N92">
        <v>0.21430635432006301</v>
      </c>
    </row>
    <row r="93" spans="1:14" x14ac:dyDescent="0.3">
      <c r="A93">
        <v>0.91</v>
      </c>
      <c r="B93">
        <v>8.99999999999999E-2</v>
      </c>
      <c r="C93">
        <v>1.04043007964899E-2</v>
      </c>
      <c r="D93">
        <v>1.19994010267179E-2</v>
      </c>
      <c r="F93">
        <v>0.91</v>
      </c>
      <c r="G93">
        <v>8.99999999999999E-2</v>
      </c>
      <c r="H93">
        <v>6.7430284755666703E-2</v>
      </c>
      <c r="I93">
        <v>0.21560147214024</v>
      </c>
      <c r="K93">
        <v>0.91</v>
      </c>
      <c r="L93">
        <v>8.99999999999999E-2</v>
      </c>
      <c r="M93">
        <v>6.7638724667910599E-2</v>
      </c>
      <c r="N93">
        <v>0.21650168839672801</v>
      </c>
    </row>
    <row r="94" spans="1:14" x14ac:dyDescent="0.3">
      <c r="A94">
        <v>0.92</v>
      </c>
      <c r="B94">
        <v>7.9999999999999905E-2</v>
      </c>
      <c r="C94">
        <v>1.04274607867393E-2</v>
      </c>
      <c r="D94">
        <v>1.2052523940375801E-2</v>
      </c>
      <c r="F94">
        <v>0.92</v>
      </c>
      <c r="G94">
        <v>7.9999999999999905E-2</v>
      </c>
      <c r="H94">
        <v>6.80801039103026E-2</v>
      </c>
      <c r="I94">
        <v>0.217899448491255</v>
      </c>
      <c r="K94">
        <v>0.92</v>
      </c>
      <c r="L94">
        <v>7.9999999999999905E-2</v>
      </c>
      <c r="M94">
        <v>6.8265383832297202E-2</v>
      </c>
      <c r="N94">
        <v>0.218698149399666</v>
      </c>
    </row>
    <row r="95" spans="1:14" x14ac:dyDescent="0.3">
      <c r="A95">
        <v>0.93</v>
      </c>
      <c r="B95">
        <v>6.9999999999999896E-2</v>
      </c>
      <c r="C95">
        <v>1.0450620776988599E-2</v>
      </c>
      <c r="D95">
        <v>1.2106291408464699E-2</v>
      </c>
      <c r="F95">
        <v>0.93</v>
      </c>
      <c r="G95">
        <v>6.9999999999999896E-2</v>
      </c>
      <c r="H95">
        <v>6.8729923064938497E-2</v>
      </c>
      <c r="I95">
        <v>0.220198121560784</v>
      </c>
      <c r="K95">
        <v>0.93</v>
      </c>
      <c r="L95">
        <v>6.9999999999999896E-2</v>
      </c>
      <c r="M95">
        <v>6.8892042996683694E-2</v>
      </c>
      <c r="N95">
        <v>0.22089570371233999</v>
      </c>
    </row>
    <row r="96" spans="1:14" x14ac:dyDescent="0.3">
      <c r="A96">
        <v>0.94</v>
      </c>
      <c r="B96">
        <v>5.9999999999999901E-2</v>
      </c>
      <c r="C96">
        <v>1.04737807672379E-2</v>
      </c>
      <c r="D96">
        <v>1.2160694881461299E-2</v>
      </c>
      <c r="F96">
        <v>0.94</v>
      </c>
      <c r="G96">
        <v>5.9999999999999901E-2</v>
      </c>
      <c r="H96">
        <v>6.9379742219574395E-2</v>
      </c>
      <c r="I96">
        <v>0.222497469754946</v>
      </c>
      <c r="K96">
        <v>0.94</v>
      </c>
      <c r="L96">
        <v>5.9999999999999901E-2</v>
      </c>
      <c r="M96">
        <v>6.9518702161070298E-2</v>
      </c>
      <c r="N96">
        <v>0.223094319026344</v>
      </c>
    </row>
    <row r="97" spans="1:14" x14ac:dyDescent="0.3">
      <c r="A97">
        <v>0.95</v>
      </c>
      <c r="B97">
        <v>4.9999999999999899E-2</v>
      </c>
      <c r="C97">
        <v>1.0496940757487199E-2</v>
      </c>
      <c r="D97">
        <v>1.2215725861909801E-2</v>
      </c>
      <c r="F97">
        <v>0.95</v>
      </c>
      <c r="G97">
        <v>4.9999999999999899E-2</v>
      </c>
      <c r="H97">
        <v>7.0029561374210195E-2</v>
      </c>
      <c r="I97">
        <v>0.22479747235714001</v>
      </c>
      <c r="K97">
        <v>0.95</v>
      </c>
      <c r="L97">
        <v>4.9999999999999899E-2</v>
      </c>
      <c r="M97">
        <v>7.0145361325456901E-2</v>
      </c>
      <c r="N97">
        <v>0.225293964279147</v>
      </c>
    </row>
    <row r="98" spans="1:14" x14ac:dyDescent="0.3">
      <c r="A98">
        <v>0.96</v>
      </c>
      <c r="B98">
        <v>0.04</v>
      </c>
      <c r="C98">
        <v>1.0520100747736599E-2</v>
      </c>
      <c r="D98">
        <v>1.22713759076424E-2</v>
      </c>
      <c r="F98">
        <v>0.96</v>
      </c>
      <c r="G98">
        <v>0.04</v>
      </c>
      <c r="H98">
        <v>7.0679380528846106E-2</v>
      </c>
      <c r="I98">
        <v>0.227098109484239</v>
      </c>
      <c r="K98">
        <v>0.96</v>
      </c>
      <c r="L98">
        <v>0.04</v>
      </c>
      <c r="M98">
        <v>7.0772020489843407E-2</v>
      </c>
      <c r="N98">
        <v>0.227494609595318</v>
      </c>
    </row>
    <row r="99" spans="1:14" x14ac:dyDescent="0.3">
      <c r="A99">
        <v>0.97</v>
      </c>
      <c r="B99">
        <v>0.03</v>
      </c>
      <c r="C99">
        <v>1.05432607379859E-2</v>
      </c>
      <c r="D99">
        <v>1.23276366348136E-2</v>
      </c>
      <c r="F99">
        <v>0.97</v>
      </c>
      <c r="G99">
        <v>0.03</v>
      </c>
      <c r="H99">
        <v>7.1329199683482003E-2</v>
      </c>
      <c r="I99">
        <v>0.22939936204536801</v>
      </c>
      <c r="K99">
        <v>0.97</v>
      </c>
      <c r="L99">
        <v>0.03</v>
      </c>
      <c r="M99">
        <v>7.1398679654229996E-2</v>
      </c>
      <c r="N99">
        <v>0.229696226231005</v>
      </c>
    </row>
    <row r="100" spans="1:14" x14ac:dyDescent="0.3">
      <c r="A100">
        <v>0.98</v>
      </c>
      <c r="B100">
        <v>0.02</v>
      </c>
      <c r="C100">
        <v>1.05664207282352E-2</v>
      </c>
      <c r="D100">
        <v>1.2384499720752999E-2</v>
      </c>
      <c r="F100">
        <v>0.98</v>
      </c>
      <c r="G100">
        <v>0.02</v>
      </c>
      <c r="H100">
        <v>7.19790188381179E-2</v>
      </c>
      <c r="I100">
        <v>0.231701211703087</v>
      </c>
      <c r="K100">
        <v>0.98</v>
      </c>
      <c r="L100">
        <v>0.02</v>
      </c>
      <c r="M100">
        <v>7.2025338818616502E-2</v>
      </c>
      <c r="N100">
        <v>0.231898786521472</v>
      </c>
    </row>
    <row r="101" spans="1:14" x14ac:dyDescent="0.3">
      <c r="A101">
        <v>0.99</v>
      </c>
      <c r="B101">
        <v>0.01</v>
      </c>
      <c r="C101">
        <v>1.0589580718484501E-2</v>
      </c>
      <c r="D101">
        <v>1.2441956906639099E-2</v>
      </c>
      <c r="F101">
        <v>0.99</v>
      </c>
      <c r="G101">
        <v>0.01</v>
      </c>
      <c r="H101">
        <v>7.2628837992753797E-2</v>
      </c>
      <c r="I101">
        <v>0.23400364083681799</v>
      </c>
      <c r="K101">
        <v>0.99</v>
      </c>
      <c r="L101">
        <v>0.01</v>
      </c>
      <c r="M101">
        <v>7.2651997983003105E-2</v>
      </c>
      <c r="N101">
        <v>0.234102263831481</v>
      </c>
    </row>
    <row r="102" spans="1:14" x14ac:dyDescent="0.3">
      <c r="A102">
        <v>1</v>
      </c>
      <c r="B102">
        <v>0</v>
      </c>
      <c r="C102">
        <v>1.06127407087339E-2</v>
      </c>
      <c r="D102">
        <v>1.2500000000000001E-2</v>
      </c>
      <c r="F102">
        <v>1</v>
      </c>
      <c r="G102">
        <v>0</v>
      </c>
      <c r="H102">
        <v>7.3278657147389695E-2</v>
      </c>
      <c r="I102">
        <v>0.236306632508367</v>
      </c>
      <c r="K102">
        <v>1</v>
      </c>
      <c r="L102">
        <v>0</v>
      </c>
      <c r="M102">
        <v>7.3278657147389695E-2</v>
      </c>
      <c r="N102">
        <v>0.236306632508367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portafolios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2024-05-12T19:49:20Z</dcterms:created>
  <dcterms:modified xsi:type="dcterms:W3CDTF">2024-05-13T05:16:07Z</dcterms:modified>
</cp:coreProperties>
</file>