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batista/Code/SmartEng/python/"/>
    </mc:Choice>
  </mc:AlternateContent>
  <xr:revisionPtr revIDLastSave="0" documentId="13_ncr:1_{5FAE48A7-116B-F64F-BAF1-6A85F9E7A9A0}" xr6:coauthVersionLast="47" xr6:coauthVersionMax="47" xr10:uidLastSave="{00000000-0000-0000-0000-000000000000}"/>
  <bookViews>
    <workbookView xWindow="3920" yWindow="1000" windowWidth="23400" windowHeight="12900" xr2:uid="{EC96BC97-AA56-754D-BD08-77189E14D7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46" i="1" l="1"/>
  <c r="H1146" i="1"/>
  <c r="H1145" i="1" s="1"/>
  <c r="G1146" i="1"/>
  <c r="G1145" i="1"/>
  <c r="I1144" i="1"/>
  <c r="H1144" i="1"/>
  <c r="G1144" i="1"/>
  <c r="G1141" i="1" s="1"/>
  <c r="I1143" i="1"/>
  <c r="H1143" i="1"/>
  <c r="G1143" i="1"/>
  <c r="I1142" i="1"/>
  <c r="H1142" i="1"/>
  <c r="G1142" i="1"/>
  <c r="I1140" i="1"/>
  <c r="H1140" i="1"/>
  <c r="G1140" i="1"/>
  <c r="I1139" i="1"/>
  <c r="H1139" i="1"/>
  <c r="G1139" i="1"/>
  <c r="I1138" i="1"/>
  <c r="H1138" i="1"/>
  <c r="G1138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0" i="1"/>
  <c r="H1130" i="1"/>
  <c r="G1130" i="1"/>
  <c r="I1129" i="1"/>
  <c r="H1129" i="1"/>
  <c r="G1129" i="1"/>
  <c r="I1128" i="1"/>
  <c r="H1128" i="1"/>
  <c r="G1128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G1118" i="1" s="1"/>
  <c r="J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H1111" i="1" s="1"/>
  <c r="G1113" i="1"/>
  <c r="I1112" i="1"/>
  <c r="H1112" i="1"/>
  <c r="G1112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H1101" i="1" s="1"/>
  <c r="G1104" i="1"/>
  <c r="I1103" i="1"/>
  <c r="H1103" i="1"/>
  <c r="G1103" i="1"/>
  <c r="I1102" i="1"/>
  <c r="H1102" i="1"/>
  <c r="G1102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5" i="1"/>
  <c r="H1085" i="1"/>
  <c r="G1085" i="1"/>
  <c r="I1084" i="1"/>
  <c r="H1084" i="1"/>
  <c r="G1084" i="1"/>
  <c r="I1083" i="1"/>
  <c r="H1083" i="1"/>
  <c r="G1083" i="1"/>
  <c r="G1080" i="1" s="1"/>
  <c r="I1082" i="1"/>
  <c r="H1082" i="1"/>
  <c r="G1082" i="1"/>
  <c r="I1081" i="1"/>
  <c r="H1081" i="1"/>
  <c r="G1081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J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H1044" i="1" s="1"/>
  <c r="G1045" i="1"/>
  <c r="I1043" i="1"/>
  <c r="H1043" i="1"/>
  <c r="G1043" i="1"/>
  <c r="I1042" i="1"/>
  <c r="H1042" i="1"/>
  <c r="H1041" i="1" s="1"/>
  <c r="G1042" i="1"/>
  <c r="G1041" i="1" s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4" i="1"/>
  <c r="H1034" i="1"/>
  <c r="G1034" i="1"/>
  <c r="I1033" i="1"/>
  <c r="H1033" i="1"/>
  <c r="G1033" i="1"/>
  <c r="I1032" i="1"/>
  <c r="H1032" i="1"/>
  <c r="G1032" i="1"/>
  <c r="I1031" i="1"/>
  <c r="H1031" i="1"/>
  <c r="H1030" i="1" s="1"/>
  <c r="G1031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8" i="1"/>
  <c r="H1008" i="1"/>
  <c r="G1008" i="1"/>
  <c r="I1007" i="1"/>
  <c r="H1007" i="1"/>
  <c r="G1007" i="1"/>
  <c r="I1006" i="1"/>
  <c r="H1006" i="1"/>
  <c r="G1006" i="1"/>
  <c r="G1004" i="1" s="1"/>
  <c r="I1005" i="1"/>
  <c r="H1005" i="1"/>
  <c r="G1005" i="1"/>
  <c r="I1003" i="1"/>
  <c r="H1003" i="1"/>
  <c r="G1003" i="1"/>
  <c r="I1002" i="1"/>
  <c r="H1002" i="1"/>
  <c r="H999" i="1" s="1"/>
  <c r="G1002" i="1"/>
  <c r="I1001" i="1"/>
  <c r="H1001" i="1"/>
  <c r="G1001" i="1"/>
  <c r="I1000" i="1"/>
  <c r="H1000" i="1"/>
  <c r="G1000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G994" i="1" s="1"/>
  <c r="I993" i="1"/>
  <c r="H993" i="1"/>
  <c r="G993" i="1"/>
  <c r="I992" i="1"/>
  <c r="H992" i="1"/>
  <c r="G992" i="1"/>
  <c r="I991" i="1"/>
  <c r="H991" i="1"/>
  <c r="G991" i="1"/>
  <c r="I990" i="1"/>
  <c r="H990" i="1"/>
  <c r="G990" i="1"/>
  <c r="G988" i="1" s="1"/>
  <c r="I989" i="1"/>
  <c r="H989" i="1"/>
  <c r="G989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6" i="1"/>
  <c r="H966" i="1"/>
  <c r="G966" i="1"/>
  <c r="I965" i="1"/>
  <c r="H965" i="1"/>
  <c r="G965" i="1"/>
  <c r="I964" i="1"/>
  <c r="H964" i="1"/>
  <c r="G964" i="1"/>
  <c r="I963" i="1"/>
  <c r="H963" i="1"/>
  <c r="H962" i="1" s="1"/>
  <c r="G963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H949" i="1" s="1"/>
  <c r="G950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3" i="1"/>
  <c r="H943" i="1"/>
  <c r="G943" i="1"/>
  <c r="I942" i="1"/>
  <c r="H942" i="1"/>
  <c r="G942" i="1"/>
  <c r="I941" i="1"/>
  <c r="H941" i="1"/>
  <c r="G941" i="1"/>
  <c r="I939" i="1"/>
  <c r="H939" i="1"/>
  <c r="H935" i="1" s="1"/>
  <c r="G939" i="1"/>
  <c r="I938" i="1"/>
  <c r="H938" i="1"/>
  <c r="G938" i="1"/>
  <c r="I937" i="1"/>
  <c r="H937" i="1"/>
  <c r="G937" i="1"/>
  <c r="I936" i="1"/>
  <c r="H936" i="1"/>
  <c r="G936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G929" i="1" s="1"/>
  <c r="I930" i="1"/>
  <c r="H930" i="1"/>
  <c r="G930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H923" i="1" s="1"/>
  <c r="G924" i="1"/>
  <c r="I922" i="1"/>
  <c r="H922" i="1"/>
  <c r="G922" i="1"/>
  <c r="I921" i="1"/>
  <c r="H921" i="1"/>
  <c r="H918" i="1" s="1"/>
  <c r="G921" i="1"/>
  <c r="G918" i="1" s="1"/>
  <c r="I920" i="1"/>
  <c r="H920" i="1"/>
  <c r="G920" i="1"/>
  <c r="I919" i="1"/>
  <c r="H919" i="1"/>
  <c r="G919" i="1"/>
  <c r="I917" i="1"/>
  <c r="H917" i="1"/>
  <c r="G917" i="1"/>
  <c r="I916" i="1"/>
  <c r="H916" i="1"/>
  <c r="G916" i="1"/>
  <c r="I915" i="1"/>
  <c r="H915" i="1"/>
  <c r="H913" i="1" s="1"/>
  <c r="G915" i="1"/>
  <c r="I914" i="1"/>
  <c r="H914" i="1"/>
  <c r="G914" i="1"/>
  <c r="G913" i="1" s="1"/>
  <c r="I912" i="1"/>
  <c r="H912" i="1"/>
  <c r="G912" i="1"/>
  <c r="I911" i="1"/>
  <c r="H911" i="1"/>
  <c r="G911" i="1"/>
  <c r="I910" i="1"/>
  <c r="H910" i="1"/>
  <c r="G910" i="1"/>
  <c r="I909" i="1"/>
  <c r="H909" i="1"/>
  <c r="H908" i="1" s="1"/>
  <c r="G909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H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G898" i="1" s="1"/>
  <c r="I897" i="1"/>
  <c r="H897" i="1"/>
  <c r="G897" i="1"/>
  <c r="I896" i="1"/>
  <c r="H896" i="1"/>
  <c r="G896" i="1"/>
  <c r="I895" i="1"/>
  <c r="H895" i="1"/>
  <c r="G895" i="1"/>
  <c r="I894" i="1"/>
  <c r="H894" i="1"/>
  <c r="G894" i="1"/>
  <c r="G893" i="1" s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7" i="1"/>
  <c r="H887" i="1"/>
  <c r="G887" i="1"/>
  <c r="I886" i="1"/>
  <c r="H886" i="1"/>
  <c r="H883" i="1" s="1"/>
  <c r="I883" i="1" s="1"/>
  <c r="G886" i="1"/>
  <c r="I885" i="1"/>
  <c r="H885" i="1"/>
  <c r="G885" i="1"/>
  <c r="I884" i="1"/>
  <c r="H884" i="1"/>
  <c r="G884" i="1"/>
  <c r="G883" i="1" s="1"/>
  <c r="I882" i="1"/>
  <c r="H882" i="1"/>
  <c r="G882" i="1"/>
  <c r="I881" i="1"/>
  <c r="H881" i="1"/>
  <c r="G881" i="1"/>
  <c r="I880" i="1"/>
  <c r="H880" i="1"/>
  <c r="G880" i="1"/>
  <c r="I879" i="1"/>
  <c r="H879" i="1"/>
  <c r="H878" i="1" s="1"/>
  <c r="G879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G873" i="1" s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7" i="1"/>
  <c r="H857" i="1"/>
  <c r="G857" i="1"/>
  <c r="I856" i="1"/>
  <c r="H856" i="1"/>
  <c r="G856" i="1"/>
  <c r="I855" i="1"/>
  <c r="H855" i="1"/>
  <c r="G855" i="1"/>
  <c r="I854" i="1"/>
  <c r="H854" i="1"/>
  <c r="H853" i="1" s="1"/>
  <c r="G854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7" i="1"/>
  <c r="H847" i="1"/>
  <c r="G847" i="1"/>
  <c r="I846" i="1"/>
  <c r="H846" i="1"/>
  <c r="G846" i="1"/>
  <c r="I845" i="1"/>
  <c r="H845" i="1"/>
  <c r="G845" i="1"/>
  <c r="I843" i="1"/>
  <c r="H843" i="1"/>
  <c r="G843" i="1"/>
  <c r="I842" i="1"/>
  <c r="H842" i="1"/>
  <c r="G842" i="1"/>
  <c r="I841" i="1"/>
  <c r="H841" i="1"/>
  <c r="G841" i="1"/>
  <c r="G840" i="1" s="1"/>
  <c r="I839" i="1"/>
  <c r="H839" i="1"/>
  <c r="G839" i="1"/>
  <c r="I838" i="1"/>
  <c r="H838" i="1"/>
  <c r="G838" i="1"/>
  <c r="I837" i="1"/>
  <c r="H837" i="1"/>
  <c r="G837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H806" i="1" s="1"/>
  <c r="G807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G767" i="1" s="1"/>
  <c r="I768" i="1"/>
  <c r="H768" i="1"/>
  <c r="G768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G753" i="1"/>
  <c r="I752" i="1"/>
  <c r="H752" i="1"/>
  <c r="G752" i="1"/>
  <c r="I751" i="1"/>
  <c r="H751" i="1"/>
  <c r="G751" i="1"/>
  <c r="I750" i="1"/>
  <c r="H750" i="1"/>
  <c r="H747" i="1" s="1"/>
  <c r="I747" i="1" s="1"/>
  <c r="G750" i="1"/>
  <c r="I749" i="1"/>
  <c r="H749" i="1"/>
  <c r="G749" i="1"/>
  <c r="I748" i="1"/>
  <c r="H748" i="1"/>
  <c r="G748" i="1"/>
  <c r="G747" i="1" s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4" i="1"/>
  <c r="H734" i="1"/>
  <c r="G734" i="1"/>
  <c r="I733" i="1"/>
  <c r="H733" i="1"/>
  <c r="G733" i="1"/>
  <c r="I732" i="1"/>
  <c r="H732" i="1"/>
  <c r="G732" i="1"/>
  <c r="G729" i="1" s="1"/>
  <c r="I731" i="1"/>
  <c r="H731" i="1"/>
  <c r="H729" i="1" s="1"/>
  <c r="G731" i="1"/>
  <c r="I730" i="1"/>
  <c r="H730" i="1"/>
  <c r="G730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6" i="1"/>
  <c r="H716" i="1"/>
  <c r="G716" i="1"/>
  <c r="I715" i="1"/>
  <c r="H715" i="1"/>
  <c r="H711" i="1" s="1"/>
  <c r="I711" i="1" s="1"/>
  <c r="G715" i="1"/>
  <c r="I714" i="1"/>
  <c r="H714" i="1"/>
  <c r="G714" i="1"/>
  <c r="I713" i="1"/>
  <c r="H713" i="1"/>
  <c r="G713" i="1"/>
  <c r="G711" i="1" s="1"/>
  <c r="I712" i="1"/>
  <c r="H712" i="1"/>
  <c r="G712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H694" i="1" s="1"/>
  <c r="G695" i="1"/>
  <c r="I693" i="1"/>
  <c r="H693" i="1"/>
  <c r="G693" i="1"/>
  <c r="I692" i="1"/>
  <c r="H692" i="1"/>
  <c r="G692" i="1"/>
  <c r="I691" i="1"/>
  <c r="H691" i="1"/>
  <c r="G691" i="1"/>
  <c r="G689" i="1" s="1"/>
  <c r="I690" i="1"/>
  <c r="H690" i="1"/>
  <c r="G690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3" i="1"/>
  <c r="H683" i="1"/>
  <c r="H679" i="1" s="1"/>
  <c r="I679" i="1" s="1"/>
  <c r="G683" i="1"/>
  <c r="I682" i="1"/>
  <c r="H682" i="1"/>
  <c r="G682" i="1"/>
  <c r="I681" i="1"/>
  <c r="H681" i="1"/>
  <c r="G681" i="1"/>
  <c r="G679" i="1" s="1"/>
  <c r="I680" i="1"/>
  <c r="H680" i="1"/>
  <c r="G680" i="1"/>
  <c r="I678" i="1"/>
  <c r="H678" i="1"/>
  <c r="G678" i="1"/>
  <c r="I677" i="1"/>
  <c r="H677" i="1"/>
  <c r="G677" i="1"/>
  <c r="I675" i="1"/>
  <c r="H675" i="1"/>
  <c r="H673" i="1" s="1"/>
  <c r="G675" i="1"/>
  <c r="I674" i="1"/>
  <c r="H674" i="1"/>
  <c r="G674" i="1"/>
  <c r="G673" i="1"/>
  <c r="I672" i="1"/>
  <c r="H672" i="1"/>
  <c r="G672" i="1"/>
  <c r="I671" i="1"/>
  <c r="H671" i="1"/>
  <c r="G671" i="1"/>
  <c r="H670" i="1"/>
  <c r="G670" i="1"/>
  <c r="I669" i="1"/>
  <c r="H669" i="1"/>
  <c r="G669" i="1"/>
  <c r="I668" i="1"/>
  <c r="H668" i="1"/>
  <c r="G668" i="1"/>
  <c r="H667" i="1"/>
  <c r="I666" i="1"/>
  <c r="H666" i="1"/>
  <c r="G666" i="1"/>
  <c r="I665" i="1"/>
  <c r="H665" i="1"/>
  <c r="G665" i="1"/>
  <c r="G664" i="1" s="1"/>
  <c r="I663" i="1"/>
  <c r="H663" i="1"/>
  <c r="G663" i="1"/>
  <c r="I662" i="1"/>
  <c r="H662" i="1"/>
  <c r="G662" i="1"/>
  <c r="I661" i="1"/>
  <c r="H661" i="1"/>
  <c r="G661" i="1"/>
  <c r="I660" i="1"/>
  <c r="H660" i="1"/>
  <c r="G660" i="1"/>
  <c r="G659" i="1" s="1"/>
  <c r="I658" i="1"/>
  <c r="H658" i="1"/>
  <c r="G658" i="1"/>
  <c r="I657" i="1"/>
  <c r="H657" i="1"/>
  <c r="G657" i="1"/>
  <c r="G656" i="1" s="1"/>
  <c r="I655" i="1"/>
  <c r="H655" i="1"/>
  <c r="G655" i="1"/>
  <c r="I654" i="1"/>
  <c r="H654" i="1"/>
  <c r="G654" i="1"/>
  <c r="G653" i="1" s="1"/>
  <c r="I652" i="1"/>
  <c r="H652" i="1"/>
  <c r="G652" i="1"/>
  <c r="G649" i="1" s="1"/>
  <c r="I651" i="1"/>
  <c r="H651" i="1"/>
  <c r="G651" i="1"/>
  <c r="I650" i="1"/>
  <c r="H650" i="1"/>
  <c r="G650" i="1"/>
  <c r="I648" i="1"/>
  <c r="H648" i="1"/>
  <c r="G648" i="1"/>
  <c r="I647" i="1"/>
  <c r="H647" i="1"/>
  <c r="H646" i="1" s="1"/>
  <c r="I646" i="1" s="1"/>
  <c r="G647" i="1"/>
  <c r="G646" i="1"/>
  <c r="I645" i="1"/>
  <c r="H645" i="1"/>
  <c r="G645" i="1"/>
  <c r="I644" i="1"/>
  <c r="H644" i="1"/>
  <c r="H643" i="1" s="1"/>
  <c r="G644" i="1"/>
  <c r="G643" i="1" s="1"/>
  <c r="I642" i="1"/>
  <c r="H642" i="1"/>
  <c r="G642" i="1"/>
  <c r="I641" i="1"/>
  <c r="H641" i="1"/>
  <c r="G641" i="1"/>
  <c r="I640" i="1"/>
  <c r="H640" i="1"/>
  <c r="G640" i="1"/>
  <c r="I639" i="1"/>
  <c r="H639" i="1"/>
  <c r="H638" i="1" s="1"/>
  <c r="G639" i="1"/>
  <c r="I637" i="1"/>
  <c r="H637" i="1"/>
  <c r="G637" i="1"/>
  <c r="I636" i="1"/>
  <c r="H636" i="1"/>
  <c r="G636" i="1"/>
  <c r="G633" i="1" s="1"/>
  <c r="I635" i="1"/>
  <c r="H635" i="1"/>
  <c r="G635" i="1"/>
  <c r="I634" i="1"/>
  <c r="H634" i="1"/>
  <c r="G634" i="1"/>
  <c r="I632" i="1"/>
  <c r="H632" i="1"/>
  <c r="G632" i="1"/>
  <c r="I631" i="1"/>
  <c r="H631" i="1"/>
  <c r="G631" i="1"/>
  <c r="I630" i="1"/>
  <c r="H630" i="1"/>
  <c r="H628" i="1" s="1"/>
  <c r="G630" i="1"/>
  <c r="G628" i="1" s="1"/>
  <c r="I629" i="1"/>
  <c r="H629" i="1"/>
  <c r="G629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2" i="1"/>
  <c r="H622" i="1"/>
  <c r="G622" i="1"/>
  <c r="I621" i="1"/>
  <c r="H621" i="1"/>
  <c r="G621" i="1"/>
  <c r="I620" i="1"/>
  <c r="H620" i="1"/>
  <c r="G620" i="1"/>
  <c r="G619" i="1" s="1"/>
  <c r="I618" i="1"/>
  <c r="H618" i="1"/>
  <c r="G618" i="1"/>
  <c r="I617" i="1"/>
  <c r="H617" i="1"/>
  <c r="G617" i="1"/>
  <c r="G615" i="1" s="1"/>
  <c r="I616" i="1"/>
  <c r="H616" i="1"/>
  <c r="H615" i="1" s="1"/>
  <c r="G616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4" i="1"/>
  <c r="H594" i="1"/>
  <c r="G594" i="1"/>
  <c r="I593" i="1"/>
  <c r="H593" i="1"/>
  <c r="H590" i="1" s="1"/>
  <c r="G593" i="1"/>
  <c r="G590" i="1" s="1"/>
  <c r="I592" i="1"/>
  <c r="H592" i="1"/>
  <c r="G592" i="1"/>
  <c r="I591" i="1"/>
  <c r="H591" i="1"/>
  <c r="G591" i="1"/>
  <c r="I589" i="1"/>
  <c r="H589" i="1"/>
  <c r="G589" i="1"/>
  <c r="I588" i="1"/>
  <c r="H588" i="1"/>
  <c r="G588" i="1"/>
  <c r="I587" i="1"/>
  <c r="H587" i="1"/>
  <c r="H586" i="1" s="1"/>
  <c r="G587" i="1"/>
  <c r="G586" i="1" s="1"/>
  <c r="I585" i="1"/>
  <c r="H585" i="1"/>
  <c r="G585" i="1"/>
  <c r="I584" i="1"/>
  <c r="H584" i="1"/>
  <c r="H582" i="1" s="1"/>
  <c r="G584" i="1"/>
  <c r="I583" i="1"/>
  <c r="H583" i="1"/>
  <c r="G583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G577" i="1"/>
  <c r="I576" i="1"/>
  <c r="H576" i="1"/>
  <c r="G576" i="1"/>
  <c r="I575" i="1"/>
  <c r="H575" i="1"/>
  <c r="G575" i="1"/>
  <c r="I574" i="1"/>
  <c r="H574" i="1"/>
  <c r="H572" i="1" s="1"/>
  <c r="G574" i="1"/>
  <c r="I573" i="1"/>
  <c r="H573" i="1"/>
  <c r="G573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6" i="1"/>
  <c r="H566" i="1"/>
  <c r="G566" i="1"/>
  <c r="I565" i="1"/>
  <c r="H565" i="1"/>
  <c r="G565" i="1"/>
  <c r="G562" i="1" s="1"/>
  <c r="I564" i="1"/>
  <c r="H564" i="1"/>
  <c r="G564" i="1"/>
  <c r="I563" i="1"/>
  <c r="H563" i="1"/>
  <c r="G563" i="1"/>
  <c r="I561" i="1"/>
  <c r="H561" i="1"/>
  <c r="G561" i="1"/>
  <c r="I560" i="1"/>
  <c r="H560" i="1"/>
  <c r="G560" i="1"/>
  <c r="I559" i="1"/>
  <c r="H559" i="1"/>
  <c r="G559" i="1"/>
  <c r="I558" i="1"/>
  <c r="H558" i="1"/>
  <c r="H557" i="1" s="1"/>
  <c r="G558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1" i="1"/>
  <c r="H551" i="1"/>
  <c r="G551" i="1"/>
  <c r="I550" i="1"/>
  <c r="H550" i="1"/>
  <c r="G550" i="1"/>
  <c r="I549" i="1"/>
  <c r="H549" i="1"/>
  <c r="G549" i="1"/>
  <c r="I547" i="1"/>
  <c r="H547" i="1"/>
  <c r="H543" i="1" s="1"/>
  <c r="I543" i="1" s="1"/>
  <c r="G547" i="1"/>
  <c r="I546" i="1"/>
  <c r="H546" i="1"/>
  <c r="G546" i="1"/>
  <c r="I545" i="1"/>
  <c r="H545" i="1"/>
  <c r="G545" i="1"/>
  <c r="G543" i="1" s="1"/>
  <c r="I544" i="1"/>
  <c r="H544" i="1"/>
  <c r="G544" i="1"/>
  <c r="I542" i="1"/>
  <c r="H542" i="1"/>
  <c r="G542" i="1"/>
  <c r="I541" i="1"/>
  <c r="H541" i="1"/>
  <c r="G541" i="1"/>
  <c r="I540" i="1"/>
  <c r="H540" i="1"/>
  <c r="G540" i="1"/>
  <c r="I538" i="1"/>
  <c r="H538" i="1"/>
  <c r="G538" i="1"/>
  <c r="I537" i="1"/>
  <c r="H537" i="1"/>
  <c r="H534" i="1" s="1"/>
  <c r="G537" i="1"/>
  <c r="I536" i="1"/>
  <c r="H536" i="1"/>
  <c r="G536" i="1"/>
  <c r="I535" i="1"/>
  <c r="H535" i="1"/>
  <c r="G535" i="1"/>
  <c r="I533" i="1"/>
  <c r="H533" i="1"/>
  <c r="G533" i="1"/>
  <c r="I532" i="1"/>
  <c r="H532" i="1"/>
  <c r="G532" i="1"/>
  <c r="G529" i="1" s="1"/>
  <c r="I531" i="1"/>
  <c r="H531" i="1"/>
  <c r="H529" i="1" s="1"/>
  <c r="G531" i="1"/>
  <c r="I530" i="1"/>
  <c r="H530" i="1"/>
  <c r="G530" i="1"/>
  <c r="I528" i="1"/>
  <c r="H528" i="1"/>
  <c r="G528" i="1"/>
  <c r="I527" i="1"/>
  <c r="H527" i="1"/>
  <c r="G527" i="1"/>
  <c r="I526" i="1"/>
  <c r="H526" i="1"/>
  <c r="G526" i="1"/>
  <c r="I524" i="1"/>
  <c r="H524" i="1"/>
  <c r="G524" i="1"/>
  <c r="I523" i="1"/>
  <c r="H523" i="1"/>
  <c r="G523" i="1"/>
  <c r="I522" i="1"/>
  <c r="H522" i="1"/>
  <c r="G522" i="1"/>
  <c r="G521" i="1"/>
  <c r="I520" i="1"/>
  <c r="H520" i="1"/>
  <c r="G520" i="1"/>
  <c r="I519" i="1"/>
  <c r="H519" i="1"/>
  <c r="G519" i="1"/>
  <c r="I518" i="1"/>
  <c r="H518" i="1"/>
  <c r="H517" i="1" s="1"/>
  <c r="G518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G499" i="1" s="1"/>
  <c r="H499" i="1"/>
  <c r="I499" i="1" s="1"/>
  <c r="I498" i="1"/>
  <c r="H498" i="1"/>
  <c r="G498" i="1"/>
  <c r="I497" i="1"/>
  <c r="H497" i="1"/>
  <c r="G497" i="1"/>
  <c r="G494" i="1" s="1"/>
  <c r="I496" i="1"/>
  <c r="H496" i="1"/>
  <c r="G496" i="1"/>
  <c r="I495" i="1"/>
  <c r="H495" i="1"/>
  <c r="H494" i="1" s="1"/>
  <c r="I494" i="1" s="1"/>
  <c r="G495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H454" i="1"/>
  <c r="I453" i="1"/>
  <c r="H453" i="1"/>
  <c r="G453" i="1"/>
  <c r="I452" i="1"/>
  <c r="H452" i="1"/>
  <c r="G452" i="1"/>
  <c r="G449" i="1" s="1"/>
  <c r="I451" i="1"/>
  <c r="H451" i="1"/>
  <c r="H449" i="1" s="1"/>
  <c r="G451" i="1"/>
  <c r="I450" i="1"/>
  <c r="H450" i="1"/>
  <c r="G450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3" i="1"/>
  <c r="H443" i="1"/>
  <c r="G443" i="1"/>
  <c r="I442" i="1"/>
  <c r="H442" i="1"/>
  <c r="H439" i="1" s="1"/>
  <c r="G442" i="1"/>
  <c r="I441" i="1"/>
  <c r="H441" i="1"/>
  <c r="G441" i="1"/>
  <c r="I440" i="1"/>
  <c r="H440" i="1"/>
  <c r="G440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G432" i="1" s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6" i="1"/>
  <c r="H426" i="1"/>
  <c r="G426" i="1"/>
  <c r="I425" i="1"/>
  <c r="H425" i="1"/>
  <c r="G425" i="1"/>
  <c r="I424" i="1"/>
  <c r="H424" i="1"/>
  <c r="G424" i="1"/>
  <c r="I423" i="1"/>
  <c r="H423" i="1"/>
  <c r="H422" i="1" s="1"/>
  <c r="G423" i="1"/>
  <c r="I421" i="1"/>
  <c r="H421" i="1"/>
  <c r="G421" i="1"/>
  <c r="H420" i="1"/>
  <c r="I420" i="1" s="1"/>
  <c r="G420" i="1"/>
  <c r="I419" i="1"/>
  <c r="H419" i="1"/>
  <c r="G419" i="1"/>
  <c r="I418" i="1"/>
  <c r="H418" i="1"/>
  <c r="G418" i="1"/>
  <c r="I417" i="1"/>
  <c r="H417" i="1"/>
  <c r="G417" i="1"/>
  <c r="G415" i="1" s="1"/>
  <c r="I416" i="1"/>
  <c r="H416" i="1"/>
  <c r="H415" i="1" s="1"/>
  <c r="G416" i="1"/>
  <c r="I414" i="1"/>
  <c r="H414" i="1"/>
  <c r="H411" i="1" s="1"/>
  <c r="G414" i="1"/>
  <c r="I413" i="1"/>
  <c r="H413" i="1"/>
  <c r="G413" i="1"/>
  <c r="I412" i="1"/>
  <c r="H412" i="1"/>
  <c r="G412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G399" i="1" s="1"/>
  <c r="I400" i="1"/>
  <c r="H400" i="1"/>
  <c r="G400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G393" i="1" s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6" i="1"/>
  <c r="H386" i="1"/>
  <c r="G386" i="1"/>
  <c r="I385" i="1"/>
  <c r="H385" i="1"/>
  <c r="G385" i="1"/>
  <c r="G383" i="1" s="1"/>
  <c r="I384" i="1"/>
  <c r="H384" i="1"/>
  <c r="H383" i="1" s="1"/>
  <c r="G384" i="1"/>
  <c r="I382" i="1"/>
  <c r="H382" i="1"/>
  <c r="G382" i="1"/>
  <c r="I381" i="1"/>
  <c r="H381" i="1"/>
  <c r="G381" i="1"/>
  <c r="I380" i="1"/>
  <c r="H380" i="1"/>
  <c r="G380" i="1"/>
  <c r="I379" i="1"/>
  <c r="H379" i="1"/>
  <c r="H378" i="1" s="1"/>
  <c r="G379" i="1"/>
  <c r="G378" i="1" s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1" i="1"/>
  <c r="H371" i="1"/>
  <c r="G371" i="1"/>
  <c r="I370" i="1"/>
  <c r="H370" i="1"/>
  <c r="G370" i="1"/>
  <c r="I369" i="1"/>
  <c r="H369" i="1"/>
  <c r="H366" i="1" s="1"/>
  <c r="G369" i="1"/>
  <c r="I368" i="1"/>
  <c r="H368" i="1"/>
  <c r="G368" i="1"/>
  <c r="I367" i="1"/>
  <c r="H367" i="1"/>
  <c r="G367" i="1"/>
  <c r="I365" i="1"/>
  <c r="H365" i="1"/>
  <c r="G365" i="1"/>
  <c r="I364" i="1"/>
  <c r="H364" i="1"/>
  <c r="G364" i="1"/>
  <c r="I363" i="1"/>
  <c r="H363" i="1"/>
  <c r="G363" i="1"/>
  <c r="I362" i="1"/>
  <c r="H362" i="1"/>
  <c r="H361" i="1" s="1"/>
  <c r="I361" i="1" s="1"/>
  <c r="G362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H341" i="1" s="1"/>
  <c r="G342" i="1"/>
  <c r="I340" i="1"/>
  <c r="H340" i="1"/>
  <c r="G340" i="1"/>
  <c r="I339" i="1"/>
  <c r="H339" i="1"/>
  <c r="H337" i="1" s="1"/>
  <c r="I337" i="1" s="1"/>
  <c r="G339" i="1"/>
  <c r="I338" i="1"/>
  <c r="H338" i="1"/>
  <c r="G338" i="1"/>
  <c r="G337" i="1" s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H300" i="1" s="1"/>
  <c r="G301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2" i="1"/>
  <c r="H292" i="1"/>
  <c r="G292" i="1"/>
  <c r="I291" i="1"/>
  <c r="H291" i="1"/>
  <c r="G291" i="1"/>
  <c r="I290" i="1"/>
  <c r="H290" i="1"/>
  <c r="G290" i="1"/>
  <c r="G287" i="1" s="1"/>
  <c r="I289" i="1"/>
  <c r="H289" i="1"/>
  <c r="G289" i="1"/>
  <c r="I288" i="1"/>
  <c r="H288" i="1"/>
  <c r="G288" i="1"/>
  <c r="I286" i="1"/>
  <c r="H286" i="1"/>
  <c r="G286" i="1"/>
  <c r="I285" i="1"/>
  <c r="H285" i="1"/>
  <c r="G285" i="1"/>
  <c r="I284" i="1"/>
  <c r="H284" i="1"/>
  <c r="G284" i="1"/>
  <c r="G282" i="1" s="1"/>
  <c r="I283" i="1"/>
  <c r="H283" i="1"/>
  <c r="G283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G277" i="1" s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H268" i="1" s="1"/>
  <c r="I268" i="1" s="1"/>
  <c r="G271" i="1"/>
  <c r="I270" i="1"/>
  <c r="H270" i="1"/>
  <c r="G270" i="1"/>
  <c r="I269" i="1"/>
  <c r="H269" i="1"/>
  <c r="G269" i="1"/>
  <c r="G268" i="1" s="1"/>
  <c r="I267" i="1"/>
  <c r="H267" i="1"/>
  <c r="G267" i="1"/>
  <c r="I266" i="1"/>
  <c r="H266" i="1"/>
  <c r="G266" i="1"/>
  <c r="G265" i="1" s="1"/>
  <c r="H265" i="1"/>
  <c r="I264" i="1"/>
  <c r="H264" i="1"/>
  <c r="G264" i="1"/>
  <c r="I263" i="1"/>
  <c r="H263" i="1"/>
  <c r="H260" i="1" s="1"/>
  <c r="G263" i="1"/>
  <c r="G260" i="1" s="1"/>
  <c r="I262" i="1"/>
  <c r="H262" i="1"/>
  <c r="G262" i="1"/>
  <c r="I261" i="1"/>
  <c r="H261" i="1"/>
  <c r="G261" i="1"/>
  <c r="I259" i="1"/>
  <c r="H259" i="1"/>
  <c r="G259" i="1"/>
  <c r="I258" i="1"/>
  <c r="H258" i="1"/>
  <c r="G258" i="1"/>
  <c r="I257" i="1"/>
  <c r="H257" i="1"/>
  <c r="H255" i="1" s="1"/>
  <c r="G257" i="1"/>
  <c r="I256" i="1"/>
  <c r="H256" i="1"/>
  <c r="G256" i="1"/>
  <c r="G255" i="1" s="1"/>
  <c r="I254" i="1"/>
  <c r="H254" i="1"/>
  <c r="G254" i="1"/>
  <c r="I253" i="1"/>
  <c r="H253" i="1"/>
  <c r="G253" i="1"/>
  <c r="I252" i="1"/>
  <c r="H252" i="1"/>
  <c r="G252" i="1"/>
  <c r="I251" i="1"/>
  <c r="H251" i="1"/>
  <c r="H250" i="1" s="1"/>
  <c r="G251" i="1"/>
  <c r="I249" i="1"/>
  <c r="H249" i="1"/>
  <c r="G249" i="1"/>
  <c r="I248" i="1"/>
  <c r="H248" i="1"/>
  <c r="G248" i="1"/>
  <c r="I247" i="1"/>
  <c r="H247" i="1"/>
  <c r="H244" i="1" s="1"/>
  <c r="G247" i="1"/>
  <c r="I246" i="1"/>
  <c r="H246" i="1"/>
  <c r="G246" i="1"/>
  <c r="I245" i="1"/>
  <c r="H245" i="1"/>
  <c r="G245" i="1"/>
  <c r="I243" i="1"/>
  <c r="H243" i="1"/>
  <c r="G243" i="1"/>
  <c r="I242" i="1"/>
  <c r="H242" i="1"/>
  <c r="G242" i="1"/>
  <c r="I241" i="1"/>
  <c r="H241" i="1"/>
  <c r="H239" i="1" s="1"/>
  <c r="G241" i="1"/>
  <c r="I240" i="1"/>
  <c r="H240" i="1"/>
  <c r="G240" i="1"/>
  <c r="G239" i="1" s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G204" i="1" s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89" i="1"/>
  <c r="H189" i="1"/>
  <c r="G189" i="1"/>
  <c r="I188" i="1"/>
  <c r="H188" i="1"/>
  <c r="G188" i="1"/>
  <c r="G185" i="1" s="1"/>
  <c r="I187" i="1"/>
  <c r="H187" i="1"/>
  <c r="G187" i="1"/>
  <c r="I186" i="1"/>
  <c r="H186" i="1"/>
  <c r="G186" i="1"/>
  <c r="H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69" i="1"/>
  <c r="H169" i="1"/>
  <c r="G169" i="1"/>
  <c r="I168" i="1"/>
  <c r="H168" i="1"/>
  <c r="G168" i="1"/>
  <c r="I167" i="1"/>
  <c r="H167" i="1"/>
  <c r="G167" i="1"/>
  <c r="I166" i="1"/>
  <c r="H166" i="1"/>
  <c r="H165" i="1" s="1"/>
  <c r="G166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G159" i="1" s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G147" i="1" s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G125" i="1" s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G119" i="1"/>
  <c r="I118" i="1"/>
  <c r="H118" i="1"/>
  <c r="G118" i="1"/>
  <c r="I117" i="1"/>
  <c r="H117" i="1"/>
  <c r="G117" i="1"/>
  <c r="I116" i="1"/>
  <c r="H116" i="1"/>
  <c r="H115" i="1" s="1"/>
  <c r="G116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H108" i="1" s="1"/>
  <c r="G109" i="1"/>
  <c r="G108" i="1" s="1"/>
  <c r="I107" i="1"/>
  <c r="H107" i="1"/>
  <c r="H106" i="1" s="1"/>
  <c r="G107" i="1"/>
  <c r="G106" i="1" s="1"/>
  <c r="I105" i="1"/>
  <c r="H105" i="1"/>
  <c r="G105" i="1"/>
  <c r="I104" i="1"/>
  <c r="H104" i="1"/>
  <c r="G104" i="1"/>
  <c r="I103" i="1"/>
  <c r="H103" i="1"/>
  <c r="G103" i="1"/>
  <c r="I101" i="1"/>
  <c r="H101" i="1"/>
  <c r="G101" i="1"/>
  <c r="I100" i="1"/>
  <c r="H100" i="1"/>
  <c r="H97" i="1" s="1"/>
  <c r="G100" i="1"/>
  <c r="G97" i="1" s="1"/>
  <c r="I99" i="1"/>
  <c r="H99" i="1"/>
  <c r="G99" i="1"/>
  <c r="I98" i="1"/>
  <c r="H98" i="1"/>
  <c r="G98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H8" i="1" s="1"/>
  <c r="G9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H2" i="1" s="1"/>
  <c r="G3" i="1"/>
  <c r="I918" i="1" l="1"/>
  <c r="I534" i="1"/>
  <c r="I108" i="1"/>
  <c r="I260" i="1"/>
  <c r="I115" i="1"/>
  <c r="I165" i="1"/>
  <c r="I265" i="1"/>
  <c r="I853" i="1"/>
  <c r="H178" i="1"/>
  <c r="G232" i="1"/>
  <c r="G293" i="1"/>
  <c r="G962" i="1"/>
  <c r="G1030" i="1"/>
  <c r="I1030" i="1" s="1"/>
  <c r="G141" i="1"/>
  <c r="G216" i="1"/>
  <c r="G300" i="1"/>
  <c r="I300" i="1" s="1"/>
  <c r="H893" i="1"/>
  <c r="I893" i="1" s="1"/>
  <c r="G908" i="1"/>
  <c r="H956" i="1"/>
  <c r="G1070" i="1"/>
  <c r="H1092" i="1"/>
  <c r="G1101" i="1"/>
  <c r="I1101" i="1" s="1"/>
  <c r="H1127" i="1"/>
  <c r="I1127" i="1" s="1"/>
  <c r="H1137" i="1"/>
  <c r="I1137" i="1" s="1"/>
  <c r="G2" i="1"/>
  <c r="G22" i="1"/>
  <c r="H141" i="1"/>
  <c r="G178" i="1"/>
  <c r="I178" i="1" s="1"/>
  <c r="G195" i="1"/>
  <c r="H216" i="1"/>
  <c r="H226" i="1"/>
  <c r="G250" i="1"/>
  <c r="I250" i="1" s="1"/>
  <c r="H320" i="1"/>
  <c r="H330" i="1"/>
  <c r="H352" i="1"/>
  <c r="I352" i="1" s="1"/>
  <c r="G411" i="1"/>
  <c r="H427" i="1"/>
  <c r="I427" i="1" s="1"/>
  <c r="H444" i="1"/>
  <c r="I444" i="1" s="1"/>
  <c r="G511" i="1"/>
  <c r="I511" i="1" s="1"/>
  <c r="H525" i="1"/>
  <c r="I525" i="1" s="1"/>
  <c r="G552" i="1"/>
  <c r="G567" i="1"/>
  <c r="H600" i="1"/>
  <c r="H610" i="1"/>
  <c r="G610" i="1"/>
  <c r="H623" i="1"/>
  <c r="H656" i="1"/>
  <c r="G667" i="1"/>
  <c r="I667" i="1" s="1"/>
  <c r="G676" i="1"/>
  <c r="H689" i="1"/>
  <c r="I689" i="1" s="1"/>
  <c r="H706" i="1"/>
  <c r="G706" i="1"/>
  <c r="H723" i="1"/>
  <c r="I723" i="1" s="1"/>
  <c r="H741" i="1"/>
  <c r="I741" i="1" s="1"/>
  <c r="G760" i="1"/>
  <c r="G836" i="1"/>
  <c r="G848" i="1"/>
  <c r="G878" i="1"/>
  <c r="G903" i="1"/>
  <c r="I903" i="1" s="1"/>
  <c r="H929" i="1"/>
  <c r="I929" i="1" s="1"/>
  <c r="H940" i="1"/>
  <c r="G944" i="1"/>
  <c r="G981" i="1"/>
  <c r="H1070" i="1"/>
  <c r="I1070" i="1" s="1"/>
  <c r="H1086" i="1"/>
  <c r="H1131" i="1"/>
  <c r="I557" i="1"/>
  <c r="I572" i="1"/>
  <c r="I908" i="1"/>
  <c r="H432" i="1"/>
  <c r="I432" i="1" s="1"/>
  <c r="H863" i="1"/>
  <c r="I1111" i="1"/>
  <c r="H147" i="1"/>
  <c r="G444" i="1"/>
  <c r="H511" i="1"/>
  <c r="H567" i="1"/>
  <c r="G600" i="1"/>
  <c r="H840" i="1"/>
  <c r="I840" i="1" s="1"/>
  <c r="H1050" i="1"/>
  <c r="G1086" i="1"/>
  <c r="H159" i="1"/>
  <c r="I159" i="1" s="1"/>
  <c r="H170" i="1"/>
  <c r="H195" i="1"/>
  <c r="H372" i="1"/>
  <c r="G372" i="1"/>
  <c r="G405" i="1"/>
  <c r="G427" i="1"/>
  <c r="G464" i="1"/>
  <c r="H539" i="1"/>
  <c r="I539" i="1" s="1"/>
  <c r="H552" i="1"/>
  <c r="I552" i="1" s="1"/>
  <c r="G582" i="1"/>
  <c r="I582" i="1" s="1"/>
  <c r="G623" i="1"/>
  <c r="I643" i="1"/>
  <c r="H676" i="1"/>
  <c r="G723" i="1"/>
  <c r="H760" i="1"/>
  <c r="G773" i="1"/>
  <c r="G800" i="1"/>
  <c r="H836" i="1"/>
  <c r="H848" i="1"/>
  <c r="I848" i="1" s="1"/>
  <c r="H858" i="1"/>
  <c r="I858" i="1" s="1"/>
  <c r="G858" i="1"/>
  <c r="H868" i="1"/>
  <c r="H873" i="1"/>
  <c r="I873" i="1" s="1"/>
  <c r="H944" i="1"/>
  <c r="G956" i="1"/>
  <c r="G967" i="1"/>
  <c r="I967" i="1" s="1"/>
  <c r="H981" i="1"/>
  <c r="I981" i="1" s="1"/>
  <c r="H1022" i="1"/>
  <c r="I1022" i="1" s="1"/>
  <c r="G1022" i="1"/>
  <c r="G1035" i="1"/>
  <c r="H1080" i="1"/>
  <c r="I1080" i="1" s="1"/>
  <c r="H1118" i="1"/>
  <c r="G1137" i="1"/>
  <c r="H1141" i="1"/>
  <c r="I1141" i="1" s="1"/>
  <c r="I729" i="1"/>
  <c r="I913" i="1"/>
  <c r="I378" i="1"/>
  <c r="I586" i="1"/>
  <c r="H22" i="1"/>
  <c r="I22" i="1" s="1"/>
  <c r="I185" i="1"/>
  <c r="H232" i="1"/>
  <c r="I232" i="1" s="1"/>
  <c r="H277" i="1"/>
  <c r="I277" i="1" s="1"/>
  <c r="G352" i="1"/>
  <c r="G525" i="1"/>
  <c r="G741" i="1"/>
  <c r="G806" i="1"/>
  <c r="H102" i="1"/>
  <c r="H119" i="1"/>
  <c r="I119" i="1" s="1"/>
  <c r="G226" i="1"/>
  <c r="G330" i="1"/>
  <c r="H387" i="1"/>
  <c r="H405" i="1"/>
  <c r="I405" i="1" s="1"/>
  <c r="H464" i="1"/>
  <c r="I464" i="1" s="1"/>
  <c r="H505" i="1"/>
  <c r="I505" i="1" s="1"/>
  <c r="H521" i="1"/>
  <c r="I521" i="1" s="1"/>
  <c r="G539" i="1"/>
  <c r="G548" i="1"/>
  <c r="I548" i="1" s="1"/>
  <c r="H562" i="1"/>
  <c r="I562" i="1" s="1"/>
  <c r="H577" i="1"/>
  <c r="I577" i="1" s="1"/>
  <c r="H595" i="1"/>
  <c r="G638" i="1"/>
  <c r="H653" i="1"/>
  <c r="I653" i="1" s="1"/>
  <c r="H664" i="1"/>
  <c r="I664" i="1" s="1"/>
  <c r="G684" i="1"/>
  <c r="G717" i="1"/>
  <c r="H735" i="1"/>
  <c r="I735" i="1" s="1"/>
  <c r="H753" i="1"/>
  <c r="I753" i="1" s="1"/>
  <c r="H773" i="1"/>
  <c r="H800" i="1"/>
  <c r="G844" i="1"/>
  <c r="G888" i="1"/>
  <c r="G940" i="1"/>
  <c r="G1056" i="1"/>
  <c r="I1056" i="1" s="1"/>
  <c r="G1062" i="1"/>
  <c r="G1111" i="1"/>
  <c r="G1131" i="1"/>
  <c r="I449" i="1"/>
  <c r="I529" i="1"/>
  <c r="I106" i="1"/>
  <c r="H204" i="1"/>
  <c r="I204" i="1" s="1"/>
  <c r="G780" i="1"/>
  <c r="I962" i="1"/>
  <c r="H293" i="1"/>
  <c r="G320" i="1"/>
  <c r="G999" i="1"/>
  <c r="G135" i="1"/>
  <c r="G170" i="1"/>
  <c r="H190" i="1"/>
  <c r="I190" i="1" s="1"/>
  <c r="G211" i="1"/>
  <c r="G221" i="1"/>
  <c r="H282" i="1"/>
  <c r="H287" i="1"/>
  <c r="I287" i="1" s="1"/>
  <c r="H310" i="1"/>
  <c r="I310" i="1" s="1"/>
  <c r="G325" i="1"/>
  <c r="I325" i="1" s="1"/>
  <c r="G347" i="1"/>
  <c r="G387" i="1"/>
  <c r="G422" i="1"/>
  <c r="I422" i="1" s="1"/>
  <c r="G439" i="1"/>
  <c r="I439" i="1" s="1"/>
  <c r="H548" i="1"/>
  <c r="G595" i="1"/>
  <c r="G605" i="1"/>
  <c r="H633" i="1"/>
  <c r="I633" i="1" s="1"/>
  <c r="I673" i="1"/>
  <c r="H684" i="1"/>
  <c r="I684" i="1" s="1"/>
  <c r="G700" i="1"/>
  <c r="H717" i="1"/>
  <c r="I717" i="1" s="1"/>
  <c r="G735" i="1"/>
  <c r="G789" i="1"/>
  <c r="H818" i="1"/>
  <c r="G818" i="1"/>
  <c r="H844" i="1"/>
  <c r="G868" i="1"/>
  <c r="H888" i="1"/>
  <c r="G935" i="1"/>
  <c r="I935" i="1" s="1"/>
  <c r="H967" i="1"/>
  <c r="H988" i="1"/>
  <c r="H994" i="1"/>
  <c r="I994" i="1" s="1"/>
  <c r="H1009" i="1"/>
  <c r="I1009" i="1" s="1"/>
  <c r="H1035" i="1"/>
  <c r="I1035" i="1" s="1"/>
  <c r="G1050" i="1"/>
  <c r="H1062" i="1"/>
  <c r="I1062" i="1" s="1"/>
  <c r="G1075" i="1"/>
  <c r="I1075" i="1" s="1"/>
  <c r="I1145" i="1"/>
  <c r="I239" i="1"/>
  <c r="H125" i="1"/>
  <c r="I125" i="1" s="1"/>
  <c r="I255" i="1"/>
  <c r="H393" i="1"/>
  <c r="I393" i="1" s="1"/>
  <c r="I670" i="1"/>
  <c r="G694" i="1"/>
  <c r="H780" i="1"/>
  <c r="G1009" i="1"/>
  <c r="H14" i="1"/>
  <c r="G14" i="1"/>
  <c r="G102" i="1"/>
  <c r="G153" i="1"/>
  <c r="G8" i="1"/>
  <c r="I8" i="1" s="1"/>
  <c r="G115" i="1"/>
  <c r="H135" i="1"/>
  <c r="H153" i="1"/>
  <c r="G165" i="1"/>
  <c r="G190" i="1"/>
  <c r="H211" i="1"/>
  <c r="H221" i="1"/>
  <c r="I221" i="1" s="1"/>
  <c r="G244" i="1"/>
  <c r="I244" i="1" s="1"/>
  <c r="G310" i="1"/>
  <c r="H325" i="1"/>
  <c r="G341" i="1"/>
  <c r="I341" i="1" s="1"/>
  <c r="H347" i="1"/>
  <c r="I347" i="1" s="1"/>
  <c r="G366" i="1"/>
  <c r="I366" i="1" s="1"/>
  <c r="H399" i="1"/>
  <c r="I399" i="1" s="1"/>
  <c r="G454" i="1"/>
  <c r="I454" i="1" s="1"/>
  <c r="G517" i="1"/>
  <c r="I517" i="1" s="1"/>
  <c r="G534" i="1"/>
  <c r="G557" i="1"/>
  <c r="G572" i="1"/>
  <c r="H605" i="1"/>
  <c r="H619" i="1"/>
  <c r="H649" i="1"/>
  <c r="I649" i="1" s="1"/>
  <c r="H659" i="1"/>
  <c r="H700" i="1"/>
  <c r="I700" i="1" s="1"/>
  <c r="H767" i="1"/>
  <c r="H789" i="1"/>
  <c r="G853" i="1"/>
  <c r="G863" i="1"/>
  <c r="H898" i="1"/>
  <c r="I898" i="1" s="1"/>
  <c r="G923" i="1"/>
  <c r="I923" i="1" s="1"/>
  <c r="G949" i="1"/>
  <c r="I949" i="1" s="1"/>
  <c r="H1004" i="1"/>
  <c r="I1004" i="1" s="1"/>
  <c r="H1014" i="1"/>
  <c r="G1014" i="1"/>
  <c r="G1044" i="1"/>
  <c r="I1044" i="1" s="1"/>
  <c r="H1056" i="1"/>
  <c r="H1075" i="1"/>
  <c r="G1092" i="1"/>
  <c r="I2" i="1"/>
  <c r="I97" i="1"/>
  <c r="I590" i="1"/>
  <c r="I628" i="1"/>
  <c r="I999" i="1"/>
  <c r="I1041" i="1"/>
  <c r="I147" i="1"/>
  <c r="I411" i="1"/>
  <c r="I567" i="1"/>
  <c r="I656" i="1"/>
  <c r="I694" i="1"/>
  <c r="I806" i="1"/>
  <c r="I1086" i="1"/>
  <c r="I195" i="1"/>
  <c r="I383" i="1"/>
  <c r="I415" i="1"/>
  <c r="I676" i="1"/>
  <c r="I878" i="1"/>
  <c r="I1118" i="1"/>
  <c r="I773" i="1"/>
  <c r="I800" i="1"/>
  <c r="I282" i="1"/>
  <c r="I615" i="1"/>
  <c r="I638" i="1"/>
  <c r="I844" i="1"/>
  <c r="I888" i="1"/>
  <c r="I988" i="1"/>
  <c r="I135" i="1"/>
  <c r="I153" i="1"/>
  <c r="I211" i="1"/>
  <c r="I605" i="1"/>
  <c r="I619" i="1"/>
  <c r="I659" i="1"/>
  <c r="I767" i="1"/>
  <c r="I789" i="1"/>
  <c r="I226" i="1" l="1"/>
  <c r="I836" i="1"/>
  <c r="I216" i="1"/>
  <c r="I372" i="1"/>
  <c r="I623" i="1"/>
  <c r="I102" i="1"/>
  <c r="I170" i="1"/>
  <c r="I940" i="1"/>
  <c r="I1092" i="1"/>
  <c r="I14" i="1"/>
  <c r="I944" i="1"/>
  <c r="I610" i="1"/>
  <c r="I818" i="1"/>
  <c r="I760" i="1"/>
  <c r="I706" i="1"/>
  <c r="I600" i="1"/>
  <c r="I141" i="1"/>
  <c r="I956" i="1"/>
  <c r="I780" i="1"/>
  <c r="I595" i="1"/>
  <c r="I868" i="1"/>
  <c r="I1050" i="1"/>
  <c r="I1131" i="1"/>
  <c r="I330" i="1"/>
  <c r="I1014" i="1"/>
  <c r="I293" i="1"/>
  <c r="I387" i="1"/>
  <c r="I863" i="1"/>
  <c r="I320" i="1"/>
</calcChain>
</file>

<file path=xl/sharedStrings.xml><?xml version="1.0" encoding="utf-8"?>
<sst xmlns="http://schemas.openxmlformats.org/spreadsheetml/2006/main" count="3279" uniqueCount="684">
  <si>
    <t>DESCRIÇÃO DA COMPOSIÇÃO</t>
  </si>
  <si>
    <t>UNIDADE</t>
  </si>
  <si>
    <t>QUANTIDADE</t>
  </si>
  <si>
    <t>CUSTO MATERIAL</t>
  </si>
  <si>
    <t>CUSTO TOTAL</t>
  </si>
  <si>
    <t>TIPO ITEM</t>
  </si>
  <si>
    <t>ENGENHEIRO CIVIL DE OBRA PLENO COM ENCARGOS COMPLEMENTARES</t>
  </si>
  <si>
    <t>H</t>
  </si>
  <si>
    <t>ENGENHEIRO CIVIL DE OBRA PLENO</t>
  </si>
  <si>
    <t>MÃO DE OBRA</t>
  </si>
  <si>
    <t>EXAMES - HORISTA (COLETADO CAIXA)</t>
  </si>
  <si>
    <t>INSUMO</t>
  </si>
  <si>
    <t>SEGURO - HORISTA (COLETADO CAIXA)</t>
  </si>
  <si>
    <t>EPI (ENCARGOS COMPLEMENTARES) - HORISTA</t>
  </si>
  <si>
    <t>CURSO DE CAPACITAÇÃO PARA ENGENHEIRO CIVIL DE OBRA PLENO (ENCARGOS COMPLEMENTARES) - HORISTA</t>
  </si>
  <si>
    <t>MESTRE DE OBRAS COM ENCARGOS COMPLEMENTARES</t>
  </si>
  <si>
    <t>MESTRE DE OBRAS</t>
  </si>
  <si>
    <t>CURSO DE CAPACITAÇÃO PARA MESTRE DE OBRAS (ENCARGOS COMPLEMENTARES) - HORISTA</t>
  </si>
  <si>
    <t>74209/1</t>
  </si>
  <si>
    <t>PLACA DE OBRA EM CHAPA DE ACO GALVANIZADO</t>
  </si>
  <si>
    <t>M2</t>
  </si>
  <si>
    <t>SARRAFO DE MADEIRA NAO APARELHADA *2,5 X 7* CM, MACARANDUBA, ANGELIM OU EQUIVALENTE DA REGIAO</t>
  </si>
  <si>
    <t>M</t>
  </si>
  <si>
    <t>PONTALETE DE MADEIRA NAO APARELHADA *7,5 X 7,5* CM (3 X 3 ") PINUS, MISTA OU EQUIVALENTE DA REGIAO</t>
  </si>
  <si>
    <t>PLACA DE OBRA (PARA CONSTRUCAO CIVIL) EM CHAPA GALVANIZADA *N. 22*, DE *2,0 X 1,125* M</t>
  </si>
  <si>
    <t>PREGO DE ACO POLIDO COM CABECA 18 X 30 (2 3/4 X 10)</t>
  </si>
  <si>
    <t>KG</t>
  </si>
  <si>
    <t>SERVENTE COM ENCARGOS COMPLEMENTARES</t>
  </si>
  <si>
    <t>CONCRETO MAGRO PARA LASTRO, TRAÇO 1:4,5:4,5 (CIMENTO/ AREIA MÉDIA/ BRITA 1)  - PREPARO MECÂNICO COM BETONEIRA 400 L</t>
  </si>
  <si>
    <t>M3</t>
  </si>
  <si>
    <t>EXECUÇÃO DE ESCRITÓRIO EM CANTEIRO DE OBRA EM CHAPA DE MADEIRA COMPENSADA, NÃO INCLUSO MOBILIÁRIO E EQUIPAMENTOS</t>
  </si>
  <si>
    <t>FECHADURA DE EMBUTIR PARA PORTA EXTERNA / ENTRADA, MAQUINA 40 MM, COM CILINDRO, MACANETA ALAVANCA E ESPELHO EM METAL CROMADO</t>
  </si>
  <si>
    <t>CJ</t>
  </si>
  <si>
    <t>FECHADURA DE EMBUTIR PARA PORTA DE BANHEIRO, TIPO TRANQUETA, MAQUINA 40 MM, MACANETAS ALAVANCA E ROSETAS REDONDAS EM METAL CROMADO</t>
  </si>
  <si>
    <t>EXTINTOR DE INCENDIO PORTATIL COM CARGA DE AGUA PRESSURIZADA DE 10 L, CLASSE A</t>
  </si>
  <si>
    <t>UN</t>
  </si>
  <si>
    <t>EXTINTOR DE INCENDIO PORTATIL COM CARGA DE PO QUIMICO SECO (PQS) DE 4 KG, CLASSE BC</t>
  </si>
  <si>
    <t>FORRO DE PVC LISO, BRANCO, REGUA DE 10 CM, ESPESSURA DE 8 MM A 10 MM (COM COLOCACAO / SEM ESTRUTURA METALICA)</t>
  </si>
  <si>
    <t>73933/3</t>
  </si>
  <si>
    <t>PORTA DE FERRO TIPO VENEZIANA, DE ABRIR, SEM BANDEIRA SEM FERRAGENS</t>
  </si>
  <si>
    <t>74130/1</t>
  </si>
  <si>
    <t>DISJUNTOR TERMOMAGNETICO MONOPOLAR PADRAO NEMA (AMERICANO) 10 A 30A 240V, FORNECIMENTO E INSTALACAO</t>
  </si>
  <si>
    <t>74166/1</t>
  </si>
  <si>
    <t>CAIXA DE INSPEÇÃO EM CONCRETO PRÉ-MOLDADO DN 60CM COM TAMPA H= 60CM - FORNECIMENTO E INSTALACAO</t>
  </si>
  <si>
    <t>CAIXA DE PASSAGEM PARA TELEFONE 15X15X10CM (SOBREPOR), FORNECIMENTO E INSTALACAO.</t>
  </si>
  <si>
    <t>QUADRO DE DISTRIBUICAO DE ENERGIA EM CHAPA DE ACO GALVANIZADO, PARA 12 DISJUNTORES TERMOMAGNETICOS MONOPOLARES, COM BARRAMENTO TRIFASICO E NEUTRO - FORNECIMENTO E INSTALACAO</t>
  </si>
  <si>
    <t>ALVENARIA EMBASAMENTO E=20 CM BLOCO CONCRETO</t>
  </si>
  <si>
    <t>BARRA LISA TRACO 1:3 (CIMENTO E AREIA MEDIA), ESPESSURA 1,0CM, PREPARO MANUAL DA ARGAMASSA</t>
  </si>
  <si>
    <t>JANELA DE MADEIRA TIPO VENEZIANA/GUILHOTINA, DE ABRIR, INCLUSAS GUARNICOES SEM FERRAGENS</t>
  </si>
  <si>
    <t>VASO SANITÁRIO SIFONADO COM CAIXA ACOPLADA LOUÇA BRANCA - FORNECIMENTO E INSTALAÇÃO</t>
  </si>
  <si>
    <t>BANCADA DE MÁRMORE SINTÉTICO 120 X 60CM, COM CUBA INTEGRADA, INCLUSO SIFÃO TIPO FLEXÍVEL EM PVC, VÁLVULA EM PLÁSTICO CROMADO TIPO AMERICANA E TORNEIRA CROMADA LONGA, DE PAREDE, PADRÃO POPULAR - FORNECIMENTO E INSTALAÇÃO</t>
  </si>
  <si>
    <t>LAVATÓRIO LOUÇA BRANCA SUSPENSO, 29,5 X 39CM OU EQUIVALENTE, PADRÃO POPULAR, INCLUSO SIFÃO FLEXÍVEL EM PVC, VÁLVULA E ENGATE FLEXÍVEL 30CM EM PLÁSTICO E TORNEIRA CROMADA DE MESA, PADRÃO POPULAR - FORNECIMENTO E INSTALAÇÃO</t>
  </si>
  <si>
    <t>CHAPISCO APLICADO EM ALVENARIAS E ESTRUTURAS DE CONCRETO INTERNAS, COM ROLO PARA TEXTURA ACRÍLICA.  ARGAMASSA INDUSTRIALIZADA COM PREPARO EM MISTURADOR 300 KG</t>
  </si>
  <si>
    <t>APLICAÇÃO MANUAL DE PINTURA COM TINTA LÁTEX PVA EM PAREDES, DUAS DEMÃOS</t>
  </si>
  <si>
    <t>SERVIÇO DE ALVENARIA DE VEDAÇÃO DE BLOCOS VAZADOS DE CERÂMICA DE 9X19X19CM (ESPESSURA 9CM), PARA EDIFICAÇÃO HABITACIONAL UNIFAMILIAR (CASA) E EDIFICAÇÃO PÚBLICA PADRÃO.</t>
  </si>
  <si>
    <t>SERVIÇO DE REVESTIMENTO CERÂMICO PARA PISO COM PLACAS TIPO GRÉS DE DIMENSÕES 35X35 CM, PARA EDIFICAÇÃO HABITACIONAL UNIFAMILIAR (CASA) E EDIFICAÇÃO PÚBLICA PADRÃO</t>
  </si>
  <si>
    <t>SERVIÇO DE EMBOÇO/MASSA ÚNICA, APLICADO MANUALMENTE, TRAÇO 1:2:8, EM BETONEIRA DE 400L, PAREDES INTERNAS, COM EXECUÇÃO DE TALISCAS, EDIFICAÇÃO HABITACIONAL UNIFAMILIAR (CASAS) E EDIFICAÇÃO PÚBLICA PADRÃO</t>
  </si>
  <si>
    <t>CAIXA SIFONADA, PVC, DN 100 X 100 X 50 MM, FORNECIDA E INSTALADA EM RAMAIS DE ENCAMINHAMENTO DE ÁGUA PLUVIAL</t>
  </si>
  <si>
    <t>TUBO PVC, SERIE NORMAL, ESGOTO PREDIAL, DN 40 MM, FORNECIDO E INSTALADO EM RAMAL DE DESCARGA OU RAMAL DE ESGOTO SANITÁRIO</t>
  </si>
  <si>
    <t>TUBO PVC, SERIE NORMAL, ESGOTO PREDIAL, DN 50 MM, FORNECIDO E INSTALADO EM RAMAL DE DESCARGA OU RAMAL DE ESGOTO SANITÁRIO</t>
  </si>
  <si>
    <t>TUBO PVC, SERIE NORMAL, ESGOTO PREDIAL, DN 100 MM, FORNECIDO E INSTALADO EM RAMAL DE DESCARGA OU RAMAL DE ESGOTO SANITÁRIO</t>
  </si>
  <si>
    <t>JOELHO 90 GRAUS, PVC, SERIE NORMAL, ESGOTO PREDIAL, DN 40 MM, JUNTA SOLDÁVEL, FORNECIDO E INSTALADO EM RAMAL DE DESCARGA OU RAMAL DE ESGOTO SANITÁRIO</t>
  </si>
  <si>
    <t>JOELHO 45 GRAUS, PVC, SERIE NORMAL, ESGOTO PREDIAL, DN 40 MM, JUNTA SOLDÁVEL, FORNECIDO E INSTALADO EM RAMAL DE DESCARGA OU RAMAL DE ESGOTO SANITÁRIO</t>
  </si>
  <si>
    <t>JOELHO 90 GRAUS, PVC, SERIE NORMAL, ESGOTO PREDIAL, DN 50 MM, JUNTA ELÁSTICA, FORNECIDO E INSTALADO EM RAMAL DE DESCARGA OU RAMAL DE ESGOTO SANITÁRIO</t>
  </si>
  <si>
    <t>CURVA CURTA 90 GRAUS, PVC, SERIE NORMAL, ESGOTO PREDIAL, DN 100 MM, JUNTA ELÁSTICA, FORNECIDO E INSTALADO EM RAMAL DE DESCARGA OU RAMAL DE ESGOTO SANITÁRIO</t>
  </si>
  <si>
    <t>TE, PVC, SERIE NORMAL, ESGOTO PREDIAL, DN 50 X 50 MM, JUNTA ELÁSTICA, FORNECIDO E INSTALADO EM RAMAL DE DESCARGA OU RAMAL DE ESGOTO SANITÁRIO</t>
  </si>
  <si>
    <t>TE, PVC, SERIE NORMAL, ESGOTO PREDIAL, DN 100 X 100 MM, JUNTA ELÁSTICA, FORNECIDO E INSTALADO EM RAMAL DE DESCARGA OU RAMAL DE ESGOTO SANITÁRIO</t>
  </si>
  <si>
    <t>PONTO DE CONSUMO TERMINAL DE ÁGUA FRIA (SUBRAMAL) COM TUBULAÇÃO DE PVC, DN 25 MM, INSTALADO EM RAMAL DE ÁGUA, INCLUSOS RASGO E CHUMBAMENTO EM ALVENARIA</t>
  </si>
  <si>
    <t>RASGO EM ALVENARIA PARA RAMAIS/ DISTRIBUIÇÃO COM DIAMETROS MENORES OU IGUAIS A 40 MM</t>
  </si>
  <si>
    <t>CHUMBAMENTO LINEAR EM ALVENARIA PARA RAMAIS/DISTRIBUIÇÃO COM DIÂMETROS MENORES OU IGUAIS A 40 MM</t>
  </si>
  <si>
    <t>PORTA DE MADEIRA PARA PINTURA, SEMI-OCA (LEVE OU MÉDIA), 60X210CM, ESPESSURA DE 3,5CM, INCLUSO DOBRADIÇAS - FORNECIMENTO E INSTALAÇÃO</t>
  </si>
  <si>
    <t>PORTA DE MADEIRA PARA PINTURA, SEMI-OCA (LEVE OU MÉDIA), 80X210CM, ESPESSURA DE 3,5CM, INCLUSO DOBRADIÇAS - FORNECIMENTO E INSTALAÇÃO</t>
  </si>
  <si>
    <t>FIXAÇÃO DE TUBOS HORIZONTAIS DE PVC, CPVC OU COBRE DIÂMETROS MENORES OU IGUAIS A 40 MM OU ELETROCALHAS ATÉ 150MM DE LARGURA, COM ABRAÇADEIRA METÁLICA RÍGIDA TIPO D 1/2, FIXADA EM PERFILADO EM LAJE</t>
  </si>
  <si>
    <t>FIXAÇÃO DE TUBOS VERTICAIS DE PPR DIÂMETROS MENORES OU IGUAIS A 40 MM COM ABRAÇADEIRA METÁLICA RÍGIDA TIPO D 1/2", FIXADA EM PERFILADO EM ALVENARIA</t>
  </si>
  <si>
    <t>ELETRODUTO RÍGIDO ROSCÁVEL, PVC, DN 20 MM (1/2"), PARA CIRCUITOS TERMINAIS, INSTALADO EM FORRO - FORNECIMENTO E INSTALAÇÃO</t>
  </si>
  <si>
    <t>ELETRODUTO RÍGIDO ROSCÁVEL, PVC, DN 20 MM (1/2"), PARA CIRCUITOS TERMINAIS, INSTALADO EM PAREDE - FORNECIMENTO E INSTALAÇÃO</t>
  </si>
  <si>
    <t>CURVA 90 GRAUS PARA ELETRODUTO, PVC, ROSCÁVEL, DN 20 MM (1/2"), PARA CIRCUITOS TERMINAIS, INSTALADA EM PAREDE - FORNECIMENTO E INSTALAÇÃO</t>
  </si>
  <si>
    <t>CABO DE COBRE FLEXÍVEL ISOLADO, 1,5 MM², ANTI-CHAMA 450/750 V, PARA CIRCUITOS TERMINAIS - FORNECIMENTO E INSTALAÇÃO</t>
  </si>
  <si>
    <t>CABO DE COBRE FLEXÍVEL ISOLADO, 2,5 MM², ANTI-CHAMA 450/750 V, PARA CIRCUITOS TERMINAIS - FORNECIMENTO E INSTALAÇÃO</t>
  </si>
  <si>
    <t>CABO DE COBRE FLEXÍVEL ISOLADO, 4 MM², ANTI-CHAMA 450/750 V, PARA CIRCUITOS TERMINAIS - FORNECIMENTO E INSTALAÇÃO</t>
  </si>
  <si>
    <t>CAIXA OCTOGONAL 3" X 3", PVC, INSTALADA EM LAJE - FORNECIMENTO E INSTALAÇÃO</t>
  </si>
  <si>
    <t>SUPORTE PARAFUSADO COM PLACA DE ENCAIXE 4" X 2" ALTO (2,00 M DO PISO) PARA PONTO ELÉTRICO - FORNECIMENTO E INSTALAÇÃO</t>
  </si>
  <si>
    <t>TOMADA BAIXA DE EMBUTIR (1 MÓDULO), 2P+T 10 A, INCLUINDO SUPORTE E PLACA - FORNECIMENTO E INSTALAÇÃO</t>
  </si>
  <si>
    <t>TOMADA BAIXA DE EMBUTIR (2 MÓDULOS), 2P+T 10 A, INCLUINDO SUPORTE E PLACA - FORNECIMENTO E INSTALAÇÃO</t>
  </si>
  <si>
    <t>INTERRUPTOR SIMPLES (1 MÓDULO) COM 1 TOMADA DE EMBUTIR 2P+T 10 A,  INCLUINDO SUPORTE E PLACA - FORNECIMENTO E INSTALAÇÃO</t>
  </si>
  <si>
    <t>TRAMA DE MADEIRA COMPOSTA POR TERÇAS PARA TELHADOS DE ATÉ 2 ÁGUAS PARA TELHA ONDULADA DE FIBROCIMENTO, METÁLICA, PLÁSTICA OU TERMOACÚSTICA, INCLUSO TRANSPORTE VERTICAL</t>
  </si>
  <si>
    <t>CABO DE COBRE FLEXÍVEL ISOLADO, 16 MM², ANTI-CHAMA 450/750 V, PARA DISTRIBUIÇÃO - FORNECIMENTO E INSTALAÇÃO</t>
  </si>
  <si>
    <t>LÂMPADA FLUORESCENTE COMPACTA 15 W 2U, BASE E27 - FORNECIMENTO E INSTALAÇÃO</t>
  </si>
  <si>
    <t>LÂMPADA FLUORESCENTE COMPACTA 3U BRANCA 20 W, BASE E27 - FORNECIMENTO E INSTALAÇÃO</t>
  </si>
  <si>
    <t>ESCAVAÇÃO MANUAL DE VALA COM PROFUNDIDADE MENOR OU IGUAL A 1,30 M</t>
  </si>
  <si>
    <t>TELHAMENTO COM TELHA ONDULADA DE FIBROCIMENTO E = 6 MM, COM RECOBRIMENTO LATERAL DE 1 1/4 DE ONDA PARA TELHADO COM INCLINAÇÃO MÁXIMA DE 10°, COM ATÉ 2 ÁGUAS, INCLUSO IÇAMENTO</t>
  </si>
  <si>
    <t>JANELA DE AÇO BASCULANTE, FIXAÇÃO COM ARGAMASSA, SEM VIDROS, PADRONIZADA</t>
  </si>
  <si>
    <t>LASTRO DE CONCRETO MAGRO, APLICADO EM PISOS OU RADIERS, ESPESSURA DE 3 CM</t>
  </si>
  <si>
    <t>LASTRO DE CONCRETO MAGRO, APLICADO EM PISOS OU RADIERS, ESPESSURA DE 5 CM</t>
  </si>
  <si>
    <t>CONDULETE DE PVC, TIPO B, PARA ELETRODUTO DE PVC SOLDÁVEL DN 25 MM (3/4''), APARENTE - FORNECIMENTO E INSTALAÇÃO</t>
  </si>
  <si>
    <t>CONDULETE DE PVC, TIPO LB, PARA ELETRODUTO DE PVC SOLDÁVEL DN 25 MM (3/4''), APARENTE - FORNECIMENTO E INSTALAÇÃO</t>
  </si>
  <si>
    <t>HASTE DE ATERRAMENTO 5/8  PARA SPDA - FORNECIMENTO E INSTALAÇÃO</t>
  </si>
  <si>
    <t>REATERRO MANUAL APILOADO COM SOQUETE</t>
  </si>
  <si>
    <t>LUMINÁRIA TIPO CALHA, DE SOBREPOR, COM 2 LÂMPADAS TUBULARES DE 36 W - FORNECIMENTO E INSTALAÇÃO</t>
  </si>
  <si>
    <t>LUMINÁRIA TIPO SPOT, DE SOBREPOR, COM 1 LÂMPADA DE 15 W - FORNECIMENTO E INSTALAÇÃO</t>
  </si>
  <si>
    <t>CAIXA ENTERRADA ELÉTRICA RETANGULAR, EM ALVENARIA COM TIJOLOS CERÂMICOS MACIÇOS, FUNDO COM BRITA, DIMENSÕES INTERNAS: 0,3X0,3X0,3 M</t>
  </si>
  <si>
    <t>CABO TELEFÔNICO CCI-50 4 PARES, SEM BLINDAGEM, INSTALADO EM DISTRIBUIÇÃO DE EDIFICAÇÃO RESIDENCIAL - FORNECIMENTO E INSTALAÇÃO</t>
  </si>
  <si>
    <t>PAREDE DE MADEIRA COMPENSADA PARA CONSTRUÇÃO TEMPORÁRIA EM CHAPA SIMPLES, EXTERNA, COM ÁREA LÍQUIDA MAIOR OU IGUAL A 6 M², SEM VÃO</t>
  </si>
  <si>
    <t>PAREDE DE MADEIRA COMPENSADA PARA CONSTRUÇÃO TEMPORÁRIA EM CHAPA SIMPLES, EXTERNA, COM ÁREA LÍQUIDA MENOR QUE 6 M², SEM VÃO</t>
  </si>
  <si>
    <t>PAREDE DE MADEIRA COMPENSADA PARA CONSTRUÇÃO TEMPORÁRIA EM CHAPA SIMPLES, INTERNA, COM ÁREA LÍQUIDA MAIOR OU IGUAL A 6 M², SEM VÃO</t>
  </si>
  <si>
    <t>PAREDE DE MADEIRA COMPENSADA PARA CONSTRUÇÃO TEMPORÁRIA EM CHAPA SIMPLES, INTERNA, COM ÁREA LÍQUIDA MENOR QUE 6 M², SEM VÃO</t>
  </si>
  <si>
    <t>PAREDE DE MADEIRA COMPENSADA PARA CONSTRUÇÃO TEMPORÁRIA EM CHAPA SIMPLES, EXTERNA, COM ÁREA LÍQUIDA MAIOR OU IGUAL A 6 M², COM VÃO</t>
  </si>
  <si>
    <t>PAREDE DE MADEIRA COMPENSADA PARA CONSTRUÇÃO TEMPORÁRIA EM CHAPA SIMPLES, EXTERNA, COM ÁREA LÍQUIDA MENOR QUE 6 M², COM VÃO</t>
  </si>
  <si>
    <t>PAREDE DE MADEIRA COMPENSADA PARA CONSTRUÇÃO TEMPORÁRIA EM CHAPA SIMPLES, INTERNA, COM ÁREA LÍQUIDA MAIOR OU IGUAL A 6 M², COM VÃO</t>
  </si>
  <si>
    <t>PAREDE DE MADEIRA COMPENSADA PARA CONSTRUÇÃO TEMPORÁRIA EM CHAPA SIMPLES, INTERNA, COM ÁREA LÍQUIDA MENOR QUE 6 M², COM VÃO</t>
  </si>
  <si>
    <t>ISOLAMENTO DE OBRA COM TELA PLASTICA COM MALHA DE 5MM</t>
  </si>
  <si>
    <t>ARAME GALVANIZADO 18 BWG, 1,24MM (0,009 KG/M)</t>
  </si>
  <si>
    <t>TELA FACHADEIRA EM POLIETILENO, ROLO DE 3 X 100 M (L X C), COR BRANCA, SEM LOGOMARCA - PARA PROTECAO DE OBRAS</t>
  </si>
  <si>
    <t>CARPINTEIRO DE FORMAS COM ENCARGOS COMPLEMENTARES</t>
  </si>
  <si>
    <t>ESCAVAÇÃO MECANIZADA DE VALA COM PROF. LARG. DE 0,8 M A 1,5 M, EM SOLO DE 1A CATEGORIA</t>
  </si>
  <si>
    <t>RETROESCAVADEIRA SOBRE RODAS COM CARREGADEIRA, TRAÇÃO 4X4, POTÊNCIA LÍQ. 88 HP, CAÇAMBA CARREG. CAP. MÍN. 1 M3, CAÇAMBA RETRO CAP. 0,26 M3, PESO OPERACIONAL MÍN. 6.674 KG, PROFUNDIDADE ESCAVAÇÃO MÁX. 4,37 M</t>
  </si>
  <si>
    <t>CHP</t>
  </si>
  <si>
    <t>CHI</t>
  </si>
  <si>
    <t>TRANSPORTE DE ENTULHO COM CAMINHAO BASCULANTE 6 M3, RODOVIA PAVIMENTADA, DMT 0,5 A 1,0 KM</t>
  </si>
  <si>
    <t>CAMINHÃO BASCULANTE 6 M3, PESO BRUTO TOTAL 16.000 KG, CARGA ÚTIL MÁXIMA 13.071 KG, DISTÂNCIA ENTRE EIXOS 4,80 M, POTÊNCIA 230 CV INCLUSIVE CAÇAMBA METÁLICA</t>
  </si>
  <si>
    <t>ESTACA PRÉ-MOLDADA, SEÇÃO CIRCULAR, CAPACIDADE DE 100 T, COMPRIMENTO TOTAL DE 5M ATÉ 12M, BATE-ESTACAS POR GRAVIDADE</t>
  </si>
  <si>
    <t>ELETRODO REVESTIDO AWS - E7018, DIAMETRO IGUAL A 4,00 MM</t>
  </si>
  <si>
    <t>ESTACA PRE-MOLDADA VAZADA DE CONCRETO CENTRIFUGADO, PARA CARGA DE 100 T, SECAO CIRCULAR, COM ANEL METALICO INCORPORADO A PECA (SOMENTE FORNECIMENTO)</t>
  </si>
  <si>
    <t>SOLDADOR COM ENCARGOS COMPLEMENTARES</t>
  </si>
  <si>
    <t>BATE-ESTACAS POR GRAVIDADE, POTÊNCIA DE 160 HP, PESO DO MARTELO ATÉ 3 TONELADAS</t>
  </si>
  <si>
    <t>LASTRO DE CONCRETO MAGRO, APLICADO EM BLOCOS DE COROAMENTO OU SAPATAS, ESPESSURA DE 5 CM</t>
  </si>
  <si>
    <t>PEDREIRO COM ENCARGOS COMPLEMENTARES</t>
  </si>
  <si>
    <t>CONCRETO MAGRO PARA LASTRO, TRAÇO 1:4,5:4,5 (CIMENTO/ AREIA MÉDIA/ BRITA 1)  - PREPARO MECÂNICO COM BETONEIRA 600 L</t>
  </si>
  <si>
    <t>FABRICAÇÃO DE FÔRMA PARA LAJES, EM CHAPA DE MADEIRA COMPENSADA RESINADA, E = 17 MM</t>
  </si>
  <si>
    <t>CHAPA DE MADEIRA COMPENSADA RESINADA PARA FORMA DE CONCRETO, DE *2,2 X 1,1* M, E = 17 MM</t>
  </si>
  <si>
    <t>AJUDANTE DE CARPINTEIRO COM ENCARGOS COMPLEMENTARES</t>
  </si>
  <si>
    <t>SERRA CIRCULAR DE BANCADA COM MOTOR ELÉTRICO POTÊNCIA DE 5HP, COM COIFA PARA DISCO 10"</t>
  </si>
  <si>
    <t>74141/2</t>
  </si>
  <si>
    <t>LAJE PRE-MOLD BETA 12 P/3,5KN/M2 VAO 4,1M INCL VIGOTAS TIJOLOS ARMADU-RA NEGATIVA CAPEAMENTO 3CM CONCRETO 15MPA ESCORAMENTO MATERIAIS E MAO DE OBRA.</t>
  </si>
  <si>
    <t>LAJE PRE-MOLDADA CONVENCIONAL (LAJOTAS + VIGOTAS) PARA PISO, UNIDIRECIONAL, SOBRECARGA 350 KG/M2 VAO ATE 3,50 M (SEM COLOCACAO)</t>
  </si>
  <si>
    <t>TABUA DE MADEIRA NAO APARELHADA *2,5 X 30* CM, CEDRINHO OU EQUIVALENTE DA REGIAO</t>
  </si>
  <si>
    <t>LANÇAMENTO COM USO DE BOMBA, ADENSAMENTO E ACABAMENTO DE CONCRETO EM ESTRUTURAS</t>
  </si>
  <si>
    <t>CONCRETO FCK = 15MPA, TRAÇO 1:3,4:3,5 (CIMENTO/ AREIA MÉDIA/ BRITA 1)  - PREPARO MECÂNICO COM BETONEIRA 600 L</t>
  </si>
  <si>
    <t>ARMAÇÃO DE LAJE DE UMA ESTRUTURA CONVENCIONAL DE CONCRETO ARMADO EM UM EDIFÍCIO DE MÚLTIPLOS PAVIMENTOS UTILIZANDO AÇO CA-60 DE 5,0 MM - MONTAGEM</t>
  </si>
  <si>
    <t>ARAME RECOZIDO 18 BWG, 1,25 MM (0,01 KG/M)</t>
  </si>
  <si>
    <t>ESPACADOR / DISTANCIADOR CIRCULAR COM ENTRADA LATERAL, EM PLASTICO, PARA VERGALHAO *4,2 A 12,5* MM, COBRIMENTO 20 MM</t>
  </si>
  <si>
    <t>AJUDANTE DE ARMADOR COM ENCARGOS COMPLEMENTARES</t>
  </si>
  <si>
    <t>ARMADOR COM ENCARGOS COMPLEMENTARES</t>
  </si>
  <si>
    <t>CORTE E DOBRA DE AÇO CA-60, DIÂMETRO DE 5,0 MM, UTILIZADO EM LAJE</t>
  </si>
  <si>
    <t>ARMAÇÃO DE LAJE DE UMA ESTRUTURA CONVENCIONAL DE CONCRETO ARMADO EM UM EDIFÍCIO DE MÚLTIPLOS PAVIMENTOS UTILIZANDO AÇO CA-50 DE 6,3 MM - MONTAGEM</t>
  </si>
  <si>
    <t>CORTE E DOBRA DE AÇO CA-50, DIÂMETRO DE 6,3 MM, UTILIZADO EM LAJE</t>
  </si>
  <si>
    <t>ARMAÇÃO DE LAJE DE UMA ESTRUTURA CONVENCIONAL DE CONCRETO ARMADO EM UM EDIFÍCIO DE MÚLTIPLOS PAVIMENTOS UTILIZANDO AÇO CA-50 DE 8,0 MM - MONTAGEM</t>
  </si>
  <si>
    <t>CORTE E DOBRA DE AÇO CA-50, DIÂMETRO DE 8,0 MM, UTILIZADO EM LAJE</t>
  </si>
  <si>
    <t>ARMAÇÃO DE LAJE DE UMA ESTRUTURA CONVENCIONAL DE CONCRETO ARMADO EM UM EDIFÍCIO DE MÚLTIPLOS PAVIMENTOS UTILIZANDO AÇO CA-50 DE 10,0 MM - MONTAGEM</t>
  </si>
  <si>
    <t>CORTE E DOBRA DE AÇO CA-50, DIÂMETRO DE 10,0 MM, UTILIZADO EM LAJE</t>
  </si>
  <si>
    <t>ARMAÇÃO DE LAJE DE UMA ESTRUTURA CONVENCIONAL DE CONCRETO ARMADO EM UM EDIFÍCIO DE MÚLTIPLOS PAVIMENTOS UTILIZANDO AÇO CA-50 DE 12,5 MM - MONTAGEM</t>
  </si>
  <si>
    <t>CORTE E DOBRA DE AÇO CA-50, DIÂMETRO DE 12,5 MM, UTILIZADO EM LAJE</t>
  </si>
  <si>
    <t>ARMAÇÃO DE LAJE DE UMA ESTRUTURA CONVENCIONAL DE CONCRETO ARMADO EM UM EDIFÍCIO DE MÚLTIPLOS PAVIMENTOS UTILIZANDO AÇO CA-50 DE 16,0 MM - MONTAGEM</t>
  </si>
  <si>
    <t>CORTE E DOBRA DE AÇO CA-50, DIÂMETRO DE 16,0 MM, UTILIZADO EM LAJE</t>
  </si>
  <si>
    <t>ALVENARIA DE BLOCOS DE CONCRETO ESTRUTURAL 14X19X29 CM, (ESPESSURA 14 CM) FBK = 14,0 MPA, UTILIZANDO PALHETA</t>
  </si>
  <si>
    <t>TELA DE ACO SOLDADA GALVANIZADA/ZINCADA PARA ALVENARIA, FIO  D = *1,20 A 1,70* MM, MALHA 15 X 15 MM, (C X L) *50 X 12* CM</t>
  </si>
  <si>
    <t>BLOCO CONCRETO ESTRUTURAL 14 X 19 X 29 CM, FBK 14 MPA (NBR 6136)</t>
  </si>
  <si>
    <t>MEIO BLOCO CONCRETO ESTRUTURAL 14 X 19 X 14 CM, FBK 14 MPA (NBR 6136)</t>
  </si>
  <si>
    <t>CANALETA CONCRETO ESTRUTURAL 14 X 19 X 29 CM, FBK 14 MPA (NBR 6136)</t>
  </si>
  <si>
    <t>ARGAMASSA TRAÇO 1:0,5:4,5 (CIMENTO, CAL E AREIA MÉDIA), PREPARO MECÂNICO COM BETONEIRA 400 L</t>
  </si>
  <si>
    <t>CONCRETAGEM (PAREDES E LAJES) COM SISTEMA DE FÔRMAS MANUSEÁVEIS, CONCRETO USINADO BOMBEÁVEL FCK 20 MPA - LANÇAMENTO, ADENSAMENTO E ACABAMENTO</t>
  </si>
  <si>
    <t>CONCRETO USINADO BOMBEAVEL, CLASSE DE RESISTENCIA C20, COM BRITA 0 E 1, SLUMP = 190 +/- 20 MM, INCLUI SERVICO DE BOMBEAMENTO (NBR 8953)</t>
  </si>
  <si>
    <t>VIBRADOR DE IMERSÃO, DIÂMETRO DE PONTEIRA 45MM, MOTOR ELÉTRICO TRIFÁSICO POTÊNCIA DE 2 CV</t>
  </si>
  <si>
    <t>SERVIÇO DE ALVENARIA DE VEDAÇÃO DE BLOCOS VAZADOS DE CERÂMICA DE 9X19X19CM (ESPESSURA 9CM), PARA EDIFICAÇÃO HABITACIONAL MULTIFAMILIAR (PRÉDIO)</t>
  </si>
  <si>
    <t>ALVENARIA DE VEDAÇÃO DE BLOCOS CERÂMICOS FURADOS NA HORIZONTAL DE 9X19X19CM (ESPESSURA 9CM) DE PAREDES COM ÁREA LÍQUIDA MENOR QUE 6M² SEM VÃOS E ARGAMASSA DE ASSENTAMENTO COM PREPARO EM BETONEIRA</t>
  </si>
  <si>
    <t>ALVENARIA DE VEDAÇÃO DE BLOCOS CERÂMICOS FURADOS NA HORIZONTAL DE 9X19X19CM (ESPESSURA 9CM) DE PAREDES COM ÁREA LÍQUIDA MAIOR OU IGUAL A 6M² SEM VÃOS E ARGAMASSA DE ASSENTAMENTO COM PREPARO EM BETONEIRA</t>
  </si>
  <si>
    <t>ALVENARIA DE VEDAÇÃO DE BLOCOS CERÂMICOS FURADOS NA HORIZONTAL DE 9X19X19CM (ESPESSURA 9CM) DE PAREDES COM ÁREA LÍQUIDA MENOR QUE 6M² COM VÃOS E ARGAMASSA DE ASSENTAMENTO COM PREPARO EM BETONEIRA</t>
  </si>
  <si>
    <t>ALVENARIA DE VEDAÇÃO DE BLOCOS CERÂMICOS FURADOS NA HORIZONTAL DE 9X19X19CM (ESPESSURA 9CM) DE PAREDES COM ÁREA LÍQUIDA MAIOR OU IGUAL A 6M² COM VÃOS E ARGAMASSA DE ASSENTAMENTO COM PREPARO EM BETONEIRA</t>
  </si>
  <si>
    <t>ALVENARIA DE BLOCOS DE CONCRETO ESTRUTURAL 14X19X39 CM, (ESPESSURA 14 CM), FBK = 4,5 MPA, UTILIZANDO PALHETA, PARA EDIFICAÇÃO HABITACIONAL</t>
  </si>
  <si>
    <t>ALVENARIA DE BLOCOS DE CONCRETO ESTRUTURAL 14X19X39 CM, (ESPESSURA 14 CM), FBK = 4,5 MPA, PARA PAREDES COM ÁREA LÍQUIDA MENOR QUE 6M², SEM VÃOS, UTILIZANDO PALHETA</t>
  </si>
  <si>
    <t>ALVENARIA DE BLOCOS DE CONCRETO ESTRUTURAL 14X19X39 CM, (ESPESSURA 14 CM), FBK = 4,5 MPA, PARA PAREDES COM ÁREA LÍQUIDA MAIOR OU IGUAL A 6M², SEM VÃOS, UTILIZANDO PALHETA</t>
  </si>
  <si>
    <t>ALVENARIA DE BLOCOS DE CONCRETO ESTRUTURAL 14X19X39 CM, (ESPESSURA 14 CM), FBK = 4,5 MPA, PARA PAREDES COM ÁREA LÍQUIDA MENOR QUE 6M², COM VÃOS, UTILIZANDO PALHETA</t>
  </si>
  <si>
    <t>ALVENARIA DE BLOCOS DE CONCRETO ESTRUTURAL 14X19X39 CM, (ESPESSURA 14 CM), FBK = 4,5 MPA, PARA PAREDES COM ÁREA LÍQUIDA MAIOR OU IGUAL A 6M², COM VÃOS, UTILIZANDO PALHETA</t>
  </si>
  <si>
    <t>VERGA MOLDADA IN LOCO EM CONCRETO PARA JANELAS COM ATÉ 1,5 M DE VÃO</t>
  </si>
  <si>
    <t>DESMOLDANTE PROTETOR PARA FORMAS DE MADEIRA, DE BASE OLEOSA EMULSIONADA EM AGUA</t>
  </si>
  <si>
    <t>L</t>
  </si>
  <si>
    <t>FABRICAÇÃO DE FÔRMA PARA VIGAS, COM MADEIRA SERRADA, E = 25 MM</t>
  </si>
  <si>
    <t>CORTE E DOBRA DE AÇO CA-50, DIÂMETRO DE 6,3 MM, UTILIZADO EM ESTRUTURAS DIVERSAS, EXCETO LAJES</t>
  </si>
  <si>
    <t>CONCRETO FCK = 20MPA, TRAÇO 1:2,7:3 (CIMENTO/ AREIA MÉDIA/ BRITA 1)  - PREPARO MECÂNICO COM BETONEIRA 600 L</t>
  </si>
  <si>
    <t>PORTA EM ALUMÍNIO DE ABRIR TIPO VENEZIANA COM GUARNIÇÃO, FIXAÇÃO COM PARAFUSOS - FORNECIMENTO E INSTALAÇÃO</t>
  </si>
  <si>
    <t>SELANTE ELASTICO MONOCOMPONENTE A BASE DE POLIURETANO PARA JUNTAS DIVERSAS</t>
  </si>
  <si>
    <t>310ML</t>
  </si>
  <si>
    <t>BUCHA DE NYLON SEM ABA S10, COM PARAFUSO DE 6,10 X 65 MM EM ACO ZINCADO COM ROSCA SOBERBA, CABECA CHATA E FENDA PHILLIPS</t>
  </si>
  <si>
    <t>GUARNICAO/MOLDURA DE ACABAMENTO PARA ESQUADRIA DE ALUMINIO ANODIZADO NATURAL, PARA 1 FACE</t>
  </si>
  <si>
    <t>PORTA DE ABRIR EM ALUMINIO TIPO VENEZIANA, ACABAMENTO ANODIZADO NATURAL, SEM GUARNICAO/ALIZAR/VISTA, 87 X 210 CM</t>
  </si>
  <si>
    <t>JANELA DE ALUMÍNIO DE CORRER, 2 FOLHAS, FIXAÇÃO COM ARGAMASSA, COM VIDROS, PADRONIZADA</t>
  </si>
  <si>
    <t>JANELA DE CORRER EM ALUMINIO, 120 X 120 CM (A X L), 2 FLS, SEM BANDEIRA, ACABAMENTO ACET OU BRILHANTE,  BATENTE/REQUADRO DE 6 A 14 CM, COM VIDRO, SEM GUARNICAO/ALIZAR</t>
  </si>
  <si>
    <t>ARGAMASSA TRAÇO 1:3 (CIMENTO E AREIA MÉDIA), PREPARO MANUAL</t>
  </si>
  <si>
    <t>JANELA DE ALUMÍNIO DE CORRER, 3 FOLHAS, FIXAÇÃO COM ARGAMASSA, COM VIDROS, PADRONIZADA</t>
  </si>
  <si>
    <t>JANELA DE CORRER EM ALUMINIO, VENEZIANA, 120 X 120 CM (A X L), 3 FLS (2 VENEZIANAS E 1 VIDRO), SEM BANDEIRA, ACABAMENTO ACET OU BRILHANTE, BATENTE/REQUADRO DE 6 A 14 CM, COM VIDRO, SEM GUARNICAO/ALIZAR</t>
  </si>
  <si>
    <t>JANELA DE ALUMÍNIO 6 FOLHAS, FIXAÇÃO COM ARGAMASSA, COM VIDROS, PADRONIZADA</t>
  </si>
  <si>
    <t>JANELA DE CORRER EM ALUMINIO, VENEZIANA, 120 X 150 CM (A X L), 6 FLS (4 VENEZIANAS E 2 VIDROS), SEM BANDEIRA, ACABAMENTO ACET OU BRILHANTE, BATENTE/REQUADRO DE 6 A 14 CM, COM VIDRO, SEM GUARNICAO/ALIZAR</t>
  </si>
  <si>
    <t>PORTA DE MADEIRA TIPO VENEZIANA, 80X210CM, ESPESSURA DE 3CM, INCLUSO DOBRADIÇAS - FORNECIMENTO E INSTALAÇÃO</t>
  </si>
  <si>
    <t>DOBRADICA EM ACO/FERRO, 3 1/2" X  3", E= 1,9  A 2 MM, COM ANEL,  CROMADO OU ZINCADO, TAMPA BOLA, COM PARAFUSOS</t>
  </si>
  <si>
    <t>PORTA DE MADEIRA-DE-LEI TIPO VENEZIANA (ANGELIM OU EQUIVALENTE REGIONAL), E = *3,5* CM</t>
  </si>
  <si>
    <t>PARAFUSO ROSCA SOBERBA ZINCADO CABECA CHATA FENDA SIMPLES 3,5 X 25 MM (1 ")</t>
  </si>
  <si>
    <t>CARPINTEIRO DE ESQUADRIA COM ENCARGOS COMPLEMENTARES</t>
  </si>
  <si>
    <t>CORRIMÃO SIMPLES, DIÂMETRO EXTERNO = 1 1/2", EM ALUMÍNIO</t>
  </si>
  <si>
    <t>REBITE DE ALUMINIO VAZADO DE REPUXO, 3,2 X 8 MM (1KG = 1025 UNIDADES)</t>
  </si>
  <si>
    <t>SUPORTE PARA CALHA DE 150 MM EM FERRO GALVANIZADO</t>
  </si>
  <si>
    <t>PERFIL DE ALUMINIO ANODIZADO</t>
  </si>
  <si>
    <t>AUXILIAR DE SERRALHEIRO COM ENCARGOS COMPLEMENTARES</t>
  </si>
  <si>
    <t>SERRALHEIRO COM ENCARGOS COMPLEMENTARES</t>
  </si>
  <si>
    <t>VIDRO LISO COMUM TRANSPARENTE, ESPESSURA 4MM</t>
  </si>
  <si>
    <t>VIDRO LISO INCOLOR 4MM - SEM COLOCACAO</t>
  </si>
  <si>
    <t>MASSA PARA VIDRO</t>
  </si>
  <si>
    <t>VIDRACEIRO COM ENCARGOS COMPLEMENTARES</t>
  </si>
  <si>
    <t>73838/1</t>
  </si>
  <si>
    <t>PORTA DE VIDRO TEMPERADO, 0,9X2,10M, ESPESSURA 10MM, INCLUSIVE ACESSORIOS</t>
  </si>
  <si>
    <t>JOGO DE FERRAGENS CROMADAS P/ PORTA DE VIDRO TEMPERADO, UMA FOLHA COMPOSTA: DOBRADICA SUPERIOR (101) E INFERIOR (103),TRINCO (502), FECHADURA (520),CONTRA FECHADURA (531),COM CAPUCHINHO</t>
  </si>
  <si>
    <t>VIDRO TEMPERADO INCOLOR E = 10 MM, SEM COLOCACAO</t>
  </si>
  <si>
    <t>MOLA HIDRAULICA DE PISO P/ VIDRO TEMPERADO 10MM</t>
  </si>
  <si>
    <t>PUXADOR CONCHA DE EMBUTIR, EM LATAO CROMADO, PARA PORTA / JANELA DE CORRER, LISO, SEM FURO PARA CHAVE, COM FUROS PARA FIXAR PARAFUSOS, *30 X 90* MM (LARGURA X ALTURA)</t>
  </si>
  <si>
    <t>JANELA DE AÇO DE CORRER, 2 FOLHAS, FIXAÇÃO COM ARGAMASSA, COM VIDROS, PADRONIZADA</t>
  </si>
  <si>
    <t>JANELA DE CORRER, ACO, COM BATENTE/REQUADRO DE 6 A 14 CM, SEM DIVISAO, PINT ANTICORROSIVA, PINT ACABAMENTO, COM VIDRO, SEM BANDEIRA, 2 FLS, 120  X 150 CM (A X L)</t>
  </si>
  <si>
    <t>JANELA DE AÇO DE CORRER, 4 FOLHAS, FIXAÇÃO COM ARGAMASSA, SEM VIDROS, PADRONIZADA</t>
  </si>
  <si>
    <t>JANELA DE CORRER, ACO, BATENTE/REQUADRO DE 6 A 14 CM,  COM DIVISAO HORIZ , PINT ANTICORROSIVA, SEM VIDRO, BANDEIRA COM BASCULA, 4 FLS, 120  X 150 CM (A X L)</t>
  </si>
  <si>
    <t>JANELA DE AÇO DE CORRER, 6 FOLHAS, FIXAÇÃO COM ARGAMASSA, COM VIDROS, PADRONIZADA</t>
  </si>
  <si>
    <t>JANELA DE CORRER, ACO, BATENTE/REQUADRO DE 6 A 14 CM, VENEZIANA, PINT ANTICORROSIVA, PINT ACABAMENTO, COM VIDRO, 6 FLS, 120  X 150 CM (A X L)</t>
  </si>
  <si>
    <t>GRELHA DE FERRO FUNDIDO PARA CANALETA LARG = 20CM, FORNECIMENTO E ASSENTAMENTO</t>
  </si>
  <si>
    <t>GRELHA FOFO SIMPLES COM REQUADRO, CARGA MAXIMA 1,5 T, 200 X 1000 MM, E= *15* MM</t>
  </si>
  <si>
    <t>GUARDA-CORPO DE AÇO GALVANIZADO DE 1,10M DE ALTURA, ESPAÇADOS DE 1,20M, FIXADO COM CHUMBADOR MECÂNICO</t>
  </si>
  <si>
    <t>BARRA DE FERRO RETANGULAR, BARRA CHATA (QUALQUER DIMENSAO)</t>
  </si>
  <si>
    <t>CHAPA DE ACO GROSSA, ASTM A36, E = 3/8 " (9,53 MM) 74,69 KG/M2</t>
  </si>
  <si>
    <t>ELETRODO REVESTIDO AWS - E6013, DIAMETRO IGUAL A 2,50 MM</t>
  </si>
  <si>
    <t>PARAFUSO DE ACO TIPO CHUMBADOR PARABOLT, DIAMETRO 3/8", COMPRIMENTO 75 MM</t>
  </si>
  <si>
    <t>TUBO ACO GALVANIZADO COM COSTURA, CLASSE LEVE, DN 40 MM ( 1 1/2"),  E = 3,00 MM,  *3,48* KG/M (NBR 5580)</t>
  </si>
  <si>
    <t>TUBO ACO GALVANIZADO COM COSTURA, CLASSE LEVE, DN 50 MM ( 2"),  E = 3,00 MM,  *4,40* KG/M (NBR 5580)</t>
  </si>
  <si>
    <t>74194/1</t>
  </si>
  <si>
    <t>ESCADA TIPO MARINHEIRO EM TUBO ACO GALVANIZADO 1 1/2" 5 DEGRAUS</t>
  </si>
  <si>
    <t>TUBO ACO GALVANIZADO COM COSTURA, CLASSE MEDIA, DN 1.1/2", E = *3,25* MM, PESO *3,61* KG/M (NBR 5580)</t>
  </si>
  <si>
    <t>ARGAMASSA TRAÇO 1:4 (CIMENTO E AREIA MÉDIA), PREPARO MANUAL</t>
  </si>
  <si>
    <t>PEITORIL EM MARMORE BRANCO, LARGURA DE 15CM, ASSENTADO COM ARGAMASSA TRACO 1:4 (CIMENTO E AREIA MEDIA), PREPARO MANUAL DA ARGAMASSA</t>
  </si>
  <si>
    <t>PEITORIL EM MARMORE, POLIDO, BRANCO COMUM, L= *15* CM, E=  *3* CM, CORTE RETO</t>
  </si>
  <si>
    <t>MARMORISTA/GRANITEIRO COM ENCARGOS COMPLEMENTARES</t>
  </si>
  <si>
    <t>TELHAMENTO COM TELHA CERÂMICA CAPA-CANAL, TIPO COLONIAL, COM MAIS DE 2 ÁGUAS, INCLUSO TRANSPORTE VERTICAL</t>
  </si>
  <si>
    <t>TELHA DE BARRO / CERAMICA, NAO ESMALTADA, TIPO COLONIAL, CANAL, PLAN, PAULISTA, COMPRIMENTO DE *44 A 50* CM, RENDIMENTO DE COBERTURA DE *26* TELHAS/M2</t>
  </si>
  <si>
    <t>MIL</t>
  </si>
  <si>
    <t>TELHADISTA COM ENCARGOS COMPLEMENTARES</t>
  </si>
  <si>
    <t>GUINCHO ELÉTRICO DE COLUNA, CAPACIDADE 400 KG, COM MOTO FREIO, MOTOR TRIFÁSICO DE 1,25 CV</t>
  </si>
  <si>
    <t>CUMEEIRA E ESPIGÃO PARA TELHA CERÂMICA EMBOÇADA COM ARGAMASSA TRAÇO 1:2:9, TELHADOS COM MAIS DE 2 ÁGUAS</t>
  </si>
  <si>
    <t>CUMEEIRA PARA TELHA CERAMICA, COMPRIMENTO DE *41* CM, RENDIMENTO DE *3* TELHAS/M</t>
  </si>
  <si>
    <t>ARGAMASSA TRAÇO 1:2:9 (CIMENTO, CAL E AREIA MÉDIA) PARA EMBOÇO/MASSA ÚNICA/ASSENTAMENTO DE ALVENARIA DE VEDAÇÃO, PREPARO MECÂNICO COM MISTURADOR DE EIXO HORIZONTAL DE 300 KG</t>
  </si>
  <si>
    <t>CALHA EM CHAPA DE AÇO GALVANIZADO NÚMERO 24, DESENVOLVIMENTO DE 100 CM, INCLUSO TRANSPORTE VERTICAL</t>
  </si>
  <si>
    <t>PREGO DE ACO POLIDO COM CABECA 18 X 27 (2 1/2 X 10)</t>
  </si>
  <si>
    <t>SOLDA EM BARRA DE ESTANHO-CHUMBO 50/50</t>
  </si>
  <si>
    <t>CALHA QUADRADA DE CHAPA DE ACO GALVANIZADA NUM 24, CORTE 100 CM (COLETADO CAIXA)</t>
  </si>
  <si>
    <t>RUFO EM CHAPA DE AÇO GALVANIZADO NÚMERO 24, CORTE DE 25 CM, INCLUSO TRANSPORTE VERTICAL</t>
  </si>
  <si>
    <t>RUFO INTERNO/EXTERNO DE CHAPA DE ACO GALVANIZADA NUM 24, CORTE 25 CM (COLETADO CAIXA)</t>
  </si>
  <si>
    <t>IMPERMEABILIZAÇÃO DE PISO COM ARGAMASSA DE CIMENTO E AREIA, COM ADITIVO IMPERMEABILIZANTE, E = 2CM</t>
  </si>
  <si>
    <t>ADITIVO IMPERMEABILIZANTE DE PEGA NORMAL PARA ARGAMASSAS E  CONCRETOS SEM ARMACAO</t>
  </si>
  <si>
    <t>ARGAMASSA TRAÇO 1:3 (CIMENTO E AREIA MÉDIA) PARA CONTRAPISO, PREPARO MECÂNICO COM BETONEIRA 400 L</t>
  </si>
  <si>
    <t>IMPERMEABILIZAÇÃO DE PAREDES COM ARGAMASSA DE CIMENTO E AREIA, COM ADITIVO IMPERMEABILIZANTE, E = 2CM</t>
  </si>
  <si>
    <t>ARGAMASSA TRAÇO 1:1:6 (CIMENTO, CAL E AREIA MÉDIA) PARA EMBOÇO/MASSA ÚNICA/ASSENTAMENTO DE ALVENARIA DE VEDAÇÃO, PREPARO MECÂNICO COM BETONEIRA 400 L</t>
  </si>
  <si>
    <t>IMPERMEABILIZAÇÃO DE SUPERFÍCIE COM MANTA ASFÁLTICA, DUAS CAMADAS, INCLUSIVE APLICAÇÃO DE PRIMER ASFÁLTICO, E=3MM E E=4MM</t>
  </si>
  <si>
    <t>PRIMER PARA MANTA ASFALTICA A BASE DE ASFALTO MODIFICADO DILUIDO EM SOLVENTE, APLICACAO A FRIO</t>
  </si>
  <si>
    <t>MANTA ASFALTICA ELASTOMERICA EM POLIESTER 3 MM, TIPO III, CLASSE B, ACABAMENTO PP (NBR 9952)</t>
  </si>
  <si>
    <t>MANTA ASFALTICA ELASTOMERICA EM POLIESTER 4 MM, TIPO III, CLASSE B, ACABAMENTO PP (NBR 9952)</t>
  </si>
  <si>
    <t>GAS DE COZINHA - GLP</t>
  </si>
  <si>
    <t>AJUDANTE ESPECIALIZADO COM ENCARGOS COMPLEMENTARES</t>
  </si>
  <si>
    <t>IMPERMEABILIZADOR COM ENCARGOS COMPLEMENTARES</t>
  </si>
  <si>
    <t>ARGAMASSA TRAÇO 1:3 (CIMENTO E AREIA GROSSA) PARA CHAPISCO CONVENCIONAL, PREPARO MANUAL</t>
  </si>
  <si>
    <t>AREIA GROSSA - POSTO JAZIDA/FORNECEDOR</t>
  </si>
  <si>
    <t>CIMENTO PORTLAND COMPOSTO CP II-32</t>
  </si>
  <si>
    <t>REVESTIMENTO CERÂMICO PARA PAREDES INTERNAS, PLACAS ESMALTADA EXTRA DE DIMENSÕES 20X20 CM</t>
  </si>
  <si>
    <t>REVESTIMENTO EM CERAMICA ESMALTADA EXTRA, PEI MENOR OU IGUAL A 3, FORMATO MENOR OU IGUAL A 2025 CM2</t>
  </si>
  <si>
    <t>ARGAMASSA COLANTE AC I PARA CERAMICAS</t>
  </si>
  <si>
    <t>REJUNTE COLORIDO, CIMENTICIO</t>
  </si>
  <si>
    <t>AZULEJISTA OU LADRILHISTA COM ENCARGOS COMPLEMENTARES</t>
  </si>
  <si>
    <t>ARGAMASSA PARA REVESTIMENTO DECORATIVO MONOCAMADA (MONOCAPA), MISTURA E PROJEÇÃO DE 1,5 M3/H DE ARGAMASSA</t>
  </si>
  <si>
    <t>ARGAMASSA PARA REVESTIMENTO DECORATIVO MONOCAMADA, CORES CLARAS</t>
  </si>
  <si>
    <t>OPERADOR DE BETONEIRA ESTACIONÁRIA/MISTURADOR COM ENCARGOS COMPLEMENTARES</t>
  </si>
  <si>
    <t>PROJETOR DE ARGAMASSA, CAPACIDADE DE PROJEÇÃO 1,5 M3/H, ALCANCE DE 30 ATÉ 60 M, MOTOR ELÉTRICO POTÊNCIA 7,5 HP</t>
  </si>
  <si>
    <t>FORRO EM RÉGUAS DE PVC, FRISADO, PARA AMBIENTES COMERCIAIS, INCLUSIVE ESTRUTURA DE FIXAÇÃO</t>
  </si>
  <si>
    <t>ARAME GALVANIZADO 10 BWG, 3,40 MM (0,0713 KG/M)</t>
  </si>
  <si>
    <t>FORRO DE PVC, FRISADO, BRANCO, REGUA DE 20 CM, ESPESSURA DE 8 MM A 10 MM E COMPRIMENTO 6 M (SEM COLOCACAO)</t>
  </si>
  <si>
    <t>PERFIL CANALETA, FORMATO C, EM ACO ZINCADO, PARA ESTRUTURA FORRO DRYWALL, E = 0,5 MM, *46 X 18* (L X H), COMPRIMENTO 3 M</t>
  </si>
  <si>
    <t>PENDURAL OU PRESILHA REGULADORA, EM ACO GALVANIZADO, COM CORPO, MOLA E REBITE, PARA PERFIL TIPO CANALETA DE ESTRUTURA EM FORROS DRYWALL</t>
  </si>
  <si>
    <t>PARAFUSO DRY WALL, EM ACO ZINCADO, CABECA LENTILHA E PONTA BROCA (LB), LARGURA 4,2 MM, COMPRIMENTO 13 MM</t>
  </si>
  <si>
    <t>PARAFUSO ZINCADO, AUTOBROCANTE, FLANGEADO, 4,2 X 19"</t>
  </si>
  <si>
    <t>CENTO</t>
  </si>
  <si>
    <t>PARAFUSO, AUTO ATARRACHANTE, CABECA CHATA, FENDA SIMPLES, 1/4 (6,35 MM) X 25 MM</t>
  </si>
  <si>
    <t>MONTADOR DE ESTRUTURA METÁLICA COM ENCARGOS COMPLEMENTARES</t>
  </si>
  <si>
    <t>73734/1</t>
  </si>
  <si>
    <t>PISO EM TACO DE MADEIRA 7X21CM, ASSENTADO COM ARGAMASSA TRACO 1:4 (CIMENTO E AREIA MEDIA)</t>
  </si>
  <si>
    <t>TACO DE MADEIRA PARA PISO, IPE (CERNE) OU EQUIVALENTE DA REGIAO, 7 X 42 CM, E = 2 CM</t>
  </si>
  <si>
    <t>ARGAMASSA TRAÇO 1:4 (CIMENTO E AREIA MÉDIA) PARA CONTRAPISO, PREPARO MANUAL</t>
  </si>
  <si>
    <t>PISO EM GRANITO APLICADO EM AMBIENTES INTERNOS</t>
  </si>
  <si>
    <t>PISO EM GRANITO, POLIDO, TIPO ANDORINHA/ QUARTZ/ CASTELO/ CORUMBA OU OUTROS EQUIVALENTES DA REGIAO, FORMATO MENOR OU IGUAL A 3025 CM2, E=  *2* CM</t>
  </si>
  <si>
    <t>REJUNTE BRANCO, CIMENTICIO</t>
  </si>
  <si>
    <t>ARGAMASSA COLANTE TIPO ACIII</t>
  </si>
  <si>
    <t>PISO CIMENTADO, TRAÇO 1:3 (CIMENTO E AREIA), ACABAMENTO LISO, ESPESSURA 2,0 CM, PREPARO MECÂNICO DA ARGAMASSA</t>
  </si>
  <si>
    <t>JUNTA PLASTICA DE DILATACAO PARA PISOS, COR CINZA, 17 X 3 MM (ALTURA X ESPESSURA)</t>
  </si>
  <si>
    <t>ARGAMASSA PRONTA PARA CONTRAPISO, PREPARO COM MISTURADOR DE EIXO HORIZONTAL DE 160 KG</t>
  </si>
  <si>
    <t>ARGAMASSA PRONTA PARA CONTRAPISO</t>
  </si>
  <si>
    <t>MISTURADOR DE ARGAMASSA, EIXO HORIZONTAL, CAPACIDADE DE MISTURA 160 KG, MOTOR ELÉTRICO POTÊNCIA 3 CV</t>
  </si>
  <si>
    <t>TUBO DE AÇO GALVANIZADO COM COSTURA, CLASSE MÉDIA, CONEXÃO RANHURADA, DN 50 (2"), INSTALADO EM PRUMADAS - FORNECIMENTO E INSTALAÇÃO</t>
  </si>
  <si>
    <t>TUBO ACO GALVANIZADO COM COSTURA, CLASSE MEDIA, DN 2", E = *3,65* MM, PESO *5,10* KG/M (NBR 5580)</t>
  </si>
  <si>
    <t>AUXILIAR DE ENCANADOR OU BOMBEIRO HIDRÁULICO COM ENCARGOS COMPLEMENTARES</t>
  </si>
  <si>
    <t>ENCANADOR OU BOMBEIRO HIDRÁULICO COM ENCARGOS COMPLEMENTARES</t>
  </si>
  <si>
    <t>FLANGE EM AÇO, DN 25 MM X 1'', INSTALADO EM RESERVAÇÃO DE ÁGUA DE EDIFICAÇÃO QUE POSSUA RESERVATÓRIO DE FIBRA/FIBROCIMENTO - FORNECIMENTO E INSTALAÇÃO</t>
  </si>
  <si>
    <t>FITA VEDA ROSCA EM ROLOS DE 18 MM X 50 M (L X C)</t>
  </si>
  <si>
    <t>FLANGE SEXTAVADO DE FERRO GALVANIZADO, COM ROSCA BSP, DE 1"</t>
  </si>
  <si>
    <t>FUNDO ANTICORROSIVO PARA METAIS FERROSOS (ZARCAO)</t>
  </si>
  <si>
    <t>UNIÃO, EM FERRO GALVANIZADO, CONEXÃO ROSQUEADA, DN 25 (1"), INSTALADO EM REDE DE ALIMENTAÇÃO PARA SPRINKLER - FORNECIMENTO E INSTALAÇÃO</t>
  </si>
  <si>
    <t>UNIAO DE FERRO GALVANIZADO, COM ROSCA BSP, COM ASSENTO PLANO, DE 1"</t>
  </si>
  <si>
    <t>COTOVELO 90 GRAUS, EM FERRO GALVANIZADO, CONEXÃO ROSQUEADA, DN 50 (2), INSTALADO EM RESERVAÇÃO DE ÁGUA - FORNECIMENTO E INSTALAÇÃO</t>
  </si>
  <si>
    <t>COTOVELO 90 GRAUS DE FERRO GALVANIZADO, COM ROSCA BSP, DE 2"</t>
  </si>
  <si>
    <t>COTOVELO 45 GRAUS, EM FERRO GALVANIZADO, CONEXÃO ROSQUEADA, DN 50 (2), INSTALADO EM RESERVAÇÃO DE ÁGUA - FORNECIMENTO E INSTALAÇÃO</t>
  </si>
  <si>
    <t>COTOVELO 45 GRAUS DE FERRO GALVANIZADO, COM ROSCA BSP, DE 2"</t>
  </si>
  <si>
    <t xml:space="preserve">TÊ NORMAL, PPR, DN 25 MM, CLASSE PN 25, INSTALADO EM RAMAL OU SUB-RAMAL DE ÁGUA  FORNECIMENTO E INSTALAÇÃO </t>
  </si>
  <si>
    <t>TE NORMAL, PPR, SOLDAVEL, 90 GRAUS, DN 25 X 25 X 25 MM, PARA AGUA QUENTE PREDIAL</t>
  </si>
  <si>
    <t>LUVA REDUCAO ACO GALVANIZADO 4X2" - FORNECIMENTO E INSTALACAO</t>
  </si>
  <si>
    <t>FITA VEDA ROSCA EM ROLOS DE 18 MM X 25 M (L X C)</t>
  </si>
  <si>
    <t>LUVA DE REDUCAO DE FERRO GALVANIZADO, COM ROSCA BSP, DE 4" X 2"</t>
  </si>
  <si>
    <t>CONJUNTO DE MANGUEIRA PARA COMBATE A INCENDIO EM FIBRA DE POLIESTER PURA, COM 1.1/2", REVESTIDA INTERNAMENTE, COM 2 LANCES DE 15M CADA</t>
  </si>
  <si>
    <t>MANGUEIRA DE INCENDIO, TIPO 1, DE 1 1/2", COMPRIMENTO = 15 M, TECIDO EM FIO DE POLIESTER E TUBO INTERNO EM BORRACHA SINTETICA, COM UNIOES ENGATE RAPIDO</t>
  </si>
  <si>
    <t>74169/1</t>
  </si>
  <si>
    <t>REGISTRO/VALVULA GLOBO ANGULAR 45 GRAUS EM LATAO PARA HIDRANTES DE INCÊNDIO PREDIAL DN 2.1/2 - FORNECIMENTO E INSTALACAO</t>
  </si>
  <si>
    <t>FITA VEDA ROSCA EM ROLOS DE 18 MM X 10 M (L X C)</t>
  </si>
  <si>
    <t>REGISTRO OU VALVULA GLOBO ANGULAR EM LATAO, PARA HIDRANTES EM INSTALACAO PREDIAL DE INCENDIO, 45 GRAUS, DIAMETRO DE 2 1/2", COM VOLANTE, CLASSE DE PRESSAO DE ATE 200 PSI</t>
  </si>
  <si>
    <t>REGISTRO DE GAVETA BRUTO, LATÃO, ROSCÁVEL, 1 1/2, INSTALADO EM RESERVAÇÃO DE ÁGUA - FORNECIMENTO E INSTALAÇÃO</t>
  </si>
  <si>
    <t>REGISTRO GAVETA COM ACABAMENTO E CANOPLA CROMADOS, SIMPLES, BITOLA 1 1/2 "</t>
  </si>
  <si>
    <t>ADAPTADOR COM FLANGE E ANEL DE VEDAÇÃO, PVC, SOLDÁVEL, DN  20 MM X 1/2 , INSTALADO EM RESERVAÇÃO DE ÁGUA - FORNECIMENTO E INSTALAÇÃO</t>
  </si>
  <si>
    <t>ADAPTADOR PVC SOLDAVEL, COM FLANGE E ANEL DE VEDACAO, 20 MM X 1/2", PARA CAIXA D'AGUA</t>
  </si>
  <si>
    <t>ADESIVO PLASTICO PARA PVC, FRASCO COM 175 GR</t>
  </si>
  <si>
    <t>SOLUCAO LIMPADORA PARA PVC, FRASCO COM 1000 CM3</t>
  </si>
  <si>
    <t>LIXA D'AGUA EM FOLHA, GRAO 100</t>
  </si>
  <si>
    <t>TAMPA CIRCULAR PARA ESGOTO E DRENAGEM, EM FERRO FUNDIDO, DIÂMETRO INTERNO = 0,6 M</t>
  </si>
  <si>
    <t>TAMPAO FOFO ARTICULADO, CLASSE B125 CARGA MAX 12,5 T, REDONDO TAMPA 600 MM, REDE PLUVIAL/ESGOTO</t>
  </si>
  <si>
    <t>EXTINTOR DE PQS 4KG - FORNECIMENTO E INSTALACAO</t>
  </si>
  <si>
    <t>BUCHA DE NYLON, DIAMETRO DO FURO 8 MM, COMPRIMENTO 40 MM, COM PARAFUSO DE ROSCA SOBERBA, CABECA CHATA, FENDA SIMPLES, 4,8 X 50 MM</t>
  </si>
  <si>
    <t>EXTINTOR DE CO2 6KG - FORNECIMENTO E INSTALACAO</t>
  </si>
  <si>
    <t>EXTINTOR DE INCENDIO PORTATIL COM CARGA DE GAS CARBONICO CO2 DE 6 KG, CLASSE BC</t>
  </si>
  <si>
    <t>ABRIGO PARA HIDRANTE, 90X60X17CM, COM REGISTRO GLOBO 45 GRAUS 2 1/2", ADAPTADOR, MANGUEIRA DE INCÊNDIO 20M, REDUÇÃO E ESGUICHO  - FORNECIMENTO E INSTALAÇÃO</t>
  </si>
  <si>
    <t>ADAPTADOR, EM LATAO, ENGATE RAPIDO 2 1/2" X ROSCA INTERNA 5 FIOS 2 1/2",  PARA INSTALACAO PREDIAL DE COMBATE A INCENDIO</t>
  </si>
  <si>
    <t>CAIXA DE INCENDIO/ABRIGO PARA MANGUEIRA, DE SOBREPOR/EXTERNA, COM 90 X 60 X 17 CM, EM CHAPA DE ACO, PORTA COM VENTILACAO, VISOR COM A INSCRICAO "INCENDIO", SUPORTE/CESTA INTERNA PARA A MANGUEIRA, PINTURA ELETROSTATICA VERMELHA</t>
  </si>
  <si>
    <t>CHAVE DUPLA PARA CONEXOES TIPO STORZ, ENGATE RAPIDO 1 1/2" X 2 1/2", EM LATAO, PARA INSTALACAO PREDIAL COMBATE A INCENDIO</t>
  </si>
  <si>
    <t>MANGUEIRA DE INCENDIO, TIPO 1, DE 1 1/2", COMPRIMENTO = 20 M, TECIDO EM FIO DE POLIESTER E TUBO INTERNO EM BORRACHA SINTETICA, COM UNIOES ENGATE RAPIDO</t>
  </si>
  <si>
    <t>ESGUICHO JATO REGULAVEL, TIPO ELKHART, ENGATE RAPIDO 2 1/2", PARA COMBATE A INCENDIO</t>
  </si>
  <si>
    <t>INSTALACAO PARA-RAIOS P/RESERVATORIO</t>
  </si>
  <si>
    <t>ABRACADEIRA EM ACO PARA AMARRACAO DE ELETRODUTOS, TIPO D, COM 2" E PARAFUSO DE FIXACAO</t>
  </si>
  <si>
    <t>PORCA OLHAL EM ACO GALVANIZADO, DIAMETRO NOMINAL DE 16 MM</t>
  </si>
  <si>
    <t>GRAMPO METALICO TIPO OLHAL PARA HASTE DE ATERRAMENTO DE 5/8'', CONDUTOR DE *10* A 50 MM2</t>
  </si>
  <si>
    <t>BUCHA DE REDUCAO DE FERRO GALVANIZADO, COM ROSCA BSP, DE 1" X 3/4"</t>
  </si>
  <si>
    <t>CABO DE ALUMINIO NU COM ALMA DE ACO, BITOLA 4 AWG</t>
  </si>
  <si>
    <t>CABO DE COBRE NU 35 MM2 MEIO-DURO</t>
  </si>
  <si>
    <t>CABO DE COBRE NU 50 MM2 MEIO-DURO</t>
  </si>
  <si>
    <t>GRAMPO PARALELO METALICO PARA CABO DE 6 A 50 MM2, COM 2 PARAFUSOS</t>
  </si>
  <si>
    <t>TERMINAL METALICO A PRESSAO PARA 1 CABO DE 35 MM2, COM 1 FURO DE FIXACAO</t>
  </si>
  <si>
    <t>TERMINAL METALICO A PRESSAO PARA 1 CABO DE 50 MM2, COM 1 FURO DE FIXACAO</t>
  </si>
  <si>
    <t>TERMINAL METALICO A PRESSAO PARA 1 CABO DE 70 MM2, COM 1 FURO DE FIXACAO</t>
  </si>
  <si>
    <t>CONECTOR DE ALUMINIO TIPO PRENSA CABO, BITOLA 1/2", PARA CABOS DE DIAMETRO DE 12,5 A 15 MM</t>
  </si>
  <si>
    <t>CURVA PVC 90 GRAUS, ROSCAVEL, 2",  AGUA FRIA PREDIAL</t>
  </si>
  <si>
    <t>CAIXA INSPECAO, CONCRETO PRE MOLDADO, CIRCULAR, COM TAMPA, D = 40* CM</t>
  </si>
  <si>
    <t>HASTE DE ATERRAMENTO EM ACO COM 3,00 M DE COMPRIMENTO E DN = 5/8", REVESTIDA COM BAIXA CAMADA DE COBRE, SEM CONECTOR</t>
  </si>
  <si>
    <t>SUPORTE GUIA SIMPLES COM ROLDANA EM POLIPROPILENO PARA CHUMBAR, H = 20 CM</t>
  </si>
  <si>
    <t>LUVA PVC, ROSCAVEL, 2",  AGUA FRIA PREDIAL</t>
  </si>
  <si>
    <t>LUVA DE REDUCAO DE FERRO GALVANIZADO, COM ROSCA BSP, DE 2" X 1"</t>
  </si>
  <si>
    <t>PARA-RAIOS TIPO FRANKLIN 350 MM, EM LATAO CROMADO, DUAS DESCIDAS, PARA PROTECAO DE EDIFICACOES CONTRA DESCARGAS ATMOSFERICAS</t>
  </si>
  <si>
    <t>SUPORTE ISOLADOR REFORCADO DIAMETRO NOMINAL 5/16", COM ROSCA SOBERBA E BUCHA</t>
  </si>
  <si>
    <t>SAPATILHA EM ACO GALVANIZADO PARA CABOS COM DIAMETRO NOMINAL ATE 5/8"</t>
  </si>
  <si>
    <t>TUBO PVC, ROSCAVEL,  2", PARA AGUA FRIA PREDIAL</t>
  </si>
  <si>
    <t>BASE PARA MASTRO DE PARA-RAIOS DIAMETRO NOMINAL 2"</t>
  </si>
  <si>
    <t>ABRACADEIRA DE LATAO PARA FIXACAO DE CABO PARA-RAIO, DIMENSOES 32 X 24 X 24 MM</t>
  </si>
  <si>
    <t>ABRACADEIRA, GALVANIZADA/ZINCADA, ROSCA SEM FIM, PARAFUSO INOX, LARGURA  FITA *12,6 A *14 MM, D = 2" A 2 1/2"</t>
  </si>
  <si>
    <t>CHUMBADOR, DIAMETRO 1/4" COM PARAFUSO 1/4" X 40 MM</t>
  </si>
  <si>
    <t>MASTRO SIMPLES GALVANIZADO DIAMETRO NOMINAL 2", COMPRIMENTO 3 M</t>
  </si>
  <si>
    <t>AUXILIAR DE ELETRICISTA COM ENCARGOS COMPLEMENTARES</t>
  </si>
  <si>
    <t>ELETRICISTA INDUSTRIAL COM ENCARGOS COMPLEMENTARES</t>
  </si>
  <si>
    <t>REGISTRO DE ESFERA, PVC, ROSCÁVEL, 3/4", FORNECIDO E INSTALADO EM RAMAL DE ÁGUA. AF_03/2015</t>
  </si>
  <si>
    <t>REGISTRO DE ESFERA, PVC, COM VOLANTE, VS, ROSCAVEL, DN 3/4", COM CORPO DIVIDIDO</t>
  </si>
  <si>
    <t>NIPLE, EM FERRO GALVANIZADO, CONEXÃO ROSQUEADA, DN 15 (1/2"), INSTALADO EM RAMAIS E SUB-RAMAIS DE GÁS - FORNECIMENTO E INSTALAÇÃO</t>
  </si>
  <si>
    <t>NIPLE DE FERRO GALVANIZADO, COM ROSCA BSP, DE 1/2"</t>
  </si>
  <si>
    <t>TÊ, EM FERRO GALVANIZADO, CONEXÃO ROSQUEADA, DN 15 (1/2"), INSTALADO EM RAMAIS E SUB-RAMAIS DE GÁS - FORNECIMENTO E INSTALAÇÃO</t>
  </si>
  <si>
    <t>TE DE FERRO GALVANIZADO, DE 1/2"</t>
  </si>
  <si>
    <t>ELETRODUTO DE AÇO GALVANIZADO, CLASSE SEMI PESADO, DN 40 MM (1 1/2  ), APARENTE, INSTALADO EM PAREDE - FORNECIMENTO E INSTALAÇÃO_P</t>
  </si>
  <si>
    <t>ELETRODUTO EM ACO GALVANIZADO ELETROLITICO, SEMI-PESADO, DIAMETRO 1 1/2", PAREDE DE 1,20 MM</t>
  </si>
  <si>
    <t>ELETRICISTA COM ENCARGOS COMPLEMENTARES</t>
  </si>
  <si>
    <t>LUVA DE EMENDA PARA ELETRODUTO, AÇO GALVANIZADO, DN 40 MM (1 1/2''), APARENTE, INSTALADA EM PAREDE - FORNECIMENTO E INSTALAÇÃO</t>
  </si>
  <si>
    <t>CURVA 180 GRAUS PARA ELETRODUTO, PVC, ROSCÁVEL, DN 20 MM (1/2"), PARA CIRCUITOS TERMINAIS, INSTALADA EM FORRO - FORNECIMENTO E INSTALAÇÃO</t>
  </si>
  <si>
    <t>CURVA 180 GRAUS, DE PVC RIGIDO ROSCAVEL, DE 1/2", PARA ELETRODUTO</t>
  </si>
  <si>
    <t>CURVA 135 GRAUS PARA ELETRODUTO, PVC, ROSCÁVEL, DN 25 MM (3/4), PARA CIRCUITOS TERMINAIS, INSTALADA EM FORRO - FORNECIMENTO E INSTALAÇÃO</t>
  </si>
  <si>
    <t>CURVA 135 GRAUS, DE PVC RIGIDO ROSCAVEL, DE 3/4", PARA ELETRODUTO</t>
  </si>
  <si>
    <t>LUVA PARA ELETRODUTO, PVC, ROSCÁVEL, DN 20 MM (1/2"), PARA CIRCUITOS TERMINAIS, INSTALADA EM FORRO - FORNECIMENTO E INSTALAÇÃO</t>
  </si>
  <si>
    <t>LUVA EM PVC RIGIDO ROSCAVEL, DE 1/2", PARA ELETRODUTO</t>
  </si>
  <si>
    <t>ABRACADEIRA DE FIXACAO DE BRACOS DE LUMINARIAS DE 4" - FORNECIMENTO E INSTALACAO</t>
  </si>
  <si>
    <t>GUINDAUTO HIDRÁULICO, CAPACIDADE MÁXIMA DE CARGA 6200 KG, MOMENTO MÁXIMO DE CARGA 11,7 TM, ALCANCE MÁXIMO HORIZONTAL 9,70 M, INCLUSIVE CAMINHÃO TOCO PBT 16.000 KG, POTÊNCIA DE 189 CV</t>
  </si>
  <si>
    <t>ABRACADEIRA, GALVANIZADA/ZINCADA, ROSCA SEM FIM, PARAFUSO INOX, LARGURA  FITA *12,6 A *14 MM, D = 4" A 4 3/4"</t>
  </si>
  <si>
    <t>ELETRODUTO FLEXÍVEL CORRUGADO REFORÇADO, PVC, DN 20 MM (1/2"), PARA CIRCUITOS TERMINAIS, INSTALADO EM FORRO - FORNECIMENTO E INSTALAÇÃO</t>
  </si>
  <si>
    <t>ELETRODUTO PVC FLEXIVEL CORRUGADO, REFORCADO, COR LARANJA, DE 20 MM, PARA LAJES E PISOS</t>
  </si>
  <si>
    <t>CAIXA DE PASSAGEM PARA TELEFONE 150X150X15CM (SOBREPOR) FORNECIMENTO E INSTALACAO</t>
  </si>
  <si>
    <t>CAIXA DE PASSAGEM N 7, DE EMBUTIR, PADRAO TELEBRAS, DIMENSOES 150 X 150 X 15 CM, EM CHAPA DE ACO GALVANIZADO</t>
  </si>
  <si>
    <t>ELETRODUTO FLEXÍVEL CORRUGADO REFORÇADO, PVC, DN 20 MM (1/2"), PARA CIRCUITOS TERMINAIS, INSTALADO EM LAJE - FORNECIMENTO E INSTALAÇÃO</t>
  </si>
  <si>
    <t>ARAME RECOZIDO 16 BWG, 1,60 MM (0,016 KG/M)</t>
  </si>
  <si>
    <t>HASTE DE ATERRAMENTO 3/4  PARA SPDA - FORNECIMENTO E INSTALAÇÃO</t>
  </si>
  <si>
    <t>HASTE DE ATERRAMENTO EM ACO COM 3,00 M DE COMPRIMENTO E DN = 3/4", REVESTIDA COM BAIXA CAMADA DE COBRE, SEM CONECTOR</t>
  </si>
  <si>
    <t>CABO DE COBRE FLEXÍVEL ISOLADO, 1,5 MM², ANTI-CHAMA 0,6/1,0 KV, PARA CIRCUITOS TERMINAIS - FORNECIMENTO E INSTALAÇÃO</t>
  </si>
  <si>
    <t>CABO DE COBRE, FLEXIVEL, CLASSE 4 OU 5, ISOLACAO EM PVC/A, ANTICHAMA BWF-B, COBERTURA PVC-ST1, ANTICHAMA BWF-B, 1 CONDUTOR, 0,6/1 KV, SECAO NOMINAL 1,5 MM2</t>
  </si>
  <si>
    <t>FITA ISOLANTE ADESIVA ANTICHAMA, USO ATE 750 V, EM ROLO DE 19 MM X 5 M</t>
  </si>
  <si>
    <t>CABO DE COBRE FLEXÍVEL ISOLADO, 2,5 MM², ANTI-CHAMA 0,6/1,0 KV, PARA CIRCUITOS TERMINAIS - FORNECIMENTO E INSTALAÇÃO</t>
  </si>
  <si>
    <t>CABO DE COBRE, FLEXIVEL, CLASSE 4 OU 5, ISOLACAO EM PVC/A, ANTICHAMA BWF-B, COBERTURA PVC-ST1, ANTICHAMA BWF-B, 1 CONDUTOR, 0,6/1 KV, SECAO NOMINAL 2,5 MM2</t>
  </si>
  <si>
    <t>CABO DE COBRE FLEXÍVEL ISOLADO, 4 MM², ANTI-CHAMA 0,6/1,0 KV, PARA CIRCUITOS TERMINAIS - FORNECIMENTO E INSTALAÇÃO</t>
  </si>
  <si>
    <t>CABO DE COBRE, FLEXIVEL, CLASSE 4 OU 5, ISOLACAO EM PVC/A, ANTICHAMA BWF-B, COBERTURA PVC-ST1, ANTICHAMA BWF-B, 1 CONDUTOR, 0,6/1 KV, SECAO NOMINAL 4 MM2</t>
  </si>
  <si>
    <t>CABO DE COBRE FLEXÍVEL ISOLADO, 6 MM², ANTI-CHAMA 0,6/1,0 KV, PARA CIRCUITOS TERMINAIS - FORNECIMENTO E INSTALAÇÃO</t>
  </si>
  <si>
    <t>CABO DE COBRE, FLEXIVEL, CLASSE 4 OU 5, ISOLACAO EM PVC/A, ANTICHAMA BWF-B, COBERTURA PVC-ST1, ANTICHAMA BWF-B, 1 CONDUTOR, 0,6/1 KV, SECAO NOMINAL 6 MM2</t>
  </si>
  <si>
    <t>CABO DE COBRE FLEXÍVEL ISOLADO, 10 MM², ANTI-CHAMA 0,6/1,0 KV, PARA CIRCUITOS TERMINAIS - FORNECIMENTO E INSTALAÇÃO</t>
  </si>
  <si>
    <t>CABO DE COBRE, FLEXIVEL, CLASSE 4 OU 5, ISOLACAO EM PVC/A, ANTICHAMA BWF-B, COBERTURA PVC-ST1, ANTICHAMA BWF-B, 1 CONDUTOR, 0,6/1 KV, SECAO NOMINAL 10 MM2</t>
  </si>
  <si>
    <t>CABO DE COBRE FLEXÍVEL ISOLADO, 16 MM², ANTI-CHAMA 0,6/1,0 KV, PARA CIRCUITOS TERMINAIS - FORNECIMENTO E INSTALAÇÃO</t>
  </si>
  <si>
    <t>CABO DE COBRE, FLEXIVEL, CLASSE 4 OU 5, ISOLACAO EM PVC/A, ANTICHAMA BWF-B, COBERTURA PVC-ST1, ANTICHAMA BWF-B, 1 CONDUTOR, 0,6/1 KV, SECAO NOMINAL 16 MM2</t>
  </si>
  <si>
    <t>CABO TELEFÔNICO CCI-50 1 PAR, SEM BLINDAGEM, INSTALADO EM DISTRIBUIÇÃO DE EDIFICAÇÃO INSTITUCIONAL - FORNECIMENTO E INSTALAÇÃO</t>
  </si>
  <si>
    <t>CABO TELEFONICO CCI 50, 1 PAR, USO INTERNO, SEM BLINDAGEM</t>
  </si>
  <si>
    <t>74131/5</t>
  </si>
  <si>
    <t>QUADRO DE DISTRIBUICAO DE ENERGIA DE EMBUTIR, PARA 24 DISJUNTORES TERMOMAGNETICOS MONOPOLARES - FORNECIMENTO E INSTALACAO</t>
  </si>
  <si>
    <t>QUADRO DE DISTRIBUICAO COM BARRAMENTO TRIFASICO, DE EMBUTIR, EM CHAPA DE ACO GALVANIZADO, PARA 24 DISJUNTORES DIN, 100 A</t>
  </si>
  <si>
    <t>DISJUNTOR BIPOLAR TIPO DIN, CORRENTE NOMINAL DE 10A - FORNECIMENTO E INSTALAÇÃO</t>
  </si>
  <si>
    <t>TERMINAL A COMPRESSAO EM COBRE ESTANHADO PARA CABO 2,5 MM2, 1 FURO E 1 COMPRESSAO, PARA PARAFUSO DE FIXACAO M5</t>
  </si>
  <si>
    <t>DISJUNTOR TIPO DIN/IEC, BIPOLAR DE 6 ATE 32A</t>
  </si>
  <si>
    <t>DISJUNTOR BIPOLAR TIPO DIN, CORRENTE NOMINAL DE 16A - FORNECIMENTO E INSTALAÇÃO</t>
  </si>
  <si>
    <t>DISJUNTOR BIPOLAR TIPO DIN, CORRENTE NOMINAL DE 20A - FORNECIMENTO E INSTALAÇÃO</t>
  </si>
  <si>
    <t>TERMINAL A COMPRESSAO EM COBRE ESTANHADO PARA CABO 4 MM2, 1 FURO E 1 COMPRESSAO, PARA PARAFUSO DE FIXACAO M5</t>
  </si>
  <si>
    <t>CAIXA RETANGULAR 4" X 2" MÉDIA (1,30 M DO PISO), PVC, INSTALADA EM PAREDE - FORNECIMENTO E INSTALAÇÃO</t>
  </si>
  <si>
    <t>CAIXA DE PASSAGEM, EM PVC, DE 4" X 2", PARA ELETRODUTO FLEXIVEL CORRUGADO</t>
  </si>
  <si>
    <t>CAIXA RETANGULAR 4" X 4" BAIXA (0,30 M DO PISO), PVC, INSTALADA EM PAREDE - FORNECIMENTO E INSTALAÇÃO</t>
  </si>
  <si>
    <t>CAIXA DE PASSAGEM, EM PVC, DE 4" X 4", PARA ELETRODUTO FLEXIVEL CORRUGADO</t>
  </si>
  <si>
    <t>74131/7</t>
  </si>
  <si>
    <t>QUADRO DE DISTRIBUICAO DE ENERGIA DE EMBUTIR, PARA 40 DISJUNTORES TERMOMAGNETICOS MONOPOLARES - FORNECIMENTO E INSTALACAO</t>
  </si>
  <si>
    <t>QUADRO DE DISTRIBUICAO COM BARRAMENTO TRIFASICO, DE EMBUTIR, EM CHAPA DE ACO GALVANIZADO, PARA 40 DISJUNTORES DIN, 100 A</t>
  </si>
  <si>
    <t>QUADRO DE DISTRIBUICAO DE ENERGIA, PARA 12 DISJUNTORES TERMOMAGNETICOS MONOPOLARES - FORNECIMENTO E INSTALACAO</t>
  </si>
  <si>
    <t>QUADRO DE DISTRIBUICAO COM BARRAMENTO TRIFASICO, DE EMBUTIR, EM CHAPA DE ACO GALVANIZADO, PARA 12 DISJUNTORES DIN, 100 A</t>
  </si>
  <si>
    <t>DISJUNTOR MONOPOLAR TIPO DIN, CORRENTE NOMINAL DE 10A - FORNECIMENTO E INSTALAÇÃO</t>
  </si>
  <si>
    <t>DISJUNTOR TIPO DIN/IEC, MONOPOLAR DE 6  ATE  32A</t>
  </si>
  <si>
    <t>DISJUNTOR MONOPOLAR TIPO DIN, CORRENTE NOMINAL DE 16A - FORNECIMENTO E INSTALAÇÃO</t>
  </si>
  <si>
    <t>DISJUNTOR MONOPOLAR TIPO DIN, CORRENTE NOMINAL DE 25A - FORNECIMENTO E INSTALAÇÃO</t>
  </si>
  <si>
    <t>DISJUNTOR MONOPOLAR TIPO DIN, CORRENTE NOMINAL DE 32A - FORNECIMENTO E INSTALAÇÃO</t>
  </si>
  <si>
    <t>TERMINAL A COMPRESSAO EM COBRE ESTANHADO PARA CABO 6 MM2, 1 FURO E 1 COMPRESSAO, PARA PARAFUSO DE FIXACAO M6</t>
  </si>
  <si>
    <t>TOMADA ALTA DE EMBUTIR (1 MÓDULO), 2P+T 10 A, INCLUINDO SUPORTE E PLACA - FORNECIMENTO E INSTALAÇÃO</t>
  </si>
  <si>
    <t>SUPORTE PARAFUSADO COM PLACA DE ENCAIXE 4" X 2" MÉDIO (1,30 M DO PISO) PARA PONTO ELÉTRICO - FORNECIMENTO E INSTALAÇÃO</t>
  </si>
  <si>
    <t>TOMADA ALTA DE EMBUTIR (1 MÓDULO), 2P+T 10 A, SEM SUPORTE E SEM PLACA - FORNECIMENTO E INSTALAÇÃO</t>
  </si>
  <si>
    <t>TOMADA BAIXA DE EMBUTIR (2 MÓDULOS), 2P+T 10 A, SEM SUPORTE E SEM PLACA - FORNECIMENTO E INSTALAÇÃO</t>
  </si>
  <si>
    <t>TOMADA PARA TELEFONE DE 4 POLOS PADRAO TELEBRAS - FORNECIMENTO E INSTALACAO</t>
  </si>
  <si>
    <t>TOMADA RJ11, 2 FIOS</t>
  </si>
  <si>
    <t>INTERRUPTOR PARALELO (3 MÓDULOS), 10A/250V, INCLUINDO SUPORTE E PLACA - FORNECIMENTO E INSTALAÇÃO</t>
  </si>
  <si>
    <t>INTERRUPTOR PARALELO (3 MÓDULOS), 10A/250V, SEM SUPORTE E SEM PLACA - FORNECIMENTO E INSTALAÇÃO</t>
  </si>
  <si>
    <t>INTERRUPTOR SIMPLES (1 MÓDULO) COM 2 TOMADAS DE EMBUTIR 2P+T 10 A,  INCLUINDO SUPORTE E PLACA - FORNECIMENTO E INSTALAÇÃO</t>
  </si>
  <si>
    <t>INTERRUPTOR SIMPLES (1 MÓDULO) COM 2 TOMADAS DE EMBUTIR 2P+T 10 A,  SEM SUPORTE E SEM PLACA - FORNECIMENTO E INSTALAÇÃO</t>
  </si>
  <si>
    <t>INTERRUPTOR PARALELO (1 MÓDULO) COM 2 TOMADAS DE EMBUTIR 2P+T 10 A,  SEM SUPORTE E SEM PLACA - FORNECIMENTO E INSTALAÇÃO</t>
  </si>
  <si>
    <t xml:space="preserve">TOMADA 2P+T 10A, 250V </t>
  </si>
  <si>
    <t>INTERRUPTOR PARALELO 10A, 250V</t>
  </si>
  <si>
    <t>INTERRUPTOR PARALELO (2 MÓDULOS) COM 1 TOMADA DE EMBUTIR 2P+T 10 A,  INCLUINDO SUPORTE E PLACA - FORNECIMENTO E INSTALAÇÃO</t>
  </si>
  <si>
    <t>INTERRUPTOR PARALELO (2 MÓDULOS) COM 1 TOMADA DE EMBUTIR 2P+T 10 A,  SEM SUPORTE E SEM PLACA - FORNECIMENTO E INSTALAÇÃO</t>
  </si>
  <si>
    <t>INTERRUPTOR PULSADOR CAMPAINHA (1 MÓDULO), 10A/250V, INCLUINDO SUPORTE E PLACA - FORNECIMENTO E INSTALAÇÃO</t>
  </si>
  <si>
    <t>INTERRUPTOR PULSADOR CAMPAINHA (1 MÓDULO), 10A/250V, SEM SUPORTE E SEM PLACA - FORNECIMENTO E INSTALAÇÃO</t>
  </si>
  <si>
    <t>73831/4</t>
  </si>
  <si>
    <t>LAMPADA MISTA DE 160W - FORNECIMENTO E INSTALACAO</t>
  </si>
  <si>
    <t>LAMPADA DE LUZ MISTA 160 W, BASE E27 (220 V)</t>
  </si>
  <si>
    <t>73831/5</t>
  </si>
  <si>
    <t>LAMPADA MISTA DE 250W - FORNECIMENTO E INSTALACAO</t>
  </si>
  <si>
    <t>LAMPADA DE LUZ MISTA 250 W, BASE E27 (220 V)</t>
  </si>
  <si>
    <t>73831/6</t>
  </si>
  <si>
    <t>LAMPADA MISTA DE 500W - FORNECIMENTO E INSTALACAO</t>
  </si>
  <si>
    <t>LAMPADA DE LUZ MISTA 500 W, BASE E40 (220 V)</t>
  </si>
  <si>
    <t>LUMINÁRIA ARANDELA TIPO MEIA-LUA, PARA 1 LÂMPADA DE 15 W - FORNECIMENTO E INSTALAÇÃO</t>
  </si>
  <si>
    <t>LAMPADA FLUORESCENTE COMPACTA 2U BRANCA 15 W, BASE E27 (127/220 V)</t>
  </si>
  <si>
    <t>LUMINARIA ARANDELA TIPO MEIA-LUA COM VIDRO FOSCO *30 X 15* CM, PARA 1 LAMPADA, BASE E27, POTENCIA MAXIMA 40/60 W</t>
  </si>
  <si>
    <t>LUMINÁRIA ARANDELA TIPO TARTARUGA PARA 1 LÂMPADA LED - FORNECIMENTO E INSTALAÇÃO</t>
  </si>
  <si>
    <t>LAMPADA LED 6 W BIVOLT BRANCA, FORMATO TRADICIONAL</t>
  </si>
  <si>
    <t>LUMINARIA TIPO TARTARUGA PARA AREA EXTERNA EM ALUMINIO, COM GRADE, PARA 1 LAMPADA, BASE E27, POTENCIA MAXIMA 40/60 W</t>
  </si>
  <si>
    <t>TUBO DE PVC PARA REDE COLETORA DE ESGOTO DE PAREDE MACIÇA, DN 100 MM - FORNECIMENTO E ASSENTAMENTO</t>
  </si>
  <si>
    <t>PASTA LUBRIFICANTE PARA TUBOS E CONEXOES COM JUNTA ELASTICA (USO EM PVC, ACO, POLIETILENO E OUTROS)</t>
  </si>
  <si>
    <t>TUBO COLETOR DE ESGOTO PVC, JEI, DN 100 MM (NBR  7362)</t>
  </si>
  <si>
    <t>ASSENTADOR DE TUBOS COM ENCARGOS COMPLEMENTARES</t>
  </si>
  <si>
    <t>TUBO DE PVC CORRUGADO DE DUPLA PAREDE PARA REDE COLETORA DE ESGOTO, DN 150 MM - FORNECIMENTO E ASSENTAMENTO</t>
  </si>
  <si>
    <t>ANEL BORRACHA, PARA TUBO PVC, REDE COLETOR ESGOTO, DN 150 MM (NBR 7362)</t>
  </si>
  <si>
    <t>TUBO PVC CORRUGADO, PAREDE DUPLA, JE, DN 150 MM, REDE COLETORA ESGOTO</t>
  </si>
  <si>
    <t>TUBO DE PVC CORRUGADO DE DUPLA PAREDE PARA REDE COLETORA DE ESGOTO, DN 200 MM - FORNECIMENTO E ASSENTAMENTO</t>
  </si>
  <si>
    <t>ANEL BORRACHA, PARA TUBO PVC, REDE COLETOR ESGOTO, DN 200 MM (NBR 7362)</t>
  </si>
  <si>
    <t>TUBO PVC CORRUGADO, PAREDE DUPLA, JE, DN 200 MM, REDE COLETORA ESGOTO</t>
  </si>
  <si>
    <t>TUBO DE PVC PARA REDE COLETORA DE ESGOTO DE PAREDE MACIÇA, DN 200 MM - FORNECIMENTO E ASSENTAMENTO</t>
  </si>
  <si>
    <t>TUBO COLETOR DE ESGOTO PVC, JEI, DN 200 MM (NBR 7362)</t>
  </si>
  <si>
    <t>JOELHO 45 GRAUS, PVC, SERIE NORMAL, ESGOTO PREDIAL, DN 50 MM - FORNECIDO E INSTALADO</t>
  </si>
  <si>
    <t>ANEL BORRACHA PARA TUBO ESGOTO PREDIAL DN 50 MM (NBR 5688)</t>
  </si>
  <si>
    <t>JOELHO PVC, SOLDAVEL, PB, 45 GRAUS, DN 50 MM, PARA ESGOTO PREDIAL</t>
  </si>
  <si>
    <t>JOELHO 45 GRAUS, PVC, SERIE NORMAL, ESGOTO PREDIAL, DN 75 MM - FORNECIDO E INSTALADO</t>
  </si>
  <si>
    <t>ANEL BORRACHA PARA TUBO ESGOTO PREDIAL DN 75 MM (NBR 5688)</t>
  </si>
  <si>
    <t>JOELHO PVC, SOLDAVEL, PB, 45 GRAUS, DN 75 MM, PARA ESGOTO PREDIAL</t>
  </si>
  <si>
    <t>JOELHO 45 GRAUS, PVC, SERIE NORMAL, ESGOTO PREDIAL, DN 100 MM - FORNECIDO E INSTALADO</t>
  </si>
  <si>
    <t>ANEL BORRACHA PARA TUBO ESGOTO PREDIAL, DN 100 MM (NBR 5688)</t>
  </si>
  <si>
    <t>JOELHO PVC, SOLDAVEL, PB, 45 GRAUS, DN 100 MM, PARA ESGOTO PREDIAL</t>
  </si>
  <si>
    <t>JOELHO 45 GRAUS, PVC, SERIE NORMAL, ESGOTO PREDIAL, DN 150 MM - FORNECIDO E INSTALADO</t>
  </si>
  <si>
    <t>JOELHO PVC LEVE, 45 GRAUS, DN 150 MM, PARA ESGOTO PREDIAL</t>
  </si>
  <si>
    <t>JOELHO 90 GRAUS, PVC, SERIE NORMAL, ESGOTO PREDIAL, DN 75 MM - FORNECIDO E INSTALADO</t>
  </si>
  <si>
    <t>JOELHO PVC, SOLDAVEL, PB, 90 GRAUS, DN 75 MM, PARA ESGOTO PREDIAL</t>
  </si>
  <si>
    <t>JOELHO 90 GRAUS, PVC, SERIE NORMAL, ESGOTO PREDIAL, DN 100 MM - FORNECIDO E INSTALADO</t>
  </si>
  <si>
    <t>JOELHO PVC, SOLDAVEL, PB, 90 GRAUS, DN 100 MM, PARA ESGOTO PREDIAL</t>
  </si>
  <si>
    <t>JOELHO 90 GRAUS, PVC, SERIE NORMAL, ESGOTO PREDIAL, DN 150 MM - FORNECIDO E INSTALADO</t>
  </si>
  <si>
    <t>JOELHO PVC LEVE, 90 GRAUS, DN 150 MM, PARA ESGOTO PREDIAL</t>
  </si>
  <si>
    <t>TÊ DE REDUÇÃO, PVC, SOLDÁVEL, DN 25MM X 20MM, INSTALADO EM RAMAL DE DISTRIBUIÇÃO DE ÁGUA - FORNECIMENTO E INSTALAÇÃO</t>
  </si>
  <si>
    <t>ADESIVO PLASTICO PARA PVC, FRASCO COM 850 GR</t>
  </si>
  <si>
    <t>TE DE REDUCAO, PVC, SOLDAVEL, 90 GRAUS, 25 MM X 20 MM, PARA AGUA FRIA PREDIAL</t>
  </si>
  <si>
    <t>TÊ DE REDUÇÃO, PVC, SOLDÁVEL, DN 32MM X 25MM, INSTALADO EM RAMAL DE DISTRIBUIÇÃO DE ÁGUA - FORNECIMENTO E INSTALAÇÃO</t>
  </si>
  <si>
    <t>TE DE REDUCAO, PVC, SOLDAVEL, 90 GRAUS, 32 MM X 25 MM, PARA AGUA FRIA PREDIAL</t>
  </si>
  <si>
    <t>JUNÇÃO SIMPLES, PVC, SERIE NORMAL, ESGOTO PREDIAL, DN 100 X 100 MM, JUNTA ELÁSTICA, FORNECIDO E INSTALADO EM RAMAL DE DESCARGA OU RAMAL DE ESGOTO SANITÁRIO</t>
  </si>
  <si>
    <t>JUNCAO SIMPLES, PVC, 45 GRAUS, DN 100 X 100 MM, SERIE NORMAL PARA ESGOTO PREDIAL</t>
  </si>
  <si>
    <t>RALO SECO, PVC, DN 100 X 40 MM, JUNTA SOLDÁVEL, FORNECIDO E INSTALADO EM RAMAL DE DESCARGA OU EM RAMAL DE ESGOTO SANITÁRIO</t>
  </si>
  <si>
    <t>RALO SECO PVC CONICO, 100 X 40 MM,  COM GRELHA REDONDA BRANCA</t>
  </si>
  <si>
    <t>CAIXA SIFONADA PVC, 100 X 100 X 50 MM, COM GRELHA REDONDA BRANCA</t>
  </si>
  <si>
    <t>ANEL BORRACHA, DN 50 MM, PARA TUBO SERIE REFORCADA ESGOTO PREDIAL</t>
  </si>
  <si>
    <t>CAIXA DE PASSAGEM 30X30X40 COM TAMPA E DRENO BRITA</t>
  </si>
  <si>
    <t>ACO CA-60, 5,0 MM, VERGALHAO</t>
  </si>
  <si>
    <t>AREIA MEDIA - POSTO JAZIDA/FORNECEDOR</t>
  </si>
  <si>
    <t>CAL HIDRATADA CH-I PARA ARGAMASSAS</t>
  </si>
  <si>
    <t>PEDRA BRITADA N. 1 (9,5 a 19 MM) POSTO PEDREIRA/FORNECEDOR</t>
  </si>
  <si>
    <t>PEDRA BRITADA N. 3 (38 A 50 MM) POSTO PEDREIRA/FORNECEDOR</t>
  </si>
  <si>
    <t>TIJOLO CERAMICO MACICO *5 X 10 X 20* CM</t>
  </si>
  <si>
    <t>73882/1</t>
  </si>
  <si>
    <t>CALHA EM CONCRETO SIMPLES, EM MEIA CANA, DIAMETRO 200 MM</t>
  </si>
  <si>
    <t>CALHA/CANALETA DE CONCRETO SIMPLES, TIPO MEIA CANA, D = 20 CM, PARA AGUA PLUVIAL</t>
  </si>
  <si>
    <t>TAMPA EM CONCRETO ARMADO 60X60X5CM P/CX INSPECAO/FOSSA SEPTICA</t>
  </si>
  <si>
    <t>ACO CA-60, 4,2 MM, VERGALHAO</t>
  </si>
  <si>
    <t>SARRAFO DE MADEIRA NAO APARELHADA 2,5 X 5 CM (1 X 2 ") PINUS, MISTA OU EQUIVALENTE DA REGIAO</t>
  </si>
  <si>
    <t>PEDRA BRITADA N. 2 (19 A 38 MM) POSTO PEDREIRA/FORNECEDOR</t>
  </si>
  <si>
    <t>PREGO DE ACO POLIDO COM CABECA 17 X 27 (2 1/2 X 11)</t>
  </si>
  <si>
    <t>BETONEIRA CAPACIDADE NOMINAL DE 400 L, CAPACIDADE DE MISTURA 280 L, MOTOR ELÉTRICO TRIFÁSICO POTÊNCIA DE 2 CV, SEM CARREGADOR</t>
  </si>
  <si>
    <t>FILTRO ANAERÓBIO RETANGULAR, EM ALVENARIA COM BLOCOS DE CONCRETO, DIMENSÕES INTERNAS: 1,4 X 4,2 X 1,67 M, VOLUME ÚTIL: 7056 L (PARA 67 CONTRIBUINTES)</t>
  </si>
  <si>
    <t>CANALETA CONCRETO 19 X 19 X 19 CM (CLASSE C - NBR 6136)</t>
  </si>
  <si>
    <t>PEDRA BRITADA N. 0, OU PEDRISCO (4,8 A 9,5 MM) POSTO PEDREIRA/FORNECEDOR</t>
  </si>
  <si>
    <t>BLOCO CONCRETO ESTRUTURAL 19 X 19 X 39 CM, FBK 4,5 MPA (NBR 6136)</t>
  </si>
  <si>
    <t>ARGAMASSA TRAÇO 1:4 (CIMENTO E AREIA GROSSA) PARA CHAPISCO CONVENCIONAL, PREPARO MECÂNICO COM BETONEIRA 400 L</t>
  </si>
  <si>
    <t>GRAUTEAMENTO VERTICAL EM ALVENARIA ESTRUTURAL</t>
  </si>
  <si>
    <t>GRAUTEAMENTO DE CINTA SUPERIOR OU DE VERGA EM ALVENARIA ESTRUTURAL</t>
  </si>
  <si>
    <t>ARMAÇÃO VERTICAL DE ALVENARIA ESTRUTURAL; DIÂMETRO DE 10,0 MM</t>
  </si>
  <si>
    <t>ARMAÇÃO DE CINTA DE ALVENARIA ESTRUTURAL; DIÂMETRO DE 10,0 MM</t>
  </si>
  <si>
    <t>ARMAÇÃO DE LAJE DE UMA ESTRUTURA CONVENCIONAL DE CONCRETO ARMADO EM UMA EDIFICAÇÃO TÉRREA OU SOBRADO UTILIZANDO AÇO CA-60 DE 4,2 MM - MONTAGEM</t>
  </si>
  <si>
    <t>LASTRO COM PREPARO DE FUNDO, LARGURA MAIOR OU IGUAL A 1,5 M, COM CAMADA DE BRITA, LANÇAMENTO MECANIZADO, EM LOCAL COM NÍVEL BAIXO DE INTERFERÊNCIA</t>
  </si>
  <si>
    <t>ARGAMASSA TRAÇO 1:3 (CIMENTO E AREIA), PREPARO MECANICO , INCLUSO ADITIVO IMPERMEABILIZANTE</t>
  </si>
  <si>
    <t>PEÇA RETANGULAR PRÉ-MOLDADA, VOLUME DE CONCRETO DE 30 A 100 LITROS, TAXA DE AÇO APROXIMADA DE 30KG/M³</t>
  </si>
  <si>
    <t>TUBO, CPVC, SOLDÁVEL, DN 15MM, INSTALADO EM RAMAL OU SUB-RAMAL DE ÁGUA - FORNECIMENTO E INSTALAÇÃO</t>
  </si>
  <si>
    <t>TUBO CPVC, SOLDAVEL, 15 MM, AGUA QUENTE PREDIAL (NBR 15884)</t>
  </si>
  <si>
    <t>TUBO, CPVC, SOLDÁVEL, DN 22MM, INSTALADO EM RAMAL DE DISTRIBUIÇÃO DE ÁGUA - FORNECIMENTO E INSTALAÇÃO</t>
  </si>
  <si>
    <t>TUBO CPVC, SOLDAVEL, 22 MM, AGUA QUENTE PREDIAL (NBR 15884)</t>
  </si>
  <si>
    <t>TUBO, CPVC, SOLDÁVEL, DN 35MM, INSTALADO EM PRUMADA DE ÁGUA  FORNECIMENTO E INSTALAÇÃO</t>
  </si>
  <si>
    <t>TUBO CPVC SOLDAVEL, 35 MM, AGUA QUENTE PREDIAL (NBR 15884)</t>
  </si>
  <si>
    <t>LUVA, CPVC, SOLDÁVEL, DN 22MM, INSTALADO EM RAMAL DE DISTRIBUIÇÃO DE ÁGUA   FORNECIMENTO E INSTALAÇÃO</t>
  </si>
  <si>
    <t>ADESIVO PARA TUBOS CPVC, *75* G</t>
  </si>
  <si>
    <t>LUVA CPVC, SOLDAVEL, 22 MM, PARA AGUA QUENTE PREDIAL</t>
  </si>
  <si>
    <t>LUVA, CPVC, SOLDÁVEL, DN 35MM, INSTALADO EM PRUMADA DE ÁGUA  FORNECIMENTO E INSTALAÇÃO</t>
  </si>
  <si>
    <t>LUVA CPVC, SOLDAVEL, 35 MM, PARA AGUA QUENTE PREDIAL</t>
  </si>
  <si>
    <t>LUVA, CPVC, SOLDÁVEL, DN 42MM, INSTALADO EM PRUMADA DE ÁGUA  FORNECIMENTO E INSTALAÇÃO</t>
  </si>
  <si>
    <t>LUVA CPVC, SOLDAVEL, 42 MM, PARA AGUA QUENTE PREDIAL</t>
  </si>
  <si>
    <t>TÊ, CPVC, SOLDÁVEL, DN 28MM, INSTALADO EM RAMAL DE DISTRIBUIÇÃO DE ÁGUA - FORNECIMENTO E INSTALAÇÃO</t>
  </si>
  <si>
    <t>TE CPVC, SOLDAVEL, 90 GRAUS, 28 MM, PARA AGUA QUENTE PREDIAL</t>
  </si>
  <si>
    <t>TÊ, CPVC, SOLDÁVEL, DN 35MM, INSTALADO EM PRUMADA DE ÁGUA  FORNECIMENTO E INSTALAÇÃO</t>
  </si>
  <si>
    <t>TE CPVC, SOLDAVEL, 90 GRAUS, 35 MM, PARA AGUA QUENTE PREDIAL</t>
  </si>
  <si>
    <t>TÊ, CPVC, SOLDÁVEL, DN 54 MM, INSTALADO EM PRUMADA DE ÁGUA  FORNECIMENTO E INSTALAÇÃO</t>
  </si>
  <si>
    <t>TE CPVC, SOLDAVEL, 90 GRAUS, 54 MM, PARA AGUA QUENTE PREDIAL</t>
  </si>
  <si>
    <t>JOELHO 45 GRAUS, CPVC, SOLDÁVEL, DN 15MM, INSTALADO EM RAMAL OU SUB-RAMAL DE ÁGUA - FORNECIMENTO E INSTALAÇÃO</t>
  </si>
  <si>
    <t>JOELHO CPVC, SOLDAVEL, 45 GRAUS, 15 MM, PARA AGUA QUENTE</t>
  </si>
  <si>
    <t>JOELHO 45 GRAUS, CPVC, SOLDÁVEL, DN 28MM, INSTALADO EM RAMAL DE DISTRIBUIÇÃO DE ÁGUA   FORNECIMENTO E INSTALAÇÃO</t>
  </si>
  <si>
    <t>JOELHO CPVC, SOLDAVEL, 45 GRAUS, 28 MM, PARA AGUA QUENTE</t>
  </si>
  <si>
    <t>JOELHO 45 GRAUS, CPVC, SOLDÁVEL, DN 35MM, INSTALADO EM PRUMADA DE ÁGUA - FORNECIMENTO E INSTALAÇÃO</t>
  </si>
  <si>
    <t>JOELHO CPVC, SOLDAVEL, 45 GRAUS, 35 MM, PARA AGUA QUENTE</t>
  </si>
  <si>
    <t>JOELHO 90 GRAUS, CPVC, SOLDÁVEL, DN 22MM, INSTALADO EM RAMAL DE DISTRIBUIÇÃO DE ÁGUA   FORNECIMENTO E INSTALAÇÃO</t>
  </si>
  <si>
    <t>JOELHO CPVC, SOLDAVEL, 90 GRAUS, 22 MM, PARA AGUA QUENTE</t>
  </si>
  <si>
    <t>JOELHO 90 GRAUS, CPVC, SOLDÁVEL, DN 28MM, INSTALADO EM RAMAL DE DISTRIBUIÇÃO DE ÁGUA   FORNECIMENTO E INSTALAÇÃO</t>
  </si>
  <si>
    <t>JOELHO CPVC, SOLDAVEL, 90 GRAUS, 28 MM, PARA AGUA QUENTE</t>
  </si>
  <si>
    <t>JOELHO 90 GRAUS, CPVC, SOLDÁVEL, DN 35MM, INSTALADO EM PRUMADA DE ÁGUA  FORNECIMENTO E INSTALAÇÃO</t>
  </si>
  <si>
    <t>JOELHO CPVC, SOLDAVEL, 90 GRAUS, 35 MM, PARA AGUA QUENTE</t>
  </si>
  <si>
    <t>REGISTRO DE GAVETA BRUTO, LATÃO, ROSCÁVEL, INSTALADO EM RESERVAÇÃO DE ÁGUA - FORNECIMENTO E INSTALAÇÃO</t>
  </si>
  <si>
    <t>REGISTRO GAVETA COM ACABAMENTO E CANOPLA CROMADOS, SIMPLES, BITOLA 1 "</t>
  </si>
  <si>
    <t>REGISTRO GAVETA COM ACABAMENTO E CANOPLA CROMADOS, SIMPLES, BITOLA 1 1/4 "</t>
  </si>
  <si>
    <t>ADAPTADOR, CPVC, SOLDÁVEL, DN 22MM, INSTALADO EM RAMAL DE DISTRIBUIÇÃO DE ÁGUA   FORNECIMENTO E INSTALAÇÃO</t>
  </si>
  <si>
    <t>ADAPTADOR, CPVC, SOLDAVEL, 22 MM, PARA AGUA QUENTE</t>
  </si>
  <si>
    <t>FLANGE EM AÇO, DN 15 MM X 1/2'', INSTALADO EM RESERVAÇÃO DE ÁGUA DE EDIFICAÇÃO QUE POSSUA RESERVATÓRIO DE FIBRA/FIBROCIMENTO - FORNECIMENTO E INSTALAÇÃO</t>
  </si>
  <si>
    <t>FLANGE SEXTAVADO DE FERRO GALVANIZADO, COM ROSCA BSP, DE 1/2"</t>
  </si>
  <si>
    <t>FLANGE EM AÇO, DN 20 MM X 3/4'', INSTALADO EM RESERVAÇÃO DE ÁGUA DE EDIFICAÇÃO QUE POSSUA RESERVATÓRIO DE FIBRA/FIBROCIMENTO - FORNECIMENTO E INSTALAÇÃO</t>
  </si>
  <si>
    <t>FLANGE SEXTAVADO DE FERRO GALVANIZADO, COM ROSCA BSP, DE 3/4"</t>
  </si>
  <si>
    <t>CHAVE DE BOIA AUTOMÁTICA</t>
  </si>
  <si>
    <t>AUTOMATICO DE BOIA SUPERIOR / INFERIOR, *15* A / 250 V</t>
  </si>
  <si>
    <t>CHAVE DE BOIA AUTOMÁTICA SUPERIOR 10A/250V - FORNECIMENTO E INSTALACAO</t>
  </si>
  <si>
    <t>TORNEIRA DE BOIA, ROSCÁVEL, 1 1/2 , FORNECIDA E INSTALADA EM RESERVAÇÃO DE ÁGUA</t>
  </si>
  <si>
    <t>TORNEIRA DE BOIA CONVENCIONAL PARA CAIXA D'AGUA, 1.1/2", COM HASTE E TORNEIRA METALICOS E BALAO PLASTICO</t>
  </si>
  <si>
    <t>UNIÃO, PVC, SOLDÁVEL, DN 20MM, INSTALADO EM RAMAL DE DISTRIBUIÇÃO DE ÁGUA - FORNECIMENTO E INSTALAÇÃO</t>
  </si>
  <si>
    <t>UNIAO PVC, SOLDAVEL, 20 MM,  PARA AGUA FRIA PREDIAL</t>
  </si>
  <si>
    <t>74093/1</t>
  </si>
  <si>
    <t>VALVULA PE COM CRIVO BRONZE 1.1/4" - FORNECIMENTO E INSTALACAO</t>
  </si>
  <si>
    <t>PASTA VEDA JUNTAS/ROSCA, LATA DE *500* G, PARA INSTALACOES DE GAS E OUTROS</t>
  </si>
  <si>
    <t>VALVULA DE RETENCAO DE BRONZE, PE COM CRIVOS, EXTREMIDADE COM ROSCA, DE 1 1/4", PARA FUNDO DE POCO</t>
  </si>
  <si>
    <t>BOMBA SUBMERSÍVEL ELÉTRICA TRIFÁSICA, POTÊNCIA 2,96 HP, Ø ROTOR 144 MM SEMI-ABERTO, BOCAL DE SAÍDA Ø 2, HM/Q = 2 MCA / 38,8 M3/H A 28 MCA / 5 M3/H</t>
  </si>
  <si>
    <t>BOMBA SUBMERSÍVEL ELÉTRICA TRIFÁSICA, POTÊNCIA 2,96 HP, Ø ROTOR 144 MM SEMI-ABERTO, BOCAL DE SAÍDA Ø 2, HM/Q = 2 MCA / 38,8 M3/H A 28 MCA / 5 M3/H - MANUTENÇÃO</t>
  </si>
  <si>
    <t>BOMBA SUBMERSÍVEL ELÉTRICA TRIFÁSICA, POTÊNCIA 2,96 HP, Ø ROTOR 144 MM SEMI-ABERTO, BOCAL DE SAÍDA Ø 2, HM/Q = 2 MCA / 38,8 M3/H A 28 MCA / 5 M3/H - MATERIAIS NA OPERAÇÃO</t>
  </si>
  <si>
    <t>BOMBA SUBMERSÍVEL ELÉTRICA TRIFÁSICA, POTÊNCIA 2,96 HP, Ø ROTOR 144 MM SEMI-ABERTO, BOCAL DE SAÍDA Ø 2, HM/Q = 2 MCA / 38,8 M3/H A 28 MCA / 5 M3/H - DEPRECIAÇÃO</t>
  </si>
  <si>
    <t>BOMBA SUBMERSÍVEL ELÉTRICA TRIFÁSICA, POTÊNCIA 2,96 HP, Ø ROTOR 144 MM SEMI-ABERTO, BOCAL DE SAÍDA Ø 2, HM/Q = 2 MCA / 38,8 M3/H A 28 MCA / 5 M3/H - JUROS</t>
  </si>
  <si>
    <t>BOMBA RECALQUE D'AGUA PREDIO 6 A 10 PAVTOS - 2UD</t>
  </si>
  <si>
    <t>BOMBA CENTRIFUGA  MOTOR ELETRICO TRIFASICO 2,96HP, DIAMETRO DE SUCCAO X ELEVACAO 1 1/2" X 1 1/4", DIAMETRO DO ROTOR 148 MM, HM/Q: 34 M / 14,80 M3/H A 40 M / 8,60 M3/H</t>
  </si>
  <si>
    <t>FIO DE COBRE, SOLIDO, CLASSE 1, ISOLACAO EM PVC/A, ANTICHAMA BWF-B, 450/750V, SECAO NOMINAL 4 MM2</t>
  </si>
  <si>
    <t>CURVA 90 GRAUS, LONGA, DE PVC RIGIDO ROSCAVEL, DE 3/4", PARA ELETRODUTO</t>
  </si>
  <si>
    <t>CHAVE DE PARTIDA DIRETA TRIFASICA, COM CAIXA TERMOPLASTICA, COM FUSIVEL DE 25 A, PARA MOTOR COM POTENCIA DE 7,5 CV E TENSAO DE 380 V</t>
  </si>
  <si>
    <t>ELETRODUTO EM ACO GALVANIZADO ELETROLITICO, LEVE, DIAMETRO 3/4", PAREDE DE 0,90 MM</t>
  </si>
  <si>
    <t>BUCHA EM ALUMINIO, COM ROSCA, DE 3/4", PARA ELETRODUTO</t>
  </si>
  <si>
    <t>ARRUELA EM ALUMINIO, COM ROSCA, DE 3/4", PARA ELETRODUTO</t>
  </si>
  <si>
    <t>MONTADOR ELETROMECÃNICO COM ENCARGOS COMPLEMENTARES</t>
  </si>
  <si>
    <t>PARAFUSO NIQUELADO COM ACABAMENTO CROMADO PARA FIXAR PECA SANITARIA, INCLUI PORCA CEGA, ARRUELA E BUCHA DE NYLON TAMANHO S-10</t>
  </si>
  <si>
    <t>VEDACAO PVC, 100 MM, PARA SAIDA VASO SANITARIO</t>
  </si>
  <si>
    <t>BACIA SANITARIA (VASO) COM CAIXA ACOPLADA, DE LOUCA BRANCA</t>
  </si>
  <si>
    <t>REJUNTE EPOXI BRANCO</t>
  </si>
  <si>
    <t>LAVATÓRIO LOUÇA BRANCA COM COLUNA, *44 X 35,5* CM, PADRÃO POPULAR - FORNECIMENTO E INSTALAÇÃO</t>
  </si>
  <si>
    <t>PARAFUSO NIQUELADO 3 1/2" COM ACABAMENTO CROMADO PARA FIXAR PECA SANITARIA, INCLUI PORCA CEGA, ARRUELA E BUCHA DE NYLON TAMANHO S-8</t>
  </si>
  <si>
    <t>LAVATORIO LOUCA BRANCA COM COLUNA *44 X 35,5* CM</t>
  </si>
  <si>
    <t>TORNEIRA CROMADA DE MESA, 1/2" OU 3/4", PARA LAVATÓRIO, PADRÃO MÉDIO - FORNECIMENTO E INSTALAÇÃO</t>
  </si>
  <si>
    <t>TORNEIRA CROMADA DE MESA PARA LAVATORIO, BICA ALTA</t>
  </si>
  <si>
    <t>CUBA DE EMBUTIR OVAL EM LOUÇA BRANCA, 35 X 50CM OU EQUIVALENTE - FORNECIMENTO E INSTALAÇÃO</t>
  </si>
  <si>
    <t>MASSA PLASTICA PARA MARMORE/GRANITO</t>
  </si>
  <si>
    <t>LAVATORIO/CUBA DE EMBUTIR OVAL LOUCA BRANCA SEM LADRAO *50 X 35* CM</t>
  </si>
  <si>
    <t>TORNEIRA CROMADA LONGA, DE PAREDE, 1/2" OU 3/4", PARA PIA DE COZINHA, PADRÃO POPULAR - FORNECIMENTO E INSTALAÇÃO</t>
  </si>
  <si>
    <t>TORNEIRA CROMADA DE PAREDE PARA COZINHA SEM AREJADOR, PADRAO POPULAR, 1/2 " OU 3/4 "</t>
  </si>
  <si>
    <t>TORNEIRA CROMADA 1/2" OU 3/4" PARA TANQUE, PADRÃO MÉDIO - FORNECIMENTO E INSTALAÇÃO</t>
  </si>
  <si>
    <t xml:space="preserve">TORNEIRA CROMADA SEM BICO PARA TANQUE 1/2 " OU 3/4 " </t>
  </si>
  <si>
    <t>BANCADA DE GRANITO CINZA POLIDO PARA PIA DE COZINHA 1,50 X 0,60 M - FORNECIMENTO E INSTALAÇÃO</t>
  </si>
  <si>
    <t>GRANITO PARA BANCADA, POLIDO, TIPO ANDORINHA/ QUARTZ/ CASTELO/ CORUMBA OU OUTROS EQUIVALENTES DA REGIAO, E=  *2,5* CM</t>
  </si>
  <si>
    <t>SUPORTE MAO-FRANCESA EM ACO, ABAS IGUAIS 40 CM, CAPACIDADE MINIMA 70 KG, BRANCO</t>
  </si>
  <si>
    <t>BANCADA DE GRANITO CINZA POLIDO PARA LAVATÓRIO 0,50 X 0,60 M - FORNECIMENTO E INSTALAÇÃO</t>
  </si>
  <si>
    <t>SUPORTE MAO-FRANCESA EM ACO, ABAS IGUAIS 30 CM, CAPACIDADE MINIMA 60 KG, BRANCO</t>
  </si>
  <si>
    <t>ENGATE FLEXÍVEL EM INOX, 1/2 X 30CM - FORNECIMENTO E INSTALAÇÃO</t>
  </si>
  <si>
    <t>ENGATE / RABICHO FLEXIVEL INOX 1/2 " X 30 CM</t>
  </si>
  <si>
    <t>SIFÃO DO TIPO FLEXÍVEL EM PVC 1 X 1.1/2 - FORNECIMENTO E INSTALAÇÃO</t>
  </si>
  <si>
    <t>SIFAO PLASTICO FLEXIVEL SAIDA VERTICAL PARA COLUNA LAVATORIO, 1 X 1.1/2 "</t>
  </si>
  <si>
    <t>ELEVADOR DE CREMALHEIRA CABINE FECHADA 1,5 X 2,5 X 2,35 M (UMA POR TORRE), CAPACIDADE DE CARGA 1200 KG (15 PESSOAS), TORRE  24 M</t>
  </si>
  <si>
    <t xml:space="preserve">UN    </t>
  </si>
  <si>
    <t>ESCAVAÇÃO MANUAL PARA BLOCO DE COROAMENTO OU SAPATA, COM PREVISÃO DE FÔRMA</t>
  </si>
  <si>
    <t>ARMAÇÃO DE BLOCO, VIGA BALDRAME E SAPATA UTILIZANDO AÇO CA-60 DE 5 MM - MONTAGEM</t>
  </si>
  <si>
    <t>CORTE E DOBRA DE AÇO CA-60, DIÂMETRO DE 5,0 MM, UTILIZADO EM ESTRUTURAS DIVERSAS, EXCETO LAJES</t>
  </si>
  <si>
    <t>ARMAÇÃO DE BLOCO, VIGA BALDRAME OU SAPATA UTILIZANDO AÇO CA-50 DE 12,5 MM - MONTAGEM</t>
  </si>
  <si>
    <t>CORTE E DOBRA DE AÇO CA-50, DIÂMETRO DE 12,5 MM, UTILIZADO EM ESTRUTURAS DIVERSAS, EXCETO LAJES</t>
  </si>
  <si>
    <t>ARMAÇÃO DE BLOCO, VIGA BALDRAME OU SAPATA UTILIZANDO AÇO CA-50 DE 16 MM - MONTAGEM</t>
  </si>
  <si>
    <t>CORTE E DOBRA DE AÇO CA-50, DIÂMETRO DE 16,0 MM, UTILIZADO EM ESTRUTURAS DIVERSAS, EXCETO LAJES</t>
  </si>
  <si>
    <t>CONCRETO FCK = 25MPA, TRAÇO 1:2,3:2,7 (CIMENTO/ AREIA MÉDIA/ BRITA 1)  - PREPARO MECÂNICO COM BETONEIRA 400 L</t>
  </si>
  <si>
    <t>ALVENARIA EM TIJOLO CERAMICO MACICO 5X10X20CM 1 VEZ (ESPESSURA 20CM), ASSENTADO COM ARGAMASSA TRACO 1:2:8 (CIMENTO, CAL E AREIA)</t>
  </si>
  <si>
    <t>ARGAMASSA TRAÇO 1:2:8 (CIMENTO, CAL E AREIA MÉDIA) PARA EMBOÇO/MASSA ÚNICA/ASSENTAMENTO DE ALVENARIA DE VEDAÇÃO, PREPARO MECÂNICO COM MISTURADOR DE EIXO HORIZONTAL DE 300 KG</t>
  </si>
  <si>
    <t>ARGAMASSA TRAÇO 1:3 (CIMENTO E AREIA GROSSA) COM ADIÇÃO DE EMULSÃO POLIMÉRICA PARA CHAPISCO ROLADO, PREPARO MANUAL</t>
  </si>
  <si>
    <t>ADITIVO ADESIVO LIQUIDO PARA ARGAMASSAS DE REVESTIMENTOS CIMENTICIOS</t>
  </si>
  <si>
    <t>PINTURA COM VERNIZ POLIURETANO, 2 DEMAOS</t>
  </si>
  <si>
    <t>LIXA EM FOLHA PARA PAREDE OU MADEIRA, NUMERO 120 (COR VERMELHA)</t>
  </si>
  <si>
    <t>SOLVENTE DILUENTE A BASE DE AGUARRAS</t>
  </si>
  <si>
    <t>VERNIZ POLIURETANO BRILHANTE PARA MADEIRA, COM FILTRO SOLAR, USO INTERNO E EXTERNO</t>
  </si>
  <si>
    <t>PINTOR COM ENCARGOS COMPLEMENTARES</t>
  </si>
  <si>
    <t>GRADIL EM ALUMÍNIO FIXADO EM VÃOS DE JANELAS, FORMADO POR TUBOS DE 3/4"</t>
  </si>
  <si>
    <t>PORTAO EM TUBO DE ACO GALVANIZADO DIN 2440/NBR 5580, PAINEL UNICO, DIMENSOES 1,0X1,6M, INCLUSIVE CADEADO</t>
  </si>
  <si>
    <t>ACO CA-50, 20,0 MM, VERGALHAO</t>
  </si>
  <si>
    <t>BARRA DE FERRO RETANGULAR, BARRA CHATA, 1" X 1/4" (L X E), 1,2265 KG/M</t>
  </si>
  <si>
    <t>TUBO ACO GALVANIZADO COM COSTURA, CLASSE MEDIA, DN 1/2", E = *2,65* MM, PESO *1,22* KG/M (NBR 5580)</t>
  </si>
  <si>
    <t>ELETRODO REVESTIDO AWS - E-6010, DIAMETRO IGUAL A 4,00 MM</t>
  </si>
  <si>
    <t>TUBO ACO GALVANIZADO COM COSTURA, CLASSE LEVE, DN 25 MM ( 1"),  E = 2,65 MM,  *2,11* KG/M (NBR 5580)</t>
  </si>
  <si>
    <t>CADEADO EM ACO INOX, LARGURA DE *50* MM, COM HASTE EM ACO TEMPERADO, SEM MOLA - CHAVES INCLUIDAS</t>
  </si>
  <si>
    <t>PORTAO EM TUBO DE ACO GALVANIZADO DIN 2440/NBR 5580, PAINEL UNICO, DIMENSOES 4,0X1,2M, INCLUSIVE CADEADO</t>
  </si>
  <si>
    <t>TUBO ACO GALVANIZADO COM COSTURA, CLASSE MEDIA, DN 1.1/4", E = *3,25* MM, PESO *3,14* KG/M (NBR 5580)</t>
  </si>
  <si>
    <t>PLANTIO DE GRAMA SAO CARLOS EM LEIVAS</t>
  </si>
  <si>
    <t>GRAMA ESMERALDA OU SAO CARLOS OU CURITIBANA, EM PLACAS, SEM PLANTIO</t>
  </si>
  <si>
    <t>FERTILIZANTE NPK - 10:10:10</t>
  </si>
  <si>
    <t>CALCARIO DOLOMITICO A (POSTO PEDREIRA/FORNECEDOR)</t>
  </si>
  <si>
    <t>FERTILIZANTE ORGANICO COMPOSTO, CLASSE A</t>
  </si>
  <si>
    <t>JARDINEIRO COM ENCARGOS COMPLEMENTARES</t>
  </si>
  <si>
    <t>EXECUÇÃO DE PASSEIO (CALÇADA) OU PISO DE CONCRETO COM CONCRETO MOLDADO IN LOCO, USINADO, ACABAMENTO CONVENCIONAL, ESPESSURA 10 CM, ARMADO</t>
  </si>
  <si>
    <t>LONA PLASTICA PRETA, E= 150 MICRA</t>
  </si>
  <si>
    <t>SARRAFO DE MADEIRA NAO APARELHADA *2,5 X 10 CM, MACARANDUBA, ANGELIM OU EQUIVALENTE DA REGIAO</t>
  </si>
  <si>
    <t>SARRAFO DE MADEIRA NAO APARELHADA *2,5 X 7,5* CM (1 X 3 ") PINUS, MISTA OU EQUIVALENTE DA REGIAO</t>
  </si>
  <si>
    <t>TELA DE ACO SOLDADA NERVURADA, CA-60, Q-196, (3,11 KG/M2), DIAMETRO DO FIO = 5,0 MM, LARGURA =  2,45 M, ESPACAMENTO DA MALHA = 10 X 10 CM</t>
  </si>
  <si>
    <t>CONCRETO USINADO BOMBEAVEL, CLASSE DE RESISTENCIA C20, COM BRITA 0 E 1, SLUMP = 100 +/- 20 MM, EXCLUI SERVICO DE BOMBEAMENTO (NBR 8953)</t>
  </si>
  <si>
    <t>79500/2</t>
  </si>
  <si>
    <t>PINTURA ACRILICA EM PISO CIMENTADO, TRES DEMAOS</t>
  </si>
  <si>
    <t>TINTA ACRILICA PREMIUM PARA PISO</t>
  </si>
  <si>
    <t>GL</t>
  </si>
  <si>
    <t>73739/1</t>
  </si>
  <si>
    <t>PINTURA ESMALTE ACETINADO EM MADEIRA, DUAS DEMAOS</t>
  </si>
  <si>
    <t>TINTA ESMALTE SINTETICO PREMIUM ACETINADO</t>
  </si>
  <si>
    <t>APLICAÇÃO MANUAL DE PINTURA COM TINTA LÁTEX ACRÍLICA EM PAREDES, DUAS DEMÃOS</t>
  </si>
  <si>
    <t>TINTA ACRILICA PREMIUM, COR BRANCO FOSCO</t>
  </si>
  <si>
    <t>CARGA E DESCARGA MECANIZADAS DE ENTULHO EM CAMINHAO BASCULANTE 6 M3</t>
  </si>
  <si>
    <t>PÁ CARREGADEIRA SOBRE RODAS, POTÊNCIA LÍQUIDA 128 HP, CAPACIDADE DA CAÇAMBA 1,7 A 2,8 M3, PESO OPERACIONAL 11632 KG</t>
  </si>
  <si>
    <t>TRANSPORTE DE ENTULHO COM CAMINHÃO BASCULANTE 6 M3, RODOVIA PAVIMENTADA, DMT ATE 0,5 KM</t>
  </si>
  <si>
    <t>CÓDIGO ITEM</t>
  </si>
  <si>
    <t>PREÇO UNITÁRIO</t>
  </si>
  <si>
    <t>CUSTO MÃO OBRA</t>
  </si>
  <si>
    <t>CÓDIGO COMPOSIÇÃO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</si>
</sst>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25"/>
      </patternFill>
    </fill>
    <fill>
      <patternFill patternType="solid">
        <fgColor indexed="47"/>
        <bgColor indexed="43"/>
      </patternFill>
    </fill>
    <fill>
      <patternFill patternType="solid">
        <fgColor indexed="9"/>
        <bgColor indexed="27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2" fontId="3" fillId="3" borderId="4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2" fontId="4" fillId="4" borderId="5" xfId="1" applyNumberFormat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2" fontId="4" fillId="4" borderId="7" xfId="1" applyNumberFormat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4" fontId="4" fillId="4" borderId="7" xfId="1" applyNumberFormat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2" fontId="4" fillId="4" borderId="8" xfId="1" applyNumberFormat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5FFA84DF-64DE-B64C-A90A-CD54849755C8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indexed="27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/>
        <top/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2" formatCode="0.00"/>
      <fill>
        <patternFill patternType="solid">
          <fgColor indexed="27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2" formatCode="0.00"/>
      <fill>
        <patternFill patternType="solid">
          <fgColor indexed="27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indexed="27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indexed="27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indexed="27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indexed="27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indexed="27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indexed="27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charset val="1"/>
        <scheme val="none"/>
      </font>
      <numFmt numFmtId="2" formatCode="0.00"/>
      <fill>
        <patternFill patternType="solid">
          <fgColor indexed="25"/>
          <bgColor indexed="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B7F5A5-C76F-BC48-A328-3BBD0670CC5A}" name="Sinap2" displayName="Sinap2" ref="A1:J1146" totalsRowShown="0" headerRowDxfId="10" tableBorderDxfId="9" headerRowCellStyle="Normal 2">
  <autoFilter ref="A1:J1146" xr:uid="{FEB7F5A5-C76F-BC48-A328-3BBD0670CC5A}"/>
  <tableColumns count="10">
    <tableColumn id="1" xr3:uid="{F2F14090-CDF4-3A48-9A12-3A2E77978A93}" name="CÓDIGO COMPOSIÇÃO"/>
    <tableColumn id="2" xr3:uid="{BCF00BE3-136D-3D48-97FA-DC30917FDC04}" name="CÓDIGO ITEM" dataDxfId="8" dataCellStyle="Normal 2"/>
    <tableColumn id="3" xr3:uid="{238BC4A3-BAD6-FF4C-ABF5-78F669ADE858}" name="DESCRIÇÃO DA COMPOSIÇÃO" dataDxfId="7" dataCellStyle="Normal 2"/>
    <tableColumn id="4" xr3:uid="{6142A0D6-3857-3E4E-8177-5F7AA467AA95}" name="UNIDADE" dataDxfId="6" dataCellStyle="Normal 2"/>
    <tableColumn id="5" xr3:uid="{ACDF3300-1A3B-B14C-A54A-6C24BDD40260}" name="QUANTIDADE" dataDxfId="5" dataCellStyle="Normal 2"/>
    <tableColumn id="6" xr3:uid="{CB87EADD-2F55-384F-9CE5-925568C13E76}" name="PREÇO UNITÁRIO" dataDxfId="4" dataCellStyle="Normal 2"/>
    <tableColumn id="7" xr3:uid="{B91014FF-2166-4642-95AB-42428DF8FD9E}" name="CUSTO MATERIAL" dataDxfId="3" dataCellStyle="Normal 2">
      <calculatedColumnFormula>IF(J2="INSUMO",F2*E2,0)</calculatedColumnFormula>
    </tableColumn>
    <tableColumn id="8" xr3:uid="{FE6565A6-F63A-8E46-A6EC-E63E447AFF8F}" name="CUSTO MÃO OBRA" dataDxfId="2" dataCellStyle="Normal 2">
      <calculatedColumnFormula>IF(J2="MÃO DE OBRA",F2*E2,0)</calculatedColumnFormula>
    </tableColumn>
    <tableColumn id="9" xr3:uid="{325A8383-C578-8A40-8A66-3C629D0D2423}" name="CUSTO TOTAL" dataDxfId="1" dataCellStyle="Normal 2">
      <calculatedColumnFormula>E2*F2</calculatedColumnFormula>
    </tableColumn>
    <tableColumn id="10" xr3:uid="{E30013D6-64E3-E84C-A6EA-5BC7EC588471}" name="TIPO ITEM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617C-C6E4-2942-8143-2389EDDDEA2D}">
  <dimension ref="A1:J1146"/>
  <sheetViews>
    <sheetView tabSelected="1" workbookViewId="0"/>
  </sheetViews>
  <sheetFormatPr baseColWidth="10" defaultRowHeight="16" x14ac:dyDescent="0.2"/>
  <cols>
    <col min="1" max="1" width="22" customWidth="1"/>
    <col min="2" max="2" width="12.6640625" bestFit="1" customWidth="1"/>
    <col min="3" max="3" width="121.5" customWidth="1"/>
    <col min="8" max="8" width="15.6640625" bestFit="1" customWidth="1"/>
  </cols>
  <sheetData>
    <row r="1" spans="1:10" ht="32" x14ac:dyDescent="0.2">
      <c r="A1" s="1" t="s">
        <v>683</v>
      </c>
      <c r="B1" s="1" t="s">
        <v>680</v>
      </c>
      <c r="C1" s="1" t="s">
        <v>0</v>
      </c>
      <c r="D1" s="1" t="s">
        <v>1</v>
      </c>
      <c r="E1" s="2" t="s">
        <v>2</v>
      </c>
      <c r="F1" s="2" t="s">
        <v>681</v>
      </c>
      <c r="G1" s="2" t="s">
        <v>3</v>
      </c>
      <c r="H1" s="2" t="s">
        <v>682</v>
      </c>
      <c r="I1" s="2" t="s">
        <v>4</v>
      </c>
      <c r="J1" s="3" t="s">
        <v>5</v>
      </c>
    </row>
    <row r="2" spans="1:10" x14ac:dyDescent="0.2">
      <c r="A2" s="4">
        <v>90778</v>
      </c>
      <c r="B2" s="5"/>
      <c r="C2" s="6" t="s">
        <v>6</v>
      </c>
      <c r="D2" s="5" t="s">
        <v>7</v>
      </c>
      <c r="E2" s="7"/>
      <c r="F2" s="7"/>
      <c r="G2" s="7">
        <f>SUM(G3:G7)</f>
        <v>1.4390000000000001</v>
      </c>
      <c r="H2" s="7">
        <f>SUM(H3:H7)</f>
        <v>84.68</v>
      </c>
      <c r="I2" s="7">
        <f>H2+G2</f>
        <v>86.119</v>
      </c>
      <c r="J2" s="5"/>
    </row>
    <row r="3" spans="1:10" x14ac:dyDescent="0.2">
      <c r="A3" s="8"/>
      <c r="B3" s="9">
        <v>2707</v>
      </c>
      <c r="C3" s="9" t="s">
        <v>8</v>
      </c>
      <c r="D3" s="9" t="s">
        <v>7</v>
      </c>
      <c r="E3" s="9">
        <v>1</v>
      </c>
      <c r="F3" s="9">
        <v>84.68</v>
      </c>
      <c r="G3" s="9">
        <f>IF(J3="INSUMO",F3*E3,0)</f>
        <v>0</v>
      </c>
      <c r="H3" s="10">
        <f>IF(J3="MÃO DE OBRA",F3*E3,0)</f>
        <v>84.68</v>
      </c>
      <c r="I3" s="10">
        <f>E3*F3</f>
        <v>84.68</v>
      </c>
      <c r="J3" s="11" t="s">
        <v>9</v>
      </c>
    </row>
    <row r="4" spans="1:10" x14ac:dyDescent="0.2">
      <c r="A4" s="8"/>
      <c r="B4" s="12">
        <v>37372</v>
      </c>
      <c r="C4" s="12" t="s">
        <v>10</v>
      </c>
      <c r="D4" s="12" t="s">
        <v>7</v>
      </c>
      <c r="E4" s="12">
        <v>1</v>
      </c>
      <c r="F4" s="12">
        <v>0.34</v>
      </c>
      <c r="G4" s="12">
        <f>IF(J4="INSUMO",F4*E4,0)</f>
        <v>0.34</v>
      </c>
      <c r="H4" s="13">
        <f>IF(J4="MÃO DE OBRA",F4*E4,0)</f>
        <v>0</v>
      </c>
      <c r="I4" s="13">
        <f>E4*F4</f>
        <v>0.34</v>
      </c>
      <c r="J4" s="11" t="s">
        <v>11</v>
      </c>
    </row>
    <row r="5" spans="1:10" x14ac:dyDescent="0.2">
      <c r="A5" s="8"/>
      <c r="B5" s="12">
        <v>37373</v>
      </c>
      <c r="C5" s="12" t="s">
        <v>12</v>
      </c>
      <c r="D5" s="12" t="s">
        <v>7</v>
      </c>
      <c r="E5" s="12">
        <v>1</v>
      </c>
      <c r="F5" s="12">
        <v>0.05</v>
      </c>
      <c r="G5" s="12">
        <f>IF(J5="INSUMO",F5*E5,0)</f>
        <v>0.05</v>
      </c>
      <c r="H5" s="13">
        <f>IF(J5="MÃO DE OBRA",F5*E5,0)</f>
        <v>0</v>
      </c>
      <c r="I5" s="13">
        <f>E5*F5</f>
        <v>0.05</v>
      </c>
      <c r="J5" s="11" t="s">
        <v>11</v>
      </c>
    </row>
    <row r="6" spans="1:10" x14ac:dyDescent="0.2">
      <c r="A6" s="8"/>
      <c r="B6" s="12">
        <v>88237</v>
      </c>
      <c r="C6" s="12" t="s">
        <v>13</v>
      </c>
      <c r="D6" s="12" t="s">
        <v>7</v>
      </c>
      <c r="E6" s="12">
        <v>0.05</v>
      </c>
      <c r="F6" s="12">
        <v>0.98</v>
      </c>
      <c r="G6" s="12">
        <f>IF(J6="INSUMO",F6*E6,0)</f>
        <v>4.9000000000000002E-2</v>
      </c>
      <c r="H6" s="13">
        <f>IF(J6="MÃO DE OBRA",F6*E6,0)</f>
        <v>0</v>
      </c>
      <c r="I6" s="13">
        <f>E6*F6</f>
        <v>4.9000000000000002E-2</v>
      </c>
      <c r="J6" s="11" t="s">
        <v>11</v>
      </c>
    </row>
    <row r="7" spans="1:10" x14ac:dyDescent="0.2">
      <c r="A7" s="9"/>
      <c r="B7" s="12">
        <v>95403</v>
      </c>
      <c r="C7" s="12" t="s">
        <v>14</v>
      </c>
      <c r="D7" s="12" t="s">
        <v>7</v>
      </c>
      <c r="E7" s="12">
        <v>1</v>
      </c>
      <c r="F7" s="12">
        <v>1</v>
      </c>
      <c r="G7" s="12">
        <f>IF(J7="INSUMO",F7*E7,0)</f>
        <v>1</v>
      </c>
      <c r="H7" s="13">
        <f>IF(J7="MÃO DE OBRA",F7*E7,0)</f>
        <v>0</v>
      </c>
      <c r="I7" s="13">
        <f>E7*F7</f>
        <v>1</v>
      </c>
      <c r="J7" s="11" t="s">
        <v>11</v>
      </c>
    </row>
    <row r="8" spans="1:10" x14ac:dyDescent="0.2">
      <c r="A8" s="4">
        <v>90780</v>
      </c>
      <c r="B8" s="5"/>
      <c r="C8" s="6" t="s">
        <v>15</v>
      </c>
      <c r="D8" s="5" t="s">
        <v>7</v>
      </c>
      <c r="E8" s="7"/>
      <c r="F8" s="7"/>
      <c r="G8" s="7">
        <f>SUM(G9:G13)</f>
        <v>1.169</v>
      </c>
      <c r="H8" s="7">
        <f>SUM(H9:H13)</f>
        <v>43.26</v>
      </c>
      <c r="I8" s="7">
        <f>H8+G8</f>
        <v>44.428999999999995</v>
      </c>
      <c r="J8" s="5"/>
    </row>
    <row r="9" spans="1:10" x14ac:dyDescent="0.2">
      <c r="A9" s="14"/>
      <c r="B9" s="12">
        <v>4069</v>
      </c>
      <c r="C9" s="12" t="s">
        <v>16</v>
      </c>
      <c r="D9" s="12" t="s">
        <v>7</v>
      </c>
      <c r="E9" s="12">
        <v>1</v>
      </c>
      <c r="F9" s="12">
        <v>43.26</v>
      </c>
      <c r="G9" s="12">
        <f>IF(J9="INSUMO",F9*E9,0)</f>
        <v>0</v>
      </c>
      <c r="H9" s="13">
        <f>IF(J9="MÃO DE OBRA",F9*E9,0)</f>
        <v>43.26</v>
      </c>
      <c r="I9" s="13">
        <f>E9*F9</f>
        <v>43.26</v>
      </c>
      <c r="J9" s="11" t="s">
        <v>9</v>
      </c>
    </row>
    <row r="10" spans="1:10" x14ac:dyDescent="0.2">
      <c r="A10" s="8"/>
      <c r="B10" s="12">
        <v>37372</v>
      </c>
      <c r="C10" s="12" t="s">
        <v>10</v>
      </c>
      <c r="D10" s="12" t="s">
        <v>7</v>
      </c>
      <c r="E10" s="12">
        <v>1</v>
      </c>
      <c r="F10" s="12">
        <v>0.34</v>
      </c>
      <c r="G10" s="12">
        <f>IF(J10="INSUMO",F10*E10,0)</f>
        <v>0.34</v>
      </c>
      <c r="H10" s="13">
        <f>IF(J10="MÃO DE OBRA",F10*E10,0)</f>
        <v>0</v>
      </c>
      <c r="I10" s="13">
        <f>E10*F10</f>
        <v>0.34</v>
      </c>
      <c r="J10" s="11" t="s">
        <v>11</v>
      </c>
    </row>
    <row r="11" spans="1:10" x14ac:dyDescent="0.2">
      <c r="A11" s="8"/>
      <c r="B11" s="12">
        <v>37373</v>
      </c>
      <c r="C11" s="12" t="s">
        <v>12</v>
      </c>
      <c r="D11" s="12" t="s">
        <v>7</v>
      </c>
      <c r="E11" s="12">
        <v>1</v>
      </c>
      <c r="F11" s="12">
        <v>0.05</v>
      </c>
      <c r="G11" s="12">
        <f>IF(J11="INSUMO",F11*E11,0)</f>
        <v>0.05</v>
      </c>
      <c r="H11" s="13">
        <f>IF(J11="MÃO DE OBRA",F11*E11,0)</f>
        <v>0</v>
      </c>
      <c r="I11" s="13">
        <f>E11*F11</f>
        <v>0.05</v>
      </c>
      <c r="J11" s="11" t="s">
        <v>11</v>
      </c>
    </row>
    <row r="12" spans="1:10" x14ac:dyDescent="0.2">
      <c r="A12" s="8"/>
      <c r="B12" s="12">
        <v>88237</v>
      </c>
      <c r="C12" s="12" t="s">
        <v>13</v>
      </c>
      <c r="D12" s="12" t="s">
        <v>7</v>
      </c>
      <c r="E12" s="12">
        <v>0.05</v>
      </c>
      <c r="F12" s="12">
        <v>0.98</v>
      </c>
      <c r="G12" s="12">
        <f>IF(J12="INSUMO",F12*E12,0)</f>
        <v>4.9000000000000002E-2</v>
      </c>
      <c r="H12" s="13">
        <f>IF(J12="MÃO DE OBRA",F12*E12,0)</f>
        <v>0</v>
      </c>
      <c r="I12" s="13">
        <f>E12*F12</f>
        <v>4.9000000000000002E-2</v>
      </c>
      <c r="J12" s="11" t="s">
        <v>11</v>
      </c>
    </row>
    <row r="13" spans="1:10" x14ac:dyDescent="0.2">
      <c r="A13" s="9"/>
      <c r="B13" s="12">
        <v>95405</v>
      </c>
      <c r="C13" s="12" t="s">
        <v>17</v>
      </c>
      <c r="D13" s="12" t="s">
        <v>7</v>
      </c>
      <c r="E13" s="12">
        <v>1</v>
      </c>
      <c r="F13" s="12">
        <v>0.73</v>
      </c>
      <c r="G13" s="12">
        <f>IF(J13="INSUMO",F13*E13,0)</f>
        <v>0.73</v>
      </c>
      <c r="H13" s="13">
        <f>IF(J13="MÃO DE OBRA",F13*E13,0)</f>
        <v>0</v>
      </c>
      <c r="I13" s="13">
        <f>E13*F13</f>
        <v>0.73</v>
      </c>
      <c r="J13" s="11" t="s">
        <v>11</v>
      </c>
    </row>
    <row r="14" spans="1:10" x14ac:dyDescent="0.2">
      <c r="A14" s="4" t="s">
        <v>18</v>
      </c>
      <c r="B14" s="5"/>
      <c r="C14" s="6" t="s">
        <v>19</v>
      </c>
      <c r="D14" s="5" t="s">
        <v>20</v>
      </c>
      <c r="E14" s="7"/>
      <c r="F14" s="7"/>
      <c r="G14" s="7">
        <f>SUM(G15:G21)</f>
        <v>259.71210000000002</v>
      </c>
      <c r="H14" s="7">
        <f>SUM(H15:H21)</f>
        <v>55.6</v>
      </c>
      <c r="I14" s="7">
        <f>H14+G14</f>
        <v>315.31210000000004</v>
      </c>
      <c r="J14" s="5"/>
    </row>
    <row r="15" spans="1:10" x14ac:dyDescent="0.2">
      <c r="A15" s="14"/>
      <c r="B15" s="12">
        <v>4417</v>
      </c>
      <c r="C15" s="12" t="s">
        <v>21</v>
      </c>
      <c r="D15" s="12" t="s">
        <v>22</v>
      </c>
      <c r="E15" s="12">
        <v>1</v>
      </c>
      <c r="F15" s="12">
        <v>4.4000000000000004</v>
      </c>
      <c r="G15" s="12">
        <f t="shared" ref="G15:G21" si="0">IF(J15="INSUMO",F15*E15,0)</f>
        <v>4.4000000000000004</v>
      </c>
      <c r="H15" s="13">
        <f t="shared" ref="H15:H21" si="1">IF(J15="MÃO DE OBRA",F15*E15,0)</f>
        <v>0</v>
      </c>
      <c r="I15" s="13">
        <f t="shared" ref="I15:I21" si="2">E15*F15</f>
        <v>4.4000000000000004</v>
      </c>
      <c r="J15" s="11" t="s">
        <v>11</v>
      </c>
    </row>
    <row r="16" spans="1:10" x14ac:dyDescent="0.2">
      <c r="A16" s="8"/>
      <c r="B16" s="12">
        <v>4491</v>
      </c>
      <c r="C16" s="12" t="s">
        <v>23</v>
      </c>
      <c r="D16" s="12" t="s">
        <v>22</v>
      </c>
      <c r="E16" s="12">
        <v>4</v>
      </c>
      <c r="F16" s="12">
        <v>2.96</v>
      </c>
      <c r="G16" s="12">
        <f t="shared" si="0"/>
        <v>11.84</v>
      </c>
      <c r="H16" s="13">
        <f t="shared" si="1"/>
        <v>0</v>
      </c>
      <c r="I16" s="13">
        <f t="shared" si="2"/>
        <v>11.84</v>
      </c>
      <c r="J16" s="11" t="s">
        <v>11</v>
      </c>
    </row>
    <row r="17" spans="1:10" x14ac:dyDescent="0.2">
      <c r="A17" s="8"/>
      <c r="B17" s="12">
        <v>4813</v>
      </c>
      <c r="C17" s="12" t="s">
        <v>24</v>
      </c>
      <c r="D17" s="12" t="s">
        <v>20</v>
      </c>
      <c r="E17" s="12">
        <v>1</v>
      </c>
      <c r="F17" s="12">
        <v>240</v>
      </c>
      <c r="G17" s="12">
        <f t="shared" si="0"/>
        <v>240</v>
      </c>
      <c r="H17" s="13">
        <f t="shared" si="1"/>
        <v>0</v>
      </c>
      <c r="I17" s="13">
        <f t="shared" si="2"/>
        <v>240</v>
      </c>
      <c r="J17" s="11" t="s">
        <v>11</v>
      </c>
    </row>
    <row r="18" spans="1:10" x14ac:dyDescent="0.2">
      <c r="A18" s="8"/>
      <c r="B18" s="12">
        <v>5075</v>
      </c>
      <c r="C18" s="12" t="s">
        <v>25</v>
      </c>
      <c r="D18" s="12" t="s">
        <v>26</v>
      </c>
      <c r="E18" s="12">
        <v>0.11</v>
      </c>
      <c r="F18" s="12">
        <v>10.1</v>
      </c>
      <c r="G18" s="12">
        <f t="shared" si="0"/>
        <v>1.111</v>
      </c>
      <c r="H18" s="13">
        <f t="shared" si="1"/>
        <v>0</v>
      </c>
      <c r="I18" s="13">
        <f t="shared" si="2"/>
        <v>1.111</v>
      </c>
      <c r="J18" s="11" t="s">
        <v>11</v>
      </c>
    </row>
    <row r="19" spans="1:10" x14ac:dyDescent="0.2">
      <c r="A19" s="8"/>
      <c r="B19" s="12">
        <v>88262</v>
      </c>
      <c r="C19" s="12" t="s">
        <v>25</v>
      </c>
      <c r="D19" s="12" t="s">
        <v>7</v>
      </c>
      <c r="E19" s="12">
        <v>1</v>
      </c>
      <c r="F19" s="12">
        <v>20</v>
      </c>
      <c r="G19" s="12">
        <f t="shared" si="0"/>
        <v>0</v>
      </c>
      <c r="H19" s="13">
        <f t="shared" si="1"/>
        <v>20</v>
      </c>
      <c r="I19" s="13">
        <f t="shared" si="2"/>
        <v>20</v>
      </c>
      <c r="J19" s="11" t="s">
        <v>9</v>
      </c>
    </row>
    <row r="20" spans="1:10" x14ac:dyDescent="0.2">
      <c r="A20" s="8"/>
      <c r="B20" s="12">
        <v>88316</v>
      </c>
      <c r="C20" s="12" t="s">
        <v>27</v>
      </c>
      <c r="D20" s="12" t="s">
        <v>7</v>
      </c>
      <c r="E20" s="12">
        <v>2</v>
      </c>
      <c r="F20" s="12">
        <v>17.8</v>
      </c>
      <c r="G20" s="12">
        <f t="shared" si="0"/>
        <v>0</v>
      </c>
      <c r="H20" s="13">
        <f t="shared" si="1"/>
        <v>35.6</v>
      </c>
      <c r="I20" s="13">
        <f t="shared" si="2"/>
        <v>35.6</v>
      </c>
      <c r="J20" s="11" t="s">
        <v>9</v>
      </c>
    </row>
    <row r="21" spans="1:10" x14ac:dyDescent="0.2">
      <c r="A21" s="9"/>
      <c r="B21" s="12">
        <v>94962</v>
      </c>
      <c r="C21" s="12" t="s">
        <v>28</v>
      </c>
      <c r="D21" s="12" t="s">
        <v>29</v>
      </c>
      <c r="E21" s="12">
        <v>0.01</v>
      </c>
      <c r="F21" s="12">
        <v>236.11</v>
      </c>
      <c r="G21" s="12">
        <f t="shared" si="0"/>
        <v>2.3611</v>
      </c>
      <c r="H21" s="13">
        <f t="shared" si="1"/>
        <v>0</v>
      </c>
      <c r="I21" s="13">
        <f t="shared" si="2"/>
        <v>2.3611</v>
      </c>
      <c r="J21" s="11" t="s">
        <v>11</v>
      </c>
    </row>
    <row r="22" spans="1:10" x14ac:dyDescent="0.2">
      <c r="A22" s="4">
        <v>93207</v>
      </c>
      <c r="B22" s="5"/>
      <c r="C22" s="6" t="s">
        <v>30</v>
      </c>
      <c r="D22" s="5" t="s">
        <v>20</v>
      </c>
      <c r="E22" s="7"/>
      <c r="F22" s="7"/>
      <c r="G22" s="7">
        <f>SUM(G23:G96)</f>
        <v>734.59905000000003</v>
      </c>
      <c r="H22" s="7">
        <f>SUM(H23:H96)</f>
        <v>0</v>
      </c>
      <c r="I22" s="7">
        <f>H22+G22</f>
        <v>734.59905000000003</v>
      </c>
      <c r="J22" s="5"/>
    </row>
    <row r="23" spans="1:10" x14ac:dyDescent="0.2">
      <c r="A23" s="14"/>
      <c r="B23" s="12">
        <v>3080</v>
      </c>
      <c r="C23" s="12" t="s">
        <v>31</v>
      </c>
      <c r="D23" s="12" t="s">
        <v>32</v>
      </c>
      <c r="E23" s="12">
        <v>5.7800000000000004E-2</v>
      </c>
      <c r="F23" s="12">
        <v>64.45</v>
      </c>
      <c r="G23" s="12">
        <f t="shared" ref="G23:G96" si="3">IF(J23="INSUMO",F23*E23,0)</f>
        <v>3.7252100000000006</v>
      </c>
      <c r="H23" s="13">
        <f t="shared" ref="H23:H96" si="4">IF(J23="MÃO DE OBRA",F23*E23,0)</f>
        <v>0</v>
      </c>
      <c r="I23" s="13">
        <f t="shared" ref="I23:I96" si="5">E23*F23</f>
        <v>3.7252100000000006</v>
      </c>
      <c r="J23" s="11" t="s">
        <v>11</v>
      </c>
    </row>
    <row r="24" spans="1:10" x14ac:dyDescent="0.2">
      <c r="A24" s="8"/>
      <c r="B24" s="12">
        <v>3097</v>
      </c>
      <c r="C24" s="12" t="s">
        <v>33</v>
      </c>
      <c r="D24" s="12" t="s">
        <v>32</v>
      </c>
      <c r="E24" s="12">
        <v>3.85E-2</v>
      </c>
      <c r="F24" s="12">
        <v>48.22</v>
      </c>
      <c r="G24" s="12">
        <f t="shared" si="3"/>
        <v>1.8564699999999998</v>
      </c>
      <c r="H24" s="13">
        <f t="shared" si="4"/>
        <v>0</v>
      </c>
      <c r="I24" s="13">
        <f t="shared" si="5"/>
        <v>1.8564699999999998</v>
      </c>
      <c r="J24" s="11" t="s">
        <v>11</v>
      </c>
    </row>
    <row r="25" spans="1:10" x14ac:dyDescent="0.2">
      <c r="A25" s="8"/>
      <c r="B25" s="12">
        <v>10886</v>
      </c>
      <c r="C25" s="12" t="s">
        <v>34</v>
      </c>
      <c r="D25" s="12" t="s">
        <v>35</v>
      </c>
      <c r="E25" s="12">
        <v>1.9300000000000001E-2</v>
      </c>
      <c r="F25" s="12">
        <v>109.37</v>
      </c>
      <c r="G25" s="12">
        <f t="shared" si="3"/>
        <v>2.1108410000000002</v>
      </c>
      <c r="H25" s="13">
        <f t="shared" si="4"/>
        <v>0</v>
      </c>
      <c r="I25" s="13">
        <f t="shared" si="5"/>
        <v>2.1108410000000002</v>
      </c>
      <c r="J25" s="11" t="s">
        <v>11</v>
      </c>
    </row>
    <row r="26" spans="1:10" x14ac:dyDescent="0.2">
      <c r="A26" s="8"/>
      <c r="B26" s="12">
        <v>10891</v>
      </c>
      <c r="C26" s="12" t="s">
        <v>36</v>
      </c>
      <c r="D26" s="12" t="s">
        <v>35</v>
      </c>
      <c r="E26" s="12">
        <v>1.9300000000000001E-2</v>
      </c>
      <c r="F26" s="12">
        <v>105.76</v>
      </c>
      <c r="G26" s="12">
        <f t="shared" si="3"/>
        <v>2.0411680000000003</v>
      </c>
      <c r="H26" s="13">
        <f t="shared" si="4"/>
        <v>0</v>
      </c>
      <c r="I26" s="13">
        <f t="shared" si="5"/>
        <v>2.0411680000000003</v>
      </c>
      <c r="J26" s="11" t="s">
        <v>11</v>
      </c>
    </row>
    <row r="27" spans="1:10" x14ac:dyDescent="0.2">
      <c r="A27" s="8"/>
      <c r="B27" s="12">
        <v>11587</v>
      </c>
      <c r="C27" s="12" t="s">
        <v>37</v>
      </c>
      <c r="D27" s="12" t="s">
        <v>20</v>
      </c>
      <c r="E27" s="12">
        <v>0.99380000000000002</v>
      </c>
      <c r="F27" s="12">
        <v>50.26</v>
      </c>
      <c r="G27" s="12">
        <f t="shared" si="3"/>
        <v>49.948388000000001</v>
      </c>
      <c r="H27" s="13">
        <f t="shared" si="4"/>
        <v>0</v>
      </c>
      <c r="I27" s="13">
        <f t="shared" si="5"/>
        <v>49.948388000000001</v>
      </c>
      <c r="J27" s="11" t="s">
        <v>11</v>
      </c>
    </row>
    <row r="28" spans="1:10" x14ac:dyDescent="0.2">
      <c r="A28" s="8"/>
      <c r="B28" s="12" t="s">
        <v>38</v>
      </c>
      <c r="C28" s="12" t="s">
        <v>39</v>
      </c>
      <c r="D28" s="12" t="s">
        <v>20</v>
      </c>
      <c r="E28" s="12">
        <v>3.2399999999999998E-2</v>
      </c>
      <c r="F28" s="12">
        <v>338.33</v>
      </c>
      <c r="G28" s="12">
        <f t="shared" si="3"/>
        <v>10.961891999999999</v>
      </c>
      <c r="H28" s="13">
        <f t="shared" si="4"/>
        <v>0</v>
      </c>
      <c r="I28" s="13">
        <f t="shared" si="5"/>
        <v>10.961891999999999</v>
      </c>
      <c r="J28" s="11" t="s">
        <v>11</v>
      </c>
    </row>
    <row r="29" spans="1:10" x14ac:dyDescent="0.2">
      <c r="A29" s="8"/>
      <c r="B29" s="12" t="s">
        <v>40</v>
      </c>
      <c r="C29" s="12" t="s">
        <v>41</v>
      </c>
      <c r="D29" s="12" t="s">
        <v>35</v>
      </c>
      <c r="E29" s="12">
        <v>0.1734</v>
      </c>
      <c r="F29" s="12">
        <v>11.4</v>
      </c>
      <c r="G29" s="12">
        <f t="shared" si="3"/>
        <v>1.9767600000000001</v>
      </c>
      <c r="H29" s="13">
        <f t="shared" si="4"/>
        <v>0</v>
      </c>
      <c r="I29" s="13">
        <f t="shared" si="5"/>
        <v>1.9767600000000001</v>
      </c>
      <c r="J29" s="11" t="s">
        <v>11</v>
      </c>
    </row>
    <row r="30" spans="1:10" x14ac:dyDescent="0.2">
      <c r="A30" s="8"/>
      <c r="B30" s="12" t="s">
        <v>42</v>
      </c>
      <c r="C30" s="12" t="s">
        <v>43</v>
      </c>
      <c r="D30" s="12" t="s">
        <v>35</v>
      </c>
      <c r="E30" s="12">
        <v>1.9300000000000001E-2</v>
      </c>
      <c r="F30" s="12">
        <v>191.58</v>
      </c>
      <c r="G30" s="12">
        <f t="shared" si="3"/>
        <v>3.6974940000000003</v>
      </c>
      <c r="H30" s="13">
        <f t="shared" si="4"/>
        <v>0</v>
      </c>
      <c r="I30" s="13">
        <f t="shared" si="5"/>
        <v>3.6974940000000003</v>
      </c>
      <c r="J30" s="11" t="s">
        <v>11</v>
      </c>
    </row>
    <row r="31" spans="1:10" x14ac:dyDescent="0.2">
      <c r="A31" s="8"/>
      <c r="B31" s="12">
        <v>83366</v>
      </c>
      <c r="C31" s="12" t="s">
        <v>44</v>
      </c>
      <c r="D31" s="12" t="s">
        <v>35</v>
      </c>
      <c r="E31" s="12">
        <v>1.9300000000000001E-2</v>
      </c>
      <c r="F31" s="12">
        <v>67.31</v>
      </c>
      <c r="G31" s="12">
        <f t="shared" si="3"/>
        <v>1.2990830000000002</v>
      </c>
      <c r="H31" s="13">
        <f t="shared" si="4"/>
        <v>0</v>
      </c>
      <c r="I31" s="13">
        <f t="shared" si="5"/>
        <v>1.2990830000000002</v>
      </c>
      <c r="J31" s="11" t="s">
        <v>11</v>
      </c>
    </row>
    <row r="32" spans="1:10" x14ac:dyDescent="0.2">
      <c r="A32" s="8"/>
      <c r="B32" s="12">
        <v>83463</v>
      </c>
      <c r="C32" s="12" t="s">
        <v>45</v>
      </c>
      <c r="D32" s="12" t="s">
        <v>35</v>
      </c>
      <c r="E32" s="12">
        <v>1.9300000000000001E-2</v>
      </c>
      <c r="F32" s="12">
        <v>332.21</v>
      </c>
      <c r="G32" s="12">
        <f t="shared" si="3"/>
        <v>6.4116530000000003</v>
      </c>
      <c r="H32" s="13">
        <f t="shared" si="4"/>
        <v>0</v>
      </c>
      <c r="I32" s="13">
        <f t="shared" si="5"/>
        <v>6.4116530000000003</v>
      </c>
      <c r="J32" s="11" t="s">
        <v>11</v>
      </c>
    </row>
    <row r="33" spans="1:10" x14ac:dyDescent="0.2">
      <c r="A33" s="8"/>
      <c r="B33" s="12">
        <v>83518</v>
      </c>
      <c r="C33" s="12" t="s">
        <v>46</v>
      </c>
      <c r="D33" s="12" t="s">
        <v>29</v>
      </c>
      <c r="E33" s="12">
        <v>2.3900000000000001E-2</v>
      </c>
      <c r="F33" s="12">
        <v>321.27</v>
      </c>
      <c r="G33" s="12">
        <f t="shared" si="3"/>
        <v>7.6783529999999995</v>
      </c>
      <c r="H33" s="13">
        <f t="shared" si="4"/>
        <v>0</v>
      </c>
      <c r="I33" s="13">
        <f t="shared" si="5"/>
        <v>7.6783529999999995</v>
      </c>
      <c r="J33" s="11" t="s">
        <v>11</v>
      </c>
    </row>
    <row r="34" spans="1:10" x14ac:dyDescent="0.2">
      <c r="A34" s="8"/>
      <c r="B34" s="12">
        <v>84024</v>
      </c>
      <c r="C34" s="12" t="s">
        <v>47</v>
      </c>
      <c r="D34" s="12" t="s">
        <v>20</v>
      </c>
      <c r="E34" s="12">
        <v>3.85E-2</v>
      </c>
      <c r="F34" s="12">
        <v>39.67</v>
      </c>
      <c r="G34" s="12">
        <f t="shared" si="3"/>
        <v>1.5272950000000001</v>
      </c>
      <c r="H34" s="13">
        <f t="shared" si="4"/>
        <v>0</v>
      </c>
      <c r="I34" s="13">
        <f t="shared" si="5"/>
        <v>1.5272950000000001</v>
      </c>
      <c r="J34" s="11" t="s">
        <v>11</v>
      </c>
    </row>
    <row r="35" spans="1:10" x14ac:dyDescent="0.2">
      <c r="A35" s="8"/>
      <c r="B35" s="12">
        <v>84848</v>
      </c>
      <c r="C35" s="12" t="s">
        <v>48</v>
      </c>
      <c r="D35" s="12" t="s">
        <v>20</v>
      </c>
      <c r="E35" s="12">
        <v>9.64E-2</v>
      </c>
      <c r="F35" s="12">
        <v>690.84</v>
      </c>
      <c r="G35" s="12">
        <f t="shared" si="3"/>
        <v>66.596975999999998</v>
      </c>
      <c r="H35" s="13">
        <f t="shared" si="4"/>
        <v>0</v>
      </c>
      <c r="I35" s="13">
        <f t="shared" si="5"/>
        <v>66.596975999999998</v>
      </c>
      <c r="J35" s="11" t="s">
        <v>11</v>
      </c>
    </row>
    <row r="36" spans="1:10" x14ac:dyDescent="0.2">
      <c r="A36" s="8"/>
      <c r="B36" s="12">
        <v>86888</v>
      </c>
      <c r="C36" s="12" t="s">
        <v>49</v>
      </c>
      <c r="D36" s="12" t="s">
        <v>35</v>
      </c>
      <c r="E36" s="12">
        <v>3.85E-2</v>
      </c>
      <c r="F36" s="12">
        <v>397.46</v>
      </c>
      <c r="G36" s="12">
        <f t="shared" si="3"/>
        <v>15.302209999999999</v>
      </c>
      <c r="H36" s="13">
        <f t="shared" si="4"/>
        <v>0</v>
      </c>
      <c r="I36" s="13">
        <f t="shared" si="5"/>
        <v>15.302209999999999</v>
      </c>
      <c r="J36" s="11" t="s">
        <v>11</v>
      </c>
    </row>
    <row r="37" spans="1:10" x14ac:dyDescent="0.2">
      <c r="A37" s="8"/>
      <c r="B37" s="12">
        <v>86934</v>
      </c>
      <c r="C37" s="12" t="s">
        <v>50</v>
      </c>
      <c r="D37" s="12" t="s">
        <v>35</v>
      </c>
      <c r="E37" s="12">
        <v>1.9300000000000001E-2</v>
      </c>
      <c r="F37" s="12">
        <v>321.62</v>
      </c>
      <c r="G37" s="12">
        <f t="shared" si="3"/>
        <v>6.2072660000000006</v>
      </c>
      <c r="H37" s="13">
        <f t="shared" si="4"/>
        <v>0</v>
      </c>
      <c r="I37" s="13">
        <f t="shared" si="5"/>
        <v>6.2072660000000006</v>
      </c>
      <c r="J37" s="11" t="s">
        <v>11</v>
      </c>
    </row>
    <row r="38" spans="1:10" x14ac:dyDescent="0.2">
      <c r="A38" s="8"/>
      <c r="B38" s="12">
        <v>86943</v>
      </c>
      <c r="C38" s="12" t="s">
        <v>51</v>
      </c>
      <c r="D38" s="12" t="s">
        <v>35</v>
      </c>
      <c r="E38" s="12">
        <v>3.85E-2</v>
      </c>
      <c r="F38" s="12">
        <v>187.11</v>
      </c>
      <c r="G38" s="12">
        <f t="shared" si="3"/>
        <v>7.203735</v>
      </c>
      <c r="H38" s="13">
        <f t="shared" si="4"/>
        <v>0</v>
      </c>
      <c r="I38" s="13">
        <f t="shared" si="5"/>
        <v>7.203735</v>
      </c>
      <c r="J38" s="11" t="s">
        <v>11</v>
      </c>
    </row>
    <row r="39" spans="1:10" x14ac:dyDescent="0.2">
      <c r="A39" s="8"/>
      <c r="B39" s="12">
        <v>87877</v>
      </c>
      <c r="C39" s="12" t="s">
        <v>52</v>
      </c>
      <c r="D39" s="12" t="s">
        <v>20</v>
      </c>
      <c r="E39" s="12">
        <v>0.20470000000000002</v>
      </c>
      <c r="F39" s="12">
        <v>6.99</v>
      </c>
      <c r="G39" s="12">
        <f t="shared" si="3"/>
        <v>1.4308530000000002</v>
      </c>
      <c r="H39" s="13">
        <f t="shared" si="4"/>
        <v>0</v>
      </c>
      <c r="I39" s="13">
        <f t="shared" si="5"/>
        <v>1.4308530000000002</v>
      </c>
      <c r="J39" s="11" t="s">
        <v>11</v>
      </c>
    </row>
    <row r="40" spans="1:10" x14ac:dyDescent="0.2">
      <c r="A40" s="8"/>
      <c r="B40" s="12">
        <v>88487</v>
      </c>
      <c r="C40" s="12" t="s">
        <v>53</v>
      </c>
      <c r="D40" s="12" t="s">
        <v>20</v>
      </c>
      <c r="E40" s="12">
        <v>4.4976000000000003</v>
      </c>
      <c r="F40" s="12">
        <v>8.85</v>
      </c>
      <c r="G40" s="12">
        <f t="shared" si="3"/>
        <v>39.803760000000004</v>
      </c>
      <c r="H40" s="13">
        <f t="shared" si="4"/>
        <v>0</v>
      </c>
      <c r="I40" s="13">
        <f t="shared" si="5"/>
        <v>39.803760000000004</v>
      </c>
      <c r="J40" s="11" t="s">
        <v>11</v>
      </c>
    </row>
    <row r="41" spans="1:10" x14ac:dyDescent="0.2">
      <c r="A41" s="8"/>
      <c r="B41" s="12">
        <v>89168</v>
      </c>
      <c r="C41" s="12" t="s">
        <v>54</v>
      </c>
      <c r="D41" s="12" t="s">
        <v>20</v>
      </c>
      <c r="E41" s="12">
        <v>0.1023</v>
      </c>
      <c r="F41" s="12">
        <v>66.23</v>
      </c>
      <c r="G41" s="12">
        <f t="shared" si="3"/>
        <v>6.7753290000000002</v>
      </c>
      <c r="H41" s="13">
        <f t="shared" si="4"/>
        <v>0</v>
      </c>
      <c r="I41" s="13">
        <f t="shared" si="5"/>
        <v>6.7753290000000002</v>
      </c>
      <c r="J41" s="11" t="s">
        <v>11</v>
      </c>
    </row>
    <row r="42" spans="1:10" x14ac:dyDescent="0.2">
      <c r="A42" s="8"/>
      <c r="B42" s="12">
        <v>89171</v>
      </c>
      <c r="C42" s="12" t="s">
        <v>55</v>
      </c>
      <c r="D42" s="12" t="s">
        <v>20</v>
      </c>
      <c r="E42" s="12">
        <v>8.0600000000000005E-2</v>
      </c>
      <c r="F42" s="12">
        <v>37.43</v>
      </c>
      <c r="G42" s="12">
        <f t="shared" si="3"/>
        <v>3.016858</v>
      </c>
      <c r="H42" s="13">
        <f t="shared" si="4"/>
        <v>0</v>
      </c>
      <c r="I42" s="13">
        <f t="shared" si="5"/>
        <v>3.016858</v>
      </c>
      <c r="J42" s="11" t="s">
        <v>11</v>
      </c>
    </row>
    <row r="43" spans="1:10" x14ac:dyDescent="0.2">
      <c r="A43" s="8"/>
      <c r="B43" s="12">
        <v>89173</v>
      </c>
      <c r="C43" s="12" t="s">
        <v>56</v>
      </c>
      <c r="D43" s="12" t="s">
        <v>20</v>
      </c>
      <c r="E43" s="12">
        <v>0.20470000000000002</v>
      </c>
      <c r="F43" s="12">
        <v>26.32</v>
      </c>
      <c r="G43" s="12">
        <f t="shared" si="3"/>
        <v>5.3877040000000003</v>
      </c>
      <c r="H43" s="13">
        <f t="shared" si="4"/>
        <v>0</v>
      </c>
      <c r="I43" s="13">
        <f t="shared" si="5"/>
        <v>5.3877040000000003</v>
      </c>
      <c r="J43" s="11" t="s">
        <v>11</v>
      </c>
    </row>
    <row r="44" spans="1:10" x14ac:dyDescent="0.2">
      <c r="A44" s="8"/>
      <c r="B44" s="12">
        <v>89482</v>
      </c>
      <c r="C44" s="12" t="s">
        <v>57</v>
      </c>
      <c r="D44" s="12" t="s">
        <v>35</v>
      </c>
      <c r="E44" s="12">
        <v>3.85E-2</v>
      </c>
      <c r="F44" s="12">
        <v>20.66</v>
      </c>
      <c r="G44" s="12">
        <f t="shared" si="3"/>
        <v>0.79540999999999995</v>
      </c>
      <c r="H44" s="13">
        <f t="shared" si="4"/>
        <v>0</v>
      </c>
      <c r="I44" s="13">
        <f t="shared" si="5"/>
        <v>0.79540999999999995</v>
      </c>
      <c r="J44" s="11" t="s">
        <v>11</v>
      </c>
    </row>
    <row r="45" spans="1:10" x14ac:dyDescent="0.2">
      <c r="A45" s="8"/>
      <c r="B45" s="12">
        <v>89711</v>
      </c>
      <c r="C45" s="12" t="s">
        <v>58</v>
      </c>
      <c r="D45" s="12" t="s">
        <v>22</v>
      </c>
      <c r="E45" s="12">
        <v>0.13880000000000001</v>
      </c>
      <c r="F45" s="12">
        <v>15.92</v>
      </c>
      <c r="G45" s="12">
        <f t="shared" si="3"/>
        <v>2.2096960000000001</v>
      </c>
      <c r="H45" s="13">
        <f t="shared" si="4"/>
        <v>0</v>
      </c>
      <c r="I45" s="13">
        <f t="shared" si="5"/>
        <v>2.2096960000000001</v>
      </c>
      <c r="J45" s="11" t="s">
        <v>11</v>
      </c>
    </row>
    <row r="46" spans="1:10" x14ac:dyDescent="0.2">
      <c r="A46" s="8"/>
      <c r="B46" s="12">
        <v>89712</v>
      </c>
      <c r="C46" s="12" t="s">
        <v>59</v>
      </c>
      <c r="D46" s="12" t="s">
        <v>22</v>
      </c>
      <c r="E46" s="12">
        <v>0.12529999999999999</v>
      </c>
      <c r="F46" s="12">
        <v>23.09</v>
      </c>
      <c r="G46" s="12">
        <f t="shared" si="3"/>
        <v>2.8931769999999997</v>
      </c>
      <c r="H46" s="13">
        <f t="shared" si="4"/>
        <v>0</v>
      </c>
      <c r="I46" s="13">
        <f t="shared" si="5"/>
        <v>2.8931769999999997</v>
      </c>
      <c r="J46" s="11" t="s">
        <v>11</v>
      </c>
    </row>
    <row r="47" spans="1:10" x14ac:dyDescent="0.2">
      <c r="A47" s="8"/>
      <c r="B47" s="12">
        <v>89714</v>
      </c>
      <c r="C47" s="12" t="s">
        <v>60</v>
      </c>
      <c r="D47" s="12" t="s">
        <v>22</v>
      </c>
      <c r="E47" s="12">
        <v>0.1472</v>
      </c>
      <c r="F47" s="12">
        <v>44.83</v>
      </c>
      <c r="G47" s="12">
        <f t="shared" si="3"/>
        <v>6.5989759999999995</v>
      </c>
      <c r="H47" s="13">
        <f t="shared" si="4"/>
        <v>0</v>
      </c>
      <c r="I47" s="13">
        <f t="shared" si="5"/>
        <v>6.5989759999999995</v>
      </c>
      <c r="J47" s="11" t="s">
        <v>11</v>
      </c>
    </row>
    <row r="48" spans="1:10" x14ac:dyDescent="0.2">
      <c r="A48" s="8"/>
      <c r="B48" s="12">
        <v>89724</v>
      </c>
      <c r="C48" s="12" t="s">
        <v>61</v>
      </c>
      <c r="D48" s="12" t="s">
        <v>35</v>
      </c>
      <c r="E48" s="12">
        <v>7.7100000000000002E-2</v>
      </c>
      <c r="F48" s="12">
        <v>7.68</v>
      </c>
      <c r="G48" s="12">
        <f t="shared" si="3"/>
        <v>0.59212799999999999</v>
      </c>
      <c r="H48" s="13">
        <f t="shared" si="4"/>
        <v>0</v>
      </c>
      <c r="I48" s="13">
        <f t="shared" si="5"/>
        <v>0.59212799999999999</v>
      </c>
      <c r="J48" s="11" t="s">
        <v>11</v>
      </c>
    </row>
    <row r="49" spans="1:10" x14ac:dyDescent="0.2">
      <c r="A49" s="8"/>
      <c r="B49" s="12">
        <v>89726</v>
      </c>
      <c r="C49" s="12" t="s">
        <v>62</v>
      </c>
      <c r="D49" s="12" t="s">
        <v>35</v>
      </c>
      <c r="E49" s="12">
        <v>5.7800000000000004E-2</v>
      </c>
      <c r="F49" s="12">
        <v>5.84</v>
      </c>
      <c r="G49" s="12">
        <f t="shared" si="3"/>
        <v>0.33755200000000002</v>
      </c>
      <c r="H49" s="13">
        <f t="shared" si="4"/>
        <v>0</v>
      </c>
      <c r="I49" s="13">
        <f t="shared" si="5"/>
        <v>0.33755200000000002</v>
      </c>
      <c r="J49" s="11" t="s">
        <v>11</v>
      </c>
    </row>
    <row r="50" spans="1:10" x14ac:dyDescent="0.2">
      <c r="A50" s="8"/>
      <c r="B50" s="12">
        <v>89731</v>
      </c>
      <c r="C50" s="12" t="s">
        <v>63</v>
      </c>
      <c r="D50" s="12" t="s">
        <v>35</v>
      </c>
      <c r="E50" s="12">
        <v>1.9300000000000001E-2</v>
      </c>
      <c r="F50" s="12">
        <v>8.35</v>
      </c>
      <c r="G50" s="12">
        <f t="shared" si="3"/>
        <v>0.16115499999999999</v>
      </c>
      <c r="H50" s="13">
        <f t="shared" si="4"/>
        <v>0</v>
      </c>
      <c r="I50" s="13">
        <f t="shared" si="5"/>
        <v>0.16115499999999999</v>
      </c>
      <c r="J50" s="11" t="s">
        <v>11</v>
      </c>
    </row>
    <row r="51" spans="1:10" x14ac:dyDescent="0.2">
      <c r="A51" s="8"/>
      <c r="B51" s="12">
        <v>89748</v>
      </c>
      <c r="C51" s="12" t="s">
        <v>64</v>
      </c>
      <c r="D51" s="12" t="s">
        <v>35</v>
      </c>
      <c r="E51" s="12">
        <v>5.7800000000000004E-2</v>
      </c>
      <c r="F51" s="12">
        <v>28.14</v>
      </c>
      <c r="G51" s="12">
        <f t="shared" si="3"/>
        <v>1.626492</v>
      </c>
      <c r="H51" s="13">
        <f t="shared" si="4"/>
        <v>0</v>
      </c>
      <c r="I51" s="13">
        <f t="shared" si="5"/>
        <v>1.626492</v>
      </c>
      <c r="J51" s="11" t="s">
        <v>11</v>
      </c>
    </row>
    <row r="52" spans="1:10" x14ac:dyDescent="0.2">
      <c r="A52" s="8"/>
      <c r="B52" s="12">
        <v>89784</v>
      </c>
      <c r="C52" s="12" t="s">
        <v>65</v>
      </c>
      <c r="D52" s="12" t="s">
        <v>35</v>
      </c>
      <c r="E52" s="12">
        <v>5.7800000000000004E-2</v>
      </c>
      <c r="F52" s="12">
        <v>14.61</v>
      </c>
      <c r="G52" s="12">
        <f t="shared" si="3"/>
        <v>0.84445800000000004</v>
      </c>
      <c r="H52" s="13">
        <f t="shared" si="4"/>
        <v>0</v>
      </c>
      <c r="I52" s="13">
        <f t="shared" si="5"/>
        <v>0.84445800000000004</v>
      </c>
      <c r="J52" s="11" t="s">
        <v>11</v>
      </c>
    </row>
    <row r="53" spans="1:10" x14ac:dyDescent="0.2">
      <c r="A53" s="8"/>
      <c r="B53" s="12">
        <v>89796</v>
      </c>
      <c r="C53" s="12" t="s">
        <v>66</v>
      </c>
      <c r="D53" s="12" t="s">
        <v>35</v>
      </c>
      <c r="E53" s="12">
        <v>3.85E-2</v>
      </c>
      <c r="F53" s="12">
        <v>29.82</v>
      </c>
      <c r="G53" s="12">
        <f t="shared" si="3"/>
        <v>1.1480699999999999</v>
      </c>
      <c r="H53" s="13">
        <f t="shared" si="4"/>
        <v>0</v>
      </c>
      <c r="I53" s="13">
        <f t="shared" si="5"/>
        <v>1.1480699999999999</v>
      </c>
      <c r="J53" s="11" t="s">
        <v>11</v>
      </c>
    </row>
    <row r="54" spans="1:10" x14ac:dyDescent="0.2">
      <c r="A54" s="8"/>
      <c r="B54" s="12">
        <v>89957</v>
      </c>
      <c r="C54" s="12" t="s">
        <v>67</v>
      </c>
      <c r="D54" s="12" t="s">
        <v>35</v>
      </c>
      <c r="E54" s="12">
        <v>9.64E-2</v>
      </c>
      <c r="F54" s="12">
        <v>114.62</v>
      </c>
      <c r="G54" s="12">
        <f t="shared" si="3"/>
        <v>11.049368000000001</v>
      </c>
      <c r="H54" s="13">
        <f t="shared" si="4"/>
        <v>0</v>
      </c>
      <c r="I54" s="13">
        <f t="shared" si="5"/>
        <v>11.049368000000001</v>
      </c>
      <c r="J54" s="11" t="s">
        <v>11</v>
      </c>
    </row>
    <row r="55" spans="1:10" x14ac:dyDescent="0.2">
      <c r="A55" s="8"/>
      <c r="B55" s="12">
        <v>90443</v>
      </c>
      <c r="C55" s="12" t="s">
        <v>68</v>
      </c>
      <c r="D55" s="12" t="s">
        <v>22</v>
      </c>
      <c r="E55" s="12">
        <v>0.10020000000000001</v>
      </c>
      <c r="F55" s="12">
        <v>11.18</v>
      </c>
      <c r="G55" s="12">
        <f t="shared" si="3"/>
        <v>1.120236</v>
      </c>
      <c r="H55" s="13">
        <f t="shared" si="4"/>
        <v>0</v>
      </c>
      <c r="I55" s="13">
        <f t="shared" si="5"/>
        <v>1.120236</v>
      </c>
      <c r="J55" s="11" t="s">
        <v>11</v>
      </c>
    </row>
    <row r="56" spans="1:10" x14ac:dyDescent="0.2">
      <c r="A56" s="8"/>
      <c r="B56" s="12">
        <v>90466</v>
      </c>
      <c r="C56" s="12" t="s">
        <v>69</v>
      </c>
      <c r="D56" s="12" t="s">
        <v>22</v>
      </c>
      <c r="E56" s="12">
        <v>0.10020000000000001</v>
      </c>
      <c r="F56" s="12">
        <v>10.78</v>
      </c>
      <c r="G56" s="12">
        <f t="shared" si="3"/>
        <v>1.0801560000000001</v>
      </c>
      <c r="H56" s="13">
        <f t="shared" si="4"/>
        <v>0</v>
      </c>
      <c r="I56" s="13">
        <f t="shared" si="5"/>
        <v>1.0801560000000001</v>
      </c>
      <c r="J56" s="11" t="s">
        <v>11</v>
      </c>
    </row>
    <row r="57" spans="1:10" x14ac:dyDescent="0.2">
      <c r="A57" s="8"/>
      <c r="B57" s="12">
        <v>90820</v>
      </c>
      <c r="C57" s="12" t="s">
        <v>70</v>
      </c>
      <c r="D57" s="12" t="s">
        <v>35</v>
      </c>
      <c r="E57" s="12">
        <v>3.85E-2</v>
      </c>
      <c r="F57" s="12">
        <v>332.2</v>
      </c>
      <c r="G57" s="12">
        <f t="shared" si="3"/>
        <v>12.7897</v>
      </c>
      <c r="H57" s="13">
        <f t="shared" si="4"/>
        <v>0</v>
      </c>
      <c r="I57" s="13">
        <f t="shared" si="5"/>
        <v>12.7897</v>
      </c>
      <c r="J57" s="11" t="s">
        <v>11</v>
      </c>
    </row>
    <row r="58" spans="1:10" x14ac:dyDescent="0.2">
      <c r="A58" s="8"/>
      <c r="B58" s="12">
        <v>90822</v>
      </c>
      <c r="C58" s="12" t="s">
        <v>71</v>
      </c>
      <c r="D58" s="12" t="s">
        <v>35</v>
      </c>
      <c r="E58" s="12">
        <v>5.7800000000000004E-2</v>
      </c>
      <c r="F58" s="12">
        <v>354.59</v>
      </c>
      <c r="G58" s="12">
        <f t="shared" si="3"/>
        <v>20.495301999999999</v>
      </c>
      <c r="H58" s="13">
        <f t="shared" si="4"/>
        <v>0</v>
      </c>
      <c r="I58" s="13">
        <f t="shared" si="5"/>
        <v>20.495301999999999</v>
      </c>
      <c r="J58" s="11" t="s">
        <v>11</v>
      </c>
    </row>
    <row r="59" spans="1:10" x14ac:dyDescent="0.2">
      <c r="A59" s="8"/>
      <c r="B59" s="12">
        <v>91170</v>
      </c>
      <c r="C59" s="12" t="s">
        <v>72</v>
      </c>
      <c r="D59" s="12" t="s">
        <v>22</v>
      </c>
      <c r="E59" s="12">
        <v>0.53</v>
      </c>
      <c r="F59" s="12">
        <v>2.16</v>
      </c>
      <c r="G59" s="12">
        <f t="shared" si="3"/>
        <v>1.1448</v>
      </c>
      <c r="H59" s="13">
        <f t="shared" si="4"/>
        <v>0</v>
      </c>
      <c r="I59" s="13">
        <f t="shared" si="5"/>
        <v>1.1448</v>
      </c>
      <c r="J59" s="11" t="s">
        <v>11</v>
      </c>
    </row>
    <row r="60" spans="1:10" x14ac:dyDescent="0.2">
      <c r="A60" s="8"/>
      <c r="B60" s="12">
        <v>91173</v>
      </c>
      <c r="C60" s="12" t="s">
        <v>73</v>
      </c>
      <c r="D60" s="12" t="s">
        <v>22</v>
      </c>
      <c r="E60" s="12">
        <v>1.7343999999999999</v>
      </c>
      <c r="F60" s="12">
        <v>1.08</v>
      </c>
      <c r="G60" s="12">
        <f t="shared" si="3"/>
        <v>1.8731520000000002</v>
      </c>
      <c r="H60" s="13">
        <f t="shared" si="4"/>
        <v>0</v>
      </c>
      <c r="I60" s="13">
        <f t="shared" si="5"/>
        <v>1.8731520000000002</v>
      </c>
      <c r="J60" s="11" t="s">
        <v>11</v>
      </c>
    </row>
    <row r="61" spans="1:10" x14ac:dyDescent="0.2">
      <c r="A61" s="8"/>
      <c r="B61" s="12">
        <v>91862</v>
      </c>
      <c r="C61" s="12" t="s">
        <v>74</v>
      </c>
      <c r="D61" s="12" t="s">
        <v>22</v>
      </c>
      <c r="E61" s="12">
        <v>0.53</v>
      </c>
      <c r="F61" s="12">
        <v>6.61</v>
      </c>
      <c r="G61" s="12">
        <f t="shared" si="3"/>
        <v>3.5033000000000003</v>
      </c>
      <c r="H61" s="13">
        <f t="shared" si="4"/>
        <v>0</v>
      </c>
      <c r="I61" s="13">
        <f t="shared" si="5"/>
        <v>3.5033000000000003</v>
      </c>
      <c r="J61" s="11" t="s">
        <v>11</v>
      </c>
    </row>
    <row r="62" spans="1:10" x14ac:dyDescent="0.2">
      <c r="A62" s="8"/>
      <c r="B62" s="12">
        <v>91870</v>
      </c>
      <c r="C62" s="12" t="s">
        <v>75</v>
      </c>
      <c r="D62" s="12" t="s">
        <v>22</v>
      </c>
      <c r="E62" s="12">
        <v>1.7343999999999999</v>
      </c>
      <c r="F62" s="12">
        <v>7.97</v>
      </c>
      <c r="G62" s="12">
        <f t="shared" si="3"/>
        <v>13.823167999999999</v>
      </c>
      <c r="H62" s="13">
        <f t="shared" si="4"/>
        <v>0</v>
      </c>
      <c r="I62" s="13">
        <f t="shared" si="5"/>
        <v>13.823167999999999</v>
      </c>
      <c r="J62" s="11" t="s">
        <v>11</v>
      </c>
    </row>
    <row r="63" spans="1:10" x14ac:dyDescent="0.2">
      <c r="A63" s="8"/>
      <c r="B63" s="12">
        <v>91911</v>
      </c>
      <c r="C63" s="12" t="s">
        <v>76</v>
      </c>
      <c r="D63" s="12" t="s">
        <v>35</v>
      </c>
      <c r="E63" s="12">
        <v>0.19270000000000001</v>
      </c>
      <c r="F63" s="12">
        <v>10.72</v>
      </c>
      <c r="G63" s="12">
        <f t="shared" si="3"/>
        <v>2.065744</v>
      </c>
      <c r="H63" s="13">
        <f t="shared" si="4"/>
        <v>0</v>
      </c>
      <c r="I63" s="13">
        <f t="shared" si="5"/>
        <v>2.065744</v>
      </c>
      <c r="J63" s="11" t="s">
        <v>11</v>
      </c>
    </row>
    <row r="64" spans="1:10" x14ac:dyDescent="0.2">
      <c r="A64" s="8"/>
      <c r="B64" s="12">
        <v>91924</v>
      </c>
      <c r="C64" s="12" t="s">
        <v>77</v>
      </c>
      <c r="D64" s="12" t="s">
        <v>22</v>
      </c>
      <c r="E64" s="12">
        <v>1.4165000000000001</v>
      </c>
      <c r="F64" s="12">
        <v>1.77</v>
      </c>
      <c r="G64" s="12">
        <f t="shared" si="3"/>
        <v>2.5072050000000004</v>
      </c>
      <c r="H64" s="13">
        <f t="shared" si="4"/>
        <v>0</v>
      </c>
      <c r="I64" s="13">
        <f t="shared" si="5"/>
        <v>2.5072050000000004</v>
      </c>
      <c r="J64" s="11" t="s">
        <v>11</v>
      </c>
    </row>
    <row r="65" spans="1:10" x14ac:dyDescent="0.2">
      <c r="A65" s="8"/>
      <c r="B65" s="12">
        <v>91926</v>
      </c>
      <c r="C65" s="12" t="s">
        <v>78</v>
      </c>
      <c r="D65" s="12" t="s">
        <v>22</v>
      </c>
      <c r="E65" s="12">
        <v>3.4689000000000001</v>
      </c>
      <c r="F65" s="12">
        <v>2.5099999999999998</v>
      </c>
      <c r="G65" s="12">
        <f t="shared" si="3"/>
        <v>8.7069390000000002</v>
      </c>
      <c r="H65" s="13">
        <f t="shared" si="4"/>
        <v>0</v>
      </c>
      <c r="I65" s="13">
        <f t="shared" si="5"/>
        <v>8.7069390000000002</v>
      </c>
      <c r="J65" s="11" t="s">
        <v>11</v>
      </c>
    </row>
    <row r="66" spans="1:10" x14ac:dyDescent="0.2">
      <c r="A66" s="8"/>
      <c r="B66" s="12">
        <v>91928</v>
      </c>
      <c r="C66" s="12" t="s">
        <v>79</v>
      </c>
      <c r="D66" s="12" t="s">
        <v>22</v>
      </c>
      <c r="E66" s="12">
        <v>2.0234999999999999</v>
      </c>
      <c r="F66" s="12">
        <v>3.94</v>
      </c>
      <c r="G66" s="12">
        <f t="shared" si="3"/>
        <v>7.9725899999999994</v>
      </c>
      <c r="H66" s="13">
        <f t="shared" si="4"/>
        <v>0</v>
      </c>
      <c r="I66" s="13">
        <f t="shared" si="5"/>
        <v>7.9725899999999994</v>
      </c>
      <c r="J66" s="11" t="s">
        <v>11</v>
      </c>
    </row>
    <row r="67" spans="1:10" x14ac:dyDescent="0.2">
      <c r="A67" s="8"/>
      <c r="B67" s="12">
        <v>91937</v>
      </c>
      <c r="C67" s="12" t="s">
        <v>80</v>
      </c>
      <c r="D67" s="12" t="s">
        <v>35</v>
      </c>
      <c r="E67" s="12">
        <v>0.1734</v>
      </c>
      <c r="F67" s="12">
        <v>8.94</v>
      </c>
      <c r="G67" s="12">
        <f t="shared" si="3"/>
        <v>1.5501959999999999</v>
      </c>
      <c r="H67" s="13">
        <f t="shared" si="4"/>
        <v>0</v>
      </c>
      <c r="I67" s="13">
        <f t="shared" si="5"/>
        <v>1.5501959999999999</v>
      </c>
      <c r="J67" s="11" t="s">
        <v>11</v>
      </c>
    </row>
    <row r="68" spans="1:10" x14ac:dyDescent="0.2">
      <c r="A68" s="8"/>
      <c r="B68" s="12">
        <v>91945</v>
      </c>
      <c r="C68" s="12" t="s">
        <v>81</v>
      </c>
      <c r="D68" s="12" t="s">
        <v>35</v>
      </c>
      <c r="E68" s="12">
        <v>5.7800000000000004E-2</v>
      </c>
      <c r="F68" s="12">
        <v>7.16</v>
      </c>
      <c r="G68" s="12">
        <f t="shared" si="3"/>
        <v>0.41384800000000005</v>
      </c>
      <c r="H68" s="13">
        <f t="shared" si="4"/>
        <v>0</v>
      </c>
      <c r="I68" s="13">
        <f t="shared" si="5"/>
        <v>0.41384800000000005</v>
      </c>
      <c r="J68" s="11" t="s">
        <v>11</v>
      </c>
    </row>
    <row r="69" spans="1:10" x14ac:dyDescent="0.2">
      <c r="A69" s="8"/>
      <c r="B69" s="12">
        <v>92000</v>
      </c>
      <c r="C69" s="12" t="s">
        <v>82</v>
      </c>
      <c r="D69" s="12" t="s">
        <v>35</v>
      </c>
      <c r="E69" s="12">
        <v>7.7100000000000002E-2</v>
      </c>
      <c r="F69" s="12">
        <v>20.63</v>
      </c>
      <c r="G69" s="12">
        <f t="shared" si="3"/>
        <v>1.590573</v>
      </c>
      <c r="H69" s="13">
        <f t="shared" si="4"/>
        <v>0</v>
      </c>
      <c r="I69" s="13">
        <f t="shared" si="5"/>
        <v>1.590573</v>
      </c>
      <c r="J69" s="11" t="s">
        <v>11</v>
      </c>
    </row>
    <row r="70" spans="1:10" x14ac:dyDescent="0.2">
      <c r="A70" s="8"/>
      <c r="B70" s="12">
        <v>92008</v>
      </c>
      <c r="C70" s="12" t="s">
        <v>83</v>
      </c>
      <c r="D70" s="12" t="s">
        <v>35</v>
      </c>
      <c r="E70" s="12">
        <v>0.1542</v>
      </c>
      <c r="F70" s="12">
        <v>32.97</v>
      </c>
      <c r="G70" s="12">
        <f t="shared" si="3"/>
        <v>5.0839739999999995</v>
      </c>
      <c r="H70" s="13">
        <f t="shared" si="4"/>
        <v>0</v>
      </c>
      <c r="I70" s="13">
        <f t="shared" si="5"/>
        <v>5.0839739999999995</v>
      </c>
      <c r="J70" s="11" t="s">
        <v>11</v>
      </c>
    </row>
    <row r="71" spans="1:10" x14ac:dyDescent="0.2">
      <c r="A71" s="8"/>
      <c r="B71" s="12">
        <v>92023</v>
      </c>
      <c r="C71" s="12" t="s">
        <v>84</v>
      </c>
      <c r="D71" s="12" t="s">
        <v>35</v>
      </c>
      <c r="E71" s="12">
        <v>0.13490000000000002</v>
      </c>
      <c r="F71" s="12">
        <v>34.89</v>
      </c>
      <c r="G71" s="12">
        <f t="shared" si="3"/>
        <v>4.7066610000000004</v>
      </c>
      <c r="H71" s="13">
        <f t="shared" si="4"/>
        <v>0</v>
      </c>
      <c r="I71" s="13">
        <f t="shared" si="5"/>
        <v>4.7066610000000004</v>
      </c>
      <c r="J71" s="11" t="s">
        <v>11</v>
      </c>
    </row>
    <row r="72" spans="1:10" x14ac:dyDescent="0.2">
      <c r="A72" s="8"/>
      <c r="B72" s="12">
        <v>92543</v>
      </c>
      <c r="C72" s="12" t="s">
        <v>85</v>
      </c>
      <c r="D72" s="12" t="s">
        <v>20</v>
      </c>
      <c r="E72" s="12">
        <v>1.3621000000000001</v>
      </c>
      <c r="F72" s="12">
        <v>14.19</v>
      </c>
      <c r="G72" s="12">
        <f t="shared" si="3"/>
        <v>19.328199000000001</v>
      </c>
      <c r="H72" s="13">
        <f t="shared" si="4"/>
        <v>0</v>
      </c>
      <c r="I72" s="13">
        <f t="shared" si="5"/>
        <v>19.328199000000001</v>
      </c>
      <c r="J72" s="11" t="s">
        <v>11</v>
      </c>
    </row>
    <row r="73" spans="1:10" x14ac:dyDescent="0.2">
      <c r="A73" s="8"/>
      <c r="B73" s="12">
        <v>92981</v>
      </c>
      <c r="C73" s="12" t="s">
        <v>86</v>
      </c>
      <c r="D73" s="12" t="s">
        <v>22</v>
      </c>
      <c r="E73" s="12">
        <v>0.19270000000000001</v>
      </c>
      <c r="F73" s="12">
        <v>7.89</v>
      </c>
      <c r="G73" s="12">
        <f t="shared" si="3"/>
        <v>1.5204029999999999</v>
      </c>
      <c r="H73" s="13">
        <f t="shared" si="4"/>
        <v>0</v>
      </c>
      <c r="I73" s="13">
        <f t="shared" si="5"/>
        <v>1.5204029999999999</v>
      </c>
      <c r="J73" s="11" t="s">
        <v>11</v>
      </c>
    </row>
    <row r="74" spans="1:10" x14ac:dyDescent="0.2">
      <c r="A74" s="8"/>
      <c r="B74" s="12">
        <v>93040</v>
      </c>
      <c r="C74" s="12" t="s">
        <v>87</v>
      </c>
      <c r="D74" s="12" t="s">
        <v>35</v>
      </c>
      <c r="E74" s="12">
        <v>3.85E-2</v>
      </c>
      <c r="F74" s="12">
        <v>10.69</v>
      </c>
      <c r="G74" s="12">
        <f t="shared" si="3"/>
        <v>0.41156499999999996</v>
      </c>
      <c r="H74" s="13">
        <f t="shared" si="4"/>
        <v>0</v>
      </c>
      <c r="I74" s="13">
        <f t="shared" si="5"/>
        <v>0.41156499999999996</v>
      </c>
      <c r="J74" s="11" t="s">
        <v>11</v>
      </c>
    </row>
    <row r="75" spans="1:10" x14ac:dyDescent="0.2">
      <c r="A75" s="8"/>
      <c r="B75" s="12">
        <v>93044</v>
      </c>
      <c r="C75" s="12" t="s">
        <v>88</v>
      </c>
      <c r="D75" s="12" t="s">
        <v>35</v>
      </c>
      <c r="E75" s="12">
        <v>3.85E-2</v>
      </c>
      <c r="F75" s="12">
        <v>11.96</v>
      </c>
      <c r="G75" s="12">
        <f t="shared" si="3"/>
        <v>0.46046000000000004</v>
      </c>
      <c r="H75" s="13">
        <f t="shared" si="4"/>
        <v>0</v>
      </c>
      <c r="I75" s="13">
        <f t="shared" si="5"/>
        <v>0.46046000000000004</v>
      </c>
      <c r="J75" s="11" t="s">
        <v>11</v>
      </c>
    </row>
    <row r="76" spans="1:10" x14ac:dyDescent="0.2">
      <c r="A76" s="8"/>
      <c r="B76" s="12">
        <v>93358</v>
      </c>
      <c r="C76" s="12" t="s">
        <v>89</v>
      </c>
      <c r="D76" s="12" t="s">
        <v>29</v>
      </c>
      <c r="E76" s="12">
        <v>2.3300000000000001E-2</v>
      </c>
      <c r="F76" s="12">
        <v>70.41</v>
      </c>
      <c r="G76" s="12">
        <f t="shared" si="3"/>
        <v>1.6405529999999999</v>
      </c>
      <c r="H76" s="13">
        <f t="shared" si="4"/>
        <v>0</v>
      </c>
      <c r="I76" s="13">
        <f t="shared" si="5"/>
        <v>1.6405529999999999</v>
      </c>
      <c r="J76" s="11" t="s">
        <v>11</v>
      </c>
    </row>
    <row r="77" spans="1:10" x14ac:dyDescent="0.2">
      <c r="A77" s="8"/>
      <c r="B77" s="12">
        <v>94210</v>
      </c>
      <c r="C77" s="12" t="s">
        <v>90</v>
      </c>
      <c r="D77" s="12" t="s">
        <v>20</v>
      </c>
      <c r="E77" s="12">
        <v>1.3621000000000001</v>
      </c>
      <c r="F77" s="12">
        <v>35.659999999999997</v>
      </c>
      <c r="G77" s="12">
        <f t="shared" si="3"/>
        <v>48.572485999999998</v>
      </c>
      <c r="H77" s="13">
        <f t="shared" si="4"/>
        <v>0</v>
      </c>
      <c r="I77" s="13">
        <f t="shared" si="5"/>
        <v>48.572485999999998</v>
      </c>
      <c r="J77" s="11" t="s">
        <v>11</v>
      </c>
    </row>
    <row r="78" spans="1:10" x14ac:dyDescent="0.2">
      <c r="A78" s="8"/>
      <c r="B78" s="12">
        <v>94559</v>
      </c>
      <c r="C78" s="12" t="s">
        <v>91</v>
      </c>
      <c r="D78" s="12" t="s">
        <v>20</v>
      </c>
      <c r="E78" s="12">
        <v>2.8900000000000002E-2</v>
      </c>
      <c r="F78" s="12">
        <v>587.47</v>
      </c>
      <c r="G78" s="12">
        <f t="shared" si="3"/>
        <v>16.977883000000002</v>
      </c>
      <c r="H78" s="13">
        <f t="shared" si="4"/>
        <v>0</v>
      </c>
      <c r="I78" s="13">
        <f t="shared" si="5"/>
        <v>16.977883000000002</v>
      </c>
      <c r="J78" s="11" t="s">
        <v>11</v>
      </c>
    </row>
    <row r="79" spans="1:10" x14ac:dyDescent="0.2">
      <c r="A79" s="8"/>
      <c r="B79" s="12">
        <v>95240</v>
      </c>
      <c r="C79" s="12" t="s">
        <v>92</v>
      </c>
      <c r="D79" s="12" t="s">
        <v>20</v>
      </c>
      <c r="E79" s="12">
        <v>5.4000000000000003E-3</v>
      </c>
      <c r="F79" s="12">
        <v>12.02</v>
      </c>
      <c r="G79" s="12">
        <f t="shared" si="3"/>
        <v>6.4908000000000007E-2</v>
      </c>
      <c r="H79" s="13">
        <f t="shared" si="4"/>
        <v>0</v>
      </c>
      <c r="I79" s="13">
        <f t="shared" si="5"/>
        <v>6.4908000000000007E-2</v>
      </c>
      <c r="J79" s="11" t="s">
        <v>11</v>
      </c>
    </row>
    <row r="80" spans="1:10" x14ac:dyDescent="0.2">
      <c r="A80" s="8"/>
      <c r="B80" s="12">
        <v>95241</v>
      </c>
      <c r="C80" s="12" t="s">
        <v>93</v>
      </c>
      <c r="D80" s="12" t="s">
        <v>20</v>
      </c>
      <c r="E80" s="12">
        <v>1.3559000000000001</v>
      </c>
      <c r="F80" s="12">
        <v>20.03</v>
      </c>
      <c r="G80" s="12">
        <f t="shared" si="3"/>
        <v>27.158677000000004</v>
      </c>
      <c r="H80" s="13">
        <f t="shared" si="4"/>
        <v>0</v>
      </c>
      <c r="I80" s="13">
        <f t="shared" si="5"/>
        <v>27.158677000000004</v>
      </c>
      <c r="J80" s="11" t="s">
        <v>11</v>
      </c>
    </row>
    <row r="81" spans="1:10" x14ac:dyDescent="0.2">
      <c r="A81" s="8"/>
      <c r="B81" s="12">
        <v>95805</v>
      </c>
      <c r="C81" s="12" t="s">
        <v>94</v>
      </c>
      <c r="D81" s="12" t="s">
        <v>35</v>
      </c>
      <c r="E81" s="12">
        <v>0.28910000000000002</v>
      </c>
      <c r="F81" s="12">
        <v>19.239999999999998</v>
      </c>
      <c r="G81" s="12">
        <f t="shared" si="3"/>
        <v>5.562284</v>
      </c>
      <c r="H81" s="13">
        <f t="shared" si="4"/>
        <v>0</v>
      </c>
      <c r="I81" s="13">
        <f t="shared" si="5"/>
        <v>5.562284</v>
      </c>
      <c r="J81" s="11" t="s">
        <v>11</v>
      </c>
    </row>
    <row r="82" spans="1:10" x14ac:dyDescent="0.2">
      <c r="A82" s="8"/>
      <c r="B82" s="12">
        <v>95811</v>
      </c>
      <c r="C82" s="12" t="s">
        <v>95</v>
      </c>
      <c r="D82" s="12" t="s">
        <v>35</v>
      </c>
      <c r="E82" s="12">
        <v>0.13490000000000002</v>
      </c>
      <c r="F82" s="12">
        <v>12.02</v>
      </c>
      <c r="G82" s="12">
        <f t="shared" si="3"/>
        <v>1.6214980000000001</v>
      </c>
      <c r="H82" s="13">
        <f t="shared" si="4"/>
        <v>0</v>
      </c>
      <c r="I82" s="13">
        <f t="shared" si="5"/>
        <v>1.6214980000000001</v>
      </c>
      <c r="J82" s="11" t="s">
        <v>11</v>
      </c>
    </row>
    <row r="83" spans="1:10" x14ac:dyDescent="0.2">
      <c r="A83" s="8"/>
      <c r="B83" s="12">
        <v>96985</v>
      </c>
      <c r="C83" s="12" t="s">
        <v>96</v>
      </c>
      <c r="D83" s="12" t="s">
        <v>35</v>
      </c>
      <c r="E83" s="12">
        <v>3.85E-2</v>
      </c>
      <c r="F83" s="12">
        <v>50.79</v>
      </c>
      <c r="G83" s="12">
        <f t="shared" si="3"/>
        <v>1.9554149999999999</v>
      </c>
      <c r="H83" s="13">
        <f t="shared" si="4"/>
        <v>0</v>
      </c>
      <c r="I83" s="13">
        <f t="shared" si="5"/>
        <v>1.9554149999999999</v>
      </c>
      <c r="J83" s="11" t="s">
        <v>11</v>
      </c>
    </row>
    <row r="84" spans="1:10" x14ac:dyDescent="0.2">
      <c r="A84" s="8"/>
      <c r="B84" s="12">
        <v>96995</v>
      </c>
      <c r="C84" s="12" t="s">
        <v>97</v>
      </c>
      <c r="D84" s="12" t="s">
        <v>29</v>
      </c>
      <c r="E84" s="12">
        <v>6.0000000000000001E-3</v>
      </c>
      <c r="F84" s="12">
        <v>42.69</v>
      </c>
      <c r="G84" s="12">
        <f t="shared" si="3"/>
        <v>0.25613999999999998</v>
      </c>
      <c r="H84" s="13">
        <f t="shared" si="4"/>
        <v>0</v>
      </c>
      <c r="I84" s="13">
        <f t="shared" si="5"/>
        <v>0.25613999999999998</v>
      </c>
      <c r="J84" s="11" t="s">
        <v>11</v>
      </c>
    </row>
    <row r="85" spans="1:10" x14ac:dyDescent="0.2">
      <c r="A85" s="8"/>
      <c r="B85" s="12">
        <v>97586</v>
      </c>
      <c r="C85" s="12" t="s">
        <v>98</v>
      </c>
      <c r="D85" s="12" t="s">
        <v>35</v>
      </c>
      <c r="E85" s="12">
        <v>0.11560000000000001</v>
      </c>
      <c r="F85" s="12">
        <v>80.069999999999993</v>
      </c>
      <c r="G85" s="12">
        <f t="shared" si="3"/>
        <v>9.2560920000000007</v>
      </c>
      <c r="H85" s="13">
        <f t="shared" si="4"/>
        <v>0</v>
      </c>
      <c r="I85" s="13">
        <f t="shared" si="5"/>
        <v>9.2560920000000007</v>
      </c>
      <c r="J85" s="11" t="s">
        <v>11</v>
      </c>
    </row>
    <row r="86" spans="1:10" x14ac:dyDescent="0.2">
      <c r="A86" s="8"/>
      <c r="B86" s="12">
        <v>97593</v>
      </c>
      <c r="C86" s="12" t="s">
        <v>99</v>
      </c>
      <c r="D86" s="12" t="s">
        <v>35</v>
      </c>
      <c r="E86" s="12">
        <v>7.7100000000000002E-2</v>
      </c>
      <c r="F86" s="12">
        <v>74.260000000000005</v>
      </c>
      <c r="G86" s="12">
        <f t="shared" si="3"/>
        <v>5.7254460000000007</v>
      </c>
      <c r="H86" s="13">
        <f t="shared" si="4"/>
        <v>0</v>
      </c>
      <c r="I86" s="13">
        <f t="shared" si="5"/>
        <v>5.7254460000000007</v>
      </c>
      <c r="J86" s="11" t="s">
        <v>11</v>
      </c>
    </row>
    <row r="87" spans="1:10" x14ac:dyDescent="0.2">
      <c r="A87" s="8"/>
      <c r="B87" s="12">
        <v>97886</v>
      </c>
      <c r="C87" s="12" t="s">
        <v>100</v>
      </c>
      <c r="D87" s="12" t="s">
        <v>35</v>
      </c>
      <c r="E87" s="12">
        <v>3.85E-2</v>
      </c>
      <c r="F87" s="12">
        <v>126.68</v>
      </c>
      <c r="G87" s="12">
        <f t="shared" si="3"/>
        <v>4.8771800000000001</v>
      </c>
      <c r="H87" s="13">
        <f t="shared" si="4"/>
        <v>0</v>
      </c>
      <c r="I87" s="13">
        <f t="shared" si="5"/>
        <v>4.8771800000000001</v>
      </c>
      <c r="J87" s="11" t="s">
        <v>11</v>
      </c>
    </row>
    <row r="88" spans="1:10" x14ac:dyDescent="0.2">
      <c r="A88" s="8"/>
      <c r="B88" s="12">
        <v>98283</v>
      </c>
      <c r="C88" s="12" t="s">
        <v>101</v>
      </c>
      <c r="D88" s="12" t="s">
        <v>22</v>
      </c>
      <c r="E88" s="12">
        <v>0.61670000000000003</v>
      </c>
      <c r="F88" s="12">
        <v>7.55</v>
      </c>
      <c r="G88" s="12">
        <f t="shared" si="3"/>
        <v>4.656085</v>
      </c>
      <c r="H88" s="13">
        <f t="shared" si="4"/>
        <v>0</v>
      </c>
      <c r="I88" s="13">
        <f t="shared" si="5"/>
        <v>4.656085</v>
      </c>
      <c r="J88" s="11" t="s">
        <v>11</v>
      </c>
    </row>
    <row r="89" spans="1:10" x14ac:dyDescent="0.2">
      <c r="A89" s="8"/>
      <c r="B89" s="12">
        <v>98441</v>
      </c>
      <c r="C89" s="12" t="s">
        <v>102</v>
      </c>
      <c r="D89" s="12" t="s">
        <v>20</v>
      </c>
      <c r="E89" s="12">
        <v>0.2979</v>
      </c>
      <c r="F89" s="12">
        <v>85.69</v>
      </c>
      <c r="G89" s="12">
        <f t="shared" si="3"/>
        <v>25.527051</v>
      </c>
      <c r="H89" s="13">
        <f t="shared" si="4"/>
        <v>0</v>
      </c>
      <c r="I89" s="13">
        <f t="shared" si="5"/>
        <v>25.527051</v>
      </c>
      <c r="J89" s="11" t="s">
        <v>11</v>
      </c>
    </row>
    <row r="90" spans="1:10" x14ac:dyDescent="0.2">
      <c r="A90" s="8"/>
      <c r="B90" s="12">
        <v>98442</v>
      </c>
      <c r="C90" s="12" t="s">
        <v>103</v>
      </c>
      <c r="D90" s="12" t="s">
        <v>20</v>
      </c>
      <c r="E90" s="12">
        <v>0.34290000000000004</v>
      </c>
      <c r="F90" s="12">
        <v>88.15</v>
      </c>
      <c r="G90" s="12">
        <f t="shared" si="3"/>
        <v>30.226635000000005</v>
      </c>
      <c r="H90" s="13">
        <f t="shared" si="4"/>
        <v>0</v>
      </c>
      <c r="I90" s="13">
        <f t="shared" si="5"/>
        <v>30.226635000000005</v>
      </c>
      <c r="J90" s="11" t="s">
        <v>11</v>
      </c>
    </row>
    <row r="91" spans="1:10" x14ac:dyDescent="0.2">
      <c r="A91" s="8"/>
      <c r="B91" s="12">
        <v>98443</v>
      </c>
      <c r="C91" s="12" t="s">
        <v>104</v>
      </c>
      <c r="D91" s="12" t="s">
        <v>20</v>
      </c>
      <c r="E91" s="12">
        <v>0.15810000000000002</v>
      </c>
      <c r="F91" s="12">
        <v>73.61</v>
      </c>
      <c r="G91" s="12">
        <f t="shared" si="3"/>
        <v>11.637741000000002</v>
      </c>
      <c r="H91" s="13">
        <f t="shared" si="4"/>
        <v>0</v>
      </c>
      <c r="I91" s="13">
        <f t="shared" si="5"/>
        <v>11.637741000000002</v>
      </c>
      <c r="J91" s="11" t="s">
        <v>11</v>
      </c>
    </row>
    <row r="92" spans="1:10" x14ac:dyDescent="0.2">
      <c r="A92" s="8"/>
      <c r="B92" s="12">
        <v>98444</v>
      </c>
      <c r="C92" s="12" t="s">
        <v>105</v>
      </c>
      <c r="D92" s="12" t="s">
        <v>20</v>
      </c>
      <c r="E92" s="12">
        <v>0.182</v>
      </c>
      <c r="F92" s="12">
        <v>75.349999999999994</v>
      </c>
      <c r="G92" s="12">
        <f t="shared" si="3"/>
        <v>13.713699999999999</v>
      </c>
      <c r="H92" s="13">
        <f t="shared" si="4"/>
        <v>0</v>
      </c>
      <c r="I92" s="13">
        <f t="shared" si="5"/>
        <v>13.713699999999999</v>
      </c>
      <c r="J92" s="11" t="s">
        <v>11</v>
      </c>
    </row>
    <row r="93" spans="1:10" x14ac:dyDescent="0.2">
      <c r="A93" s="8"/>
      <c r="B93" s="12">
        <v>98445</v>
      </c>
      <c r="C93" s="12" t="s">
        <v>106</v>
      </c>
      <c r="D93" s="12" t="s">
        <v>20</v>
      </c>
      <c r="E93" s="12">
        <v>0.46540000000000004</v>
      </c>
      <c r="F93" s="12">
        <v>103.51</v>
      </c>
      <c r="G93" s="12">
        <f t="shared" si="3"/>
        <v>48.173554000000003</v>
      </c>
      <c r="H93" s="13">
        <f t="shared" si="4"/>
        <v>0</v>
      </c>
      <c r="I93" s="13">
        <f t="shared" si="5"/>
        <v>48.173554000000003</v>
      </c>
      <c r="J93" s="11" t="s">
        <v>11</v>
      </c>
    </row>
    <row r="94" spans="1:10" x14ac:dyDescent="0.2">
      <c r="A94" s="8"/>
      <c r="B94" s="12">
        <v>98446</v>
      </c>
      <c r="C94" s="12" t="s">
        <v>107</v>
      </c>
      <c r="D94" s="12" t="s">
        <v>20</v>
      </c>
      <c r="E94" s="12">
        <v>0.3629</v>
      </c>
      <c r="F94" s="12">
        <v>134.65</v>
      </c>
      <c r="G94" s="12">
        <f t="shared" si="3"/>
        <v>48.864485000000002</v>
      </c>
      <c r="H94" s="13">
        <f t="shared" si="4"/>
        <v>0</v>
      </c>
      <c r="I94" s="13">
        <f t="shared" si="5"/>
        <v>48.864485000000002</v>
      </c>
      <c r="J94" s="11" t="s">
        <v>11</v>
      </c>
    </row>
    <row r="95" spans="1:10" x14ac:dyDescent="0.2">
      <c r="A95" s="8"/>
      <c r="B95" s="12">
        <v>98447</v>
      </c>
      <c r="C95" s="12" t="s">
        <v>108</v>
      </c>
      <c r="D95" s="12" t="s">
        <v>20</v>
      </c>
      <c r="E95" s="12">
        <v>0.247</v>
      </c>
      <c r="F95" s="12">
        <v>86.82</v>
      </c>
      <c r="G95" s="12">
        <f t="shared" si="3"/>
        <v>21.444539999999996</v>
      </c>
      <c r="H95" s="13">
        <f t="shared" si="4"/>
        <v>0</v>
      </c>
      <c r="I95" s="13">
        <f t="shared" si="5"/>
        <v>21.444539999999996</v>
      </c>
      <c r="J95" s="11" t="s">
        <v>11</v>
      </c>
    </row>
    <row r="96" spans="1:10" x14ac:dyDescent="0.2">
      <c r="A96" s="9"/>
      <c r="B96" s="12">
        <v>98448</v>
      </c>
      <c r="C96" s="12" t="s">
        <v>109</v>
      </c>
      <c r="D96" s="12" t="s">
        <v>20</v>
      </c>
      <c r="E96" s="12">
        <v>0.19260000000000002</v>
      </c>
      <c r="F96" s="12">
        <v>110.71</v>
      </c>
      <c r="G96" s="12">
        <f t="shared" si="3"/>
        <v>21.322746000000002</v>
      </c>
      <c r="H96" s="13">
        <f t="shared" si="4"/>
        <v>0</v>
      </c>
      <c r="I96" s="13">
        <f t="shared" si="5"/>
        <v>21.322746000000002</v>
      </c>
      <c r="J96" s="11" t="s">
        <v>11</v>
      </c>
    </row>
    <row r="97" spans="1:10" x14ac:dyDescent="0.2">
      <c r="A97" s="4">
        <v>85423</v>
      </c>
      <c r="B97" s="5"/>
      <c r="C97" s="6" t="s">
        <v>110</v>
      </c>
      <c r="D97" s="5" t="s">
        <v>20</v>
      </c>
      <c r="E97" s="7"/>
      <c r="F97" s="7"/>
      <c r="G97" s="7">
        <f>SUM(G98:G101)</f>
        <v>2.8596000000000004</v>
      </c>
      <c r="H97" s="7">
        <f>SUM(H98:H101)</f>
        <v>4.4039999999999999</v>
      </c>
      <c r="I97" s="7">
        <f>H97+G97</f>
        <v>7.2636000000000003</v>
      </c>
      <c r="J97" s="5"/>
    </row>
    <row r="98" spans="1:10" x14ac:dyDescent="0.2">
      <c r="A98" s="14"/>
      <c r="B98" s="12">
        <v>345</v>
      </c>
      <c r="C98" s="12" t="s">
        <v>111</v>
      </c>
      <c r="D98" s="12" t="s">
        <v>26</v>
      </c>
      <c r="E98" s="12">
        <v>0.04</v>
      </c>
      <c r="F98" s="12">
        <v>13.74</v>
      </c>
      <c r="G98" s="12">
        <f>IF(J98="INSUMO",F98*E98,0)</f>
        <v>0.54959999999999998</v>
      </c>
      <c r="H98" s="13">
        <f>IF(J98="MÃO DE OBRA",F98*E98,0)</f>
        <v>0</v>
      </c>
      <c r="I98" s="13">
        <f>E98*F98</f>
        <v>0.54959999999999998</v>
      </c>
      <c r="J98" s="11" t="s">
        <v>11</v>
      </c>
    </row>
    <row r="99" spans="1:10" x14ac:dyDescent="0.2">
      <c r="A99" s="8"/>
      <c r="B99" s="12">
        <v>7170</v>
      </c>
      <c r="C99" s="12" t="s">
        <v>112</v>
      </c>
      <c r="D99" s="12" t="s">
        <v>20</v>
      </c>
      <c r="E99" s="12">
        <v>1.1000000000000001</v>
      </c>
      <c r="F99" s="12">
        <v>2.1</v>
      </c>
      <c r="G99" s="12">
        <f>IF(J99="INSUMO",F99*E99,0)</f>
        <v>2.3100000000000005</v>
      </c>
      <c r="H99" s="13">
        <f>IF(J99="MÃO DE OBRA",F99*E99,0)</f>
        <v>0</v>
      </c>
      <c r="I99" s="13">
        <f>E99*F99</f>
        <v>2.3100000000000005</v>
      </c>
      <c r="J99" s="11" t="s">
        <v>11</v>
      </c>
    </row>
    <row r="100" spans="1:10" x14ac:dyDescent="0.2">
      <c r="A100" s="8"/>
      <c r="B100" s="12">
        <v>88262</v>
      </c>
      <c r="C100" s="12" t="s">
        <v>113</v>
      </c>
      <c r="D100" s="12" t="s">
        <v>7</v>
      </c>
      <c r="E100" s="12">
        <v>0.06</v>
      </c>
      <c r="F100" s="12">
        <v>20</v>
      </c>
      <c r="G100" s="12">
        <f>IF(J100="INSUMO",F100*E100,0)</f>
        <v>0</v>
      </c>
      <c r="H100" s="13">
        <f>IF(J100="MÃO DE OBRA",F100*E100,0)</f>
        <v>1.2</v>
      </c>
      <c r="I100" s="13">
        <f>E100*F100</f>
        <v>1.2</v>
      </c>
      <c r="J100" s="11" t="s">
        <v>9</v>
      </c>
    </row>
    <row r="101" spans="1:10" x14ac:dyDescent="0.2">
      <c r="A101" s="9"/>
      <c r="B101" s="12">
        <v>88316</v>
      </c>
      <c r="C101" s="12" t="s">
        <v>27</v>
      </c>
      <c r="D101" s="12" t="s">
        <v>7</v>
      </c>
      <c r="E101" s="12">
        <v>0.18</v>
      </c>
      <c r="F101" s="12">
        <v>17.8</v>
      </c>
      <c r="G101" s="12">
        <f>IF(J101="INSUMO",F101*E101,0)</f>
        <v>0</v>
      </c>
      <c r="H101" s="13">
        <f>IF(J101="MÃO DE OBRA",F101*E101,0)</f>
        <v>3.2040000000000002</v>
      </c>
      <c r="I101" s="13">
        <f>E101*F101</f>
        <v>3.2040000000000002</v>
      </c>
      <c r="J101" s="11" t="s">
        <v>9</v>
      </c>
    </row>
    <row r="102" spans="1:10" x14ac:dyDescent="0.2">
      <c r="A102" s="4">
        <v>90100</v>
      </c>
      <c r="B102" s="5"/>
      <c r="C102" s="6" t="s">
        <v>114</v>
      </c>
      <c r="D102" s="5" t="s">
        <v>29</v>
      </c>
      <c r="E102" s="7"/>
      <c r="F102" s="7"/>
      <c r="G102" s="7">
        <f>SUM(G103:G105)</f>
        <v>8.1161999999999992</v>
      </c>
      <c r="H102" s="7">
        <f>SUM(H103:H105)</f>
        <v>1.9580000000000002</v>
      </c>
      <c r="I102" s="7">
        <f>H102+G102</f>
        <v>10.074199999999999</v>
      </c>
      <c r="J102" s="5"/>
    </row>
    <row r="103" spans="1:10" x14ac:dyDescent="0.2">
      <c r="A103" s="14"/>
      <c r="B103" s="12">
        <v>5678</v>
      </c>
      <c r="C103" s="12" t="s">
        <v>115</v>
      </c>
      <c r="D103" s="12" t="s">
        <v>116</v>
      </c>
      <c r="E103" s="15">
        <v>0.05</v>
      </c>
      <c r="F103" s="12">
        <v>106.32</v>
      </c>
      <c r="G103" s="12">
        <f>IF(J103="INSUMO",F103*E103,0)</f>
        <v>5.3159999999999998</v>
      </c>
      <c r="H103" s="13">
        <f>IF(J103="MÃO DE OBRA",F103*E103,0)</f>
        <v>0</v>
      </c>
      <c r="I103" s="13">
        <f>E103*F103</f>
        <v>5.3159999999999998</v>
      </c>
      <c r="J103" s="11" t="s">
        <v>11</v>
      </c>
    </row>
    <row r="104" spans="1:10" x14ac:dyDescent="0.2">
      <c r="A104" s="8"/>
      <c r="B104" s="12">
        <v>5679</v>
      </c>
      <c r="C104" s="12" t="s">
        <v>115</v>
      </c>
      <c r="D104" s="12" t="s">
        <v>117</v>
      </c>
      <c r="E104" s="15">
        <v>0.06</v>
      </c>
      <c r="F104" s="12">
        <v>46.67</v>
      </c>
      <c r="G104" s="12">
        <f>IF(J104="INSUMO",F104*E104,0)</f>
        <v>2.8001999999999998</v>
      </c>
      <c r="H104" s="13">
        <f>IF(J104="MÃO DE OBRA",F104*E104,0)</f>
        <v>0</v>
      </c>
      <c r="I104" s="13">
        <f>E104*F104</f>
        <v>2.8001999999999998</v>
      </c>
      <c r="J104" s="11" t="s">
        <v>11</v>
      </c>
    </row>
    <row r="105" spans="1:10" x14ac:dyDescent="0.2">
      <c r="A105" s="9"/>
      <c r="B105" s="12">
        <v>88316</v>
      </c>
      <c r="C105" s="12" t="s">
        <v>27</v>
      </c>
      <c r="D105" s="12" t="s">
        <v>7</v>
      </c>
      <c r="E105" s="15">
        <v>0.11</v>
      </c>
      <c r="F105" s="12">
        <v>17.8</v>
      </c>
      <c r="G105" s="12">
        <f>IF(J105="INSUMO",F105*E105,0)</f>
        <v>0</v>
      </c>
      <c r="H105" s="13">
        <f>IF(J105="MÃO DE OBRA",F105*E105,0)</f>
        <v>1.9580000000000002</v>
      </c>
      <c r="I105" s="13">
        <f>E105*F105</f>
        <v>1.9580000000000002</v>
      </c>
      <c r="J105" s="11" t="s">
        <v>9</v>
      </c>
    </row>
    <row r="106" spans="1:10" x14ac:dyDescent="0.2">
      <c r="A106" s="4">
        <v>72900</v>
      </c>
      <c r="B106" s="5"/>
      <c r="C106" s="6" t="s">
        <v>118</v>
      </c>
      <c r="D106" s="5" t="s">
        <v>29</v>
      </c>
      <c r="E106" s="7"/>
      <c r="F106" s="7"/>
      <c r="G106" s="7">
        <f>SUM(G107)</f>
        <v>6.0278400000000003</v>
      </c>
      <c r="H106" s="7">
        <f>SUM(H107)</f>
        <v>0</v>
      </c>
      <c r="I106" s="7">
        <f>H106+G106</f>
        <v>6.0278400000000003</v>
      </c>
      <c r="J106" s="5"/>
    </row>
    <row r="107" spans="1:10" x14ac:dyDescent="0.2">
      <c r="A107" s="12"/>
      <c r="B107" s="12">
        <v>5811</v>
      </c>
      <c r="C107" s="12" t="s">
        <v>119</v>
      </c>
      <c r="D107" s="12" t="s">
        <v>116</v>
      </c>
      <c r="E107" s="12">
        <v>3.6000000000000004E-2</v>
      </c>
      <c r="F107" s="12">
        <v>167.44</v>
      </c>
      <c r="G107" s="12">
        <f>IF(J107="INSUMO",F107*E107,0)</f>
        <v>6.0278400000000003</v>
      </c>
      <c r="H107" s="13">
        <f>IF(J107="MÃO DE OBRA",F107*E107,0)</f>
        <v>0</v>
      </c>
      <c r="I107" s="13">
        <f>E107*F107</f>
        <v>6.0278400000000003</v>
      </c>
      <c r="J107" s="11" t="s">
        <v>11</v>
      </c>
    </row>
    <row r="108" spans="1:10" x14ac:dyDescent="0.2">
      <c r="A108" s="4">
        <v>89203</v>
      </c>
      <c r="B108" s="5"/>
      <c r="C108" s="6" t="s">
        <v>120</v>
      </c>
      <c r="D108" s="5" t="s">
        <v>22</v>
      </c>
      <c r="E108" s="7"/>
      <c r="F108" s="7"/>
      <c r="G108" s="7">
        <f>SUM(G109:G114)</f>
        <v>153.56084999999999</v>
      </c>
      <c r="H108" s="7">
        <f>SUM(H109:H114)</f>
        <v>8.9618100000000016</v>
      </c>
      <c r="I108" s="7">
        <f>H108+G108</f>
        <v>162.52266</v>
      </c>
      <c r="J108" s="5"/>
    </row>
    <row r="109" spans="1:10" x14ac:dyDescent="0.2">
      <c r="A109" s="14"/>
      <c r="B109" s="12">
        <v>10997</v>
      </c>
      <c r="C109" s="12" t="s">
        <v>121</v>
      </c>
      <c r="D109" s="12" t="s">
        <v>26</v>
      </c>
      <c r="E109" s="12">
        <v>0.05</v>
      </c>
      <c r="F109" s="12">
        <v>25.73</v>
      </c>
      <c r="G109" s="12">
        <f t="shared" ref="G109:G114" si="6">IF(J109="INSUMO",F109*E109,0)</f>
        <v>1.2865000000000002</v>
      </c>
      <c r="H109" s="13">
        <f t="shared" ref="H109:H114" si="7">IF(J109="MÃO DE OBRA",F109*E109,0)</f>
        <v>0</v>
      </c>
      <c r="I109" s="13">
        <f t="shared" ref="I109:I114" si="8">E109*F109</f>
        <v>1.2865000000000002</v>
      </c>
      <c r="J109" s="11" t="s">
        <v>11</v>
      </c>
    </row>
    <row r="110" spans="1:10" x14ac:dyDescent="0.2">
      <c r="A110" s="8"/>
      <c r="B110" s="12">
        <v>38540</v>
      </c>
      <c r="C110" s="12" t="s">
        <v>122</v>
      </c>
      <c r="D110" s="12" t="s">
        <v>22</v>
      </c>
      <c r="E110" s="12">
        <v>1.1140000000000001</v>
      </c>
      <c r="F110" s="12">
        <v>121.97</v>
      </c>
      <c r="G110" s="12">
        <f t="shared" si="6"/>
        <v>135.87458000000001</v>
      </c>
      <c r="H110" s="13">
        <f t="shared" si="7"/>
        <v>0</v>
      </c>
      <c r="I110" s="13">
        <f t="shared" si="8"/>
        <v>135.87458000000001</v>
      </c>
      <c r="J110" s="11" t="s">
        <v>11</v>
      </c>
    </row>
    <row r="111" spans="1:10" x14ac:dyDescent="0.2">
      <c r="A111" s="8"/>
      <c r="B111" s="12">
        <v>88316</v>
      </c>
      <c r="C111" s="12" t="s">
        <v>27</v>
      </c>
      <c r="D111" s="12" t="s">
        <v>7</v>
      </c>
      <c r="E111" s="12">
        <v>0.28600000000000003</v>
      </c>
      <c r="F111" s="12">
        <v>17.8</v>
      </c>
      <c r="G111" s="12">
        <f t="shared" si="6"/>
        <v>0</v>
      </c>
      <c r="H111" s="13">
        <f t="shared" si="7"/>
        <v>5.0908000000000007</v>
      </c>
      <c r="I111" s="13">
        <f t="shared" si="8"/>
        <v>5.0908000000000007</v>
      </c>
      <c r="J111" s="11" t="s">
        <v>9</v>
      </c>
    </row>
    <row r="112" spans="1:10" x14ac:dyDescent="0.2">
      <c r="A112" s="8"/>
      <c r="B112" s="12">
        <v>88317</v>
      </c>
      <c r="C112" s="12" t="s">
        <v>123</v>
      </c>
      <c r="D112" s="12" t="s">
        <v>7</v>
      </c>
      <c r="E112" s="12">
        <v>0.14300000000000002</v>
      </c>
      <c r="F112" s="12">
        <v>27.07</v>
      </c>
      <c r="G112" s="12">
        <f t="shared" si="6"/>
        <v>0</v>
      </c>
      <c r="H112" s="13">
        <f t="shared" si="7"/>
        <v>3.8710100000000005</v>
      </c>
      <c r="I112" s="13">
        <f t="shared" si="8"/>
        <v>3.8710100000000005</v>
      </c>
      <c r="J112" s="11" t="s">
        <v>9</v>
      </c>
    </row>
    <row r="113" spans="1:10" x14ac:dyDescent="0.2">
      <c r="A113" s="8"/>
      <c r="B113" s="12">
        <v>89218</v>
      </c>
      <c r="C113" s="12" t="s">
        <v>124</v>
      </c>
      <c r="D113" s="12" t="s">
        <v>117</v>
      </c>
      <c r="E113" s="12">
        <v>6.8000000000000005E-2</v>
      </c>
      <c r="F113" s="12">
        <v>68.64</v>
      </c>
      <c r="G113" s="12">
        <f t="shared" si="6"/>
        <v>4.6675200000000006</v>
      </c>
      <c r="H113" s="13">
        <f t="shared" si="7"/>
        <v>0</v>
      </c>
      <c r="I113" s="13">
        <f t="shared" si="8"/>
        <v>4.6675200000000006</v>
      </c>
      <c r="J113" s="11" t="s">
        <v>11</v>
      </c>
    </row>
    <row r="114" spans="1:10" x14ac:dyDescent="0.2">
      <c r="A114" s="9"/>
      <c r="B114" s="12">
        <v>89843</v>
      </c>
      <c r="C114" s="12" t="s">
        <v>124</v>
      </c>
      <c r="D114" s="12" t="s">
        <v>116</v>
      </c>
      <c r="E114" s="12">
        <v>7.4999999999999997E-2</v>
      </c>
      <c r="F114" s="12">
        <v>156.43</v>
      </c>
      <c r="G114" s="12">
        <f t="shared" si="6"/>
        <v>11.732250000000001</v>
      </c>
      <c r="H114" s="13">
        <f t="shared" si="7"/>
        <v>0</v>
      </c>
      <c r="I114" s="13">
        <f t="shared" si="8"/>
        <v>11.732250000000001</v>
      </c>
      <c r="J114" s="11" t="s">
        <v>11</v>
      </c>
    </row>
    <row r="115" spans="1:10" x14ac:dyDescent="0.2">
      <c r="A115" s="4">
        <v>96619</v>
      </c>
      <c r="B115" s="5"/>
      <c r="C115" s="6" t="s">
        <v>125</v>
      </c>
      <c r="D115" s="5" t="s">
        <v>20</v>
      </c>
      <c r="E115" s="7"/>
      <c r="F115" s="7"/>
      <c r="G115" s="7">
        <f>SUM(G116:G118)</f>
        <v>12.864485</v>
      </c>
      <c r="H115" s="7">
        <f>SUM(H116:H118)</f>
        <v>8.213514</v>
      </c>
      <c r="I115" s="7">
        <f>H115+G115</f>
        <v>21.077998999999998</v>
      </c>
      <c r="J115" s="5"/>
    </row>
    <row r="116" spans="1:10" x14ac:dyDescent="0.2">
      <c r="A116" s="14"/>
      <c r="B116" s="12">
        <v>88309</v>
      </c>
      <c r="C116" s="12" t="s">
        <v>126</v>
      </c>
      <c r="D116" s="12" t="s">
        <v>7</v>
      </c>
      <c r="E116" s="12">
        <v>0.31059999999999999</v>
      </c>
      <c r="F116" s="12">
        <v>21.59</v>
      </c>
      <c r="G116" s="12">
        <f>IF(J116="INSUMO",F116*E116,0)</f>
        <v>0</v>
      </c>
      <c r="H116" s="13">
        <f>IF(J116="MÃO DE OBRA",F116*E116,0)</f>
        <v>6.7058539999999995</v>
      </c>
      <c r="I116" s="13">
        <f>E116*F116</f>
        <v>6.7058539999999995</v>
      </c>
      <c r="J116" s="11" t="s">
        <v>9</v>
      </c>
    </row>
    <row r="117" spans="1:10" x14ac:dyDescent="0.2">
      <c r="A117" s="8"/>
      <c r="B117" s="12">
        <v>88316</v>
      </c>
      <c r="C117" s="12" t="s">
        <v>27</v>
      </c>
      <c r="D117" s="12" t="s">
        <v>7</v>
      </c>
      <c r="E117" s="12">
        <v>8.4699999999999998E-2</v>
      </c>
      <c r="F117" s="12">
        <v>17.8</v>
      </c>
      <c r="G117" s="12">
        <f>IF(J117="INSUMO",F117*E117,0)</f>
        <v>0</v>
      </c>
      <c r="H117" s="13">
        <f>IF(J117="MÃO DE OBRA",F117*E117,0)</f>
        <v>1.50766</v>
      </c>
      <c r="I117" s="13">
        <f>E117*F117</f>
        <v>1.50766</v>
      </c>
      <c r="J117" s="11" t="s">
        <v>9</v>
      </c>
    </row>
    <row r="118" spans="1:10" x14ac:dyDescent="0.2">
      <c r="A118" s="9"/>
      <c r="B118" s="12">
        <v>94968</v>
      </c>
      <c r="C118" s="12" t="s">
        <v>127</v>
      </c>
      <c r="D118" s="12" t="s">
        <v>29</v>
      </c>
      <c r="E118" s="12">
        <v>5.6500000000000002E-2</v>
      </c>
      <c r="F118" s="12">
        <v>227.69</v>
      </c>
      <c r="G118" s="12">
        <f>IF(J118="INSUMO",F118*E118,0)</f>
        <v>12.864485</v>
      </c>
      <c r="H118" s="13">
        <f>IF(J118="MÃO DE OBRA",F118*E118,0)</f>
        <v>0</v>
      </c>
      <c r="I118" s="13">
        <f>E118*F118</f>
        <v>12.864485</v>
      </c>
      <c r="J118" s="11" t="s">
        <v>11</v>
      </c>
    </row>
    <row r="119" spans="1:10" x14ac:dyDescent="0.2">
      <c r="A119" s="4">
        <v>92267</v>
      </c>
      <c r="B119" s="5"/>
      <c r="C119" s="6" t="s">
        <v>128</v>
      </c>
      <c r="D119" s="5" t="s">
        <v>20</v>
      </c>
      <c r="E119" s="7"/>
      <c r="F119" s="7"/>
      <c r="G119" s="7">
        <f>SUM(G120:G124)</f>
        <v>22.946629999999999</v>
      </c>
      <c r="H119" s="7">
        <f>SUM(H120:H124)</f>
        <v>0.66092000000000006</v>
      </c>
      <c r="I119" s="7">
        <f>H119+G119</f>
        <v>23.60755</v>
      </c>
      <c r="J119" s="5"/>
    </row>
    <row r="120" spans="1:10" x14ac:dyDescent="0.2">
      <c r="A120" s="14"/>
      <c r="B120" s="12">
        <v>1358</v>
      </c>
      <c r="C120" s="12" t="s">
        <v>129</v>
      </c>
      <c r="D120" s="12" t="s">
        <v>20</v>
      </c>
      <c r="E120" s="12">
        <v>1.05</v>
      </c>
      <c r="F120" s="12">
        <v>21.7</v>
      </c>
      <c r="G120" s="12">
        <f>IF(J120="INSUMO",F120*E120,0)</f>
        <v>22.785</v>
      </c>
      <c r="H120" s="13">
        <f>IF(J120="MÃO DE OBRA",F120*E120,0)</f>
        <v>0</v>
      </c>
      <c r="I120" s="13">
        <f>E120*F120</f>
        <v>22.785</v>
      </c>
      <c r="J120" s="11" t="s">
        <v>11</v>
      </c>
    </row>
    <row r="121" spans="1:10" x14ac:dyDescent="0.2">
      <c r="A121" s="8"/>
      <c r="B121" s="12">
        <v>88239</v>
      </c>
      <c r="C121" s="12" t="s">
        <v>130</v>
      </c>
      <c r="D121" s="12" t="s">
        <v>7</v>
      </c>
      <c r="E121" s="12">
        <v>6.0000000000000001E-3</v>
      </c>
      <c r="F121" s="12">
        <v>16.82</v>
      </c>
      <c r="G121" s="12">
        <f>IF(J121="INSUMO",F121*E121,0)</f>
        <v>0</v>
      </c>
      <c r="H121" s="13">
        <f>IF(J121="MÃO DE OBRA",F121*E121,0)</f>
        <v>0.10092000000000001</v>
      </c>
      <c r="I121" s="13">
        <f>E121*F121</f>
        <v>0.10092000000000001</v>
      </c>
      <c r="J121" s="11" t="s">
        <v>9</v>
      </c>
    </row>
    <row r="122" spans="1:10" x14ac:dyDescent="0.2">
      <c r="A122" s="8"/>
      <c r="B122" s="12">
        <v>88262</v>
      </c>
      <c r="C122" s="12" t="s">
        <v>113</v>
      </c>
      <c r="D122" s="12" t="s">
        <v>7</v>
      </c>
      <c r="E122" s="12">
        <v>2.8000000000000001E-2</v>
      </c>
      <c r="F122" s="12">
        <v>20</v>
      </c>
      <c r="G122" s="12">
        <f>IF(J122="INSUMO",F122*E122,0)</f>
        <v>0</v>
      </c>
      <c r="H122" s="13">
        <f>IF(J122="MÃO DE OBRA",F122*E122,0)</f>
        <v>0.56000000000000005</v>
      </c>
      <c r="I122" s="13">
        <f>E122*F122</f>
        <v>0.56000000000000005</v>
      </c>
      <c r="J122" s="11" t="s">
        <v>9</v>
      </c>
    </row>
    <row r="123" spans="1:10" x14ac:dyDescent="0.2">
      <c r="A123" s="8"/>
      <c r="B123" s="12">
        <v>91692</v>
      </c>
      <c r="C123" s="12" t="s">
        <v>131</v>
      </c>
      <c r="D123" s="12" t="s">
        <v>116</v>
      </c>
      <c r="E123" s="12">
        <v>5.0000000000000001E-3</v>
      </c>
      <c r="F123" s="12">
        <v>27.24</v>
      </c>
      <c r="G123" s="12">
        <f>IF(J123="INSUMO",F123*E123,0)</f>
        <v>0.13619999999999999</v>
      </c>
      <c r="H123" s="13">
        <f>IF(J123="MÃO DE OBRA",F123*E123,0)</f>
        <v>0</v>
      </c>
      <c r="I123" s="13">
        <f>E123*F123</f>
        <v>0.13619999999999999</v>
      </c>
      <c r="J123" s="11" t="s">
        <v>11</v>
      </c>
    </row>
    <row r="124" spans="1:10" x14ac:dyDescent="0.2">
      <c r="A124" s="9"/>
      <c r="B124" s="12">
        <v>91693</v>
      </c>
      <c r="C124" s="12" t="s">
        <v>131</v>
      </c>
      <c r="D124" s="12" t="s">
        <v>117</v>
      </c>
      <c r="E124" s="12">
        <v>1E-3</v>
      </c>
      <c r="F124" s="12">
        <v>25.43</v>
      </c>
      <c r="G124" s="12">
        <f>IF(J124="INSUMO",F124*E124,0)</f>
        <v>2.5430000000000001E-2</v>
      </c>
      <c r="H124" s="13">
        <f>IF(J124="MÃO DE OBRA",F124*E124,0)</f>
        <v>0</v>
      </c>
      <c r="I124" s="13">
        <f>E124*F124</f>
        <v>2.5430000000000001E-2</v>
      </c>
      <c r="J124" s="11" t="s">
        <v>11</v>
      </c>
    </row>
    <row r="125" spans="1:10" ht="32" x14ac:dyDescent="0.2">
      <c r="A125" s="4" t="s">
        <v>132</v>
      </c>
      <c r="B125" s="5"/>
      <c r="C125" s="6" t="s">
        <v>133</v>
      </c>
      <c r="D125" s="5" t="s">
        <v>20</v>
      </c>
      <c r="E125" s="7"/>
      <c r="F125" s="7"/>
      <c r="G125" s="7">
        <f>SUM(G126:G134)</f>
        <v>54.207050000000002</v>
      </c>
      <c r="H125" s="7">
        <f>SUM(H126:H134)</f>
        <v>26.486499999999999</v>
      </c>
      <c r="I125" s="7">
        <f>H125+G125</f>
        <v>80.693550000000002</v>
      </c>
      <c r="J125" s="5"/>
    </row>
    <row r="126" spans="1:10" x14ac:dyDescent="0.2">
      <c r="A126" s="16"/>
      <c r="B126" s="12">
        <v>3747</v>
      </c>
      <c r="C126" s="12" t="s">
        <v>134</v>
      </c>
      <c r="D126" s="12" t="s">
        <v>20</v>
      </c>
      <c r="E126" s="12">
        <v>1</v>
      </c>
      <c r="F126" s="12">
        <v>34.47</v>
      </c>
      <c r="G126" s="12">
        <f t="shared" ref="G126:G134" si="9">IF(J126="INSUMO",F126*E126,0)</f>
        <v>34.47</v>
      </c>
      <c r="H126" s="13">
        <f t="shared" ref="H126:H134" si="10">IF(J126="MÃO DE OBRA",F126*E126,0)</f>
        <v>0</v>
      </c>
      <c r="I126" s="13">
        <f t="shared" ref="I126:I134" si="11">E126*F126</f>
        <v>34.47</v>
      </c>
      <c r="J126" s="11" t="s">
        <v>11</v>
      </c>
    </row>
    <row r="127" spans="1:10" x14ac:dyDescent="0.2">
      <c r="A127" s="16"/>
      <c r="B127" s="12">
        <v>4491</v>
      </c>
      <c r="C127" s="12" t="s">
        <v>23</v>
      </c>
      <c r="D127" s="12" t="s">
        <v>22</v>
      </c>
      <c r="E127" s="12">
        <v>1.1000000000000001</v>
      </c>
      <c r="F127" s="12">
        <v>2.96</v>
      </c>
      <c r="G127" s="12">
        <f t="shared" si="9"/>
        <v>3.2560000000000002</v>
      </c>
      <c r="H127" s="13">
        <f t="shared" si="10"/>
        <v>0</v>
      </c>
      <c r="I127" s="13">
        <f t="shared" si="11"/>
        <v>3.2560000000000002</v>
      </c>
      <c r="J127" s="11" t="s">
        <v>11</v>
      </c>
    </row>
    <row r="128" spans="1:10" x14ac:dyDescent="0.2">
      <c r="A128" s="16"/>
      <c r="B128" s="12">
        <v>5075</v>
      </c>
      <c r="C128" s="12" t="s">
        <v>25</v>
      </c>
      <c r="D128" s="12" t="s">
        <v>26</v>
      </c>
      <c r="E128" s="12">
        <v>0.02</v>
      </c>
      <c r="F128" s="12">
        <v>10.1</v>
      </c>
      <c r="G128" s="12">
        <f t="shared" si="9"/>
        <v>0.20199999999999999</v>
      </c>
      <c r="H128" s="13">
        <f t="shared" si="10"/>
        <v>0</v>
      </c>
      <c r="I128" s="13">
        <f t="shared" si="11"/>
        <v>0.20199999999999999</v>
      </c>
      <c r="J128" s="11" t="s">
        <v>11</v>
      </c>
    </row>
    <row r="129" spans="1:10" x14ac:dyDescent="0.2">
      <c r="A129" s="16"/>
      <c r="B129" s="12">
        <v>6189</v>
      </c>
      <c r="C129" s="12" t="s">
        <v>135</v>
      </c>
      <c r="D129" s="12" t="s">
        <v>22</v>
      </c>
      <c r="E129" s="12">
        <v>0.30000000000000004</v>
      </c>
      <c r="F129" s="12">
        <v>12.73</v>
      </c>
      <c r="G129" s="12">
        <f t="shared" si="9"/>
        <v>3.8190000000000008</v>
      </c>
      <c r="H129" s="13">
        <f t="shared" si="10"/>
        <v>0</v>
      </c>
      <c r="I129" s="13">
        <f t="shared" si="11"/>
        <v>3.8190000000000008</v>
      </c>
      <c r="J129" s="11" t="s">
        <v>11</v>
      </c>
    </row>
    <row r="130" spans="1:10" x14ac:dyDescent="0.2">
      <c r="A130" s="16"/>
      <c r="B130" s="12">
        <v>88262</v>
      </c>
      <c r="C130" s="12" t="s">
        <v>113</v>
      </c>
      <c r="D130" s="12" t="s">
        <v>7</v>
      </c>
      <c r="E130" s="12">
        <v>0.19</v>
      </c>
      <c r="F130" s="12">
        <v>20</v>
      </c>
      <c r="G130" s="12">
        <f t="shared" si="9"/>
        <v>0</v>
      </c>
      <c r="H130" s="13">
        <f t="shared" si="10"/>
        <v>3.8</v>
      </c>
      <c r="I130" s="13">
        <f t="shared" si="11"/>
        <v>3.8</v>
      </c>
      <c r="J130" s="11" t="s">
        <v>9</v>
      </c>
    </row>
    <row r="131" spans="1:10" x14ac:dyDescent="0.2">
      <c r="A131" s="16"/>
      <c r="B131" s="12">
        <v>88309</v>
      </c>
      <c r="C131" s="12" t="s">
        <v>126</v>
      </c>
      <c r="D131" s="12" t="s">
        <v>7</v>
      </c>
      <c r="E131" s="12">
        <v>0.35</v>
      </c>
      <c r="F131" s="12">
        <v>21.59</v>
      </c>
      <c r="G131" s="12">
        <f t="shared" si="9"/>
        <v>0</v>
      </c>
      <c r="H131" s="13">
        <f t="shared" si="10"/>
        <v>7.5564999999999998</v>
      </c>
      <c r="I131" s="13">
        <f t="shared" si="11"/>
        <v>7.5564999999999998</v>
      </c>
      <c r="J131" s="11" t="s">
        <v>9</v>
      </c>
    </row>
    <row r="132" spans="1:10" x14ac:dyDescent="0.2">
      <c r="A132" s="16"/>
      <c r="B132" s="12">
        <v>88316</v>
      </c>
      <c r="C132" s="12" t="s">
        <v>27</v>
      </c>
      <c r="D132" s="12" t="s">
        <v>7</v>
      </c>
      <c r="E132" s="12">
        <v>0.85</v>
      </c>
      <c r="F132" s="12">
        <v>17.8</v>
      </c>
      <c r="G132" s="12">
        <f t="shared" si="9"/>
        <v>0</v>
      </c>
      <c r="H132" s="13">
        <f t="shared" si="10"/>
        <v>15.13</v>
      </c>
      <c r="I132" s="13">
        <f t="shared" si="11"/>
        <v>15.13</v>
      </c>
      <c r="J132" s="11" t="s">
        <v>9</v>
      </c>
    </row>
    <row r="133" spans="1:10" x14ac:dyDescent="0.2">
      <c r="A133" s="16"/>
      <c r="B133" s="12">
        <v>92874</v>
      </c>
      <c r="C133" s="12" t="s">
        <v>136</v>
      </c>
      <c r="D133" s="12" t="s">
        <v>29</v>
      </c>
      <c r="E133" s="12">
        <v>4.4999999999999998E-2</v>
      </c>
      <c r="F133" s="12">
        <v>29.59</v>
      </c>
      <c r="G133" s="12">
        <f t="shared" si="9"/>
        <v>1.33155</v>
      </c>
      <c r="H133" s="13">
        <f t="shared" si="10"/>
        <v>0</v>
      </c>
      <c r="I133" s="13">
        <f t="shared" si="11"/>
        <v>1.33155</v>
      </c>
      <c r="J133" s="11" t="s">
        <v>11</v>
      </c>
    </row>
    <row r="134" spans="1:10" x14ac:dyDescent="0.2">
      <c r="A134" s="16"/>
      <c r="B134" s="12">
        <v>94969</v>
      </c>
      <c r="C134" s="12" t="s">
        <v>137</v>
      </c>
      <c r="D134" s="12" t="s">
        <v>29</v>
      </c>
      <c r="E134" s="12">
        <v>4.4999999999999998E-2</v>
      </c>
      <c r="F134" s="12">
        <v>247.3</v>
      </c>
      <c r="G134" s="12">
        <f t="shared" si="9"/>
        <v>11.128500000000001</v>
      </c>
      <c r="H134" s="13">
        <f t="shared" si="10"/>
        <v>0</v>
      </c>
      <c r="I134" s="13">
        <f t="shared" si="11"/>
        <v>11.128500000000001</v>
      </c>
      <c r="J134" s="11" t="s">
        <v>11</v>
      </c>
    </row>
    <row r="135" spans="1:10" ht="32" x14ac:dyDescent="0.2">
      <c r="A135" s="4">
        <v>92768</v>
      </c>
      <c r="B135" s="5"/>
      <c r="C135" s="6" t="s">
        <v>138</v>
      </c>
      <c r="D135" s="5" t="s">
        <v>26</v>
      </c>
      <c r="E135" s="7"/>
      <c r="F135" s="7"/>
      <c r="G135" s="7">
        <f>SUM(G136:G140)</f>
        <v>6.7090199999999998</v>
      </c>
      <c r="H135" s="7">
        <f>SUM(H136:H140)</f>
        <v>2.066405</v>
      </c>
      <c r="I135" s="7">
        <f>H135+G135</f>
        <v>8.7754250000000003</v>
      </c>
      <c r="J135" s="5"/>
    </row>
    <row r="136" spans="1:10" x14ac:dyDescent="0.2">
      <c r="A136" s="14"/>
      <c r="B136" s="12">
        <v>337</v>
      </c>
      <c r="C136" s="12" t="s">
        <v>139</v>
      </c>
      <c r="D136" s="12" t="s">
        <v>26</v>
      </c>
      <c r="E136" s="12">
        <v>2.5000000000000001E-2</v>
      </c>
      <c r="F136" s="12">
        <v>10.9</v>
      </c>
      <c r="G136" s="12">
        <f>IF(J136="INSUMO",F136*E136,0)</f>
        <v>0.27250000000000002</v>
      </c>
      <c r="H136" s="13">
        <f>IF(J136="MÃO DE OBRA",F136*E136,0)</f>
        <v>0</v>
      </c>
      <c r="I136" s="13">
        <f>E136*F136</f>
        <v>0.27250000000000002</v>
      </c>
      <c r="J136" s="11" t="s">
        <v>11</v>
      </c>
    </row>
    <row r="137" spans="1:10" x14ac:dyDescent="0.2">
      <c r="A137" s="8"/>
      <c r="B137" s="12">
        <v>39017</v>
      </c>
      <c r="C137" s="12" t="s">
        <v>140</v>
      </c>
      <c r="D137" s="12" t="s">
        <v>35</v>
      </c>
      <c r="E137" s="12">
        <v>2.1179999999999999</v>
      </c>
      <c r="F137" s="12">
        <v>0.14000000000000001</v>
      </c>
      <c r="G137" s="12">
        <f>IF(J137="INSUMO",F137*E137,0)</f>
        <v>0.29652000000000001</v>
      </c>
      <c r="H137" s="13">
        <f>IF(J137="MÃO DE OBRA",F137*E137,0)</f>
        <v>0</v>
      </c>
      <c r="I137" s="13">
        <f>E137*F137</f>
        <v>0.29652000000000001</v>
      </c>
      <c r="J137" s="11" t="s">
        <v>11</v>
      </c>
    </row>
    <row r="138" spans="1:10" x14ac:dyDescent="0.2">
      <c r="A138" s="8"/>
      <c r="B138" s="12">
        <v>88238</v>
      </c>
      <c r="C138" s="12" t="s">
        <v>141</v>
      </c>
      <c r="D138" s="12" t="s">
        <v>7</v>
      </c>
      <c r="E138" s="12">
        <v>1.4E-2</v>
      </c>
      <c r="F138" s="12">
        <v>16.48</v>
      </c>
      <c r="G138" s="12">
        <f>IF(J138="INSUMO",F138*E138,0)</f>
        <v>0</v>
      </c>
      <c r="H138" s="13">
        <f>IF(J138="MÃO DE OBRA",F138*E138,0)</f>
        <v>0.23072000000000001</v>
      </c>
      <c r="I138" s="13">
        <f>E138*F138</f>
        <v>0.23072000000000001</v>
      </c>
      <c r="J138" s="11" t="s">
        <v>9</v>
      </c>
    </row>
    <row r="139" spans="1:10" x14ac:dyDescent="0.2">
      <c r="A139" s="8"/>
      <c r="B139" s="12">
        <v>88245</v>
      </c>
      <c r="C139" s="12" t="s">
        <v>142</v>
      </c>
      <c r="D139" s="12" t="s">
        <v>7</v>
      </c>
      <c r="E139" s="12">
        <v>8.5500000000000007E-2</v>
      </c>
      <c r="F139" s="12">
        <v>21.47</v>
      </c>
      <c r="G139" s="12">
        <f>IF(J139="INSUMO",F139*E139,0)</f>
        <v>0</v>
      </c>
      <c r="H139" s="13">
        <f>IF(J139="MÃO DE OBRA",F139*E139,0)</f>
        <v>1.835685</v>
      </c>
      <c r="I139" s="13">
        <f>E139*F139</f>
        <v>1.835685</v>
      </c>
      <c r="J139" s="11" t="s">
        <v>9</v>
      </c>
    </row>
    <row r="140" spans="1:10" x14ac:dyDescent="0.2">
      <c r="A140" s="9"/>
      <c r="B140" s="12">
        <v>92800</v>
      </c>
      <c r="C140" s="12" t="s">
        <v>143</v>
      </c>
      <c r="D140" s="12" t="s">
        <v>26</v>
      </c>
      <c r="E140" s="12">
        <v>1</v>
      </c>
      <c r="F140" s="12">
        <v>6.14</v>
      </c>
      <c r="G140" s="12">
        <f>IF(J140="INSUMO",F140*E140,0)</f>
        <v>6.14</v>
      </c>
      <c r="H140" s="13">
        <f>IF(J140="MÃO DE OBRA",F140*E140,0)</f>
        <v>0</v>
      </c>
      <c r="I140" s="13">
        <f>E140*F140</f>
        <v>6.14</v>
      </c>
      <c r="J140" s="11" t="s">
        <v>11</v>
      </c>
    </row>
    <row r="141" spans="1:10" ht="32" x14ac:dyDescent="0.2">
      <c r="A141" s="4">
        <v>92769</v>
      </c>
      <c r="B141" s="5"/>
      <c r="C141" s="6" t="s">
        <v>144</v>
      </c>
      <c r="D141" s="5" t="s">
        <v>26</v>
      </c>
      <c r="E141" s="7"/>
      <c r="F141" s="7"/>
      <c r="G141" s="7">
        <f>SUM(G142:G146)</f>
        <v>6.2191200000000002</v>
      </c>
      <c r="H141" s="7">
        <f>SUM(H142:H146)</f>
        <v>1.5600020000000001</v>
      </c>
      <c r="I141" s="7">
        <f>H141+G141</f>
        <v>7.7791220000000001</v>
      </c>
      <c r="J141" s="5"/>
    </row>
    <row r="142" spans="1:10" x14ac:dyDescent="0.2">
      <c r="A142" s="14"/>
      <c r="B142" s="12">
        <v>337</v>
      </c>
      <c r="C142" s="12" t="s">
        <v>139</v>
      </c>
      <c r="D142" s="12" t="s">
        <v>26</v>
      </c>
      <c r="E142" s="12">
        <v>2.5000000000000001E-2</v>
      </c>
      <c r="F142" s="12">
        <v>10.9</v>
      </c>
      <c r="G142" s="12">
        <f>IF(J142="INSUMO",F142*E142,0)</f>
        <v>0.27250000000000002</v>
      </c>
      <c r="H142" s="13">
        <f>IF(J142="MÃO DE OBRA",F142*E142,0)</f>
        <v>0</v>
      </c>
      <c r="I142" s="13">
        <f>E142*F142</f>
        <v>0.27250000000000002</v>
      </c>
      <c r="J142" s="11" t="s">
        <v>11</v>
      </c>
    </row>
    <row r="143" spans="1:10" x14ac:dyDescent="0.2">
      <c r="A143" s="8"/>
      <c r="B143" s="12">
        <v>39017</v>
      </c>
      <c r="C143" s="12" t="s">
        <v>140</v>
      </c>
      <c r="D143" s="12" t="s">
        <v>35</v>
      </c>
      <c r="E143" s="12">
        <v>1.333</v>
      </c>
      <c r="F143" s="12">
        <v>0.14000000000000001</v>
      </c>
      <c r="G143" s="12">
        <f>IF(J143="INSUMO",F143*E143,0)</f>
        <v>0.18662000000000001</v>
      </c>
      <c r="H143" s="13">
        <f>IF(J143="MÃO DE OBRA",F143*E143,0)</f>
        <v>0</v>
      </c>
      <c r="I143" s="13">
        <f>E143*F143</f>
        <v>0.18662000000000001</v>
      </c>
      <c r="J143" s="11" t="s">
        <v>11</v>
      </c>
    </row>
    <row r="144" spans="1:10" x14ac:dyDescent="0.2">
      <c r="A144" s="8"/>
      <c r="B144" s="12">
        <v>88238</v>
      </c>
      <c r="C144" s="12" t="s">
        <v>141</v>
      </c>
      <c r="D144" s="12" t="s">
        <v>7</v>
      </c>
      <c r="E144" s="12">
        <v>1.0500000000000001E-2</v>
      </c>
      <c r="F144" s="12">
        <v>16.48</v>
      </c>
      <c r="G144" s="12">
        <f>IF(J144="INSUMO",F144*E144,0)</f>
        <v>0</v>
      </c>
      <c r="H144" s="13">
        <f>IF(J144="MÃO DE OBRA",F144*E144,0)</f>
        <v>0.17304000000000003</v>
      </c>
      <c r="I144" s="13">
        <f>E144*F144</f>
        <v>0.17304000000000003</v>
      </c>
      <c r="J144" s="11" t="s">
        <v>9</v>
      </c>
    </row>
    <row r="145" spans="1:10" x14ac:dyDescent="0.2">
      <c r="A145" s="8"/>
      <c r="B145" s="12">
        <v>88245</v>
      </c>
      <c r="C145" s="12" t="s">
        <v>142</v>
      </c>
      <c r="D145" s="12" t="s">
        <v>7</v>
      </c>
      <c r="E145" s="12">
        <v>6.4600000000000005E-2</v>
      </c>
      <c r="F145" s="12">
        <v>21.47</v>
      </c>
      <c r="G145" s="12">
        <f>IF(J145="INSUMO",F145*E145,0)</f>
        <v>0</v>
      </c>
      <c r="H145" s="13">
        <f>IF(J145="MÃO DE OBRA",F145*E145,0)</f>
        <v>1.386962</v>
      </c>
      <c r="I145" s="13">
        <f>E145*F145</f>
        <v>1.386962</v>
      </c>
      <c r="J145" s="11" t="s">
        <v>9</v>
      </c>
    </row>
    <row r="146" spans="1:10" x14ac:dyDescent="0.2">
      <c r="A146" s="9"/>
      <c r="B146" s="12">
        <v>92801</v>
      </c>
      <c r="C146" s="12" t="s">
        <v>145</v>
      </c>
      <c r="D146" s="12" t="s">
        <v>26</v>
      </c>
      <c r="E146" s="12">
        <v>1</v>
      </c>
      <c r="F146" s="12">
        <v>5.76</v>
      </c>
      <c r="G146" s="12">
        <f>IF(J146="INSUMO",F146*E146,0)</f>
        <v>5.76</v>
      </c>
      <c r="H146" s="13">
        <f>IF(J146="MÃO DE OBRA",F146*E146,0)</f>
        <v>0</v>
      </c>
      <c r="I146" s="13">
        <f>E146*F146</f>
        <v>5.76</v>
      </c>
      <c r="J146" s="11" t="s">
        <v>11</v>
      </c>
    </row>
    <row r="147" spans="1:10" ht="32" x14ac:dyDescent="0.2">
      <c r="A147" s="4">
        <v>92770</v>
      </c>
      <c r="B147" s="5"/>
      <c r="C147" s="6" t="s">
        <v>146</v>
      </c>
      <c r="D147" s="5" t="s">
        <v>26</v>
      </c>
      <c r="E147" s="7"/>
      <c r="F147" s="7"/>
      <c r="G147" s="7">
        <f>SUM(G148:G152)</f>
        <v>6.61442</v>
      </c>
      <c r="H147" s="7">
        <f>SUM(H148:H152)</f>
        <v>1.148369</v>
      </c>
      <c r="I147" s="7">
        <f>H147+G147</f>
        <v>7.7627889999999997</v>
      </c>
      <c r="J147" s="5"/>
    </row>
    <row r="148" spans="1:10" x14ac:dyDescent="0.2">
      <c r="A148" s="14"/>
      <c r="B148" s="12">
        <v>337</v>
      </c>
      <c r="C148" s="12" t="s">
        <v>139</v>
      </c>
      <c r="D148" s="12" t="s">
        <v>26</v>
      </c>
      <c r="E148" s="12">
        <v>2.5000000000000001E-2</v>
      </c>
      <c r="F148" s="12">
        <v>10.9</v>
      </c>
      <c r="G148" s="12">
        <f>IF(J148="INSUMO",F148*E148,0)</f>
        <v>0.27250000000000002</v>
      </c>
      <c r="H148" s="13">
        <f>IF(J148="MÃO DE OBRA",F148*E148,0)</f>
        <v>0</v>
      </c>
      <c r="I148" s="13">
        <f>E148*F148</f>
        <v>0.27250000000000002</v>
      </c>
      <c r="J148" s="11" t="s">
        <v>11</v>
      </c>
    </row>
    <row r="149" spans="1:10" x14ac:dyDescent="0.2">
      <c r="A149" s="8"/>
      <c r="B149" s="12">
        <v>39017</v>
      </c>
      <c r="C149" s="12" t="s">
        <v>140</v>
      </c>
      <c r="D149" s="12" t="s">
        <v>35</v>
      </c>
      <c r="E149" s="12">
        <v>0.72799999999999998</v>
      </c>
      <c r="F149" s="12">
        <v>0.14000000000000001</v>
      </c>
      <c r="G149" s="12">
        <f>IF(J149="INSUMO",F149*E149,0)</f>
        <v>0.10192000000000001</v>
      </c>
      <c r="H149" s="13">
        <f>IF(J149="MÃO DE OBRA",F149*E149,0)</f>
        <v>0</v>
      </c>
      <c r="I149" s="13">
        <f>E149*F149</f>
        <v>0.10192000000000001</v>
      </c>
      <c r="J149" s="11" t="s">
        <v>11</v>
      </c>
    </row>
    <row r="150" spans="1:10" x14ac:dyDescent="0.2">
      <c r="A150" s="8"/>
      <c r="B150" s="12">
        <v>88238</v>
      </c>
      <c r="C150" s="12" t="s">
        <v>141</v>
      </c>
      <c r="D150" s="12" t="s">
        <v>7</v>
      </c>
      <c r="E150" s="12">
        <v>7.8000000000000005E-3</v>
      </c>
      <c r="F150" s="12">
        <v>16.48</v>
      </c>
      <c r="G150" s="12">
        <f>IF(J150="INSUMO",F150*E150,0)</f>
        <v>0</v>
      </c>
      <c r="H150" s="13">
        <f>IF(J150="MÃO DE OBRA",F150*E150,0)</f>
        <v>0.12854400000000002</v>
      </c>
      <c r="I150" s="13">
        <f>E150*F150</f>
        <v>0.12854400000000002</v>
      </c>
      <c r="J150" s="11" t="s">
        <v>9</v>
      </c>
    </row>
    <row r="151" spans="1:10" x14ac:dyDescent="0.2">
      <c r="A151" s="8"/>
      <c r="B151" s="12">
        <v>88245</v>
      </c>
      <c r="C151" s="12" t="s">
        <v>142</v>
      </c>
      <c r="D151" s="12" t="s">
        <v>7</v>
      </c>
      <c r="E151" s="12">
        <v>4.7500000000000001E-2</v>
      </c>
      <c r="F151" s="12">
        <v>21.47</v>
      </c>
      <c r="G151" s="12">
        <f>IF(J151="INSUMO",F151*E151,0)</f>
        <v>0</v>
      </c>
      <c r="H151" s="13">
        <f>IF(J151="MÃO DE OBRA",F151*E151,0)</f>
        <v>1.019825</v>
      </c>
      <c r="I151" s="13">
        <f>E151*F151</f>
        <v>1.019825</v>
      </c>
      <c r="J151" s="11" t="s">
        <v>9</v>
      </c>
    </row>
    <row r="152" spans="1:10" x14ac:dyDescent="0.2">
      <c r="A152" s="9"/>
      <c r="B152" s="12">
        <v>92802</v>
      </c>
      <c r="C152" s="12" t="s">
        <v>147</v>
      </c>
      <c r="D152" s="12" t="s">
        <v>26</v>
      </c>
      <c r="E152" s="12">
        <v>1</v>
      </c>
      <c r="F152" s="12">
        <v>6.24</v>
      </c>
      <c r="G152" s="12">
        <f>IF(J152="INSUMO",F152*E152,0)</f>
        <v>6.24</v>
      </c>
      <c r="H152" s="13">
        <f>IF(J152="MÃO DE OBRA",F152*E152,0)</f>
        <v>0</v>
      </c>
      <c r="I152" s="13">
        <f>E152*F152</f>
        <v>6.24</v>
      </c>
      <c r="J152" s="11" t="s">
        <v>11</v>
      </c>
    </row>
    <row r="153" spans="1:10" ht="32" x14ac:dyDescent="0.2">
      <c r="A153" s="4">
        <v>92771</v>
      </c>
      <c r="B153" s="5"/>
      <c r="C153" s="6" t="s">
        <v>148</v>
      </c>
      <c r="D153" s="5" t="s">
        <v>26</v>
      </c>
      <c r="E153" s="7"/>
      <c r="F153" s="7"/>
      <c r="G153" s="7">
        <f>SUM(G154:G158)</f>
        <v>5.5024799999999994</v>
      </c>
      <c r="H153" s="7">
        <f>SUM(H154:H158)</f>
        <v>0.84109200000000006</v>
      </c>
      <c r="I153" s="7">
        <f>H153+G153</f>
        <v>6.3435719999999991</v>
      </c>
      <c r="J153" s="5"/>
    </row>
    <row r="154" spans="1:10" x14ac:dyDescent="0.2">
      <c r="A154" s="14"/>
      <c r="B154" s="12">
        <v>337</v>
      </c>
      <c r="C154" s="12" t="s">
        <v>139</v>
      </c>
      <c r="D154" s="12" t="s">
        <v>26</v>
      </c>
      <c r="E154" s="12">
        <v>2.5000000000000001E-2</v>
      </c>
      <c r="F154" s="12">
        <v>10.9</v>
      </c>
      <c r="G154" s="12">
        <f>IF(J154="INSUMO",F154*E154,0)</f>
        <v>0.27250000000000002</v>
      </c>
      <c r="H154" s="13">
        <f>IF(J154="MÃO DE OBRA",F154*E154,0)</f>
        <v>0</v>
      </c>
      <c r="I154" s="13">
        <f>E154*F154</f>
        <v>0.27250000000000002</v>
      </c>
      <c r="J154" s="11" t="s">
        <v>11</v>
      </c>
    </row>
    <row r="155" spans="1:10" x14ac:dyDescent="0.2">
      <c r="A155" s="8"/>
      <c r="B155" s="12">
        <v>39017</v>
      </c>
      <c r="C155" s="12" t="s">
        <v>140</v>
      </c>
      <c r="D155" s="12" t="s">
        <v>35</v>
      </c>
      <c r="E155" s="12">
        <v>0.35699999999999998</v>
      </c>
      <c r="F155" s="12">
        <v>0.14000000000000001</v>
      </c>
      <c r="G155" s="12">
        <f>IF(J155="INSUMO",F155*E155,0)</f>
        <v>4.9980000000000004E-2</v>
      </c>
      <c r="H155" s="13">
        <f>IF(J155="MÃO DE OBRA",F155*E155,0)</f>
        <v>0</v>
      </c>
      <c r="I155" s="13">
        <f>E155*F155</f>
        <v>4.9980000000000004E-2</v>
      </c>
      <c r="J155" s="11" t="s">
        <v>11</v>
      </c>
    </row>
    <row r="156" spans="1:10" x14ac:dyDescent="0.2">
      <c r="A156" s="8"/>
      <c r="B156" s="12">
        <v>88238</v>
      </c>
      <c r="C156" s="12" t="s">
        <v>141</v>
      </c>
      <c r="D156" s="12" t="s">
        <v>7</v>
      </c>
      <c r="E156" s="12">
        <v>5.7000000000000002E-3</v>
      </c>
      <c r="F156" s="12">
        <v>16.48</v>
      </c>
      <c r="G156" s="12">
        <f>IF(J156="INSUMO",F156*E156,0)</f>
        <v>0</v>
      </c>
      <c r="H156" s="13">
        <f>IF(J156="MÃO DE OBRA",F156*E156,0)</f>
        <v>9.3936000000000006E-2</v>
      </c>
      <c r="I156" s="13">
        <f>E156*F156</f>
        <v>9.3936000000000006E-2</v>
      </c>
      <c r="J156" s="11" t="s">
        <v>9</v>
      </c>
    </row>
    <row r="157" spans="1:10" x14ac:dyDescent="0.2">
      <c r="A157" s="8"/>
      <c r="B157" s="12">
        <v>88245</v>
      </c>
      <c r="C157" s="12" t="s">
        <v>142</v>
      </c>
      <c r="D157" s="12" t="s">
        <v>7</v>
      </c>
      <c r="E157" s="12">
        <v>3.4800000000000005E-2</v>
      </c>
      <c r="F157" s="12">
        <v>21.47</v>
      </c>
      <c r="G157" s="12">
        <f>IF(J157="INSUMO",F157*E157,0)</f>
        <v>0</v>
      </c>
      <c r="H157" s="13">
        <f>IF(J157="MÃO DE OBRA",F157*E157,0)</f>
        <v>0.74715600000000004</v>
      </c>
      <c r="I157" s="13">
        <f>E157*F157</f>
        <v>0.74715600000000004</v>
      </c>
      <c r="J157" s="11" t="s">
        <v>9</v>
      </c>
    </row>
    <row r="158" spans="1:10" x14ac:dyDescent="0.2">
      <c r="A158" s="9"/>
      <c r="B158" s="12">
        <v>92803</v>
      </c>
      <c r="C158" s="12" t="s">
        <v>149</v>
      </c>
      <c r="D158" s="12" t="s">
        <v>26</v>
      </c>
      <c r="E158" s="12">
        <v>1</v>
      </c>
      <c r="F158" s="12">
        <v>5.18</v>
      </c>
      <c r="G158" s="12">
        <f>IF(J158="INSUMO",F158*E158,0)</f>
        <v>5.18</v>
      </c>
      <c r="H158" s="13">
        <f>IF(J158="MÃO DE OBRA",F158*E158,0)</f>
        <v>0</v>
      </c>
      <c r="I158" s="13">
        <f>E158*F158</f>
        <v>5.18</v>
      </c>
      <c r="J158" s="11" t="s">
        <v>11</v>
      </c>
    </row>
    <row r="159" spans="1:10" ht="32" x14ac:dyDescent="0.2">
      <c r="A159" s="4">
        <v>92772</v>
      </c>
      <c r="B159" s="5"/>
      <c r="C159" s="6" t="s">
        <v>150</v>
      </c>
      <c r="D159" s="5" t="s">
        <v>26</v>
      </c>
      <c r="E159" s="7"/>
      <c r="F159" s="7"/>
      <c r="G159" s="7">
        <f>SUM(G160:G164)</f>
        <v>5.1530800000000001</v>
      </c>
      <c r="H159" s="7">
        <f>SUM(H160:H164)</f>
        <v>0.5962289999999999</v>
      </c>
      <c r="I159" s="7">
        <f>H159+G159</f>
        <v>5.7493090000000002</v>
      </c>
      <c r="J159" s="5"/>
    </row>
    <row r="160" spans="1:10" x14ac:dyDescent="0.2">
      <c r="A160" s="14"/>
      <c r="B160" s="12">
        <v>337</v>
      </c>
      <c r="C160" s="12" t="s">
        <v>139</v>
      </c>
      <c r="D160" s="12" t="s">
        <v>26</v>
      </c>
      <c r="E160" s="12">
        <v>2.5000000000000001E-2</v>
      </c>
      <c r="F160" s="12">
        <v>10.9</v>
      </c>
      <c r="G160" s="12">
        <f>IF(J160="INSUMO",F160*E160,0)</f>
        <v>0.27250000000000002</v>
      </c>
      <c r="H160" s="13">
        <f>IF(J160="MÃO DE OBRA",F160*E160,0)</f>
        <v>0</v>
      </c>
      <c r="I160" s="13">
        <f>E160*F160</f>
        <v>0.27250000000000002</v>
      </c>
      <c r="J160" s="11" t="s">
        <v>11</v>
      </c>
    </row>
    <row r="161" spans="1:10" x14ac:dyDescent="0.2">
      <c r="A161" s="8"/>
      <c r="B161" s="12">
        <v>39017</v>
      </c>
      <c r="C161" s="12" t="s">
        <v>140</v>
      </c>
      <c r="D161" s="12" t="s">
        <v>35</v>
      </c>
      <c r="E161" s="12">
        <v>0.14699999999999999</v>
      </c>
      <c r="F161" s="12">
        <v>0.14000000000000001</v>
      </c>
      <c r="G161" s="12">
        <f>IF(J161="INSUMO",F161*E161,0)</f>
        <v>2.0580000000000001E-2</v>
      </c>
      <c r="H161" s="13">
        <f>IF(J161="MÃO DE OBRA",F161*E161,0)</f>
        <v>0</v>
      </c>
      <c r="I161" s="13">
        <f>E161*F161</f>
        <v>2.0580000000000001E-2</v>
      </c>
      <c r="J161" s="11" t="s">
        <v>11</v>
      </c>
    </row>
    <row r="162" spans="1:10" x14ac:dyDescent="0.2">
      <c r="A162" s="8"/>
      <c r="B162" s="12">
        <v>88238</v>
      </c>
      <c r="C162" s="12" t="s">
        <v>141</v>
      </c>
      <c r="D162" s="12" t="s">
        <v>7</v>
      </c>
      <c r="E162" s="12">
        <v>4.0000000000000001E-3</v>
      </c>
      <c r="F162" s="12">
        <v>16.48</v>
      </c>
      <c r="G162" s="12">
        <f>IF(J162="INSUMO",F162*E162,0)</f>
        <v>0</v>
      </c>
      <c r="H162" s="13">
        <f>IF(J162="MÃO DE OBRA",F162*E162,0)</f>
        <v>6.5920000000000006E-2</v>
      </c>
      <c r="I162" s="13">
        <f>E162*F162</f>
        <v>6.5920000000000006E-2</v>
      </c>
      <c r="J162" s="11" t="s">
        <v>9</v>
      </c>
    </row>
    <row r="163" spans="1:10" x14ac:dyDescent="0.2">
      <c r="A163" s="8"/>
      <c r="B163" s="12">
        <v>88245</v>
      </c>
      <c r="C163" s="12" t="s">
        <v>142</v>
      </c>
      <c r="D163" s="12" t="s">
        <v>7</v>
      </c>
      <c r="E163" s="12">
        <v>2.47E-2</v>
      </c>
      <c r="F163" s="12">
        <v>21.47</v>
      </c>
      <c r="G163" s="12">
        <f>IF(J163="INSUMO",F163*E163,0)</f>
        <v>0</v>
      </c>
      <c r="H163" s="13">
        <f>IF(J163="MÃO DE OBRA",F163*E163,0)</f>
        <v>0.53030899999999992</v>
      </c>
      <c r="I163" s="13">
        <f>E163*F163</f>
        <v>0.53030899999999992</v>
      </c>
      <c r="J163" s="11" t="s">
        <v>9</v>
      </c>
    </row>
    <row r="164" spans="1:10" x14ac:dyDescent="0.2">
      <c r="A164" s="9"/>
      <c r="B164" s="12">
        <v>92804</v>
      </c>
      <c r="C164" s="12" t="s">
        <v>151</v>
      </c>
      <c r="D164" s="12" t="s">
        <v>26</v>
      </c>
      <c r="E164" s="12">
        <v>1</v>
      </c>
      <c r="F164" s="12">
        <v>4.8600000000000003</v>
      </c>
      <c r="G164" s="12">
        <f>IF(J164="INSUMO",F164*E164,0)</f>
        <v>4.8600000000000003</v>
      </c>
      <c r="H164" s="13">
        <f>IF(J164="MÃO DE OBRA",F164*E164,0)</f>
        <v>0</v>
      </c>
      <c r="I164" s="13">
        <f>E164*F164</f>
        <v>4.8600000000000003</v>
      </c>
      <c r="J164" s="11" t="s">
        <v>11</v>
      </c>
    </row>
    <row r="165" spans="1:10" ht="32" x14ac:dyDescent="0.2">
      <c r="A165" s="4">
        <v>92773</v>
      </c>
      <c r="B165" s="5"/>
      <c r="C165" s="6" t="s">
        <v>152</v>
      </c>
      <c r="D165" s="5" t="s">
        <v>26</v>
      </c>
      <c r="E165" s="7"/>
      <c r="F165" s="7"/>
      <c r="G165" s="7">
        <f>SUM(G166:G169)</f>
        <v>5.0724999999999998</v>
      </c>
      <c r="H165" s="7">
        <f>SUM(H166:H169)</f>
        <v>0.38207400000000002</v>
      </c>
      <c r="I165" s="7">
        <f>H165+G165</f>
        <v>5.454574</v>
      </c>
      <c r="J165" s="5"/>
    </row>
    <row r="166" spans="1:10" x14ac:dyDescent="0.2">
      <c r="A166" s="14"/>
      <c r="B166" s="12">
        <v>337</v>
      </c>
      <c r="C166" s="12" t="s">
        <v>139</v>
      </c>
      <c r="D166" s="12" t="s">
        <v>26</v>
      </c>
      <c r="E166" s="12">
        <v>2.5000000000000001E-2</v>
      </c>
      <c r="F166" s="12">
        <v>10.9</v>
      </c>
      <c r="G166" s="12">
        <f>IF(J166="INSUMO",F166*E166,0)</f>
        <v>0.27250000000000002</v>
      </c>
      <c r="H166" s="13">
        <f>IF(J166="MÃO DE OBRA",F166*E166,0)</f>
        <v>0</v>
      </c>
      <c r="I166" s="13">
        <f>E166*F166</f>
        <v>0.27250000000000002</v>
      </c>
      <c r="J166" s="11" t="s">
        <v>11</v>
      </c>
    </row>
    <row r="167" spans="1:10" x14ac:dyDescent="0.2">
      <c r="A167" s="8"/>
      <c r="B167" s="12">
        <v>88238</v>
      </c>
      <c r="C167" s="12" t="s">
        <v>141</v>
      </c>
      <c r="D167" s="12" t="s">
        <v>7</v>
      </c>
      <c r="E167" s="12">
        <v>2.6000000000000003E-3</v>
      </c>
      <c r="F167" s="12">
        <v>16.48</v>
      </c>
      <c r="G167" s="12">
        <f>IF(J167="INSUMO",F167*E167,0)</f>
        <v>0</v>
      </c>
      <c r="H167" s="13">
        <f>IF(J167="MÃO DE OBRA",F167*E167,0)</f>
        <v>4.2848000000000004E-2</v>
      </c>
      <c r="I167" s="13">
        <f>E167*F167</f>
        <v>4.2848000000000004E-2</v>
      </c>
      <c r="J167" s="11" t="s">
        <v>9</v>
      </c>
    </row>
    <row r="168" spans="1:10" x14ac:dyDescent="0.2">
      <c r="A168" s="8"/>
      <c r="B168" s="12">
        <v>88245</v>
      </c>
      <c r="C168" s="12" t="s">
        <v>142</v>
      </c>
      <c r="D168" s="12" t="s">
        <v>7</v>
      </c>
      <c r="E168" s="12">
        <v>1.5800000000000002E-2</v>
      </c>
      <c r="F168" s="12">
        <v>21.47</v>
      </c>
      <c r="G168" s="12">
        <f>IF(J168="INSUMO",F168*E168,0)</f>
        <v>0</v>
      </c>
      <c r="H168" s="13">
        <f>IF(J168="MÃO DE OBRA",F168*E168,0)</f>
        <v>0.33922600000000003</v>
      </c>
      <c r="I168" s="13">
        <f>E168*F168</f>
        <v>0.33922600000000003</v>
      </c>
      <c r="J168" s="11" t="s">
        <v>9</v>
      </c>
    </row>
    <row r="169" spans="1:10" x14ac:dyDescent="0.2">
      <c r="A169" s="9"/>
      <c r="B169" s="12">
        <v>92805</v>
      </c>
      <c r="C169" s="12" t="s">
        <v>153</v>
      </c>
      <c r="D169" s="12" t="s">
        <v>26</v>
      </c>
      <c r="E169" s="12">
        <v>1</v>
      </c>
      <c r="F169" s="12">
        <v>4.8</v>
      </c>
      <c r="G169" s="12">
        <f>IF(J169="INSUMO",F169*E169,0)</f>
        <v>4.8</v>
      </c>
      <c r="H169" s="13">
        <f>IF(J169="MÃO DE OBRA",F169*E169,0)</f>
        <v>0</v>
      </c>
      <c r="I169" s="13">
        <f>E169*F169</f>
        <v>4.8</v>
      </c>
      <c r="J169" s="11" t="s">
        <v>11</v>
      </c>
    </row>
    <row r="170" spans="1:10" x14ac:dyDescent="0.2">
      <c r="A170" s="4">
        <v>89469</v>
      </c>
      <c r="B170" s="5"/>
      <c r="C170" s="6" t="s">
        <v>154</v>
      </c>
      <c r="D170" s="5" t="s">
        <v>20</v>
      </c>
      <c r="E170" s="7"/>
      <c r="F170" s="7"/>
      <c r="G170" s="7">
        <f>SUM(G171:G177)</f>
        <v>55.156078000000001</v>
      </c>
      <c r="H170" s="7">
        <f>SUM(H171:H177)</f>
        <v>25.944600000000001</v>
      </c>
      <c r="I170" s="7">
        <f>H170+G170</f>
        <v>81.100678000000002</v>
      </c>
      <c r="J170" s="5"/>
    </row>
    <row r="171" spans="1:10" x14ac:dyDescent="0.2">
      <c r="A171" s="14"/>
      <c r="B171" s="12">
        <v>34547</v>
      </c>
      <c r="C171" s="12" t="s">
        <v>155</v>
      </c>
      <c r="D171" s="12" t="s">
        <v>22</v>
      </c>
      <c r="E171" s="12">
        <v>0.39500000000000002</v>
      </c>
      <c r="F171" s="12">
        <v>2.17</v>
      </c>
      <c r="G171" s="12">
        <f t="shared" ref="G171:G177" si="12">IF(J171="INSUMO",F171*E171,0)</f>
        <v>0.85714999999999997</v>
      </c>
      <c r="H171" s="13">
        <f t="shared" ref="H171:H177" si="13">IF(J171="MÃO DE OBRA",F171*E171,0)</f>
        <v>0</v>
      </c>
      <c r="I171" s="13">
        <f t="shared" ref="I171:I177" si="14">E171*F171</f>
        <v>0.85714999999999997</v>
      </c>
      <c r="J171" s="11" t="s">
        <v>11</v>
      </c>
    </row>
    <row r="172" spans="1:10" x14ac:dyDescent="0.2">
      <c r="A172" s="8"/>
      <c r="B172" s="12">
        <v>34564</v>
      </c>
      <c r="C172" s="12" t="s">
        <v>156</v>
      </c>
      <c r="D172" s="12" t="s">
        <v>35</v>
      </c>
      <c r="E172" s="12">
        <v>13.61</v>
      </c>
      <c r="F172" s="12">
        <v>2.93</v>
      </c>
      <c r="G172" s="12">
        <f t="shared" si="12"/>
        <v>39.877299999999998</v>
      </c>
      <c r="H172" s="13">
        <f t="shared" si="13"/>
        <v>0</v>
      </c>
      <c r="I172" s="13">
        <f t="shared" si="14"/>
        <v>39.877299999999998</v>
      </c>
      <c r="J172" s="11" t="s">
        <v>11</v>
      </c>
    </row>
    <row r="173" spans="1:10" x14ac:dyDescent="0.2">
      <c r="A173" s="8"/>
      <c r="B173" s="12">
        <v>38592</v>
      </c>
      <c r="C173" s="12" t="s">
        <v>157</v>
      </c>
      <c r="D173" s="12" t="s">
        <v>35</v>
      </c>
      <c r="E173" s="12">
        <v>1.38</v>
      </c>
      <c r="F173" s="12">
        <v>1.78</v>
      </c>
      <c r="G173" s="12">
        <f t="shared" si="12"/>
        <v>2.4563999999999999</v>
      </c>
      <c r="H173" s="13">
        <f t="shared" si="13"/>
        <v>0</v>
      </c>
      <c r="I173" s="13">
        <f t="shared" si="14"/>
        <v>2.4563999999999999</v>
      </c>
      <c r="J173" s="11" t="s">
        <v>11</v>
      </c>
    </row>
    <row r="174" spans="1:10" x14ac:dyDescent="0.2">
      <c r="A174" s="8"/>
      <c r="B174" s="12">
        <v>38599</v>
      </c>
      <c r="C174" s="12" t="s">
        <v>158</v>
      </c>
      <c r="D174" s="12" t="s">
        <v>35</v>
      </c>
      <c r="E174" s="12">
        <v>2.77</v>
      </c>
      <c r="F174" s="12">
        <v>3.02</v>
      </c>
      <c r="G174" s="12">
        <f t="shared" si="12"/>
        <v>8.3653999999999993</v>
      </c>
      <c r="H174" s="13">
        <f t="shared" si="13"/>
        <v>0</v>
      </c>
      <c r="I174" s="13">
        <f t="shared" si="14"/>
        <v>8.3653999999999993</v>
      </c>
      <c r="J174" s="11" t="s">
        <v>11</v>
      </c>
    </row>
    <row r="175" spans="1:10" x14ac:dyDescent="0.2">
      <c r="A175" s="8"/>
      <c r="B175" s="12">
        <v>88309</v>
      </c>
      <c r="C175" s="12" t="s">
        <v>126</v>
      </c>
      <c r="D175" s="12" t="s">
        <v>7</v>
      </c>
      <c r="E175" s="12">
        <v>0.74</v>
      </c>
      <c r="F175" s="12">
        <v>21.59</v>
      </c>
      <c r="G175" s="12">
        <f t="shared" si="12"/>
        <v>0</v>
      </c>
      <c r="H175" s="13">
        <f t="shared" si="13"/>
        <v>15.976599999999999</v>
      </c>
      <c r="I175" s="13">
        <f t="shared" si="14"/>
        <v>15.976599999999999</v>
      </c>
      <c r="J175" s="11" t="s">
        <v>9</v>
      </c>
    </row>
    <row r="176" spans="1:10" x14ac:dyDescent="0.2">
      <c r="A176" s="8"/>
      <c r="B176" s="12">
        <v>88316</v>
      </c>
      <c r="C176" s="12" t="s">
        <v>27</v>
      </c>
      <c r="D176" s="12" t="s">
        <v>7</v>
      </c>
      <c r="E176" s="12">
        <v>0.56000000000000005</v>
      </c>
      <c r="F176" s="12">
        <v>17.8</v>
      </c>
      <c r="G176" s="12">
        <f t="shared" si="12"/>
        <v>0</v>
      </c>
      <c r="H176" s="13">
        <f t="shared" si="13"/>
        <v>9.9680000000000017</v>
      </c>
      <c r="I176" s="13">
        <f t="shared" si="14"/>
        <v>9.9680000000000017</v>
      </c>
      <c r="J176" s="11" t="s">
        <v>9</v>
      </c>
    </row>
    <row r="177" spans="1:10" x14ac:dyDescent="0.2">
      <c r="A177" s="9"/>
      <c r="B177" s="12">
        <v>88626</v>
      </c>
      <c r="C177" s="12" t="s">
        <v>159</v>
      </c>
      <c r="D177" s="12" t="s">
        <v>29</v>
      </c>
      <c r="E177" s="12">
        <v>1.1600000000000001E-2</v>
      </c>
      <c r="F177" s="12">
        <v>310.33</v>
      </c>
      <c r="G177" s="12">
        <f t="shared" si="12"/>
        <v>3.599828</v>
      </c>
      <c r="H177" s="13">
        <f t="shared" si="13"/>
        <v>0</v>
      </c>
      <c r="I177" s="13">
        <f t="shared" si="14"/>
        <v>3.599828</v>
      </c>
      <c r="J177" s="11" t="s">
        <v>11</v>
      </c>
    </row>
    <row r="178" spans="1:10" ht="32" x14ac:dyDescent="0.2">
      <c r="A178" s="4">
        <v>90861</v>
      </c>
      <c r="B178" s="5"/>
      <c r="C178" s="6" t="s">
        <v>160</v>
      </c>
      <c r="D178" s="5" t="s">
        <v>29</v>
      </c>
      <c r="E178" s="7"/>
      <c r="F178" s="7"/>
      <c r="G178" s="7">
        <f>SUM(G179:G184)</f>
        <v>301.44207000000006</v>
      </c>
      <c r="H178" s="7">
        <f>SUM(H179:H184)</f>
        <v>30.423470000000002</v>
      </c>
      <c r="I178" s="7">
        <f>H178+G178</f>
        <v>331.86554000000007</v>
      </c>
      <c r="J178" s="5"/>
    </row>
    <row r="179" spans="1:10" x14ac:dyDescent="0.2">
      <c r="A179" s="14"/>
      <c r="B179" s="12">
        <v>39849</v>
      </c>
      <c r="C179" s="12" t="s">
        <v>161</v>
      </c>
      <c r="D179" s="12" t="s">
        <v>29</v>
      </c>
      <c r="E179" s="12">
        <v>1.0900000000000001</v>
      </c>
      <c r="F179" s="12">
        <v>276.45999999999998</v>
      </c>
      <c r="G179" s="12">
        <f t="shared" ref="G179:G184" si="15">IF(J179="INSUMO",F179*E179,0)</f>
        <v>301.34140000000002</v>
      </c>
      <c r="H179" s="13">
        <f t="shared" ref="H179:H184" si="16">IF(J179="MÃO DE OBRA",F179*E179,0)</f>
        <v>0</v>
      </c>
      <c r="I179" s="13">
        <f t="shared" ref="I179:I184" si="17">E179*F179</f>
        <v>301.34140000000002</v>
      </c>
      <c r="J179" s="11" t="s">
        <v>11</v>
      </c>
    </row>
    <row r="180" spans="1:10" x14ac:dyDescent="0.2">
      <c r="A180" s="8"/>
      <c r="B180" s="12">
        <v>88262</v>
      </c>
      <c r="C180" s="12" t="s">
        <v>113</v>
      </c>
      <c r="D180" s="12" t="s">
        <v>7</v>
      </c>
      <c r="E180" s="12">
        <v>0.16300000000000001</v>
      </c>
      <c r="F180" s="12">
        <v>20</v>
      </c>
      <c r="G180" s="12">
        <f t="shared" si="15"/>
        <v>0</v>
      </c>
      <c r="H180" s="13">
        <f t="shared" si="16"/>
        <v>3.2600000000000002</v>
      </c>
      <c r="I180" s="13">
        <f t="shared" si="17"/>
        <v>3.2600000000000002</v>
      </c>
      <c r="J180" s="11" t="s">
        <v>9</v>
      </c>
    </row>
    <row r="181" spans="1:10" x14ac:dyDescent="0.2">
      <c r="A181" s="8"/>
      <c r="B181" s="12">
        <v>88309</v>
      </c>
      <c r="C181" s="12" t="s">
        <v>126</v>
      </c>
      <c r="D181" s="12" t="s">
        <v>7</v>
      </c>
      <c r="E181" s="12">
        <v>0.65300000000000002</v>
      </c>
      <c r="F181" s="12">
        <v>21.59</v>
      </c>
      <c r="G181" s="12">
        <f t="shared" si="15"/>
        <v>0</v>
      </c>
      <c r="H181" s="13">
        <f t="shared" si="16"/>
        <v>14.098270000000001</v>
      </c>
      <c r="I181" s="13">
        <f t="shared" si="17"/>
        <v>14.098270000000001</v>
      </c>
      <c r="J181" s="11" t="s">
        <v>9</v>
      </c>
    </row>
    <row r="182" spans="1:10" x14ac:dyDescent="0.2">
      <c r="A182" s="8"/>
      <c r="B182" s="12">
        <v>88316</v>
      </c>
      <c r="C182" s="12" t="s">
        <v>27</v>
      </c>
      <c r="D182" s="12" t="s">
        <v>7</v>
      </c>
      <c r="E182" s="12">
        <v>0.73399999999999999</v>
      </c>
      <c r="F182" s="12">
        <v>17.8</v>
      </c>
      <c r="G182" s="12">
        <f t="shared" si="15"/>
        <v>0</v>
      </c>
      <c r="H182" s="13">
        <f t="shared" si="16"/>
        <v>13.065200000000001</v>
      </c>
      <c r="I182" s="13">
        <f t="shared" si="17"/>
        <v>13.065200000000001</v>
      </c>
      <c r="J182" s="11" t="s">
        <v>9</v>
      </c>
    </row>
    <row r="183" spans="1:10" x14ac:dyDescent="0.2">
      <c r="A183" s="8"/>
      <c r="B183" s="12">
        <v>90586</v>
      </c>
      <c r="C183" s="12" t="s">
        <v>162</v>
      </c>
      <c r="D183" s="12" t="s">
        <v>116</v>
      </c>
      <c r="E183" s="12">
        <v>0.06</v>
      </c>
      <c r="F183" s="12">
        <v>1.18</v>
      </c>
      <c r="G183" s="12">
        <f t="shared" si="15"/>
        <v>7.0799999999999988E-2</v>
      </c>
      <c r="H183" s="13">
        <f t="shared" si="16"/>
        <v>0</v>
      </c>
      <c r="I183" s="13">
        <f t="shared" si="17"/>
        <v>7.0799999999999988E-2</v>
      </c>
      <c r="J183" s="11" t="s">
        <v>11</v>
      </c>
    </row>
    <row r="184" spans="1:10" x14ac:dyDescent="0.2">
      <c r="A184" s="9"/>
      <c r="B184" s="12">
        <v>90587</v>
      </c>
      <c r="C184" s="12" t="s">
        <v>162</v>
      </c>
      <c r="D184" s="12" t="s">
        <v>117</v>
      </c>
      <c r="E184" s="12">
        <v>0.10300000000000001</v>
      </c>
      <c r="F184" s="12">
        <v>0.28999999999999998</v>
      </c>
      <c r="G184" s="12">
        <f t="shared" si="15"/>
        <v>2.9870000000000001E-2</v>
      </c>
      <c r="H184" s="13">
        <f t="shared" si="16"/>
        <v>0</v>
      </c>
      <c r="I184" s="13">
        <f t="shared" si="17"/>
        <v>2.9870000000000001E-2</v>
      </c>
      <c r="J184" s="11" t="s">
        <v>11</v>
      </c>
    </row>
    <row r="185" spans="1:10" ht="32" x14ac:dyDescent="0.2">
      <c r="A185" s="4">
        <v>89043</v>
      </c>
      <c r="B185" s="5"/>
      <c r="C185" s="6" t="s">
        <v>163</v>
      </c>
      <c r="D185" s="5" t="s">
        <v>20</v>
      </c>
      <c r="E185" s="7"/>
      <c r="F185" s="7"/>
      <c r="G185" s="7">
        <f>SUM(G186:G189)</f>
        <v>64.220602</v>
      </c>
      <c r="H185" s="7">
        <f>SUM(H186:H189)</f>
        <v>0</v>
      </c>
      <c r="I185" s="7">
        <f>H185+G185</f>
        <v>64.220602</v>
      </c>
      <c r="J185" s="5"/>
    </row>
    <row r="186" spans="1:10" x14ac:dyDescent="0.2">
      <c r="A186" s="14"/>
      <c r="B186" s="12">
        <v>87495</v>
      </c>
      <c r="C186" s="12" t="s">
        <v>164</v>
      </c>
      <c r="D186" s="12" t="s">
        <v>20</v>
      </c>
      <c r="E186" s="12">
        <v>9.920000000000001E-2</v>
      </c>
      <c r="F186" s="12">
        <v>67.62</v>
      </c>
      <c r="G186" s="12">
        <f>IF(J186="INSUMO",F186*E186,0)</f>
        <v>6.707904000000001</v>
      </c>
      <c r="H186" s="13">
        <f>IF(J186="MÃO DE OBRA",F186*E186,0)</f>
        <v>0</v>
      </c>
      <c r="I186" s="13">
        <f>E186*F186</f>
        <v>6.707904000000001</v>
      </c>
      <c r="J186" s="11" t="s">
        <v>11</v>
      </c>
    </row>
    <row r="187" spans="1:10" x14ac:dyDescent="0.2">
      <c r="A187" s="8"/>
      <c r="B187" s="12">
        <v>87503</v>
      </c>
      <c r="C187" s="12" t="s">
        <v>165</v>
      </c>
      <c r="D187" s="12" t="s">
        <v>20</v>
      </c>
      <c r="E187" s="12">
        <v>0.35399999999999998</v>
      </c>
      <c r="F187" s="12">
        <v>57.26</v>
      </c>
      <c r="G187" s="12">
        <f>IF(J187="INSUMO",F187*E187,0)</f>
        <v>20.270039999999998</v>
      </c>
      <c r="H187" s="13">
        <f>IF(J187="MÃO DE OBRA",F187*E187,0)</f>
        <v>0</v>
      </c>
      <c r="I187" s="13">
        <f>E187*F187</f>
        <v>20.270039999999998</v>
      </c>
      <c r="J187" s="11" t="s">
        <v>11</v>
      </c>
    </row>
    <row r="188" spans="1:10" x14ac:dyDescent="0.2">
      <c r="A188" s="8"/>
      <c r="B188" s="12">
        <v>87511</v>
      </c>
      <c r="C188" s="12" t="s">
        <v>166</v>
      </c>
      <c r="D188" s="12" t="s">
        <v>20</v>
      </c>
      <c r="E188" s="12">
        <v>0.20780000000000001</v>
      </c>
      <c r="F188" s="12">
        <v>76.61</v>
      </c>
      <c r="G188" s="12">
        <f>IF(J188="INSUMO",F188*E188,0)</f>
        <v>15.919558</v>
      </c>
      <c r="H188" s="13">
        <f>IF(J188="MÃO DE OBRA",F188*E188,0)</f>
        <v>0</v>
      </c>
      <c r="I188" s="13">
        <f>E188*F188</f>
        <v>15.919558</v>
      </c>
      <c r="J188" s="11" t="s">
        <v>11</v>
      </c>
    </row>
    <row r="189" spans="1:10" x14ac:dyDescent="0.2">
      <c r="A189" s="9"/>
      <c r="B189" s="12">
        <v>87519</v>
      </c>
      <c r="C189" s="12" t="s">
        <v>167</v>
      </c>
      <c r="D189" s="12" t="s">
        <v>20</v>
      </c>
      <c r="E189" s="12">
        <v>0.33900000000000002</v>
      </c>
      <c r="F189" s="12">
        <v>62.9</v>
      </c>
      <c r="G189" s="12">
        <f>IF(J189="INSUMO",F189*E189,0)</f>
        <v>21.3231</v>
      </c>
      <c r="H189" s="13">
        <f>IF(J189="MÃO DE OBRA",F189*E189,0)</f>
        <v>0</v>
      </c>
      <c r="I189" s="13">
        <f>E189*F189</f>
        <v>21.3231</v>
      </c>
      <c r="J189" s="11" t="s">
        <v>11</v>
      </c>
    </row>
    <row r="190" spans="1:10" ht="32" x14ac:dyDescent="0.2">
      <c r="A190" s="4">
        <v>91815</v>
      </c>
      <c r="B190" s="5"/>
      <c r="C190" s="6" t="s">
        <v>168</v>
      </c>
      <c r="D190" s="5" t="s">
        <v>20</v>
      </c>
      <c r="E190" s="7"/>
      <c r="F190" s="7"/>
      <c r="G190" s="7">
        <f>SUM(G191:G194)</f>
        <v>53.266655</v>
      </c>
      <c r="H190" s="7">
        <f>SUM(H191:H194)</f>
        <v>0</v>
      </c>
      <c r="I190" s="7">
        <f>H190+G190</f>
        <v>53.266655</v>
      </c>
      <c r="J190" s="5"/>
    </row>
    <row r="191" spans="1:10" x14ac:dyDescent="0.2">
      <c r="A191" s="14"/>
      <c r="B191" s="12">
        <v>89453</v>
      </c>
      <c r="C191" s="12" t="s">
        <v>169</v>
      </c>
      <c r="D191" s="12" t="s">
        <v>20</v>
      </c>
      <c r="E191" s="12">
        <v>0.27750000000000002</v>
      </c>
      <c r="F191" s="12">
        <v>53.12</v>
      </c>
      <c r="G191" s="12">
        <f>IF(J191="INSUMO",F191*E191,0)</f>
        <v>14.7408</v>
      </c>
      <c r="H191" s="13">
        <f>IF(J191="MÃO DE OBRA",F191*E191,0)</f>
        <v>0</v>
      </c>
      <c r="I191" s="13">
        <f>E191*F191</f>
        <v>14.7408</v>
      </c>
      <c r="J191" s="11" t="s">
        <v>11</v>
      </c>
    </row>
    <row r="192" spans="1:10" x14ac:dyDescent="0.2">
      <c r="A192" s="8"/>
      <c r="B192" s="12">
        <v>89454</v>
      </c>
      <c r="C192" s="12" t="s">
        <v>170</v>
      </c>
      <c r="D192" s="12" t="s">
        <v>20</v>
      </c>
      <c r="E192" s="12">
        <v>0.32650000000000001</v>
      </c>
      <c r="F192" s="12">
        <v>50.65</v>
      </c>
      <c r="G192" s="12">
        <f>IF(J192="INSUMO",F192*E192,0)</f>
        <v>16.537224999999999</v>
      </c>
      <c r="H192" s="13">
        <f>IF(J192="MÃO DE OBRA",F192*E192,0)</f>
        <v>0</v>
      </c>
      <c r="I192" s="13">
        <f>E192*F192</f>
        <v>16.537224999999999</v>
      </c>
      <c r="J192" s="11" t="s">
        <v>11</v>
      </c>
    </row>
    <row r="193" spans="1:10" x14ac:dyDescent="0.2">
      <c r="A193" s="8"/>
      <c r="B193" s="12">
        <v>89457</v>
      </c>
      <c r="C193" s="12" t="s">
        <v>171</v>
      </c>
      <c r="D193" s="12" t="s">
        <v>20</v>
      </c>
      <c r="E193" s="12">
        <v>0.26019999999999999</v>
      </c>
      <c r="F193" s="12">
        <v>56.95</v>
      </c>
      <c r="G193" s="12">
        <f>IF(J193="INSUMO",F193*E193,0)</f>
        <v>14.818390000000001</v>
      </c>
      <c r="H193" s="13">
        <f>IF(J193="MÃO DE OBRA",F193*E193,0)</f>
        <v>0</v>
      </c>
      <c r="I193" s="13">
        <f>E193*F193</f>
        <v>14.818390000000001</v>
      </c>
      <c r="J193" s="11" t="s">
        <v>11</v>
      </c>
    </row>
    <row r="194" spans="1:10" x14ac:dyDescent="0.2">
      <c r="A194" s="9"/>
      <c r="B194" s="12">
        <v>89458</v>
      </c>
      <c r="C194" s="12" t="s">
        <v>172</v>
      </c>
      <c r="D194" s="12" t="s">
        <v>20</v>
      </c>
      <c r="E194" s="12">
        <v>0.1358</v>
      </c>
      <c r="F194" s="12">
        <v>52.8</v>
      </c>
      <c r="G194" s="12">
        <f>IF(J194="INSUMO",F194*E194,0)</f>
        <v>7.1702399999999997</v>
      </c>
      <c r="H194" s="13">
        <f>IF(J194="MÃO DE OBRA",F194*E194,0)</f>
        <v>0</v>
      </c>
      <c r="I194" s="13">
        <f>E194*F194</f>
        <v>7.1702399999999997</v>
      </c>
      <c r="J194" s="11" t="s">
        <v>11</v>
      </c>
    </row>
    <row r="195" spans="1:10" x14ac:dyDescent="0.2">
      <c r="A195" s="4">
        <v>93186</v>
      </c>
      <c r="B195" s="5"/>
      <c r="C195" s="6" t="s">
        <v>173</v>
      </c>
      <c r="D195" s="5" t="s">
        <v>22</v>
      </c>
      <c r="E195" s="7"/>
      <c r="F195" s="7"/>
      <c r="G195" s="7">
        <f>SUM(G196:G203)</f>
        <v>32.190660000000001</v>
      </c>
      <c r="H195" s="7">
        <f>SUM(H196:H203)</f>
        <v>11.46424</v>
      </c>
      <c r="I195" s="7">
        <f>H195+G195</f>
        <v>43.654899999999998</v>
      </c>
      <c r="J195" s="5"/>
    </row>
    <row r="196" spans="1:10" x14ac:dyDescent="0.2">
      <c r="A196" s="14"/>
      <c r="B196" s="12">
        <v>2692</v>
      </c>
      <c r="C196" s="12" t="s">
        <v>174</v>
      </c>
      <c r="D196" s="12" t="s">
        <v>175</v>
      </c>
      <c r="E196" s="12">
        <v>6.0000000000000001E-3</v>
      </c>
      <c r="F196" s="12">
        <v>6.54</v>
      </c>
      <c r="G196" s="12">
        <f t="shared" ref="G196:G203" si="18">IF(J196="INSUMO",F196*E196,0)</f>
        <v>3.9240000000000004E-2</v>
      </c>
      <c r="H196" s="13">
        <f t="shared" ref="H196:H203" si="19">IF(J196="MÃO DE OBRA",F196*E196,0)</f>
        <v>0</v>
      </c>
      <c r="I196" s="13">
        <f t="shared" ref="I196:I203" si="20">E196*F196</f>
        <v>3.9240000000000004E-2</v>
      </c>
      <c r="J196" s="11" t="s">
        <v>11</v>
      </c>
    </row>
    <row r="197" spans="1:10" x14ac:dyDescent="0.2">
      <c r="A197" s="8"/>
      <c r="B197" s="12">
        <v>4491</v>
      </c>
      <c r="C197" s="12" t="s">
        <v>23</v>
      </c>
      <c r="D197" s="12" t="s">
        <v>22</v>
      </c>
      <c r="E197" s="12">
        <v>0.35199999999999998</v>
      </c>
      <c r="F197" s="12">
        <v>2.96</v>
      </c>
      <c r="G197" s="12">
        <f t="shared" si="18"/>
        <v>1.04192</v>
      </c>
      <c r="H197" s="13">
        <f t="shared" si="19"/>
        <v>0</v>
      </c>
      <c r="I197" s="13">
        <f t="shared" si="20"/>
        <v>1.04192</v>
      </c>
      <c r="J197" s="11" t="s">
        <v>11</v>
      </c>
    </row>
    <row r="198" spans="1:10" x14ac:dyDescent="0.2">
      <c r="A198" s="8"/>
      <c r="B198" s="12">
        <v>39017</v>
      </c>
      <c r="C198" s="12" t="s">
        <v>140</v>
      </c>
      <c r="D198" s="12" t="s">
        <v>35</v>
      </c>
      <c r="E198" s="12">
        <v>6</v>
      </c>
      <c r="F198" s="12">
        <v>0.14000000000000001</v>
      </c>
      <c r="G198" s="12">
        <f t="shared" si="18"/>
        <v>0.84000000000000008</v>
      </c>
      <c r="H198" s="13">
        <f t="shared" si="19"/>
        <v>0</v>
      </c>
      <c r="I198" s="13">
        <f t="shared" si="20"/>
        <v>0.84000000000000008</v>
      </c>
      <c r="J198" s="11" t="s">
        <v>11</v>
      </c>
    </row>
    <row r="199" spans="1:10" x14ac:dyDescent="0.2">
      <c r="A199" s="8"/>
      <c r="B199" s="12">
        <v>88309</v>
      </c>
      <c r="C199" s="12" t="s">
        <v>126</v>
      </c>
      <c r="D199" s="12" t="s">
        <v>7</v>
      </c>
      <c r="E199" s="12">
        <v>0.376</v>
      </c>
      <c r="F199" s="12">
        <v>21.59</v>
      </c>
      <c r="G199" s="12">
        <f t="shared" si="18"/>
        <v>0</v>
      </c>
      <c r="H199" s="13">
        <f t="shared" si="19"/>
        <v>8.1178399999999993</v>
      </c>
      <c r="I199" s="13">
        <f t="shared" si="20"/>
        <v>8.1178399999999993</v>
      </c>
      <c r="J199" s="11" t="s">
        <v>9</v>
      </c>
    </row>
    <row r="200" spans="1:10" x14ac:dyDescent="0.2">
      <c r="A200" s="8"/>
      <c r="B200" s="12">
        <v>88316</v>
      </c>
      <c r="C200" s="12" t="s">
        <v>27</v>
      </c>
      <c r="D200" s="12" t="s">
        <v>7</v>
      </c>
      <c r="E200" s="12">
        <v>0.188</v>
      </c>
      <c r="F200" s="12">
        <v>17.8</v>
      </c>
      <c r="G200" s="12">
        <f t="shared" si="18"/>
        <v>0</v>
      </c>
      <c r="H200" s="13">
        <f t="shared" si="19"/>
        <v>3.3464</v>
      </c>
      <c r="I200" s="13">
        <f t="shared" si="20"/>
        <v>3.3464</v>
      </c>
      <c r="J200" s="11" t="s">
        <v>9</v>
      </c>
    </row>
    <row r="201" spans="1:10" x14ac:dyDescent="0.2">
      <c r="A201" s="8"/>
      <c r="B201" s="12">
        <v>92270</v>
      </c>
      <c r="C201" s="12" t="s">
        <v>176</v>
      </c>
      <c r="D201" s="12" t="s">
        <v>20</v>
      </c>
      <c r="E201" s="12">
        <v>0.35</v>
      </c>
      <c r="F201" s="12">
        <v>64.42</v>
      </c>
      <c r="G201" s="12">
        <f t="shared" si="18"/>
        <v>22.547000000000001</v>
      </c>
      <c r="H201" s="13">
        <f t="shared" si="19"/>
        <v>0</v>
      </c>
      <c r="I201" s="13">
        <f t="shared" si="20"/>
        <v>22.547000000000001</v>
      </c>
      <c r="J201" s="11" t="s">
        <v>11</v>
      </c>
    </row>
    <row r="202" spans="1:10" x14ac:dyDescent="0.2">
      <c r="A202" s="8"/>
      <c r="B202" s="12">
        <v>92792</v>
      </c>
      <c r="C202" s="12" t="s">
        <v>177</v>
      </c>
      <c r="D202" s="12" t="s">
        <v>26</v>
      </c>
      <c r="E202" s="12">
        <v>0.49</v>
      </c>
      <c r="F202" s="12">
        <v>6.02</v>
      </c>
      <c r="G202" s="12">
        <f t="shared" si="18"/>
        <v>2.9497999999999998</v>
      </c>
      <c r="H202" s="13">
        <f t="shared" si="19"/>
        <v>0</v>
      </c>
      <c r="I202" s="13">
        <f t="shared" si="20"/>
        <v>2.9497999999999998</v>
      </c>
      <c r="J202" s="11" t="s">
        <v>11</v>
      </c>
    </row>
    <row r="203" spans="1:10" x14ac:dyDescent="0.2">
      <c r="A203" s="9"/>
      <c r="B203" s="12">
        <v>94970</v>
      </c>
      <c r="C203" s="12" t="s">
        <v>178</v>
      </c>
      <c r="D203" s="12" t="s">
        <v>29</v>
      </c>
      <c r="E203" s="12">
        <v>1.8000000000000002E-2</v>
      </c>
      <c r="F203" s="12">
        <v>265.14999999999998</v>
      </c>
      <c r="G203" s="12">
        <f t="shared" si="18"/>
        <v>4.7727000000000004</v>
      </c>
      <c r="H203" s="13">
        <f t="shared" si="19"/>
        <v>0</v>
      </c>
      <c r="I203" s="13">
        <f t="shared" si="20"/>
        <v>4.7727000000000004</v>
      </c>
      <c r="J203" s="11" t="s">
        <v>11</v>
      </c>
    </row>
    <row r="204" spans="1:10" x14ac:dyDescent="0.2">
      <c r="A204" s="4">
        <v>91341</v>
      </c>
      <c r="B204" s="5"/>
      <c r="C204" s="6" t="s">
        <v>179</v>
      </c>
      <c r="D204" s="5" t="s">
        <v>20</v>
      </c>
      <c r="E204" s="7"/>
      <c r="F204" s="7"/>
      <c r="G204" s="7">
        <f>SUM(G205:G210)</f>
        <v>420.85274200000003</v>
      </c>
      <c r="H204" s="7">
        <f>SUM(H205:H210)</f>
        <v>11.660134000000001</v>
      </c>
      <c r="I204" s="7">
        <f>H204+G204</f>
        <v>432.51287600000006</v>
      </c>
      <c r="J204" s="5"/>
    </row>
    <row r="205" spans="1:10" x14ac:dyDescent="0.2">
      <c r="A205" s="14"/>
      <c r="B205" s="12">
        <v>142</v>
      </c>
      <c r="C205" s="12" t="s">
        <v>180</v>
      </c>
      <c r="D205" s="12" t="s">
        <v>181</v>
      </c>
      <c r="E205" s="12">
        <v>0.88290000000000002</v>
      </c>
      <c r="F205" s="12">
        <v>33.24</v>
      </c>
      <c r="G205" s="12">
        <f t="shared" ref="G205:G210" si="21">IF(J205="INSUMO",F205*E205,0)</f>
        <v>29.347596000000003</v>
      </c>
      <c r="H205" s="13">
        <f t="shared" ref="H205:H210" si="22">IF(J205="MÃO DE OBRA",F205*E205,0)</f>
        <v>0</v>
      </c>
      <c r="I205" s="13">
        <f t="shared" ref="I205:I210" si="23">E205*F205</f>
        <v>29.347596000000003</v>
      </c>
      <c r="J205" s="11" t="s">
        <v>11</v>
      </c>
    </row>
    <row r="206" spans="1:10" x14ac:dyDescent="0.2">
      <c r="A206" s="8"/>
      <c r="B206" s="12">
        <v>7568</v>
      </c>
      <c r="C206" s="12" t="s">
        <v>182</v>
      </c>
      <c r="D206" s="12" t="s">
        <v>35</v>
      </c>
      <c r="E206" s="12">
        <v>4.8166000000000002</v>
      </c>
      <c r="F206" s="12">
        <v>0.18</v>
      </c>
      <c r="G206" s="12">
        <f t="shared" si="21"/>
        <v>0.86698799999999998</v>
      </c>
      <c r="H206" s="13">
        <f t="shared" si="22"/>
        <v>0</v>
      </c>
      <c r="I206" s="13">
        <f t="shared" si="23"/>
        <v>0.86698799999999998</v>
      </c>
      <c r="J206" s="11" t="s">
        <v>11</v>
      </c>
    </row>
    <row r="207" spans="1:10" x14ac:dyDescent="0.2">
      <c r="A207" s="8"/>
      <c r="B207" s="12">
        <v>36888</v>
      </c>
      <c r="C207" s="12" t="s">
        <v>183</v>
      </c>
      <c r="D207" s="12" t="s">
        <v>22</v>
      </c>
      <c r="E207" s="12">
        <v>6.8504000000000005</v>
      </c>
      <c r="F207" s="12">
        <v>8.08</v>
      </c>
      <c r="G207" s="12">
        <f t="shared" si="21"/>
        <v>55.351232000000003</v>
      </c>
      <c r="H207" s="13">
        <f t="shared" si="22"/>
        <v>0</v>
      </c>
      <c r="I207" s="13">
        <f t="shared" si="23"/>
        <v>55.351232000000003</v>
      </c>
      <c r="J207" s="11" t="s">
        <v>11</v>
      </c>
    </row>
    <row r="208" spans="1:10" x14ac:dyDescent="0.2">
      <c r="A208" s="8"/>
      <c r="B208" s="12">
        <v>39025</v>
      </c>
      <c r="C208" s="12" t="s">
        <v>184</v>
      </c>
      <c r="D208" s="12" t="s">
        <v>35</v>
      </c>
      <c r="E208" s="12">
        <v>0.54730000000000001</v>
      </c>
      <c r="F208" s="12">
        <v>612.62</v>
      </c>
      <c r="G208" s="12">
        <f t="shared" si="21"/>
        <v>335.28692599999999</v>
      </c>
      <c r="H208" s="13">
        <f t="shared" si="22"/>
        <v>0</v>
      </c>
      <c r="I208" s="13">
        <f t="shared" si="23"/>
        <v>335.28692599999999</v>
      </c>
      <c r="J208" s="11" t="s">
        <v>11</v>
      </c>
    </row>
    <row r="209" spans="1:10" x14ac:dyDescent="0.2">
      <c r="A209" s="8"/>
      <c r="B209" s="12">
        <v>88309</v>
      </c>
      <c r="C209" s="12" t="s">
        <v>126</v>
      </c>
      <c r="D209" s="12" t="s">
        <v>7</v>
      </c>
      <c r="E209" s="12">
        <v>0.3826</v>
      </c>
      <c r="F209" s="12">
        <v>21.59</v>
      </c>
      <c r="G209" s="12">
        <f t="shared" si="21"/>
        <v>0</v>
      </c>
      <c r="H209" s="13">
        <f t="shared" si="22"/>
        <v>8.2603340000000003</v>
      </c>
      <c r="I209" s="13">
        <f t="shared" si="23"/>
        <v>8.2603340000000003</v>
      </c>
      <c r="J209" s="11" t="s">
        <v>9</v>
      </c>
    </row>
    <row r="210" spans="1:10" x14ac:dyDescent="0.2">
      <c r="A210" s="9"/>
      <c r="B210" s="12">
        <v>88316</v>
      </c>
      <c r="C210" s="12" t="s">
        <v>27</v>
      </c>
      <c r="D210" s="12" t="s">
        <v>7</v>
      </c>
      <c r="E210" s="12">
        <v>0.191</v>
      </c>
      <c r="F210" s="12">
        <v>17.8</v>
      </c>
      <c r="G210" s="12">
        <f t="shared" si="21"/>
        <v>0</v>
      </c>
      <c r="H210" s="13">
        <f t="shared" si="22"/>
        <v>3.3998000000000004</v>
      </c>
      <c r="I210" s="13">
        <f t="shared" si="23"/>
        <v>3.3998000000000004</v>
      </c>
      <c r="J210" s="11" t="s">
        <v>9</v>
      </c>
    </row>
    <row r="211" spans="1:10" x14ac:dyDescent="0.2">
      <c r="A211" s="4">
        <v>94582</v>
      </c>
      <c r="B211" s="5"/>
      <c r="C211" s="6" t="s">
        <v>185</v>
      </c>
      <c r="D211" s="5" t="s">
        <v>20</v>
      </c>
      <c r="E211" s="7"/>
      <c r="F211" s="7"/>
      <c r="G211" s="7">
        <f>SUM(G212:G215)</f>
        <v>255.55367000000004</v>
      </c>
      <c r="H211" s="7">
        <f>SUM(H212:H215)</f>
        <v>33.051160000000003</v>
      </c>
      <c r="I211" s="7">
        <f>H211+G211</f>
        <v>288.60483000000005</v>
      </c>
      <c r="J211" s="5"/>
    </row>
    <row r="212" spans="1:10" x14ac:dyDescent="0.2">
      <c r="A212" s="14"/>
      <c r="B212" s="12">
        <v>34362</v>
      </c>
      <c r="C212" s="12" t="s">
        <v>186</v>
      </c>
      <c r="D212" s="12" t="s">
        <v>35</v>
      </c>
      <c r="E212" s="12">
        <v>0.69400000000000006</v>
      </c>
      <c r="F212" s="12">
        <v>363.26</v>
      </c>
      <c r="G212" s="12">
        <f>IF(J212="INSUMO",F212*E212,0)</f>
        <v>252.10244000000003</v>
      </c>
      <c r="H212" s="13">
        <f>IF(J212="MÃO DE OBRA",F212*E212,0)</f>
        <v>0</v>
      </c>
      <c r="I212" s="13">
        <f>E212*F212</f>
        <v>252.10244000000003</v>
      </c>
      <c r="J212" s="11" t="s">
        <v>11</v>
      </c>
    </row>
    <row r="213" spans="1:10" x14ac:dyDescent="0.2">
      <c r="A213" s="8"/>
      <c r="B213" s="12">
        <v>88309</v>
      </c>
      <c r="C213" s="12" t="s">
        <v>126</v>
      </c>
      <c r="D213" s="12" t="s">
        <v>7</v>
      </c>
      <c r="E213" s="12">
        <v>1.0840000000000001</v>
      </c>
      <c r="F213" s="12">
        <v>21.59</v>
      </c>
      <c r="G213" s="12">
        <f>IF(J213="INSUMO",F213*E213,0)</f>
        <v>0</v>
      </c>
      <c r="H213" s="13">
        <f>IF(J213="MÃO DE OBRA",F213*E213,0)</f>
        <v>23.403560000000002</v>
      </c>
      <c r="I213" s="13">
        <f>E213*F213</f>
        <v>23.403560000000002</v>
      </c>
      <c r="J213" s="11" t="s">
        <v>9</v>
      </c>
    </row>
    <row r="214" spans="1:10" x14ac:dyDescent="0.2">
      <c r="A214" s="8"/>
      <c r="B214" s="12">
        <v>88316</v>
      </c>
      <c r="C214" s="12" t="s">
        <v>27</v>
      </c>
      <c r="D214" s="12" t="s">
        <v>7</v>
      </c>
      <c r="E214" s="12">
        <v>0.54200000000000004</v>
      </c>
      <c r="F214" s="12">
        <v>17.8</v>
      </c>
      <c r="G214" s="12">
        <f>IF(J214="INSUMO",F214*E214,0)</f>
        <v>0</v>
      </c>
      <c r="H214" s="13">
        <f>IF(J214="MÃO DE OBRA",F214*E214,0)</f>
        <v>9.6476000000000006</v>
      </c>
      <c r="I214" s="13">
        <f>E214*F214</f>
        <v>9.6476000000000006</v>
      </c>
      <c r="J214" s="11" t="s">
        <v>9</v>
      </c>
    </row>
    <row r="215" spans="1:10" x14ac:dyDescent="0.2">
      <c r="A215" s="9"/>
      <c r="B215" s="12">
        <v>88629</v>
      </c>
      <c r="C215" s="12" t="s">
        <v>187</v>
      </c>
      <c r="D215" s="12" t="s">
        <v>29</v>
      </c>
      <c r="E215" s="12">
        <v>9.0000000000000011E-3</v>
      </c>
      <c r="F215" s="12">
        <v>383.47</v>
      </c>
      <c r="G215" s="12">
        <f>IF(J215="INSUMO",F215*E215,0)</f>
        <v>3.4512300000000007</v>
      </c>
      <c r="H215" s="13">
        <f>IF(J215="MÃO DE OBRA",F215*E215,0)</f>
        <v>0</v>
      </c>
      <c r="I215" s="13">
        <f>E215*F215</f>
        <v>3.4512300000000007</v>
      </c>
      <c r="J215" s="11" t="s">
        <v>11</v>
      </c>
    </row>
    <row r="216" spans="1:10" x14ac:dyDescent="0.2">
      <c r="A216" s="4">
        <v>94584</v>
      </c>
      <c r="B216" s="5"/>
      <c r="C216" s="6" t="s">
        <v>188</v>
      </c>
      <c r="D216" s="5" t="s">
        <v>20</v>
      </c>
      <c r="E216" s="7"/>
      <c r="F216" s="7"/>
      <c r="G216" s="7">
        <f>SUM(G217:G220)</f>
        <v>389.28747000000004</v>
      </c>
      <c r="H216" s="7">
        <f>SUM(H217:H220)</f>
        <v>45.469490000000008</v>
      </c>
      <c r="I216" s="7">
        <f>H216+G216</f>
        <v>434.75696000000005</v>
      </c>
      <c r="J216" s="5"/>
    </row>
    <row r="217" spans="1:10" x14ac:dyDescent="0.2">
      <c r="A217" s="14"/>
      <c r="B217" s="12">
        <v>34370</v>
      </c>
      <c r="C217" s="12" t="s">
        <v>189</v>
      </c>
      <c r="D217" s="12" t="s">
        <v>35</v>
      </c>
      <c r="E217" s="12">
        <v>0.69400000000000006</v>
      </c>
      <c r="F217" s="12">
        <v>555.96</v>
      </c>
      <c r="G217" s="12">
        <f>IF(J217="INSUMO",F217*E217,0)</f>
        <v>385.83624000000003</v>
      </c>
      <c r="H217" s="13">
        <f>IF(J217="MÃO DE OBRA",F217*E217,0)</f>
        <v>0</v>
      </c>
      <c r="I217" s="13">
        <f>E217*F217</f>
        <v>385.83624000000003</v>
      </c>
      <c r="J217" s="11" t="s">
        <v>11</v>
      </c>
    </row>
    <row r="218" spans="1:10" x14ac:dyDescent="0.2">
      <c r="A218" s="8"/>
      <c r="B218" s="12">
        <v>88309</v>
      </c>
      <c r="C218" s="12" t="s">
        <v>126</v>
      </c>
      <c r="D218" s="12" t="s">
        <v>7</v>
      </c>
      <c r="E218" s="12">
        <v>1.4910000000000001</v>
      </c>
      <c r="F218" s="12">
        <v>21.59</v>
      </c>
      <c r="G218" s="12">
        <f>IF(J218="INSUMO",F218*E218,0)</f>
        <v>0</v>
      </c>
      <c r="H218" s="13">
        <f>IF(J218="MÃO DE OBRA",F218*E218,0)</f>
        <v>32.190690000000004</v>
      </c>
      <c r="I218" s="13">
        <f>E218*F218</f>
        <v>32.190690000000004</v>
      </c>
      <c r="J218" s="11" t="s">
        <v>9</v>
      </c>
    </row>
    <row r="219" spans="1:10" x14ac:dyDescent="0.2">
      <c r="A219" s="8"/>
      <c r="B219" s="12">
        <v>88316</v>
      </c>
      <c r="C219" s="12" t="s">
        <v>27</v>
      </c>
      <c r="D219" s="12" t="s">
        <v>7</v>
      </c>
      <c r="E219" s="12">
        <v>0.746</v>
      </c>
      <c r="F219" s="12">
        <v>17.8</v>
      </c>
      <c r="G219" s="12">
        <f>IF(J219="INSUMO",F219*E219,0)</f>
        <v>0</v>
      </c>
      <c r="H219" s="13">
        <f>IF(J219="MÃO DE OBRA",F219*E219,0)</f>
        <v>13.2788</v>
      </c>
      <c r="I219" s="13">
        <f>E219*F219</f>
        <v>13.2788</v>
      </c>
      <c r="J219" s="11" t="s">
        <v>9</v>
      </c>
    </row>
    <row r="220" spans="1:10" x14ac:dyDescent="0.2">
      <c r="A220" s="9"/>
      <c r="B220" s="12">
        <v>88629</v>
      </c>
      <c r="C220" s="12" t="s">
        <v>187</v>
      </c>
      <c r="D220" s="12" t="s">
        <v>29</v>
      </c>
      <c r="E220" s="12">
        <v>9.0000000000000011E-3</v>
      </c>
      <c r="F220" s="12">
        <v>383.47</v>
      </c>
      <c r="G220" s="12">
        <f>IF(J220="INSUMO",F220*E220,0)</f>
        <v>3.4512300000000007</v>
      </c>
      <c r="H220" s="13">
        <f>IF(J220="MÃO DE OBRA",F220*E220,0)</f>
        <v>0</v>
      </c>
      <c r="I220" s="13">
        <f>E220*F220</f>
        <v>3.4512300000000007</v>
      </c>
      <c r="J220" s="11" t="s">
        <v>11</v>
      </c>
    </row>
    <row r="221" spans="1:10" x14ac:dyDescent="0.2">
      <c r="A221" s="4">
        <v>94586</v>
      </c>
      <c r="B221" s="5"/>
      <c r="C221" s="6" t="s">
        <v>190</v>
      </c>
      <c r="D221" s="5" t="s">
        <v>20</v>
      </c>
      <c r="E221" s="7"/>
      <c r="F221" s="7"/>
      <c r="G221" s="7">
        <f>SUM(G222:G225)</f>
        <v>432.70580999999999</v>
      </c>
      <c r="H221" s="7">
        <f>SUM(H222:H225)</f>
        <v>59.799790000000002</v>
      </c>
      <c r="I221" s="7">
        <f>H221+G221</f>
        <v>492.50559999999996</v>
      </c>
      <c r="J221" s="5"/>
    </row>
    <row r="222" spans="1:10" x14ac:dyDescent="0.2">
      <c r="A222" s="14"/>
      <c r="B222" s="12">
        <v>34372</v>
      </c>
      <c r="C222" s="12" t="s">
        <v>191</v>
      </c>
      <c r="D222" s="12" t="s">
        <v>35</v>
      </c>
      <c r="E222" s="12">
        <v>0.55600000000000005</v>
      </c>
      <c r="F222" s="12">
        <v>773.42</v>
      </c>
      <c r="G222" s="12">
        <f>IF(J222="INSUMO",F222*E222,0)</f>
        <v>430.02152000000001</v>
      </c>
      <c r="H222" s="13">
        <f>IF(J222="MÃO DE OBRA",F222*E222,0)</f>
        <v>0</v>
      </c>
      <c r="I222" s="13">
        <f>E222*F222</f>
        <v>430.02152000000001</v>
      </c>
      <c r="J222" s="11" t="s">
        <v>11</v>
      </c>
    </row>
    <row r="223" spans="1:10" x14ac:dyDescent="0.2">
      <c r="A223" s="8"/>
      <c r="B223" s="12">
        <v>88309</v>
      </c>
      <c r="C223" s="12" t="s">
        <v>126</v>
      </c>
      <c r="D223" s="12" t="s">
        <v>7</v>
      </c>
      <c r="E223" s="12">
        <v>1.9609999999999999</v>
      </c>
      <c r="F223" s="12">
        <v>21.59</v>
      </c>
      <c r="G223" s="12">
        <f>IF(J223="INSUMO",F223*E223,0)</f>
        <v>0</v>
      </c>
      <c r="H223" s="13">
        <f>IF(J223="MÃO DE OBRA",F223*E223,0)</f>
        <v>42.337989999999998</v>
      </c>
      <c r="I223" s="13">
        <f>E223*F223</f>
        <v>42.337989999999998</v>
      </c>
      <c r="J223" s="11" t="s">
        <v>9</v>
      </c>
    </row>
    <row r="224" spans="1:10" x14ac:dyDescent="0.2">
      <c r="A224" s="8"/>
      <c r="B224" s="12">
        <v>88316</v>
      </c>
      <c r="C224" s="12" t="s">
        <v>27</v>
      </c>
      <c r="D224" s="12" t="s">
        <v>7</v>
      </c>
      <c r="E224" s="12">
        <v>0.98099999999999998</v>
      </c>
      <c r="F224" s="12">
        <v>17.8</v>
      </c>
      <c r="G224" s="12">
        <f>IF(J224="INSUMO",F224*E224,0)</f>
        <v>0</v>
      </c>
      <c r="H224" s="13">
        <f>IF(J224="MÃO DE OBRA",F224*E224,0)</f>
        <v>17.4618</v>
      </c>
      <c r="I224" s="13">
        <f>E224*F224</f>
        <v>17.4618</v>
      </c>
      <c r="J224" s="11" t="s">
        <v>9</v>
      </c>
    </row>
    <row r="225" spans="1:10" x14ac:dyDescent="0.2">
      <c r="A225" s="9"/>
      <c r="B225" s="12">
        <v>88629</v>
      </c>
      <c r="C225" s="12" t="s">
        <v>187</v>
      </c>
      <c r="D225" s="12" t="s">
        <v>29</v>
      </c>
      <c r="E225" s="12">
        <v>7.0000000000000001E-3</v>
      </c>
      <c r="F225" s="12">
        <v>383.47</v>
      </c>
      <c r="G225" s="12">
        <f>IF(J225="INSUMO",F225*E225,0)</f>
        <v>2.6842900000000003</v>
      </c>
      <c r="H225" s="13">
        <f>IF(J225="MÃO DE OBRA",F225*E225,0)</f>
        <v>0</v>
      </c>
      <c r="I225" s="13">
        <f>E225*F225</f>
        <v>2.6842900000000003</v>
      </c>
      <c r="J225" s="11" t="s">
        <v>11</v>
      </c>
    </row>
    <row r="226" spans="1:10" x14ac:dyDescent="0.2">
      <c r="A226" s="4">
        <v>91298</v>
      </c>
      <c r="B226" s="5"/>
      <c r="C226" s="6" t="s">
        <v>192</v>
      </c>
      <c r="D226" s="5" t="s">
        <v>35</v>
      </c>
      <c r="E226" s="7"/>
      <c r="F226" s="7"/>
      <c r="G226" s="7">
        <f>SUM(G227:G231)</f>
        <v>571.65960000000007</v>
      </c>
      <c r="H226" s="7">
        <f>SUM(H227:H231)</f>
        <v>44.741239999999998</v>
      </c>
      <c r="I226" s="7">
        <f>H226+G226</f>
        <v>616.40084000000002</v>
      </c>
      <c r="J226" s="5"/>
    </row>
    <row r="227" spans="1:10" x14ac:dyDescent="0.2">
      <c r="A227" s="14"/>
      <c r="B227" s="12">
        <v>2432</v>
      </c>
      <c r="C227" s="12" t="s">
        <v>193</v>
      </c>
      <c r="D227" s="12" t="s">
        <v>35</v>
      </c>
      <c r="E227" s="12">
        <v>3</v>
      </c>
      <c r="F227" s="12">
        <v>35.549999999999997</v>
      </c>
      <c r="G227" s="12">
        <f>IF(J227="INSUMO",F227*E227,0)</f>
        <v>106.64999999999999</v>
      </c>
      <c r="H227" s="13">
        <f>IF(J227="MÃO DE OBRA",F227*E227,0)</f>
        <v>0</v>
      </c>
      <c r="I227" s="13">
        <f>E227*F227</f>
        <v>106.64999999999999</v>
      </c>
      <c r="J227" s="11" t="s">
        <v>11</v>
      </c>
    </row>
    <row r="228" spans="1:10" x14ac:dyDescent="0.2">
      <c r="A228" s="8"/>
      <c r="B228" s="12">
        <v>4969</v>
      </c>
      <c r="C228" s="12" t="s">
        <v>194</v>
      </c>
      <c r="D228" s="12" t="s">
        <v>20</v>
      </c>
      <c r="E228" s="12">
        <v>1.6800000000000002</v>
      </c>
      <c r="F228" s="12">
        <v>276.32</v>
      </c>
      <c r="G228" s="12">
        <f>IF(J228="INSUMO",F228*E228,0)</f>
        <v>464.2176</v>
      </c>
      <c r="H228" s="13">
        <f>IF(J228="MÃO DE OBRA",F228*E228,0)</f>
        <v>0</v>
      </c>
      <c r="I228" s="13">
        <f>E228*F228</f>
        <v>464.2176</v>
      </c>
      <c r="J228" s="11" t="s">
        <v>11</v>
      </c>
    </row>
    <row r="229" spans="1:10" x14ac:dyDescent="0.2">
      <c r="A229" s="8"/>
      <c r="B229" s="12">
        <v>11055</v>
      </c>
      <c r="C229" s="12" t="s">
        <v>195</v>
      </c>
      <c r="D229" s="12" t="s">
        <v>35</v>
      </c>
      <c r="E229" s="12">
        <v>19.8</v>
      </c>
      <c r="F229" s="12">
        <v>0.04</v>
      </c>
      <c r="G229" s="12">
        <f>IF(J229="INSUMO",F229*E229,0)</f>
        <v>0.79200000000000004</v>
      </c>
      <c r="H229" s="13">
        <f>IF(J229="MÃO DE OBRA",F229*E229,0)</f>
        <v>0</v>
      </c>
      <c r="I229" s="13">
        <f>E229*F229</f>
        <v>0.79200000000000004</v>
      </c>
      <c r="J229" s="11" t="s">
        <v>11</v>
      </c>
    </row>
    <row r="230" spans="1:10" x14ac:dyDescent="0.2">
      <c r="A230" s="8"/>
      <c r="B230" s="12">
        <v>88261</v>
      </c>
      <c r="C230" s="12" t="s">
        <v>196</v>
      </c>
      <c r="D230" s="12" t="s">
        <v>7</v>
      </c>
      <c r="E230" s="12">
        <v>1.546</v>
      </c>
      <c r="F230" s="12">
        <v>20.04</v>
      </c>
      <c r="G230" s="12">
        <f>IF(J230="INSUMO",F230*E230,0)</f>
        <v>0</v>
      </c>
      <c r="H230" s="13">
        <f>IF(J230="MÃO DE OBRA",F230*E230,0)</f>
        <v>30.981839999999998</v>
      </c>
      <c r="I230" s="13">
        <f>E230*F230</f>
        <v>30.981839999999998</v>
      </c>
      <c r="J230" s="11" t="s">
        <v>9</v>
      </c>
    </row>
    <row r="231" spans="1:10" x14ac:dyDescent="0.2">
      <c r="A231" s="9"/>
      <c r="B231" s="12">
        <v>88316</v>
      </c>
      <c r="C231" s="12" t="s">
        <v>27</v>
      </c>
      <c r="D231" s="12" t="s">
        <v>7</v>
      </c>
      <c r="E231" s="12">
        <v>0.77300000000000002</v>
      </c>
      <c r="F231" s="12">
        <v>17.8</v>
      </c>
      <c r="G231" s="12">
        <f>IF(J231="INSUMO",F231*E231,0)</f>
        <v>0</v>
      </c>
      <c r="H231" s="13">
        <f>IF(J231="MÃO DE OBRA",F231*E231,0)</f>
        <v>13.759400000000001</v>
      </c>
      <c r="I231" s="13">
        <f>E231*F231</f>
        <v>13.759400000000001</v>
      </c>
      <c r="J231" s="11" t="s">
        <v>9</v>
      </c>
    </row>
    <row r="232" spans="1:10" x14ac:dyDescent="0.2">
      <c r="A232" s="4">
        <v>99857</v>
      </c>
      <c r="B232" s="5"/>
      <c r="C232" s="6" t="s">
        <v>197</v>
      </c>
      <c r="D232" s="5" t="s">
        <v>22</v>
      </c>
      <c r="E232" s="7"/>
      <c r="F232" s="7"/>
      <c r="G232" s="7">
        <f>SUM(G233:G238)</f>
        <v>15.496160000000001</v>
      </c>
      <c r="H232" s="7">
        <f>SUM(H233:H238)</f>
        <v>47.474930000000001</v>
      </c>
      <c r="I232" s="7">
        <f>H232+G232</f>
        <v>62.971090000000004</v>
      </c>
      <c r="J232" s="5"/>
    </row>
    <row r="233" spans="1:10" x14ac:dyDescent="0.2">
      <c r="A233" s="14"/>
      <c r="B233" s="12">
        <v>5104</v>
      </c>
      <c r="C233" s="12" t="s">
        <v>198</v>
      </c>
      <c r="D233" s="12" t="s">
        <v>26</v>
      </c>
      <c r="E233" s="12">
        <v>2E-3</v>
      </c>
      <c r="F233" s="12">
        <v>35.75</v>
      </c>
      <c r="G233" s="12">
        <f t="shared" ref="G233:G238" si="24">IF(J233="INSUMO",F233*E233,0)</f>
        <v>7.1500000000000008E-2</v>
      </c>
      <c r="H233" s="13">
        <f t="shared" ref="H233:H238" si="25">IF(J233="MÃO DE OBRA",F233*E233,0)</f>
        <v>0</v>
      </c>
      <c r="I233" s="13">
        <f t="shared" ref="I233:I238" si="26">E233*F233</f>
        <v>7.1500000000000008E-2</v>
      </c>
      <c r="J233" s="11" t="s">
        <v>11</v>
      </c>
    </row>
    <row r="234" spans="1:10" x14ac:dyDescent="0.2">
      <c r="A234" s="8"/>
      <c r="B234" s="12">
        <v>7568</v>
      </c>
      <c r="C234" s="12" t="s">
        <v>182</v>
      </c>
      <c r="D234" s="12" t="s">
        <v>35</v>
      </c>
      <c r="E234" s="12">
        <v>2.1819999999999999</v>
      </c>
      <c r="F234" s="12">
        <v>0.18</v>
      </c>
      <c r="G234" s="12">
        <f t="shared" si="24"/>
        <v>0.39276</v>
      </c>
      <c r="H234" s="13">
        <f t="shared" si="25"/>
        <v>0</v>
      </c>
      <c r="I234" s="13">
        <f t="shared" si="26"/>
        <v>0.39276</v>
      </c>
      <c r="J234" s="11" t="s">
        <v>11</v>
      </c>
    </row>
    <row r="235" spans="1:10" x14ac:dyDescent="0.2">
      <c r="A235" s="8"/>
      <c r="B235" s="12">
        <v>11033</v>
      </c>
      <c r="C235" s="12" t="s">
        <v>199</v>
      </c>
      <c r="D235" s="12" t="s">
        <v>35</v>
      </c>
      <c r="E235" s="12">
        <v>1.091</v>
      </c>
      <c r="F235" s="12">
        <v>4.1900000000000004</v>
      </c>
      <c r="G235" s="12">
        <f t="shared" si="24"/>
        <v>4.5712900000000003</v>
      </c>
      <c r="H235" s="13">
        <f t="shared" si="25"/>
        <v>0</v>
      </c>
      <c r="I235" s="13">
        <f t="shared" si="26"/>
        <v>4.5712900000000003</v>
      </c>
      <c r="J235" s="11" t="s">
        <v>11</v>
      </c>
    </row>
    <row r="236" spans="1:10" x14ac:dyDescent="0.2">
      <c r="A236" s="8"/>
      <c r="B236" s="12">
        <v>34360</v>
      </c>
      <c r="C236" s="12" t="s">
        <v>200</v>
      </c>
      <c r="D236" s="12" t="s">
        <v>26</v>
      </c>
      <c r="E236" s="12">
        <v>0.47700000000000004</v>
      </c>
      <c r="F236" s="12">
        <v>21.93</v>
      </c>
      <c r="G236" s="12">
        <f t="shared" si="24"/>
        <v>10.460610000000001</v>
      </c>
      <c r="H236" s="13">
        <f t="shared" si="25"/>
        <v>0</v>
      </c>
      <c r="I236" s="13">
        <f t="shared" si="26"/>
        <v>10.460610000000001</v>
      </c>
      <c r="J236" s="11" t="s">
        <v>11</v>
      </c>
    </row>
    <row r="237" spans="1:10" x14ac:dyDescent="0.2">
      <c r="A237" s="8"/>
      <c r="B237" s="12">
        <v>88251</v>
      </c>
      <c r="C237" s="12" t="s">
        <v>201</v>
      </c>
      <c r="D237" s="12" t="s">
        <v>7</v>
      </c>
      <c r="E237" s="12">
        <v>1.093</v>
      </c>
      <c r="F237" s="12">
        <v>17.309999999999999</v>
      </c>
      <c r="G237" s="12">
        <f t="shared" si="24"/>
        <v>0</v>
      </c>
      <c r="H237" s="13">
        <f t="shared" si="25"/>
        <v>18.919829999999997</v>
      </c>
      <c r="I237" s="13">
        <f t="shared" si="26"/>
        <v>18.919829999999997</v>
      </c>
      <c r="J237" s="11" t="s">
        <v>9</v>
      </c>
    </row>
    <row r="238" spans="1:10" x14ac:dyDescent="0.2">
      <c r="A238" s="9"/>
      <c r="B238" s="12">
        <v>88315</v>
      </c>
      <c r="C238" s="12" t="s">
        <v>202</v>
      </c>
      <c r="D238" s="12" t="s">
        <v>7</v>
      </c>
      <c r="E238" s="12">
        <v>1.33</v>
      </c>
      <c r="F238" s="12">
        <v>21.47</v>
      </c>
      <c r="G238" s="12">
        <f t="shared" si="24"/>
        <v>0</v>
      </c>
      <c r="H238" s="13">
        <f t="shared" si="25"/>
        <v>28.555099999999999</v>
      </c>
      <c r="I238" s="13">
        <f t="shared" si="26"/>
        <v>28.555099999999999</v>
      </c>
      <c r="J238" s="11" t="s">
        <v>9</v>
      </c>
    </row>
    <row r="239" spans="1:10" x14ac:dyDescent="0.2">
      <c r="A239" s="4">
        <v>72117</v>
      </c>
      <c r="B239" s="5"/>
      <c r="C239" s="6" t="s">
        <v>203</v>
      </c>
      <c r="D239" s="5" t="s">
        <v>20</v>
      </c>
      <c r="E239" s="7"/>
      <c r="F239" s="7"/>
      <c r="G239" s="7">
        <f>SUM(G240:G243)</f>
        <v>135.77699999999999</v>
      </c>
      <c r="H239" s="7">
        <f>SUM(H240:H243)</f>
        <v>8.01</v>
      </c>
      <c r="I239" s="7">
        <f>H239+G239</f>
        <v>143.78699999999998</v>
      </c>
      <c r="J239" s="5"/>
    </row>
    <row r="240" spans="1:10" x14ac:dyDescent="0.2">
      <c r="A240" s="14"/>
      <c r="B240" s="12">
        <v>10492</v>
      </c>
      <c r="C240" s="12" t="s">
        <v>204</v>
      </c>
      <c r="D240" s="12" t="s">
        <v>20</v>
      </c>
      <c r="E240" s="12">
        <v>1</v>
      </c>
      <c r="F240" s="12">
        <v>115.09</v>
      </c>
      <c r="G240" s="12">
        <f>IF(J240="INSUMO",F240*E240,0)</f>
        <v>115.09</v>
      </c>
      <c r="H240" s="13">
        <f>IF(J240="MÃO DE OBRA",F240*E240,0)</f>
        <v>0</v>
      </c>
      <c r="I240" s="13">
        <f>E240*F240</f>
        <v>115.09</v>
      </c>
      <c r="J240" s="11" t="s">
        <v>11</v>
      </c>
    </row>
    <row r="241" spans="1:10" x14ac:dyDescent="0.2">
      <c r="A241" s="8"/>
      <c r="B241" s="12">
        <v>10498</v>
      </c>
      <c r="C241" s="12" t="s">
        <v>205</v>
      </c>
      <c r="D241" s="12" t="s">
        <v>26</v>
      </c>
      <c r="E241" s="12">
        <v>1.6</v>
      </c>
      <c r="F241" s="12">
        <v>7.31</v>
      </c>
      <c r="G241" s="12">
        <f>IF(J241="INSUMO",F241*E241,0)</f>
        <v>11.696</v>
      </c>
      <c r="H241" s="13">
        <f>IF(J241="MÃO DE OBRA",F241*E241,0)</f>
        <v>0</v>
      </c>
      <c r="I241" s="13">
        <f>E241*F241</f>
        <v>11.696</v>
      </c>
      <c r="J241" s="11" t="s">
        <v>11</v>
      </c>
    </row>
    <row r="242" spans="1:10" x14ac:dyDescent="0.2">
      <c r="A242" s="8"/>
      <c r="B242" s="12">
        <v>88316</v>
      </c>
      <c r="C242" s="12" t="s">
        <v>27</v>
      </c>
      <c r="D242" s="12" t="s">
        <v>7</v>
      </c>
      <c r="E242" s="12">
        <v>0.45</v>
      </c>
      <c r="F242" s="12">
        <v>17.8</v>
      </c>
      <c r="G242" s="12">
        <f>IF(J242="INSUMO",F242*E242,0)</f>
        <v>0</v>
      </c>
      <c r="H242" s="13">
        <f>IF(J242="MÃO DE OBRA",F242*E242,0)</f>
        <v>8.01</v>
      </c>
      <c r="I242" s="13">
        <f>E242*F242</f>
        <v>8.01</v>
      </c>
      <c r="J242" s="11" t="s">
        <v>9</v>
      </c>
    </row>
    <row r="243" spans="1:10" x14ac:dyDescent="0.2">
      <c r="A243" s="9"/>
      <c r="B243" s="12">
        <v>88325</v>
      </c>
      <c r="C243" s="12" t="s">
        <v>206</v>
      </c>
      <c r="D243" s="12" t="s">
        <v>7</v>
      </c>
      <c r="E243" s="12">
        <v>0.45</v>
      </c>
      <c r="F243" s="12">
        <v>19.98</v>
      </c>
      <c r="G243" s="12">
        <f>IF(J243="INSUMO",F243*E243,0)</f>
        <v>8.9909999999999997</v>
      </c>
      <c r="H243" s="13">
        <f>IF(J243="MÃO DE OBRA",F243*E243,0)</f>
        <v>0</v>
      </c>
      <c r="I243" s="13">
        <f>E243*F243</f>
        <v>8.9909999999999997</v>
      </c>
      <c r="J243" s="11" t="s">
        <v>11</v>
      </c>
    </row>
    <row r="244" spans="1:10" x14ac:dyDescent="0.2">
      <c r="A244" s="4" t="s">
        <v>207</v>
      </c>
      <c r="B244" s="5"/>
      <c r="C244" s="6" t="s">
        <v>208</v>
      </c>
      <c r="D244" s="5" t="s">
        <v>35</v>
      </c>
      <c r="E244" s="7"/>
      <c r="F244" s="7"/>
      <c r="G244" s="7">
        <f>SUM(G245:G249)</f>
        <v>2647.3981000000003</v>
      </c>
      <c r="H244" s="7">
        <f>SUM(H245:H249)</f>
        <v>0</v>
      </c>
      <c r="I244" s="7">
        <f>H244+G244</f>
        <v>2647.3981000000003</v>
      </c>
      <c r="J244" s="5"/>
    </row>
    <row r="245" spans="1:10" x14ac:dyDescent="0.2">
      <c r="A245" s="14"/>
      <c r="B245" s="12">
        <v>3104</v>
      </c>
      <c r="C245" s="12" t="s">
        <v>209</v>
      </c>
      <c r="D245" s="12" t="s">
        <v>32</v>
      </c>
      <c r="E245" s="12">
        <v>1</v>
      </c>
      <c r="F245" s="12">
        <v>544.77</v>
      </c>
      <c r="G245" s="12">
        <f>IF(J245="INSUMO",F245*E245,0)</f>
        <v>544.77</v>
      </c>
      <c r="H245" s="13">
        <f>IF(J245="MÃO DE OBRA",F245*E245,0)</f>
        <v>0</v>
      </c>
      <c r="I245" s="13">
        <f>E245*F245</f>
        <v>544.77</v>
      </c>
      <c r="J245" s="11" t="s">
        <v>11</v>
      </c>
    </row>
    <row r="246" spans="1:10" x14ac:dyDescent="0.2">
      <c r="A246" s="8"/>
      <c r="B246" s="12">
        <v>10507</v>
      </c>
      <c r="C246" s="12" t="s">
        <v>210</v>
      </c>
      <c r="D246" s="12" t="s">
        <v>20</v>
      </c>
      <c r="E246" s="12">
        <v>1.89</v>
      </c>
      <c r="F246" s="12">
        <v>242.69</v>
      </c>
      <c r="G246" s="12">
        <f>IF(J246="INSUMO",F246*E246,0)</f>
        <v>458.68409999999994</v>
      </c>
      <c r="H246" s="13">
        <f>IF(J246="MÃO DE OBRA",F246*E246,0)</f>
        <v>0</v>
      </c>
      <c r="I246" s="13">
        <f>E246*F246</f>
        <v>458.68409999999994</v>
      </c>
      <c r="J246" s="11" t="s">
        <v>11</v>
      </c>
    </row>
    <row r="247" spans="1:10" x14ac:dyDescent="0.2">
      <c r="A247" s="8"/>
      <c r="B247" s="12">
        <v>11499</v>
      </c>
      <c r="C247" s="12" t="s">
        <v>211</v>
      </c>
      <c r="D247" s="12" t="s">
        <v>35</v>
      </c>
      <c r="E247" s="12">
        <v>1</v>
      </c>
      <c r="F247" s="17">
        <v>1625.68</v>
      </c>
      <c r="G247" s="12">
        <f>IF(J247="INSUMO",F247*E247,0)</f>
        <v>1625.68</v>
      </c>
      <c r="H247" s="13">
        <f>IF(J247="MÃO DE OBRA",F247*E247,0)</f>
        <v>0</v>
      </c>
      <c r="I247" s="13">
        <f>E247*F247</f>
        <v>1625.68</v>
      </c>
      <c r="J247" s="11" t="s">
        <v>11</v>
      </c>
    </row>
    <row r="248" spans="1:10" x14ac:dyDescent="0.2">
      <c r="A248" s="8"/>
      <c r="B248" s="12">
        <v>11523</v>
      </c>
      <c r="C248" s="12" t="s">
        <v>212</v>
      </c>
      <c r="D248" s="12" t="s">
        <v>35</v>
      </c>
      <c r="E248" s="12">
        <v>1</v>
      </c>
      <c r="F248" s="12">
        <v>12.27</v>
      </c>
      <c r="G248" s="12">
        <f>IF(J248="INSUMO",F248*E248,0)</f>
        <v>12.27</v>
      </c>
      <c r="H248" s="13">
        <f>IF(J248="MÃO DE OBRA",F248*E248,0)</f>
        <v>0</v>
      </c>
      <c r="I248" s="13">
        <f>E248*F248</f>
        <v>12.27</v>
      </c>
      <c r="J248" s="11" t="s">
        <v>11</v>
      </c>
    </row>
    <row r="249" spans="1:10" x14ac:dyDescent="0.2">
      <c r="A249" s="9"/>
      <c r="B249" s="12">
        <v>88325</v>
      </c>
      <c r="C249" s="12" t="s">
        <v>206</v>
      </c>
      <c r="D249" s="12" t="s">
        <v>7</v>
      </c>
      <c r="E249" s="12">
        <v>0.30000000000000004</v>
      </c>
      <c r="F249" s="12">
        <v>19.98</v>
      </c>
      <c r="G249" s="12">
        <f>IF(J249="INSUMO",F249*E249,0)</f>
        <v>5.9940000000000007</v>
      </c>
      <c r="H249" s="13">
        <f>IF(J249="MÃO DE OBRA",F249*E249,0)</f>
        <v>0</v>
      </c>
      <c r="I249" s="13">
        <f>E249*F249</f>
        <v>5.9940000000000007</v>
      </c>
      <c r="J249" s="11" t="s">
        <v>11</v>
      </c>
    </row>
    <row r="250" spans="1:10" x14ac:dyDescent="0.2">
      <c r="A250" s="4">
        <v>94560</v>
      </c>
      <c r="B250" s="5"/>
      <c r="C250" s="6" t="s">
        <v>213</v>
      </c>
      <c r="D250" s="5" t="s">
        <v>20</v>
      </c>
      <c r="E250" s="7"/>
      <c r="F250" s="7"/>
      <c r="G250" s="7">
        <f>SUM(G251:G254)</f>
        <v>473.624053</v>
      </c>
      <c r="H250" s="7">
        <f>SUM(H251:H254)</f>
        <v>51.73263</v>
      </c>
      <c r="I250" s="7">
        <f>H250+G250</f>
        <v>525.35668299999998</v>
      </c>
      <c r="J250" s="5"/>
    </row>
    <row r="251" spans="1:10" x14ac:dyDescent="0.2">
      <c r="A251" s="14"/>
      <c r="B251" s="12">
        <v>11197</v>
      </c>
      <c r="C251" s="12" t="s">
        <v>214</v>
      </c>
      <c r="D251" s="12" t="s">
        <v>35</v>
      </c>
      <c r="E251" s="12">
        <v>0.55530000000000002</v>
      </c>
      <c r="F251" s="12">
        <v>846.01</v>
      </c>
      <c r="G251" s="12">
        <f>IF(J251="INSUMO",F251*E251,0)</f>
        <v>469.78935300000001</v>
      </c>
      <c r="H251" s="13">
        <f>IF(J251="MÃO DE OBRA",F251*E251,0)</f>
        <v>0</v>
      </c>
      <c r="I251" s="13">
        <f>E251*F251</f>
        <v>469.78935300000001</v>
      </c>
      <c r="J251" s="11" t="s">
        <v>11</v>
      </c>
    </row>
    <row r="252" spans="1:10" x14ac:dyDescent="0.2">
      <c r="A252" s="8"/>
      <c r="B252" s="12">
        <v>88309</v>
      </c>
      <c r="C252" s="12" t="s">
        <v>126</v>
      </c>
      <c r="D252" s="12" t="s">
        <v>7</v>
      </c>
      <c r="E252" s="12">
        <v>1.6970000000000001</v>
      </c>
      <c r="F252" s="12">
        <v>21.59</v>
      </c>
      <c r="G252" s="12">
        <f>IF(J252="INSUMO",F252*E252,0)</f>
        <v>0</v>
      </c>
      <c r="H252" s="13">
        <f>IF(J252="MÃO DE OBRA",F252*E252,0)</f>
        <v>36.63823</v>
      </c>
      <c r="I252" s="13">
        <f>E252*F252</f>
        <v>36.63823</v>
      </c>
      <c r="J252" s="11" t="s">
        <v>9</v>
      </c>
    </row>
    <row r="253" spans="1:10" x14ac:dyDescent="0.2">
      <c r="A253" s="8"/>
      <c r="B253" s="12">
        <v>88316</v>
      </c>
      <c r="C253" s="12" t="s">
        <v>27</v>
      </c>
      <c r="D253" s="12" t="s">
        <v>7</v>
      </c>
      <c r="E253" s="12">
        <v>0.84799999999999998</v>
      </c>
      <c r="F253" s="12">
        <v>17.8</v>
      </c>
      <c r="G253" s="12">
        <f>IF(J253="INSUMO",F253*E253,0)</f>
        <v>0</v>
      </c>
      <c r="H253" s="13">
        <f>IF(J253="MÃO DE OBRA",F253*E253,0)</f>
        <v>15.0944</v>
      </c>
      <c r="I253" s="13">
        <f>E253*F253</f>
        <v>15.0944</v>
      </c>
      <c r="J253" s="11" t="s">
        <v>9</v>
      </c>
    </row>
    <row r="254" spans="1:10" x14ac:dyDescent="0.2">
      <c r="A254" s="9"/>
      <c r="B254" s="12">
        <v>88629</v>
      </c>
      <c r="C254" s="12" t="s">
        <v>187</v>
      </c>
      <c r="D254" s="12" t="s">
        <v>29</v>
      </c>
      <c r="E254" s="12">
        <v>0.01</v>
      </c>
      <c r="F254" s="12">
        <v>383.47</v>
      </c>
      <c r="G254" s="12">
        <f>IF(J254="INSUMO",F254*E254,0)</f>
        <v>3.8347000000000002</v>
      </c>
      <c r="H254" s="13">
        <f>IF(J254="MÃO DE OBRA",F254*E254,0)</f>
        <v>0</v>
      </c>
      <c r="I254" s="13">
        <f>E254*F254</f>
        <v>3.8347000000000002</v>
      </c>
      <c r="J254" s="11" t="s">
        <v>11</v>
      </c>
    </row>
    <row r="255" spans="1:10" x14ac:dyDescent="0.2">
      <c r="A255" s="4">
        <v>94562</v>
      </c>
      <c r="B255" s="5"/>
      <c r="C255" s="6" t="s">
        <v>215</v>
      </c>
      <c r="D255" s="5" t="s">
        <v>20</v>
      </c>
      <c r="E255" s="7"/>
      <c r="F255" s="7"/>
      <c r="G255" s="7">
        <f>SUM(G256:G259)</f>
        <v>488.98146800000006</v>
      </c>
      <c r="H255" s="7">
        <f>SUM(H256:H259)</f>
        <v>63.989609999999999</v>
      </c>
      <c r="I255" s="7">
        <f>H255+G255</f>
        <v>552.97107800000003</v>
      </c>
      <c r="J255" s="5"/>
    </row>
    <row r="256" spans="1:10" x14ac:dyDescent="0.2">
      <c r="A256" s="14"/>
      <c r="B256" s="12">
        <v>11199</v>
      </c>
      <c r="C256" s="12" t="s">
        <v>216</v>
      </c>
      <c r="D256" s="12" t="s">
        <v>35</v>
      </c>
      <c r="E256" s="12">
        <v>0.55580000000000007</v>
      </c>
      <c r="F256" s="12">
        <v>874.26</v>
      </c>
      <c r="G256" s="12">
        <f>IF(J256="INSUMO",F256*E256,0)</f>
        <v>485.91370800000004</v>
      </c>
      <c r="H256" s="13">
        <f>IF(J256="MÃO DE OBRA",F256*E256,0)</f>
        <v>0</v>
      </c>
      <c r="I256" s="13">
        <f>E256*F256</f>
        <v>485.91370800000004</v>
      </c>
      <c r="J256" s="11" t="s">
        <v>11</v>
      </c>
    </row>
    <row r="257" spans="1:10" x14ac:dyDescent="0.2">
      <c r="A257" s="8"/>
      <c r="B257" s="12">
        <v>88309</v>
      </c>
      <c r="C257" s="12" t="s">
        <v>126</v>
      </c>
      <c r="D257" s="12" t="s">
        <v>7</v>
      </c>
      <c r="E257" s="12">
        <v>2.0990000000000002</v>
      </c>
      <c r="F257" s="12">
        <v>21.59</v>
      </c>
      <c r="G257" s="12">
        <f>IF(J257="INSUMO",F257*E257,0)</f>
        <v>0</v>
      </c>
      <c r="H257" s="13">
        <f>IF(J257="MÃO DE OBRA",F257*E257,0)</f>
        <v>45.317410000000002</v>
      </c>
      <c r="I257" s="13">
        <f>E257*F257</f>
        <v>45.317410000000002</v>
      </c>
      <c r="J257" s="11" t="s">
        <v>9</v>
      </c>
    </row>
    <row r="258" spans="1:10" x14ac:dyDescent="0.2">
      <c r="A258" s="8"/>
      <c r="B258" s="12">
        <v>88316</v>
      </c>
      <c r="C258" s="12" t="s">
        <v>27</v>
      </c>
      <c r="D258" s="12" t="s">
        <v>7</v>
      </c>
      <c r="E258" s="12">
        <v>1.0489999999999999</v>
      </c>
      <c r="F258" s="12">
        <v>17.8</v>
      </c>
      <c r="G258" s="12">
        <f>IF(J258="INSUMO",F258*E258,0)</f>
        <v>0</v>
      </c>
      <c r="H258" s="13">
        <f>IF(J258="MÃO DE OBRA",F258*E258,0)</f>
        <v>18.6722</v>
      </c>
      <c r="I258" s="13">
        <f>E258*F258</f>
        <v>18.6722</v>
      </c>
      <c r="J258" s="11" t="s">
        <v>9</v>
      </c>
    </row>
    <row r="259" spans="1:10" x14ac:dyDescent="0.2">
      <c r="A259" s="9"/>
      <c r="B259" s="12">
        <v>88629</v>
      </c>
      <c r="C259" s="12" t="s">
        <v>187</v>
      </c>
      <c r="D259" s="12" t="s">
        <v>29</v>
      </c>
      <c r="E259" s="12">
        <v>8.0000000000000002E-3</v>
      </c>
      <c r="F259" s="12">
        <v>383.47</v>
      </c>
      <c r="G259" s="12">
        <f>IF(J259="INSUMO",F259*E259,0)</f>
        <v>3.0677600000000003</v>
      </c>
      <c r="H259" s="13">
        <f>IF(J259="MÃO DE OBRA",F259*E259,0)</f>
        <v>0</v>
      </c>
      <c r="I259" s="13">
        <f>E259*F259</f>
        <v>3.0677600000000003</v>
      </c>
      <c r="J259" s="11" t="s">
        <v>11</v>
      </c>
    </row>
    <row r="260" spans="1:10" x14ac:dyDescent="0.2">
      <c r="A260" s="4">
        <v>94563</v>
      </c>
      <c r="B260" s="5"/>
      <c r="C260" s="6" t="s">
        <v>217</v>
      </c>
      <c r="D260" s="5" t="s">
        <v>20</v>
      </c>
      <c r="E260" s="7"/>
      <c r="F260" s="7"/>
      <c r="G260" s="7">
        <f>SUM(G261:G264)</f>
        <v>621.12663499999996</v>
      </c>
      <c r="H260" s="7">
        <f>SUM(H261:H264)</f>
        <v>73.136610000000005</v>
      </c>
      <c r="I260" s="7">
        <f>H260+G260</f>
        <v>694.26324499999998</v>
      </c>
      <c r="J260" s="5"/>
    </row>
    <row r="261" spans="1:10" x14ac:dyDescent="0.2">
      <c r="A261" s="14"/>
      <c r="B261" s="12">
        <v>11193</v>
      </c>
      <c r="C261" s="12" t="s">
        <v>218</v>
      </c>
      <c r="D261" s="12" t="s">
        <v>20</v>
      </c>
      <c r="E261" s="12">
        <v>1.0004999999999999</v>
      </c>
      <c r="F261" s="12">
        <v>617.75</v>
      </c>
      <c r="G261" s="12">
        <f>IF(J261="INSUMO",F261*E261,0)</f>
        <v>618.05887499999994</v>
      </c>
      <c r="H261" s="13">
        <f>IF(J261="MÃO DE OBRA",F261*E261,0)</f>
        <v>0</v>
      </c>
      <c r="I261" s="13">
        <f>E261*F261</f>
        <v>618.05887499999994</v>
      </c>
      <c r="J261" s="11" t="s">
        <v>11</v>
      </c>
    </row>
    <row r="262" spans="1:10" x14ac:dyDescent="0.2">
      <c r="A262" s="8"/>
      <c r="B262" s="12">
        <v>88309</v>
      </c>
      <c r="C262" s="12" t="s">
        <v>126</v>
      </c>
      <c r="D262" s="12" t="s">
        <v>7</v>
      </c>
      <c r="E262" s="12">
        <v>2.399</v>
      </c>
      <c r="F262" s="12">
        <v>21.59</v>
      </c>
      <c r="G262" s="12">
        <f>IF(J262="INSUMO",F262*E262,0)</f>
        <v>0</v>
      </c>
      <c r="H262" s="13">
        <f>IF(J262="MÃO DE OBRA",F262*E262,0)</f>
        <v>51.794409999999999</v>
      </c>
      <c r="I262" s="13">
        <f>E262*F262</f>
        <v>51.794409999999999</v>
      </c>
      <c r="J262" s="11" t="s">
        <v>9</v>
      </c>
    </row>
    <row r="263" spans="1:10" x14ac:dyDescent="0.2">
      <c r="A263" s="8"/>
      <c r="B263" s="12">
        <v>88316</v>
      </c>
      <c r="C263" s="12" t="s">
        <v>27</v>
      </c>
      <c r="D263" s="12" t="s">
        <v>7</v>
      </c>
      <c r="E263" s="12">
        <v>1.1990000000000001</v>
      </c>
      <c r="F263" s="12">
        <v>17.8</v>
      </c>
      <c r="G263" s="12">
        <f>IF(J263="INSUMO",F263*E263,0)</f>
        <v>0</v>
      </c>
      <c r="H263" s="13">
        <f>IF(J263="MÃO DE OBRA",F263*E263,0)</f>
        <v>21.342200000000002</v>
      </c>
      <c r="I263" s="13">
        <f>E263*F263</f>
        <v>21.342200000000002</v>
      </c>
      <c r="J263" s="11" t="s">
        <v>9</v>
      </c>
    </row>
    <row r="264" spans="1:10" x14ac:dyDescent="0.2">
      <c r="A264" s="9"/>
      <c r="B264" s="12">
        <v>88629</v>
      </c>
      <c r="C264" s="12" t="s">
        <v>187</v>
      </c>
      <c r="D264" s="12" t="s">
        <v>29</v>
      </c>
      <c r="E264" s="12">
        <v>8.0000000000000002E-3</v>
      </c>
      <c r="F264" s="12">
        <v>383.47</v>
      </c>
      <c r="G264" s="12">
        <f>IF(J264="INSUMO",F264*E264,0)</f>
        <v>3.0677600000000003</v>
      </c>
      <c r="H264" s="13">
        <f>IF(J264="MÃO DE OBRA",F264*E264,0)</f>
        <v>0</v>
      </c>
      <c r="I264" s="13">
        <f>E264*F264</f>
        <v>3.0677600000000003</v>
      </c>
      <c r="J264" s="11" t="s">
        <v>11</v>
      </c>
    </row>
    <row r="265" spans="1:10" x14ac:dyDescent="0.2">
      <c r="A265" s="4">
        <v>83624</v>
      </c>
      <c r="B265" s="5"/>
      <c r="C265" s="6" t="s">
        <v>219</v>
      </c>
      <c r="D265" s="5" t="s">
        <v>22</v>
      </c>
      <c r="E265" s="7"/>
      <c r="F265" s="7"/>
      <c r="G265" s="7">
        <f>SUM(G266:G267)</f>
        <v>137.13</v>
      </c>
      <c r="H265" s="7">
        <f>SUM(H266:H267)</f>
        <v>2.8480000000000003</v>
      </c>
      <c r="I265" s="7">
        <f>H265+G265</f>
        <v>139.97800000000001</v>
      </c>
      <c r="J265" s="5"/>
    </row>
    <row r="266" spans="1:10" x14ac:dyDescent="0.2">
      <c r="A266" s="16"/>
      <c r="B266" s="12">
        <v>11236</v>
      </c>
      <c r="C266" s="12" t="s">
        <v>220</v>
      </c>
      <c r="D266" s="12" t="s">
        <v>35</v>
      </c>
      <c r="E266" s="12">
        <v>1</v>
      </c>
      <c r="F266" s="12">
        <v>137.13</v>
      </c>
      <c r="G266" s="12">
        <f>IF(J266="INSUMO",F266*E266,0)</f>
        <v>137.13</v>
      </c>
      <c r="H266" s="13">
        <f>IF(J266="MÃO DE OBRA",F266*E266,0)</f>
        <v>0</v>
      </c>
      <c r="I266" s="13">
        <f>E266*F266</f>
        <v>137.13</v>
      </c>
      <c r="J266" s="11" t="s">
        <v>11</v>
      </c>
    </row>
    <row r="267" spans="1:10" x14ac:dyDescent="0.2">
      <c r="A267" s="16"/>
      <c r="B267" s="12">
        <v>88316</v>
      </c>
      <c r="C267" s="12" t="s">
        <v>27</v>
      </c>
      <c r="D267" s="12" t="s">
        <v>7</v>
      </c>
      <c r="E267" s="12">
        <v>0.16</v>
      </c>
      <c r="F267" s="12">
        <v>17.8</v>
      </c>
      <c r="G267" s="12">
        <f>IF(J267="INSUMO",F267*E267,0)</f>
        <v>0</v>
      </c>
      <c r="H267" s="13">
        <f>IF(J267="MÃO DE OBRA",F267*E267,0)</f>
        <v>2.8480000000000003</v>
      </c>
      <c r="I267" s="13">
        <f>E267*F267</f>
        <v>2.8480000000000003</v>
      </c>
      <c r="J267" s="11" t="s">
        <v>9</v>
      </c>
    </row>
    <row r="268" spans="1:10" x14ac:dyDescent="0.2">
      <c r="A268" s="4">
        <v>99839</v>
      </c>
      <c r="B268" s="5"/>
      <c r="C268" s="6" t="s">
        <v>221</v>
      </c>
      <c r="D268" s="5" t="s">
        <v>22</v>
      </c>
      <c r="E268" s="7"/>
      <c r="F268" s="7"/>
      <c r="G268" s="7">
        <f>SUM(G269:G276)</f>
        <v>130.46521000000001</v>
      </c>
      <c r="H268" s="7">
        <f>SUM(H269:H276)</f>
        <v>206.28447999999997</v>
      </c>
      <c r="I268" s="7">
        <f>H268+G268</f>
        <v>336.74968999999999</v>
      </c>
      <c r="J268" s="5"/>
    </row>
    <row r="269" spans="1:10" x14ac:dyDescent="0.2">
      <c r="A269" s="14"/>
      <c r="B269" s="12">
        <v>546</v>
      </c>
      <c r="C269" s="12" t="s">
        <v>222</v>
      </c>
      <c r="D269" s="12" t="s">
        <v>26</v>
      </c>
      <c r="E269" s="12">
        <v>9.2240000000000002</v>
      </c>
      <c r="F269" s="12">
        <v>5.52</v>
      </c>
      <c r="G269" s="12">
        <f t="shared" ref="G269:G276" si="27">IF(J269="INSUMO",F269*E269,0)</f>
        <v>50.91648</v>
      </c>
      <c r="H269" s="13">
        <f t="shared" ref="H269:H276" si="28">IF(J269="MÃO DE OBRA",F269*E269,0)</f>
        <v>0</v>
      </c>
      <c r="I269" s="13">
        <f t="shared" ref="I269:I276" si="29">E269*F269</f>
        <v>50.91648</v>
      </c>
      <c r="J269" s="11" t="s">
        <v>11</v>
      </c>
    </row>
    <row r="270" spans="1:10" x14ac:dyDescent="0.2">
      <c r="A270" s="8"/>
      <c r="B270" s="12">
        <v>1332</v>
      </c>
      <c r="C270" s="12" t="s">
        <v>223</v>
      </c>
      <c r="D270" s="12" t="s">
        <v>26</v>
      </c>
      <c r="E270" s="12">
        <v>0.89600000000000002</v>
      </c>
      <c r="F270" s="12">
        <v>6.27</v>
      </c>
      <c r="G270" s="12">
        <f t="shared" si="27"/>
        <v>5.6179199999999998</v>
      </c>
      <c r="H270" s="13">
        <f t="shared" si="28"/>
        <v>0</v>
      </c>
      <c r="I270" s="13">
        <f t="shared" si="29"/>
        <v>5.6179199999999998</v>
      </c>
      <c r="J270" s="11" t="s">
        <v>11</v>
      </c>
    </row>
    <row r="271" spans="1:10" x14ac:dyDescent="0.2">
      <c r="A271" s="8"/>
      <c r="B271" s="12">
        <v>11002</v>
      </c>
      <c r="C271" s="12" t="s">
        <v>224</v>
      </c>
      <c r="D271" s="12" t="s">
        <v>26</v>
      </c>
      <c r="E271" s="12">
        <v>7.1000000000000008E-2</v>
      </c>
      <c r="F271" s="12">
        <v>24.71</v>
      </c>
      <c r="G271" s="12">
        <f t="shared" si="27"/>
        <v>1.7544100000000002</v>
      </c>
      <c r="H271" s="13">
        <f t="shared" si="28"/>
        <v>0</v>
      </c>
      <c r="I271" s="13">
        <f t="shared" si="29"/>
        <v>1.7544100000000002</v>
      </c>
      <c r="J271" s="11" t="s">
        <v>11</v>
      </c>
    </row>
    <row r="272" spans="1:10" x14ac:dyDescent="0.2">
      <c r="A272" s="8"/>
      <c r="B272" s="12">
        <v>11964</v>
      </c>
      <c r="C272" s="12" t="s">
        <v>225</v>
      </c>
      <c r="D272" s="12" t="s">
        <v>35</v>
      </c>
      <c r="E272" s="12">
        <v>3.3330000000000002</v>
      </c>
      <c r="F272" s="12">
        <v>1.66</v>
      </c>
      <c r="G272" s="12">
        <f t="shared" si="27"/>
        <v>5.5327799999999998</v>
      </c>
      <c r="H272" s="13">
        <f t="shared" si="28"/>
        <v>0</v>
      </c>
      <c r="I272" s="13">
        <f t="shared" si="29"/>
        <v>5.5327799999999998</v>
      </c>
      <c r="J272" s="11" t="s">
        <v>11</v>
      </c>
    </row>
    <row r="273" spans="1:10" x14ac:dyDescent="0.2">
      <c r="A273" s="8"/>
      <c r="B273" s="12">
        <v>21012</v>
      </c>
      <c r="C273" s="12" t="s">
        <v>226</v>
      </c>
      <c r="D273" s="12" t="s">
        <v>22</v>
      </c>
      <c r="E273" s="12">
        <v>0.9</v>
      </c>
      <c r="F273" s="12">
        <v>29.71</v>
      </c>
      <c r="G273" s="12">
        <f t="shared" si="27"/>
        <v>26.739000000000001</v>
      </c>
      <c r="H273" s="13">
        <f t="shared" si="28"/>
        <v>0</v>
      </c>
      <c r="I273" s="13">
        <f t="shared" si="29"/>
        <v>26.739000000000001</v>
      </c>
      <c r="J273" s="11" t="s">
        <v>11</v>
      </c>
    </row>
    <row r="274" spans="1:10" x14ac:dyDescent="0.2">
      <c r="A274" s="8"/>
      <c r="B274" s="12">
        <v>21013</v>
      </c>
      <c r="C274" s="12" t="s">
        <v>227</v>
      </c>
      <c r="D274" s="12" t="s">
        <v>22</v>
      </c>
      <c r="E274" s="12">
        <v>1.0289999999999999</v>
      </c>
      <c r="F274" s="12">
        <v>38.78</v>
      </c>
      <c r="G274" s="12">
        <f t="shared" si="27"/>
        <v>39.904620000000001</v>
      </c>
      <c r="H274" s="13">
        <f t="shared" si="28"/>
        <v>0</v>
      </c>
      <c r="I274" s="13">
        <f t="shared" si="29"/>
        <v>39.904620000000001</v>
      </c>
      <c r="J274" s="11" t="s">
        <v>11</v>
      </c>
    </row>
    <row r="275" spans="1:10" x14ac:dyDescent="0.2">
      <c r="A275" s="8"/>
      <c r="B275" s="12">
        <v>88251</v>
      </c>
      <c r="C275" s="12" t="s">
        <v>201</v>
      </c>
      <c r="D275" s="12" t="s">
        <v>7</v>
      </c>
      <c r="E275" s="12">
        <v>4.7480000000000002</v>
      </c>
      <c r="F275" s="12">
        <v>17.309999999999999</v>
      </c>
      <c r="G275" s="12">
        <f t="shared" si="27"/>
        <v>0</v>
      </c>
      <c r="H275" s="13">
        <f t="shared" si="28"/>
        <v>82.187879999999993</v>
      </c>
      <c r="I275" s="13">
        <f t="shared" si="29"/>
        <v>82.187879999999993</v>
      </c>
      <c r="J275" s="11" t="s">
        <v>9</v>
      </c>
    </row>
    <row r="276" spans="1:10" x14ac:dyDescent="0.2">
      <c r="A276" s="9"/>
      <c r="B276" s="12">
        <v>88315</v>
      </c>
      <c r="C276" s="12" t="s">
        <v>202</v>
      </c>
      <c r="D276" s="12" t="s">
        <v>7</v>
      </c>
      <c r="E276" s="12">
        <v>5.78</v>
      </c>
      <c r="F276" s="12">
        <v>21.47</v>
      </c>
      <c r="G276" s="12">
        <f t="shared" si="27"/>
        <v>0</v>
      </c>
      <c r="H276" s="13">
        <f t="shared" si="28"/>
        <v>124.0966</v>
      </c>
      <c r="I276" s="13">
        <f t="shared" si="29"/>
        <v>124.0966</v>
      </c>
      <c r="J276" s="11" t="s">
        <v>9</v>
      </c>
    </row>
    <row r="277" spans="1:10" x14ac:dyDescent="0.2">
      <c r="A277" s="4" t="s">
        <v>228</v>
      </c>
      <c r="B277" s="5"/>
      <c r="C277" s="6" t="s">
        <v>229</v>
      </c>
      <c r="D277" s="5" t="s">
        <v>22</v>
      </c>
      <c r="E277" s="7"/>
      <c r="F277" s="7"/>
      <c r="G277" s="7">
        <f>SUM(G278:G281)</f>
        <v>126.0782</v>
      </c>
      <c r="H277" s="7">
        <f>SUM(H278:H281)</f>
        <v>128.178</v>
      </c>
      <c r="I277" s="7">
        <f>H277+G277</f>
        <v>254.25619999999998</v>
      </c>
      <c r="J277" s="5"/>
    </row>
    <row r="278" spans="1:10" x14ac:dyDescent="0.2">
      <c r="A278" s="14"/>
      <c r="B278" s="12">
        <v>7697</v>
      </c>
      <c r="C278" s="12" t="s">
        <v>230</v>
      </c>
      <c r="D278" s="12" t="s">
        <v>22</v>
      </c>
      <c r="E278" s="12">
        <v>4</v>
      </c>
      <c r="F278" s="12">
        <v>29.74</v>
      </c>
      <c r="G278" s="12">
        <f>IF(J278="INSUMO",F278*E278,0)</f>
        <v>118.96</v>
      </c>
      <c r="H278" s="13">
        <f>IF(J278="MÃO DE OBRA",F278*E278,0)</f>
        <v>0</v>
      </c>
      <c r="I278" s="13">
        <f>E278*F278</f>
        <v>118.96</v>
      </c>
      <c r="J278" s="11" t="s">
        <v>11</v>
      </c>
    </row>
    <row r="279" spans="1:10" x14ac:dyDescent="0.2">
      <c r="A279" s="8"/>
      <c r="B279" s="12">
        <v>88315</v>
      </c>
      <c r="C279" s="12" t="s">
        <v>202</v>
      </c>
      <c r="D279" s="12" t="s">
        <v>7</v>
      </c>
      <c r="E279" s="12">
        <v>3.4</v>
      </c>
      <c r="F279" s="12">
        <v>21.47</v>
      </c>
      <c r="G279" s="12">
        <f>IF(J279="INSUMO",F279*E279,0)</f>
        <v>0</v>
      </c>
      <c r="H279" s="13">
        <f>IF(J279="MÃO DE OBRA",F279*E279,0)</f>
        <v>72.99799999999999</v>
      </c>
      <c r="I279" s="13">
        <f>E279*F279</f>
        <v>72.99799999999999</v>
      </c>
      <c r="J279" s="11" t="s">
        <v>9</v>
      </c>
    </row>
    <row r="280" spans="1:10" x14ac:dyDescent="0.2">
      <c r="A280" s="8"/>
      <c r="B280" s="12">
        <v>88316</v>
      </c>
      <c r="C280" s="12" t="s">
        <v>27</v>
      </c>
      <c r="D280" s="12" t="s">
        <v>7</v>
      </c>
      <c r="E280" s="12">
        <v>3.1</v>
      </c>
      <c r="F280" s="12">
        <v>17.8</v>
      </c>
      <c r="G280" s="12">
        <f>IF(J280="INSUMO",F280*E280,0)</f>
        <v>0</v>
      </c>
      <c r="H280" s="13">
        <f>IF(J280="MÃO DE OBRA",F280*E280,0)</f>
        <v>55.180000000000007</v>
      </c>
      <c r="I280" s="13">
        <f>E280*F280</f>
        <v>55.180000000000007</v>
      </c>
      <c r="J280" s="11" t="s">
        <v>9</v>
      </c>
    </row>
    <row r="281" spans="1:10" x14ac:dyDescent="0.2">
      <c r="A281" s="9"/>
      <c r="B281" s="12">
        <v>88631</v>
      </c>
      <c r="C281" s="12" t="s">
        <v>231</v>
      </c>
      <c r="D281" s="12" t="s">
        <v>29</v>
      </c>
      <c r="E281" s="12">
        <v>0.02</v>
      </c>
      <c r="F281" s="12">
        <v>355.91</v>
      </c>
      <c r="G281" s="12">
        <f>IF(J281="INSUMO",F281*E281,0)</f>
        <v>7.1182000000000007</v>
      </c>
      <c r="H281" s="13">
        <f>IF(J281="MÃO DE OBRA",F281*E281,0)</f>
        <v>0</v>
      </c>
      <c r="I281" s="13">
        <f>E281*F281</f>
        <v>7.1182000000000007</v>
      </c>
      <c r="J281" s="11" t="s">
        <v>11</v>
      </c>
    </row>
    <row r="282" spans="1:10" ht="32" x14ac:dyDescent="0.2">
      <c r="A282" s="4">
        <v>84088</v>
      </c>
      <c r="B282" s="5"/>
      <c r="C282" s="6" t="s">
        <v>232</v>
      </c>
      <c r="D282" s="5" t="s">
        <v>22</v>
      </c>
      <c r="E282" s="7"/>
      <c r="F282" s="7"/>
      <c r="G282" s="7">
        <f>SUM(G283:G286)</f>
        <v>70.897729999999996</v>
      </c>
      <c r="H282" s="7">
        <f>SUM(H283:H286)</f>
        <v>15.724000000000002</v>
      </c>
      <c r="I282" s="7">
        <f>H282+G282</f>
        <v>86.621729999999999</v>
      </c>
      <c r="J282" s="5"/>
    </row>
    <row r="283" spans="1:10" x14ac:dyDescent="0.2">
      <c r="A283" s="14"/>
      <c r="B283" s="12">
        <v>4826</v>
      </c>
      <c r="C283" s="12" t="s">
        <v>233</v>
      </c>
      <c r="D283" s="12" t="s">
        <v>22</v>
      </c>
      <c r="E283" s="12">
        <v>1</v>
      </c>
      <c r="F283" s="12">
        <v>69.83</v>
      </c>
      <c r="G283" s="12">
        <f>IF(J283="INSUMO",F283*E283,0)</f>
        <v>69.83</v>
      </c>
      <c r="H283" s="13">
        <f>IF(J283="MÃO DE OBRA",F283*E283,0)</f>
        <v>0</v>
      </c>
      <c r="I283" s="13">
        <f>E283*F283</f>
        <v>69.83</v>
      </c>
      <c r="J283" s="11" t="s">
        <v>11</v>
      </c>
    </row>
    <row r="284" spans="1:10" x14ac:dyDescent="0.2">
      <c r="A284" s="8"/>
      <c r="B284" s="12">
        <v>88274</v>
      </c>
      <c r="C284" s="12" t="s">
        <v>234</v>
      </c>
      <c r="D284" s="12" t="s">
        <v>7</v>
      </c>
      <c r="E284" s="12">
        <v>0.4</v>
      </c>
      <c r="F284" s="12">
        <v>21.51</v>
      </c>
      <c r="G284" s="12">
        <f>IF(J284="INSUMO",F284*E284,0)</f>
        <v>0</v>
      </c>
      <c r="H284" s="13">
        <f>IF(J284="MÃO DE OBRA",F284*E284,0)</f>
        <v>8.604000000000001</v>
      </c>
      <c r="I284" s="13">
        <f>E284*F284</f>
        <v>8.604000000000001</v>
      </c>
      <c r="J284" s="11" t="s">
        <v>9</v>
      </c>
    </row>
    <row r="285" spans="1:10" x14ac:dyDescent="0.2">
      <c r="A285" s="8"/>
      <c r="B285" s="12">
        <v>88316</v>
      </c>
      <c r="C285" s="12" t="s">
        <v>27</v>
      </c>
      <c r="D285" s="12" t="s">
        <v>7</v>
      </c>
      <c r="E285" s="12">
        <v>0.4</v>
      </c>
      <c r="F285" s="12">
        <v>17.8</v>
      </c>
      <c r="G285" s="12">
        <f>IF(J285="INSUMO",F285*E285,0)</f>
        <v>0</v>
      </c>
      <c r="H285" s="13">
        <f>IF(J285="MÃO DE OBRA",F285*E285,0)</f>
        <v>7.120000000000001</v>
      </c>
      <c r="I285" s="13">
        <f>E285*F285</f>
        <v>7.120000000000001</v>
      </c>
      <c r="J285" s="11" t="s">
        <v>9</v>
      </c>
    </row>
    <row r="286" spans="1:10" x14ac:dyDescent="0.2">
      <c r="A286" s="9"/>
      <c r="B286" s="12">
        <v>88631</v>
      </c>
      <c r="C286" s="12" t="s">
        <v>231</v>
      </c>
      <c r="D286" s="12" t="s">
        <v>29</v>
      </c>
      <c r="E286" s="12">
        <v>3.0000000000000001E-3</v>
      </c>
      <c r="F286" s="12">
        <v>355.91</v>
      </c>
      <c r="G286" s="12">
        <f>IF(J286="INSUMO",F286*E286,0)</f>
        <v>1.0677300000000001</v>
      </c>
      <c r="H286" s="13">
        <f>IF(J286="MÃO DE OBRA",F286*E286,0)</f>
        <v>0</v>
      </c>
      <c r="I286" s="13">
        <f>E286*F286</f>
        <v>1.0677300000000001</v>
      </c>
      <c r="J286" s="11" t="s">
        <v>11</v>
      </c>
    </row>
    <row r="287" spans="1:10" x14ac:dyDescent="0.2">
      <c r="A287" s="4">
        <v>94204</v>
      </c>
      <c r="B287" s="5"/>
      <c r="C287" s="6" t="s">
        <v>235</v>
      </c>
      <c r="D287" s="5" t="s">
        <v>20</v>
      </c>
      <c r="E287" s="7"/>
      <c r="F287" s="7"/>
      <c r="G287" s="7">
        <f>SUM(G288:G292)</f>
        <v>34.113936000000002</v>
      </c>
      <c r="H287" s="7">
        <f>SUM(H288:H292)</f>
        <v>14.353800000000001</v>
      </c>
      <c r="I287" s="7">
        <f>H287+G287</f>
        <v>48.467736000000002</v>
      </c>
      <c r="J287" s="5"/>
    </row>
    <row r="288" spans="1:10" x14ac:dyDescent="0.2">
      <c r="A288" s="14"/>
      <c r="B288" s="12">
        <v>7173</v>
      </c>
      <c r="C288" s="12" t="s">
        <v>236</v>
      </c>
      <c r="D288" s="12" t="s">
        <v>237</v>
      </c>
      <c r="E288" s="12">
        <v>2.75E-2</v>
      </c>
      <c r="F288" s="17">
        <v>1170</v>
      </c>
      <c r="G288" s="12">
        <f>IF(J288="INSUMO",F288*E288,0)</f>
        <v>32.174999999999997</v>
      </c>
      <c r="H288" s="13">
        <f>IF(J288="MÃO DE OBRA",F288*E288,0)</f>
        <v>0</v>
      </c>
      <c r="I288" s="13">
        <f>E288*F288</f>
        <v>32.174999999999997</v>
      </c>
      <c r="J288" s="11" t="s">
        <v>11</v>
      </c>
    </row>
    <row r="289" spans="1:10" x14ac:dyDescent="0.2">
      <c r="A289" s="8"/>
      <c r="B289" s="12">
        <v>88316</v>
      </c>
      <c r="C289" s="12" t="s">
        <v>27</v>
      </c>
      <c r="D289" s="12" t="s">
        <v>7</v>
      </c>
      <c r="E289" s="12">
        <v>0.52100000000000002</v>
      </c>
      <c r="F289" s="12">
        <v>17.8</v>
      </c>
      <c r="G289" s="12">
        <f>IF(J289="INSUMO",F289*E289,0)</f>
        <v>0</v>
      </c>
      <c r="H289" s="13">
        <f>IF(J289="MÃO DE OBRA",F289*E289,0)</f>
        <v>9.2738000000000014</v>
      </c>
      <c r="I289" s="13">
        <f>E289*F289</f>
        <v>9.2738000000000014</v>
      </c>
      <c r="J289" s="11" t="s">
        <v>9</v>
      </c>
    </row>
    <row r="290" spans="1:10" x14ac:dyDescent="0.2">
      <c r="A290" s="8"/>
      <c r="B290" s="12">
        <v>88323</v>
      </c>
      <c r="C290" s="12" t="s">
        <v>238</v>
      </c>
      <c r="D290" s="12" t="s">
        <v>7</v>
      </c>
      <c r="E290" s="12">
        <v>0.254</v>
      </c>
      <c r="F290" s="12">
        <v>20</v>
      </c>
      <c r="G290" s="12">
        <f>IF(J290="INSUMO",F290*E290,0)</f>
        <v>0</v>
      </c>
      <c r="H290" s="13">
        <f>IF(J290="MÃO DE OBRA",F290*E290,0)</f>
        <v>5.08</v>
      </c>
      <c r="I290" s="13">
        <f>E290*F290</f>
        <v>5.08</v>
      </c>
      <c r="J290" s="11" t="s">
        <v>9</v>
      </c>
    </row>
    <row r="291" spans="1:10" x14ac:dyDescent="0.2">
      <c r="A291" s="8"/>
      <c r="B291" s="12">
        <v>93281</v>
      </c>
      <c r="C291" s="12" t="s">
        <v>239</v>
      </c>
      <c r="D291" s="12" t="s">
        <v>116</v>
      </c>
      <c r="E291" s="12">
        <v>3.7200000000000004E-2</v>
      </c>
      <c r="F291" s="12">
        <v>22.23</v>
      </c>
      <c r="G291" s="12">
        <f>IF(J291="INSUMO",F291*E291,0)</f>
        <v>0.82695600000000014</v>
      </c>
      <c r="H291" s="13">
        <f>IF(J291="MÃO DE OBRA",F291*E291,0)</f>
        <v>0</v>
      </c>
      <c r="I291" s="13">
        <f>E291*F291</f>
        <v>0.82695600000000014</v>
      </c>
      <c r="J291" s="11" t="s">
        <v>11</v>
      </c>
    </row>
    <row r="292" spans="1:10" x14ac:dyDescent="0.2">
      <c r="A292" s="9"/>
      <c r="B292" s="12">
        <v>93282</v>
      </c>
      <c r="C292" s="12" t="s">
        <v>239</v>
      </c>
      <c r="D292" s="12" t="s">
        <v>117</v>
      </c>
      <c r="E292" s="12">
        <v>5.16E-2</v>
      </c>
      <c r="F292" s="12">
        <v>21.55</v>
      </c>
      <c r="G292" s="12">
        <f>IF(J292="INSUMO",F292*E292,0)</f>
        <v>1.11198</v>
      </c>
      <c r="H292" s="13">
        <f>IF(J292="MÃO DE OBRA",F292*E292,0)</f>
        <v>0</v>
      </c>
      <c r="I292" s="13">
        <f>E292*F292</f>
        <v>1.11198</v>
      </c>
      <c r="J292" s="11" t="s">
        <v>11</v>
      </c>
    </row>
    <row r="293" spans="1:10" x14ac:dyDescent="0.2">
      <c r="A293" s="4">
        <v>94219</v>
      </c>
      <c r="B293" s="5"/>
      <c r="C293" s="6" t="s">
        <v>240</v>
      </c>
      <c r="D293" s="5" t="s">
        <v>22</v>
      </c>
      <c r="E293" s="7"/>
      <c r="F293" s="7"/>
      <c r="G293" s="7">
        <f>SUM(G294:G299)</f>
        <v>13.269290999999999</v>
      </c>
      <c r="H293" s="7">
        <f>SUM(H294:H299)</f>
        <v>12.329999999999998</v>
      </c>
      <c r="I293" s="7">
        <f>H293+G293</f>
        <v>25.599290999999997</v>
      </c>
      <c r="J293" s="5"/>
    </row>
    <row r="294" spans="1:10" x14ac:dyDescent="0.2">
      <c r="A294" s="14"/>
      <c r="B294" s="12">
        <v>7181</v>
      </c>
      <c r="C294" s="12" t="s">
        <v>241</v>
      </c>
      <c r="D294" s="12" t="s">
        <v>35</v>
      </c>
      <c r="E294" s="12">
        <v>3</v>
      </c>
      <c r="F294" s="12">
        <v>3.03</v>
      </c>
      <c r="G294" s="12">
        <f t="shared" ref="G294:G299" si="30">IF(J294="INSUMO",F294*E294,0)</f>
        <v>9.09</v>
      </c>
      <c r="H294" s="13">
        <f t="shared" ref="H294:H299" si="31">IF(J294="MÃO DE OBRA",F294*E294,0)</f>
        <v>0</v>
      </c>
      <c r="I294" s="13">
        <f t="shared" ref="I294:I299" si="32">E294*F294</f>
        <v>9.09</v>
      </c>
      <c r="J294" s="11" t="s">
        <v>11</v>
      </c>
    </row>
    <row r="295" spans="1:10" x14ac:dyDescent="0.2">
      <c r="A295" s="8"/>
      <c r="B295" s="12">
        <v>87337</v>
      </c>
      <c r="C295" s="12" t="s">
        <v>242</v>
      </c>
      <c r="D295" s="12" t="s">
        <v>29</v>
      </c>
      <c r="E295" s="12">
        <v>1.17E-2</v>
      </c>
      <c r="F295" s="12">
        <v>329.21</v>
      </c>
      <c r="G295" s="12">
        <f t="shared" si="30"/>
        <v>3.8517569999999997</v>
      </c>
      <c r="H295" s="13">
        <f t="shared" si="31"/>
        <v>0</v>
      </c>
      <c r="I295" s="13">
        <f t="shared" si="32"/>
        <v>3.8517569999999997</v>
      </c>
      <c r="J295" s="11" t="s">
        <v>11</v>
      </c>
    </row>
    <row r="296" spans="1:10" x14ac:dyDescent="0.2">
      <c r="A296" s="8"/>
      <c r="B296" s="12">
        <v>88316</v>
      </c>
      <c r="C296" s="12" t="s">
        <v>27</v>
      </c>
      <c r="D296" s="12" t="s">
        <v>7</v>
      </c>
      <c r="E296" s="12">
        <v>0.35</v>
      </c>
      <c r="F296" s="12">
        <v>17.8</v>
      </c>
      <c r="G296" s="12">
        <f t="shared" si="30"/>
        <v>0</v>
      </c>
      <c r="H296" s="13">
        <f t="shared" si="31"/>
        <v>6.2299999999999995</v>
      </c>
      <c r="I296" s="13">
        <f t="shared" si="32"/>
        <v>6.2299999999999995</v>
      </c>
      <c r="J296" s="11" t="s">
        <v>9</v>
      </c>
    </row>
    <row r="297" spans="1:10" x14ac:dyDescent="0.2">
      <c r="A297" s="8"/>
      <c r="B297" s="12">
        <v>88323</v>
      </c>
      <c r="C297" s="12" t="s">
        <v>238</v>
      </c>
      <c r="D297" s="12" t="s">
        <v>7</v>
      </c>
      <c r="E297" s="12">
        <v>0.30499999999999999</v>
      </c>
      <c r="F297" s="12">
        <v>20</v>
      </c>
      <c r="G297" s="12">
        <f t="shared" si="30"/>
        <v>0</v>
      </c>
      <c r="H297" s="13">
        <f t="shared" si="31"/>
        <v>6.1</v>
      </c>
      <c r="I297" s="13">
        <f t="shared" si="32"/>
        <v>6.1</v>
      </c>
      <c r="J297" s="11" t="s">
        <v>9</v>
      </c>
    </row>
    <row r="298" spans="1:10" x14ac:dyDescent="0.2">
      <c r="A298" s="8"/>
      <c r="B298" s="12">
        <v>93281</v>
      </c>
      <c r="C298" s="12" t="s">
        <v>239</v>
      </c>
      <c r="D298" s="12" t="s">
        <v>116</v>
      </c>
      <c r="E298" s="12">
        <v>6.3E-3</v>
      </c>
      <c r="F298" s="12">
        <v>22.23</v>
      </c>
      <c r="G298" s="12">
        <f t="shared" si="30"/>
        <v>0.14004900000000001</v>
      </c>
      <c r="H298" s="13">
        <f t="shared" si="31"/>
        <v>0</v>
      </c>
      <c r="I298" s="13">
        <f t="shared" si="32"/>
        <v>0.14004900000000001</v>
      </c>
      <c r="J298" s="11" t="s">
        <v>11</v>
      </c>
    </row>
    <row r="299" spans="1:10" x14ac:dyDescent="0.2">
      <c r="A299" s="9"/>
      <c r="B299" s="12">
        <v>93282</v>
      </c>
      <c r="C299" s="12" t="s">
        <v>239</v>
      </c>
      <c r="D299" s="12" t="s">
        <v>117</v>
      </c>
      <c r="E299" s="12">
        <v>8.7000000000000011E-3</v>
      </c>
      <c r="F299" s="12">
        <v>21.55</v>
      </c>
      <c r="G299" s="12">
        <f t="shared" si="30"/>
        <v>0.18748500000000004</v>
      </c>
      <c r="H299" s="13">
        <f t="shared" si="31"/>
        <v>0</v>
      </c>
      <c r="I299" s="13">
        <f t="shared" si="32"/>
        <v>0.18748500000000004</v>
      </c>
      <c r="J299" s="11" t="s">
        <v>11</v>
      </c>
    </row>
    <row r="300" spans="1:10" x14ac:dyDescent="0.2">
      <c r="A300" s="4">
        <v>94229</v>
      </c>
      <c r="B300" s="5"/>
      <c r="C300" s="6" t="s">
        <v>243</v>
      </c>
      <c r="D300" s="5" t="s">
        <v>22</v>
      </c>
      <c r="E300" s="7"/>
      <c r="F300" s="7"/>
      <c r="G300" s="7">
        <f>SUM(G301:G309)</f>
        <v>106.228166</v>
      </c>
      <c r="H300" s="7">
        <f>SUM(H301:H309)</f>
        <v>22.047400000000003</v>
      </c>
      <c r="I300" s="7">
        <f>H300+G300</f>
        <v>128.275566</v>
      </c>
      <c r="J300" s="5"/>
    </row>
    <row r="301" spans="1:10" x14ac:dyDescent="0.2">
      <c r="A301" s="14"/>
      <c r="B301" s="12">
        <v>142</v>
      </c>
      <c r="C301" s="12" t="s">
        <v>180</v>
      </c>
      <c r="D301" s="12" t="s">
        <v>181</v>
      </c>
      <c r="E301" s="12">
        <v>0.161</v>
      </c>
      <c r="F301" s="12">
        <v>33.24</v>
      </c>
      <c r="G301" s="12">
        <f t="shared" ref="G301:G309" si="33">IF(J301="INSUMO",F301*E301,0)</f>
        <v>5.3516400000000006</v>
      </c>
      <c r="H301" s="13">
        <f t="shared" ref="H301:H309" si="34">IF(J301="MÃO DE OBRA",F301*E301,0)</f>
        <v>0</v>
      </c>
      <c r="I301" s="13">
        <f t="shared" ref="I301:I309" si="35">E301*F301</f>
        <v>5.3516400000000006</v>
      </c>
      <c r="J301" s="11" t="s">
        <v>11</v>
      </c>
    </row>
    <row r="302" spans="1:10" x14ac:dyDescent="0.2">
      <c r="A302" s="8"/>
      <c r="B302" s="12">
        <v>5061</v>
      </c>
      <c r="C302" s="12" t="s">
        <v>244</v>
      </c>
      <c r="D302" s="12" t="s">
        <v>26</v>
      </c>
      <c r="E302" s="12">
        <v>2.5000000000000001E-2</v>
      </c>
      <c r="F302" s="12">
        <v>9.93</v>
      </c>
      <c r="G302" s="12">
        <f t="shared" si="33"/>
        <v>0.24825</v>
      </c>
      <c r="H302" s="13">
        <f t="shared" si="34"/>
        <v>0</v>
      </c>
      <c r="I302" s="13">
        <f t="shared" si="35"/>
        <v>0.24825</v>
      </c>
      <c r="J302" s="11" t="s">
        <v>11</v>
      </c>
    </row>
    <row r="303" spans="1:10" x14ac:dyDescent="0.2">
      <c r="A303" s="8"/>
      <c r="B303" s="12">
        <v>5104</v>
      </c>
      <c r="C303" s="12" t="s">
        <v>198</v>
      </c>
      <c r="D303" s="12" t="s">
        <v>26</v>
      </c>
      <c r="E303" s="12">
        <v>4.8999999999999998E-3</v>
      </c>
      <c r="F303" s="12">
        <v>35.75</v>
      </c>
      <c r="G303" s="12">
        <f t="shared" si="33"/>
        <v>0.175175</v>
      </c>
      <c r="H303" s="13">
        <f t="shared" si="34"/>
        <v>0</v>
      </c>
      <c r="I303" s="13">
        <f t="shared" si="35"/>
        <v>0.175175</v>
      </c>
      <c r="J303" s="11" t="s">
        <v>11</v>
      </c>
    </row>
    <row r="304" spans="1:10" x14ac:dyDescent="0.2">
      <c r="A304" s="8"/>
      <c r="B304" s="12">
        <v>13388</v>
      </c>
      <c r="C304" s="12" t="s">
        <v>245</v>
      </c>
      <c r="D304" s="12" t="s">
        <v>26</v>
      </c>
      <c r="E304" s="12">
        <v>0.18</v>
      </c>
      <c r="F304" s="12">
        <v>125.21</v>
      </c>
      <c r="G304" s="12">
        <f t="shared" si="33"/>
        <v>22.537799999999997</v>
      </c>
      <c r="H304" s="13">
        <f t="shared" si="34"/>
        <v>0</v>
      </c>
      <c r="I304" s="13">
        <f t="shared" si="35"/>
        <v>22.537799999999997</v>
      </c>
      <c r="J304" s="11" t="s">
        <v>11</v>
      </c>
    </row>
    <row r="305" spans="1:10" x14ac:dyDescent="0.2">
      <c r="A305" s="8"/>
      <c r="B305" s="12">
        <v>40871</v>
      </c>
      <c r="C305" s="12" t="s">
        <v>246</v>
      </c>
      <c r="D305" s="12" t="s">
        <v>22</v>
      </c>
      <c r="E305" s="12">
        <v>1.05</v>
      </c>
      <c r="F305" s="12">
        <v>73.55</v>
      </c>
      <c r="G305" s="12">
        <f t="shared" si="33"/>
        <v>77.227500000000006</v>
      </c>
      <c r="H305" s="13">
        <f t="shared" si="34"/>
        <v>0</v>
      </c>
      <c r="I305" s="13">
        <f t="shared" si="35"/>
        <v>77.227500000000006</v>
      </c>
      <c r="J305" s="11" t="s">
        <v>11</v>
      </c>
    </row>
    <row r="306" spans="1:10" x14ac:dyDescent="0.2">
      <c r="A306" s="8"/>
      <c r="B306" s="12">
        <v>88316</v>
      </c>
      <c r="C306" s="12" t="s">
        <v>27</v>
      </c>
      <c r="D306" s="12" t="s">
        <v>7</v>
      </c>
      <c r="E306" s="12">
        <v>0.63300000000000001</v>
      </c>
      <c r="F306" s="12">
        <v>17.8</v>
      </c>
      <c r="G306" s="12">
        <f t="shared" si="33"/>
        <v>0</v>
      </c>
      <c r="H306" s="13">
        <f t="shared" si="34"/>
        <v>11.2674</v>
      </c>
      <c r="I306" s="13">
        <f t="shared" si="35"/>
        <v>11.2674</v>
      </c>
      <c r="J306" s="11" t="s">
        <v>9</v>
      </c>
    </row>
    <row r="307" spans="1:10" x14ac:dyDescent="0.2">
      <c r="A307" s="8"/>
      <c r="B307" s="12">
        <v>88323</v>
      </c>
      <c r="C307" s="12" t="s">
        <v>238</v>
      </c>
      <c r="D307" s="12" t="s">
        <v>7</v>
      </c>
      <c r="E307" s="12">
        <v>0.53900000000000003</v>
      </c>
      <c r="F307" s="12">
        <v>20</v>
      </c>
      <c r="G307" s="12">
        <f t="shared" si="33"/>
        <v>0</v>
      </c>
      <c r="H307" s="13">
        <f t="shared" si="34"/>
        <v>10.780000000000001</v>
      </c>
      <c r="I307" s="13">
        <f t="shared" si="35"/>
        <v>10.780000000000001</v>
      </c>
      <c r="J307" s="11" t="s">
        <v>9</v>
      </c>
    </row>
    <row r="308" spans="1:10" x14ac:dyDescent="0.2">
      <c r="A308" s="8"/>
      <c r="B308" s="12">
        <v>93281</v>
      </c>
      <c r="C308" s="12" t="s">
        <v>239</v>
      </c>
      <c r="D308" s="12" t="s">
        <v>116</v>
      </c>
      <c r="E308" s="12">
        <v>1.32E-2</v>
      </c>
      <c r="F308" s="12">
        <v>22.23</v>
      </c>
      <c r="G308" s="12">
        <f t="shared" si="33"/>
        <v>0.29343600000000003</v>
      </c>
      <c r="H308" s="13">
        <f t="shared" si="34"/>
        <v>0</v>
      </c>
      <c r="I308" s="13">
        <f t="shared" si="35"/>
        <v>0.29343600000000003</v>
      </c>
      <c r="J308" s="11" t="s">
        <v>11</v>
      </c>
    </row>
    <row r="309" spans="1:10" x14ac:dyDescent="0.2">
      <c r="A309" s="9"/>
      <c r="B309" s="12">
        <v>93282</v>
      </c>
      <c r="C309" s="12" t="s">
        <v>239</v>
      </c>
      <c r="D309" s="12" t="s">
        <v>117</v>
      </c>
      <c r="E309" s="12">
        <v>1.83E-2</v>
      </c>
      <c r="F309" s="12">
        <v>21.55</v>
      </c>
      <c r="G309" s="12">
        <f t="shared" si="33"/>
        <v>0.39436500000000002</v>
      </c>
      <c r="H309" s="13">
        <f t="shared" si="34"/>
        <v>0</v>
      </c>
      <c r="I309" s="13">
        <f t="shared" si="35"/>
        <v>0.39436500000000002</v>
      </c>
      <c r="J309" s="11" t="s">
        <v>11</v>
      </c>
    </row>
    <row r="310" spans="1:10" x14ac:dyDescent="0.2">
      <c r="A310" s="4">
        <v>94231</v>
      </c>
      <c r="B310" s="5"/>
      <c r="C310" s="6" t="s">
        <v>247</v>
      </c>
      <c r="D310" s="5" t="s">
        <v>22</v>
      </c>
      <c r="E310" s="7"/>
      <c r="F310" s="7"/>
      <c r="G310" s="7">
        <f>SUM(G311:G319)</f>
        <v>27.168831000000001</v>
      </c>
      <c r="H310" s="7">
        <f>SUM(H311:H319)</f>
        <v>5.9246000000000008</v>
      </c>
      <c r="I310" s="7">
        <f>H310+G310</f>
        <v>33.093431000000002</v>
      </c>
      <c r="J310" s="5"/>
    </row>
    <row r="311" spans="1:10" x14ac:dyDescent="0.2">
      <c r="A311" s="14"/>
      <c r="B311" s="12">
        <v>142</v>
      </c>
      <c r="C311" s="12" t="s">
        <v>180</v>
      </c>
      <c r="D311" s="12" t="s">
        <v>181</v>
      </c>
      <c r="E311" s="12">
        <v>0.04</v>
      </c>
      <c r="F311" s="12">
        <v>33.24</v>
      </c>
      <c r="G311" s="12">
        <f t="shared" ref="G311:G319" si="36">IF(J311="INSUMO",F311*E311,0)</f>
        <v>1.3296000000000001</v>
      </c>
      <c r="H311" s="13">
        <f t="shared" ref="H311:H319" si="37">IF(J311="MÃO DE OBRA",F311*E311,0)</f>
        <v>0</v>
      </c>
      <c r="I311" s="13">
        <f t="shared" ref="I311:I319" si="38">E311*F311</f>
        <v>1.3296000000000001</v>
      </c>
      <c r="J311" s="11" t="s">
        <v>11</v>
      </c>
    </row>
    <row r="312" spans="1:10" x14ac:dyDescent="0.2">
      <c r="A312" s="8"/>
      <c r="B312" s="12">
        <v>5061</v>
      </c>
      <c r="C312" s="12" t="s">
        <v>244</v>
      </c>
      <c r="D312" s="12" t="s">
        <v>26</v>
      </c>
      <c r="E312" s="12">
        <v>6.0000000000000001E-3</v>
      </c>
      <c r="F312" s="12">
        <v>9.93</v>
      </c>
      <c r="G312" s="12">
        <f t="shared" si="36"/>
        <v>5.9580000000000001E-2</v>
      </c>
      <c r="H312" s="13">
        <f t="shared" si="37"/>
        <v>0</v>
      </c>
      <c r="I312" s="13">
        <f t="shared" si="38"/>
        <v>5.9580000000000001E-2</v>
      </c>
      <c r="J312" s="11" t="s">
        <v>11</v>
      </c>
    </row>
    <row r="313" spans="1:10" x14ac:dyDescent="0.2">
      <c r="A313" s="8"/>
      <c r="B313" s="12">
        <v>5104</v>
      </c>
      <c r="C313" s="12" t="s">
        <v>198</v>
      </c>
      <c r="D313" s="12" t="s">
        <v>26</v>
      </c>
      <c r="E313" s="12">
        <v>1.2000000000000001E-3</v>
      </c>
      <c r="F313" s="12">
        <v>35.75</v>
      </c>
      <c r="G313" s="12">
        <f t="shared" si="36"/>
        <v>4.2900000000000001E-2</v>
      </c>
      <c r="H313" s="13">
        <f t="shared" si="37"/>
        <v>0</v>
      </c>
      <c r="I313" s="13">
        <f t="shared" si="38"/>
        <v>4.2900000000000001E-2</v>
      </c>
      <c r="J313" s="11" t="s">
        <v>11</v>
      </c>
    </row>
    <row r="314" spans="1:10" x14ac:dyDescent="0.2">
      <c r="A314" s="8"/>
      <c r="B314" s="12">
        <v>13388</v>
      </c>
      <c r="C314" s="12" t="s">
        <v>245</v>
      </c>
      <c r="D314" s="12" t="s">
        <v>26</v>
      </c>
      <c r="E314" s="12">
        <v>4.4999999999999998E-2</v>
      </c>
      <c r="F314" s="12">
        <v>125.21</v>
      </c>
      <c r="G314" s="12">
        <f t="shared" si="36"/>
        <v>5.6344499999999993</v>
      </c>
      <c r="H314" s="13">
        <f t="shared" si="37"/>
        <v>0</v>
      </c>
      <c r="I314" s="13">
        <f t="shared" si="38"/>
        <v>5.6344499999999993</v>
      </c>
      <c r="J314" s="11" t="s">
        <v>11</v>
      </c>
    </row>
    <row r="315" spans="1:10" x14ac:dyDescent="0.2">
      <c r="A315" s="8"/>
      <c r="B315" s="12">
        <v>40872</v>
      </c>
      <c r="C315" s="12" t="s">
        <v>248</v>
      </c>
      <c r="D315" s="12" t="s">
        <v>22</v>
      </c>
      <c r="E315" s="12">
        <v>1.05</v>
      </c>
      <c r="F315" s="12">
        <v>18.489999999999998</v>
      </c>
      <c r="G315" s="12">
        <f t="shared" si="36"/>
        <v>19.4145</v>
      </c>
      <c r="H315" s="13">
        <f t="shared" si="37"/>
        <v>0</v>
      </c>
      <c r="I315" s="13">
        <f t="shared" si="38"/>
        <v>19.4145</v>
      </c>
      <c r="J315" s="11" t="s">
        <v>11</v>
      </c>
    </row>
    <row r="316" spans="1:10" x14ac:dyDescent="0.2">
      <c r="A316" s="8"/>
      <c r="B316" s="12">
        <v>88316</v>
      </c>
      <c r="C316" s="12" t="s">
        <v>27</v>
      </c>
      <c r="D316" s="12" t="s">
        <v>7</v>
      </c>
      <c r="E316" s="12">
        <v>0.20700000000000002</v>
      </c>
      <c r="F316" s="12">
        <v>17.8</v>
      </c>
      <c r="G316" s="12">
        <f t="shared" si="36"/>
        <v>0</v>
      </c>
      <c r="H316" s="13">
        <f t="shared" si="37"/>
        <v>3.6846000000000005</v>
      </c>
      <c r="I316" s="13">
        <f t="shared" si="38"/>
        <v>3.6846000000000005</v>
      </c>
      <c r="J316" s="11" t="s">
        <v>9</v>
      </c>
    </row>
    <row r="317" spans="1:10" x14ac:dyDescent="0.2">
      <c r="A317" s="8"/>
      <c r="B317" s="12">
        <v>88323</v>
      </c>
      <c r="C317" s="12" t="s">
        <v>238</v>
      </c>
      <c r="D317" s="12" t="s">
        <v>7</v>
      </c>
      <c r="E317" s="12">
        <v>0.112</v>
      </c>
      <c r="F317" s="12">
        <v>20</v>
      </c>
      <c r="G317" s="12">
        <f t="shared" si="36"/>
        <v>0</v>
      </c>
      <c r="H317" s="13">
        <f t="shared" si="37"/>
        <v>2.2400000000000002</v>
      </c>
      <c r="I317" s="13">
        <f t="shared" si="38"/>
        <v>2.2400000000000002</v>
      </c>
      <c r="J317" s="11" t="s">
        <v>9</v>
      </c>
    </row>
    <row r="318" spans="1:10" x14ac:dyDescent="0.2">
      <c r="A318" s="8"/>
      <c r="B318" s="12">
        <v>93281</v>
      </c>
      <c r="C318" s="12" t="s">
        <v>239</v>
      </c>
      <c r="D318" s="12" t="s">
        <v>116</v>
      </c>
      <c r="E318" s="12">
        <v>1.32E-2</v>
      </c>
      <c r="F318" s="12">
        <v>22.23</v>
      </c>
      <c r="G318" s="12">
        <f t="shared" si="36"/>
        <v>0.29343600000000003</v>
      </c>
      <c r="H318" s="13">
        <f t="shared" si="37"/>
        <v>0</v>
      </c>
      <c r="I318" s="13">
        <f t="shared" si="38"/>
        <v>0.29343600000000003</v>
      </c>
      <c r="J318" s="11" t="s">
        <v>11</v>
      </c>
    </row>
    <row r="319" spans="1:10" x14ac:dyDescent="0.2">
      <c r="A319" s="9"/>
      <c r="B319" s="12">
        <v>93282</v>
      </c>
      <c r="C319" s="12" t="s">
        <v>239</v>
      </c>
      <c r="D319" s="12" t="s">
        <v>117</v>
      </c>
      <c r="E319" s="12">
        <v>1.83E-2</v>
      </c>
      <c r="F319" s="12">
        <v>21.55</v>
      </c>
      <c r="G319" s="12">
        <f t="shared" si="36"/>
        <v>0.39436500000000002</v>
      </c>
      <c r="H319" s="13">
        <f t="shared" si="37"/>
        <v>0</v>
      </c>
      <c r="I319" s="13">
        <f t="shared" si="38"/>
        <v>0.39436500000000002</v>
      </c>
      <c r="J319" s="11" t="s">
        <v>11</v>
      </c>
    </row>
    <row r="320" spans="1:10" x14ac:dyDescent="0.2">
      <c r="A320" s="4">
        <v>98560</v>
      </c>
      <c r="B320" s="5"/>
      <c r="C320" s="6" t="s">
        <v>249</v>
      </c>
      <c r="D320" s="5" t="s">
        <v>20</v>
      </c>
      <c r="E320" s="7"/>
      <c r="F320" s="7"/>
      <c r="G320" s="7">
        <f>SUM(G321:G324)</f>
        <v>11.690350000000002</v>
      </c>
      <c r="H320" s="7">
        <f>SUM(H321:H324)</f>
        <v>24.556849999999997</v>
      </c>
      <c r="I320" s="7">
        <f>H320+G320</f>
        <v>36.247199999999999</v>
      </c>
      <c r="J320" s="5"/>
    </row>
    <row r="321" spans="1:10" x14ac:dyDescent="0.2">
      <c r="A321" s="14"/>
      <c r="B321" s="12">
        <v>7325</v>
      </c>
      <c r="C321" s="12" t="s">
        <v>250</v>
      </c>
      <c r="D321" s="12" t="s">
        <v>26</v>
      </c>
      <c r="E321" s="12">
        <v>0.28000000000000003</v>
      </c>
      <c r="F321" s="12">
        <v>5.47</v>
      </c>
      <c r="G321" s="12">
        <f>IF(J321="INSUMO",F321*E321,0)</f>
        <v>1.5316000000000001</v>
      </c>
      <c r="H321" s="13">
        <f>IF(J321="MÃO DE OBRA",F321*E321,0)</f>
        <v>0</v>
      </c>
      <c r="I321" s="13">
        <f>E321*F321</f>
        <v>1.5316000000000001</v>
      </c>
      <c r="J321" s="11" t="s">
        <v>11</v>
      </c>
    </row>
    <row r="322" spans="1:10" x14ac:dyDescent="0.2">
      <c r="A322" s="8"/>
      <c r="B322" s="12">
        <v>87298</v>
      </c>
      <c r="C322" s="12" t="s">
        <v>251</v>
      </c>
      <c r="D322" s="12" t="s">
        <v>29</v>
      </c>
      <c r="E322" s="12">
        <v>2.5000000000000001E-2</v>
      </c>
      <c r="F322" s="12">
        <v>406.35</v>
      </c>
      <c r="G322" s="12">
        <f>IF(J322="INSUMO",F322*E322,0)</f>
        <v>10.158750000000001</v>
      </c>
      <c r="H322" s="13">
        <f>IF(J322="MÃO DE OBRA",F322*E322,0)</f>
        <v>0</v>
      </c>
      <c r="I322" s="13">
        <f>E322*F322</f>
        <v>10.158750000000001</v>
      </c>
      <c r="J322" s="11" t="s">
        <v>11</v>
      </c>
    </row>
    <row r="323" spans="1:10" x14ac:dyDescent="0.2">
      <c r="A323" s="8"/>
      <c r="B323" s="12">
        <v>88309</v>
      </c>
      <c r="C323" s="12" t="s">
        <v>126</v>
      </c>
      <c r="D323" s="12" t="s">
        <v>7</v>
      </c>
      <c r="E323" s="12">
        <v>0.97499999999999998</v>
      </c>
      <c r="F323" s="12">
        <v>21.59</v>
      </c>
      <c r="G323" s="12">
        <f>IF(J323="INSUMO",F323*E323,0)</f>
        <v>0</v>
      </c>
      <c r="H323" s="13">
        <f>IF(J323="MÃO DE OBRA",F323*E323,0)</f>
        <v>21.050249999999998</v>
      </c>
      <c r="I323" s="13">
        <f>E323*F323</f>
        <v>21.050249999999998</v>
      </c>
      <c r="J323" s="11" t="s">
        <v>9</v>
      </c>
    </row>
    <row r="324" spans="1:10" x14ac:dyDescent="0.2">
      <c r="A324" s="9"/>
      <c r="B324" s="12">
        <v>88316</v>
      </c>
      <c r="C324" s="12" t="s">
        <v>27</v>
      </c>
      <c r="D324" s="12" t="s">
        <v>7</v>
      </c>
      <c r="E324" s="12">
        <v>0.19700000000000001</v>
      </c>
      <c r="F324" s="12">
        <v>17.8</v>
      </c>
      <c r="G324" s="12">
        <f>IF(J324="INSUMO",F324*E324,0)</f>
        <v>0</v>
      </c>
      <c r="H324" s="13">
        <f>IF(J324="MÃO DE OBRA",F324*E324,0)</f>
        <v>3.5066000000000002</v>
      </c>
      <c r="I324" s="13">
        <f>E324*F324</f>
        <v>3.5066000000000002</v>
      </c>
      <c r="J324" s="11" t="s">
        <v>9</v>
      </c>
    </row>
    <row r="325" spans="1:10" x14ac:dyDescent="0.2">
      <c r="A325" s="4">
        <v>98561</v>
      </c>
      <c r="B325" s="5"/>
      <c r="C325" s="6" t="s">
        <v>252</v>
      </c>
      <c r="D325" s="5" t="s">
        <v>20</v>
      </c>
      <c r="E325" s="7"/>
      <c r="F325" s="7"/>
      <c r="G325" s="7">
        <f>SUM(G326:G329)</f>
        <v>8.5058900000000008</v>
      </c>
      <c r="H325" s="7">
        <f>SUM(H326:H329)</f>
        <v>21.851330000000001</v>
      </c>
      <c r="I325" s="7">
        <f>H325+G325</f>
        <v>30.357220000000002</v>
      </c>
      <c r="J325" s="5"/>
    </row>
    <row r="326" spans="1:10" x14ac:dyDescent="0.2">
      <c r="A326" s="14"/>
      <c r="B326" s="12">
        <v>7325</v>
      </c>
      <c r="C326" s="12" t="s">
        <v>250</v>
      </c>
      <c r="D326" s="12" t="s">
        <v>26</v>
      </c>
      <c r="E326" s="12">
        <v>0.38700000000000001</v>
      </c>
      <c r="F326" s="12">
        <v>5.47</v>
      </c>
      <c r="G326" s="12">
        <f>IF(J326="INSUMO",F326*E326,0)</f>
        <v>2.1168900000000002</v>
      </c>
      <c r="H326" s="13">
        <f>IF(J326="MÃO DE OBRA",F326*E326,0)</f>
        <v>0</v>
      </c>
      <c r="I326" s="13">
        <f>E326*F326</f>
        <v>2.1168900000000002</v>
      </c>
      <c r="J326" s="11" t="s">
        <v>11</v>
      </c>
    </row>
    <row r="327" spans="1:10" x14ac:dyDescent="0.2">
      <c r="A327" s="8"/>
      <c r="B327" s="12">
        <v>87286</v>
      </c>
      <c r="C327" s="12" t="s">
        <v>253</v>
      </c>
      <c r="D327" s="12" t="s">
        <v>29</v>
      </c>
      <c r="E327" s="12">
        <v>2.5000000000000001E-2</v>
      </c>
      <c r="F327" s="12">
        <v>255.56</v>
      </c>
      <c r="G327" s="12">
        <f>IF(J327="INSUMO",F327*E327,0)</f>
        <v>6.3890000000000002</v>
      </c>
      <c r="H327" s="13">
        <f>IF(J327="MÃO DE OBRA",F327*E327,0)</f>
        <v>0</v>
      </c>
      <c r="I327" s="13">
        <f>E327*F327</f>
        <v>6.3890000000000002</v>
      </c>
      <c r="J327" s="11" t="s">
        <v>11</v>
      </c>
    </row>
    <row r="328" spans="1:10" x14ac:dyDescent="0.2">
      <c r="A328" s="8"/>
      <c r="B328" s="12">
        <v>88309</v>
      </c>
      <c r="C328" s="12" t="s">
        <v>126</v>
      </c>
      <c r="D328" s="12" t="s">
        <v>7</v>
      </c>
      <c r="E328" s="12">
        <v>0.86699999999999999</v>
      </c>
      <c r="F328" s="12">
        <v>21.59</v>
      </c>
      <c r="G328" s="12">
        <f>IF(J328="INSUMO",F328*E328,0)</f>
        <v>0</v>
      </c>
      <c r="H328" s="13">
        <f>IF(J328="MÃO DE OBRA",F328*E328,0)</f>
        <v>18.718530000000001</v>
      </c>
      <c r="I328" s="13">
        <f>E328*F328</f>
        <v>18.718530000000001</v>
      </c>
      <c r="J328" s="11" t="s">
        <v>9</v>
      </c>
    </row>
    <row r="329" spans="1:10" x14ac:dyDescent="0.2">
      <c r="A329" s="9"/>
      <c r="B329" s="12">
        <v>88316</v>
      </c>
      <c r="C329" s="12" t="s">
        <v>27</v>
      </c>
      <c r="D329" s="12" t="s">
        <v>7</v>
      </c>
      <c r="E329" s="12">
        <v>0.17599999999999999</v>
      </c>
      <c r="F329" s="12">
        <v>17.8</v>
      </c>
      <c r="G329" s="12">
        <f>IF(J329="INSUMO",F329*E329,0)</f>
        <v>0</v>
      </c>
      <c r="H329" s="13">
        <f>IF(J329="MÃO DE OBRA",F329*E329,0)</f>
        <v>3.1328</v>
      </c>
      <c r="I329" s="13">
        <f>E329*F329</f>
        <v>3.1328</v>
      </c>
      <c r="J329" s="11" t="s">
        <v>9</v>
      </c>
    </row>
    <row r="330" spans="1:10" x14ac:dyDescent="0.2">
      <c r="A330" s="4">
        <v>98547</v>
      </c>
      <c r="B330" s="5"/>
      <c r="C330" s="6" t="s">
        <v>254</v>
      </c>
      <c r="D330" s="5" t="s">
        <v>20</v>
      </c>
      <c r="E330" s="7"/>
      <c r="F330" s="7"/>
      <c r="G330" s="7">
        <f>SUM(G331:G336)</f>
        <v>98.406599999999997</v>
      </c>
      <c r="H330" s="7">
        <f>SUM(H331:H336)</f>
        <v>35.660470000000004</v>
      </c>
      <c r="I330" s="7">
        <f>H330+G330</f>
        <v>134.06707</v>
      </c>
      <c r="J330" s="5"/>
    </row>
    <row r="331" spans="1:10" x14ac:dyDescent="0.2">
      <c r="A331" s="14"/>
      <c r="B331" s="12">
        <v>511</v>
      </c>
      <c r="C331" s="12" t="s">
        <v>255</v>
      </c>
      <c r="D331" s="12" t="s">
        <v>175</v>
      </c>
      <c r="E331" s="12">
        <v>0.61499999999999999</v>
      </c>
      <c r="F331" s="12">
        <v>12.91</v>
      </c>
      <c r="G331" s="12">
        <f t="shared" ref="G331:G336" si="39">IF(J331="INSUMO",F331*E331,0)</f>
        <v>7.9396500000000003</v>
      </c>
      <c r="H331" s="13">
        <f t="shared" ref="H331:H336" si="40">IF(J331="MÃO DE OBRA",F331*E331,0)</f>
        <v>0</v>
      </c>
      <c r="I331" s="13">
        <f t="shared" ref="I331:I336" si="41">E331*F331</f>
        <v>7.9396500000000003</v>
      </c>
      <c r="J331" s="11" t="s">
        <v>11</v>
      </c>
    </row>
    <row r="332" spans="1:10" x14ac:dyDescent="0.2">
      <c r="A332" s="8"/>
      <c r="B332" s="12">
        <v>4014</v>
      </c>
      <c r="C332" s="12" t="s">
        <v>256</v>
      </c>
      <c r="D332" s="12" t="s">
        <v>20</v>
      </c>
      <c r="E332" s="12">
        <v>1.125</v>
      </c>
      <c r="F332" s="12">
        <v>35.020000000000003</v>
      </c>
      <c r="G332" s="12">
        <f t="shared" si="39"/>
        <v>39.397500000000001</v>
      </c>
      <c r="H332" s="13">
        <f t="shared" si="40"/>
        <v>0</v>
      </c>
      <c r="I332" s="13">
        <f t="shared" si="41"/>
        <v>39.397500000000001</v>
      </c>
      <c r="J332" s="11" t="s">
        <v>11</v>
      </c>
    </row>
    <row r="333" spans="1:10" x14ac:dyDescent="0.2">
      <c r="A333" s="8"/>
      <c r="B333" s="12">
        <v>4015</v>
      </c>
      <c r="C333" s="12" t="s">
        <v>257</v>
      </c>
      <c r="D333" s="12" t="s">
        <v>20</v>
      </c>
      <c r="E333" s="12">
        <v>1.125</v>
      </c>
      <c r="F333" s="12">
        <v>43.01</v>
      </c>
      <c r="G333" s="12">
        <f t="shared" si="39"/>
        <v>48.386249999999997</v>
      </c>
      <c r="H333" s="13">
        <f t="shared" si="40"/>
        <v>0</v>
      </c>
      <c r="I333" s="13">
        <f t="shared" si="41"/>
        <v>48.386249999999997</v>
      </c>
      <c r="J333" s="11" t="s">
        <v>11</v>
      </c>
    </row>
    <row r="334" spans="1:10" x14ac:dyDescent="0.2">
      <c r="A334" s="8"/>
      <c r="B334" s="12">
        <v>4226</v>
      </c>
      <c r="C334" s="12" t="s">
        <v>258</v>
      </c>
      <c r="D334" s="12" t="s">
        <v>26</v>
      </c>
      <c r="E334" s="12">
        <v>0.52</v>
      </c>
      <c r="F334" s="12">
        <v>5.16</v>
      </c>
      <c r="G334" s="12">
        <f t="shared" si="39"/>
        <v>2.6832000000000003</v>
      </c>
      <c r="H334" s="13">
        <f t="shared" si="40"/>
        <v>0</v>
      </c>
      <c r="I334" s="13">
        <f t="shared" si="41"/>
        <v>2.6832000000000003</v>
      </c>
      <c r="J334" s="11" t="s">
        <v>11</v>
      </c>
    </row>
    <row r="335" spans="1:10" x14ac:dyDescent="0.2">
      <c r="A335" s="8"/>
      <c r="B335" s="12">
        <v>88243</v>
      </c>
      <c r="C335" s="12" t="s">
        <v>259</v>
      </c>
      <c r="D335" s="12" t="s">
        <v>7</v>
      </c>
      <c r="E335" s="12">
        <v>0.27800000000000002</v>
      </c>
      <c r="F335" s="12">
        <v>21.49</v>
      </c>
      <c r="G335" s="12">
        <f t="shared" si="39"/>
        <v>0</v>
      </c>
      <c r="H335" s="13">
        <f t="shared" si="40"/>
        <v>5.9742199999999999</v>
      </c>
      <c r="I335" s="13">
        <f t="shared" si="41"/>
        <v>5.9742199999999999</v>
      </c>
      <c r="J335" s="11" t="s">
        <v>9</v>
      </c>
    </row>
    <row r="336" spans="1:10" x14ac:dyDescent="0.2">
      <c r="A336" s="9"/>
      <c r="B336" s="12">
        <v>88270</v>
      </c>
      <c r="C336" s="12" t="s">
        <v>260</v>
      </c>
      <c r="D336" s="12" t="s">
        <v>7</v>
      </c>
      <c r="E336" s="12">
        <v>1.375</v>
      </c>
      <c r="F336" s="12">
        <v>21.59</v>
      </c>
      <c r="G336" s="12">
        <f t="shared" si="39"/>
        <v>0</v>
      </c>
      <c r="H336" s="13">
        <f t="shared" si="40"/>
        <v>29.686250000000001</v>
      </c>
      <c r="I336" s="13">
        <f t="shared" si="41"/>
        <v>29.686250000000001</v>
      </c>
      <c r="J336" s="11" t="s">
        <v>9</v>
      </c>
    </row>
    <row r="337" spans="1:10" x14ac:dyDescent="0.2">
      <c r="A337" s="4">
        <v>87377</v>
      </c>
      <c r="B337" s="5"/>
      <c r="C337" s="6" t="s">
        <v>261</v>
      </c>
      <c r="D337" s="5" t="s">
        <v>29</v>
      </c>
      <c r="E337" s="7"/>
      <c r="F337" s="7"/>
      <c r="G337" s="7">
        <f>SUM(G338:G340)</f>
        <v>228.84359999999998</v>
      </c>
      <c r="H337" s="7">
        <f>SUM(H338:H340)</f>
        <v>193.84200000000001</v>
      </c>
      <c r="I337" s="7">
        <f>H337+G337</f>
        <v>422.68560000000002</v>
      </c>
      <c r="J337" s="5"/>
    </row>
    <row r="338" spans="1:10" x14ac:dyDescent="0.2">
      <c r="A338" s="14"/>
      <c r="B338" s="12">
        <v>367</v>
      </c>
      <c r="C338" s="12" t="s">
        <v>262</v>
      </c>
      <c r="D338" s="12" t="s">
        <v>29</v>
      </c>
      <c r="E338" s="12">
        <v>1.05</v>
      </c>
      <c r="F338" s="12">
        <v>68.97</v>
      </c>
      <c r="G338" s="12">
        <f>IF(J338="INSUMO",F338*E338,0)</f>
        <v>72.418500000000009</v>
      </c>
      <c r="H338" s="13">
        <f>IF(J338="MÃO DE OBRA",F338*E338,0)</f>
        <v>0</v>
      </c>
      <c r="I338" s="13">
        <f>E338*F338</f>
        <v>72.418500000000009</v>
      </c>
      <c r="J338" s="11" t="s">
        <v>11</v>
      </c>
    </row>
    <row r="339" spans="1:10" x14ac:dyDescent="0.2">
      <c r="A339" s="8"/>
      <c r="B339" s="12">
        <v>1379</v>
      </c>
      <c r="C339" s="12" t="s">
        <v>263</v>
      </c>
      <c r="D339" s="12" t="s">
        <v>26</v>
      </c>
      <c r="E339" s="12">
        <v>401.09</v>
      </c>
      <c r="F339" s="12">
        <v>0.39</v>
      </c>
      <c r="G339" s="12">
        <f>IF(J339="INSUMO",F339*E339,0)</f>
        <v>156.42509999999999</v>
      </c>
      <c r="H339" s="13">
        <f>IF(J339="MÃO DE OBRA",F339*E339,0)</f>
        <v>0</v>
      </c>
      <c r="I339" s="13">
        <f>E339*F339</f>
        <v>156.42509999999999</v>
      </c>
      <c r="J339" s="11" t="s">
        <v>11</v>
      </c>
    </row>
    <row r="340" spans="1:10" x14ac:dyDescent="0.2">
      <c r="A340" s="9"/>
      <c r="B340" s="12">
        <v>88316</v>
      </c>
      <c r="C340" s="12" t="s">
        <v>27</v>
      </c>
      <c r="D340" s="12" t="s">
        <v>7</v>
      </c>
      <c r="E340" s="12">
        <v>10.89</v>
      </c>
      <c r="F340" s="12">
        <v>17.8</v>
      </c>
      <c r="G340" s="12">
        <f>IF(J340="INSUMO",F340*E340,0)</f>
        <v>0</v>
      </c>
      <c r="H340" s="13">
        <f>IF(J340="MÃO DE OBRA",F340*E340,0)</f>
        <v>193.84200000000001</v>
      </c>
      <c r="I340" s="13">
        <f>E340*F340</f>
        <v>193.84200000000001</v>
      </c>
      <c r="J340" s="11" t="s">
        <v>9</v>
      </c>
    </row>
    <row r="341" spans="1:10" x14ac:dyDescent="0.2">
      <c r="A341" s="4">
        <v>87264</v>
      </c>
      <c r="B341" s="5"/>
      <c r="C341" s="6" t="s">
        <v>264</v>
      </c>
      <c r="D341" s="5" t="s">
        <v>20</v>
      </c>
      <c r="E341" s="7"/>
      <c r="F341" s="7"/>
      <c r="G341" s="7">
        <f>SUM(G342:G346)</f>
        <v>27.884800000000002</v>
      </c>
      <c r="H341" s="7">
        <f>SUM(H342:H346)</f>
        <v>22.251200000000001</v>
      </c>
      <c r="I341" s="7">
        <f>H341+G341</f>
        <v>50.136000000000003</v>
      </c>
      <c r="J341" s="5"/>
    </row>
    <row r="342" spans="1:10" x14ac:dyDescent="0.2">
      <c r="A342" s="14"/>
      <c r="B342" s="12">
        <v>536</v>
      </c>
      <c r="C342" s="12" t="s">
        <v>265</v>
      </c>
      <c r="D342" s="12" t="s">
        <v>20</v>
      </c>
      <c r="E342" s="12">
        <v>1.06</v>
      </c>
      <c r="F342" s="12">
        <v>23.11</v>
      </c>
      <c r="G342" s="12">
        <f>IF(J342="INSUMO",F342*E342,0)</f>
        <v>24.496600000000001</v>
      </c>
      <c r="H342" s="13">
        <f>IF(J342="MÃO DE OBRA",F342*E342,0)</f>
        <v>0</v>
      </c>
      <c r="I342" s="13">
        <f>E342*F342</f>
        <v>24.496600000000001</v>
      </c>
      <c r="J342" s="11" t="s">
        <v>11</v>
      </c>
    </row>
    <row r="343" spans="1:10" x14ac:dyDescent="0.2">
      <c r="A343" s="8"/>
      <c r="B343" s="12">
        <v>1381</v>
      </c>
      <c r="C343" s="12" t="s">
        <v>266</v>
      </c>
      <c r="D343" s="12" t="s">
        <v>26</v>
      </c>
      <c r="E343" s="12">
        <v>4.8600000000000003</v>
      </c>
      <c r="F343" s="12">
        <v>0.45</v>
      </c>
      <c r="G343" s="12">
        <f>IF(J343="INSUMO",F343*E343,0)</f>
        <v>2.1870000000000003</v>
      </c>
      <c r="H343" s="13">
        <f>IF(J343="MÃO DE OBRA",F343*E343,0)</f>
        <v>0</v>
      </c>
      <c r="I343" s="13">
        <f>E343*F343</f>
        <v>2.1870000000000003</v>
      </c>
      <c r="J343" s="11" t="s">
        <v>11</v>
      </c>
    </row>
    <row r="344" spans="1:10" x14ac:dyDescent="0.2">
      <c r="A344" s="8"/>
      <c r="B344" s="12">
        <v>34357</v>
      </c>
      <c r="C344" s="12" t="s">
        <v>267</v>
      </c>
      <c r="D344" s="12" t="s">
        <v>26</v>
      </c>
      <c r="E344" s="12">
        <v>0.42</v>
      </c>
      <c r="F344" s="12">
        <v>2.86</v>
      </c>
      <c r="G344" s="12">
        <f>IF(J344="INSUMO",F344*E344,0)</f>
        <v>1.2011999999999998</v>
      </c>
      <c r="H344" s="13">
        <f>IF(J344="MÃO DE OBRA",F344*E344,0)</f>
        <v>0</v>
      </c>
      <c r="I344" s="13">
        <f>E344*F344</f>
        <v>1.2011999999999998</v>
      </c>
      <c r="J344" s="11" t="s">
        <v>11</v>
      </c>
    </row>
    <row r="345" spans="1:10" x14ac:dyDescent="0.2">
      <c r="A345" s="8"/>
      <c r="B345" s="12">
        <v>88256</v>
      </c>
      <c r="C345" s="12" t="s">
        <v>268</v>
      </c>
      <c r="D345" s="12" t="s">
        <v>7</v>
      </c>
      <c r="E345" s="12">
        <v>0.72</v>
      </c>
      <c r="F345" s="12">
        <v>21.51</v>
      </c>
      <c r="G345" s="12">
        <f>IF(J345="INSUMO",F345*E345,0)</f>
        <v>0</v>
      </c>
      <c r="H345" s="13">
        <f>IF(J345="MÃO DE OBRA",F345*E345,0)</f>
        <v>15.487200000000001</v>
      </c>
      <c r="I345" s="13">
        <f>E345*F345</f>
        <v>15.487200000000001</v>
      </c>
      <c r="J345" s="11" t="s">
        <v>9</v>
      </c>
    </row>
    <row r="346" spans="1:10" x14ac:dyDescent="0.2">
      <c r="A346" s="9"/>
      <c r="B346" s="12">
        <v>88316</v>
      </c>
      <c r="C346" s="12" t="s">
        <v>27</v>
      </c>
      <c r="D346" s="12" t="s">
        <v>7</v>
      </c>
      <c r="E346" s="12">
        <v>0.38</v>
      </c>
      <c r="F346" s="12">
        <v>17.8</v>
      </c>
      <c r="G346" s="12">
        <f>IF(J346="INSUMO",F346*E346,0)</f>
        <v>0</v>
      </c>
      <c r="H346" s="13">
        <f>IF(J346="MÃO DE OBRA",F346*E346,0)</f>
        <v>6.7640000000000002</v>
      </c>
      <c r="I346" s="13">
        <f>E346*F346</f>
        <v>6.7640000000000002</v>
      </c>
      <c r="J346" s="11" t="s">
        <v>9</v>
      </c>
    </row>
    <row r="347" spans="1:10" x14ac:dyDescent="0.2">
      <c r="A347" s="4">
        <v>87404</v>
      </c>
      <c r="B347" s="5"/>
      <c r="C347" s="6" t="s">
        <v>269</v>
      </c>
      <c r="D347" s="5" t="s">
        <v>29</v>
      </c>
      <c r="E347" s="7"/>
      <c r="F347" s="7"/>
      <c r="G347" s="7">
        <f>SUM(G348:G351)</f>
        <v>2715.5942999999997</v>
      </c>
      <c r="H347" s="7">
        <f>SUM(H348:H351)</f>
        <v>140.48360000000002</v>
      </c>
      <c r="I347" s="7">
        <f>H347+G347</f>
        <v>2856.0778999999998</v>
      </c>
      <c r="J347" s="5"/>
    </row>
    <row r="348" spans="1:10" x14ac:dyDescent="0.2">
      <c r="A348" s="14"/>
      <c r="B348" s="12">
        <v>36880</v>
      </c>
      <c r="C348" s="12" t="s">
        <v>270</v>
      </c>
      <c r="D348" s="12" t="s">
        <v>26</v>
      </c>
      <c r="E348" s="12">
        <v>1779.96</v>
      </c>
      <c r="F348" s="12">
        <v>1.51</v>
      </c>
      <c r="G348" s="12">
        <f>IF(J348="INSUMO",F348*E348,0)</f>
        <v>2687.7395999999999</v>
      </c>
      <c r="H348" s="13">
        <f>IF(J348="MÃO DE OBRA",F348*E348,0)</f>
        <v>0</v>
      </c>
      <c r="I348" s="13">
        <f>E348*F348</f>
        <v>2687.7395999999999</v>
      </c>
      <c r="J348" s="11" t="s">
        <v>11</v>
      </c>
    </row>
    <row r="349" spans="1:10" x14ac:dyDescent="0.2">
      <c r="A349" s="8"/>
      <c r="B349" s="12">
        <v>88377</v>
      </c>
      <c r="C349" s="12" t="s">
        <v>271</v>
      </c>
      <c r="D349" s="12" t="s">
        <v>7</v>
      </c>
      <c r="E349" s="12">
        <v>6.28</v>
      </c>
      <c r="F349" s="12">
        <v>22.37</v>
      </c>
      <c r="G349" s="12">
        <f>IF(J349="INSUMO",F349*E349,0)</f>
        <v>0</v>
      </c>
      <c r="H349" s="13">
        <f>IF(J349="MÃO DE OBRA",F349*E349,0)</f>
        <v>140.48360000000002</v>
      </c>
      <c r="I349" s="13">
        <f>E349*F349</f>
        <v>140.48360000000002</v>
      </c>
      <c r="J349" s="11" t="s">
        <v>9</v>
      </c>
    </row>
    <row r="350" spans="1:10" x14ac:dyDescent="0.2">
      <c r="A350" s="8"/>
      <c r="B350" s="12">
        <v>88418</v>
      </c>
      <c r="C350" s="12" t="s">
        <v>272</v>
      </c>
      <c r="D350" s="12" t="s">
        <v>116</v>
      </c>
      <c r="E350" s="12">
        <v>0.67</v>
      </c>
      <c r="F350" s="12">
        <v>9.84</v>
      </c>
      <c r="G350" s="12">
        <f>IF(J350="INSUMO",F350*E350,0)</f>
        <v>6.5928000000000004</v>
      </c>
      <c r="H350" s="13">
        <f>IF(J350="MÃO DE OBRA",F350*E350,0)</f>
        <v>0</v>
      </c>
      <c r="I350" s="13">
        <f>E350*F350</f>
        <v>6.5928000000000004</v>
      </c>
      <c r="J350" s="11" t="s">
        <v>11</v>
      </c>
    </row>
    <row r="351" spans="1:10" x14ac:dyDescent="0.2">
      <c r="A351" s="9"/>
      <c r="B351" s="12">
        <v>88430</v>
      </c>
      <c r="C351" s="12" t="s">
        <v>272</v>
      </c>
      <c r="D351" s="12" t="s">
        <v>117</v>
      </c>
      <c r="E351" s="12">
        <v>5.61</v>
      </c>
      <c r="F351" s="12">
        <v>3.79</v>
      </c>
      <c r="G351" s="12">
        <f>IF(J351="INSUMO",F351*E351,0)</f>
        <v>21.261900000000001</v>
      </c>
      <c r="H351" s="13">
        <f>IF(J351="MÃO DE OBRA",F351*E351,0)</f>
        <v>0</v>
      </c>
      <c r="I351" s="13">
        <f>E351*F351</f>
        <v>21.261900000000001</v>
      </c>
      <c r="J351" s="11" t="s">
        <v>11</v>
      </c>
    </row>
    <row r="352" spans="1:10" x14ac:dyDescent="0.2">
      <c r="A352" s="4">
        <v>96116</v>
      </c>
      <c r="B352" s="5"/>
      <c r="C352" s="6" t="s">
        <v>273</v>
      </c>
      <c r="D352" s="5" t="s">
        <v>20</v>
      </c>
      <c r="E352" s="7"/>
      <c r="F352" s="7"/>
      <c r="G352" s="7">
        <f>SUM(G353:G360)</f>
        <v>30.627686999999995</v>
      </c>
      <c r="H352" s="7">
        <f>SUM(H353:H360)</f>
        <v>10.787040000000001</v>
      </c>
      <c r="I352" s="7">
        <f>H352+G352</f>
        <v>41.414726999999999</v>
      </c>
      <c r="J352" s="5"/>
    </row>
    <row r="353" spans="1:10" x14ac:dyDescent="0.2">
      <c r="A353" s="14"/>
      <c r="B353" s="12">
        <v>335</v>
      </c>
      <c r="C353" s="12" t="s">
        <v>274</v>
      </c>
      <c r="D353" s="12" t="s">
        <v>26</v>
      </c>
      <c r="E353" s="12">
        <v>4.2599999999999999E-2</v>
      </c>
      <c r="F353" s="12">
        <v>8.99</v>
      </c>
      <c r="G353" s="12">
        <f t="shared" ref="G353:G360" si="42">IF(J353="INSUMO",F353*E353,0)</f>
        <v>0.38297399999999998</v>
      </c>
      <c r="H353" s="13">
        <f t="shared" ref="H353:H360" si="43">IF(J353="MÃO DE OBRA",F353*E353,0)</f>
        <v>0</v>
      </c>
      <c r="I353" s="13">
        <f t="shared" ref="I353:I360" si="44">E353*F353</f>
        <v>0.38297399999999998</v>
      </c>
      <c r="J353" s="11" t="s">
        <v>11</v>
      </c>
    </row>
    <row r="354" spans="1:10" x14ac:dyDescent="0.2">
      <c r="A354" s="8"/>
      <c r="B354" s="12">
        <v>36238</v>
      </c>
      <c r="C354" s="12" t="s">
        <v>275</v>
      </c>
      <c r="D354" s="12" t="s">
        <v>20</v>
      </c>
      <c r="E354" s="12">
        <v>1.0955999999999999</v>
      </c>
      <c r="F354" s="12">
        <v>14.65</v>
      </c>
      <c r="G354" s="12">
        <f t="shared" si="42"/>
        <v>16.050539999999998</v>
      </c>
      <c r="H354" s="13">
        <f t="shared" si="43"/>
        <v>0</v>
      </c>
      <c r="I354" s="13">
        <f t="shared" si="44"/>
        <v>16.050539999999998</v>
      </c>
      <c r="J354" s="11" t="s">
        <v>11</v>
      </c>
    </row>
    <row r="355" spans="1:10" x14ac:dyDescent="0.2">
      <c r="A355" s="8"/>
      <c r="B355" s="12">
        <v>39427</v>
      </c>
      <c r="C355" s="12" t="s">
        <v>276</v>
      </c>
      <c r="D355" s="12" t="s">
        <v>22</v>
      </c>
      <c r="E355" s="12">
        <v>3.8498999999999999</v>
      </c>
      <c r="F355" s="12">
        <v>2.87</v>
      </c>
      <c r="G355" s="12">
        <f t="shared" si="42"/>
        <v>11.049213</v>
      </c>
      <c r="H355" s="13">
        <f t="shared" si="43"/>
        <v>0</v>
      </c>
      <c r="I355" s="13">
        <f t="shared" si="44"/>
        <v>11.049213</v>
      </c>
      <c r="J355" s="11" t="s">
        <v>11</v>
      </c>
    </row>
    <row r="356" spans="1:10" x14ac:dyDescent="0.2">
      <c r="A356" s="8"/>
      <c r="B356" s="12">
        <v>39430</v>
      </c>
      <c r="C356" s="12" t="s">
        <v>277</v>
      </c>
      <c r="D356" s="12" t="s">
        <v>35</v>
      </c>
      <c r="E356" s="12">
        <v>1.3265</v>
      </c>
      <c r="F356" s="12">
        <v>1.08</v>
      </c>
      <c r="G356" s="12">
        <f t="shared" si="42"/>
        <v>1.43262</v>
      </c>
      <c r="H356" s="13">
        <f t="shared" si="43"/>
        <v>0</v>
      </c>
      <c r="I356" s="13">
        <f t="shared" si="44"/>
        <v>1.43262</v>
      </c>
      <c r="J356" s="11" t="s">
        <v>11</v>
      </c>
    </row>
    <row r="357" spans="1:10" x14ac:dyDescent="0.2">
      <c r="A357" s="8"/>
      <c r="B357" s="12">
        <v>39443</v>
      </c>
      <c r="C357" s="12" t="s">
        <v>278</v>
      </c>
      <c r="D357" s="12" t="s">
        <v>35</v>
      </c>
      <c r="E357" s="12">
        <v>2.1911999999999998</v>
      </c>
      <c r="F357" s="12">
        <v>0.17</v>
      </c>
      <c r="G357" s="12">
        <f t="shared" si="42"/>
        <v>0.372504</v>
      </c>
      <c r="H357" s="13">
        <f t="shared" si="43"/>
        <v>0</v>
      </c>
      <c r="I357" s="13">
        <f t="shared" si="44"/>
        <v>0.372504</v>
      </c>
      <c r="J357" s="11" t="s">
        <v>11</v>
      </c>
    </row>
    <row r="358" spans="1:10" x14ac:dyDescent="0.2">
      <c r="A358" s="8"/>
      <c r="B358" s="12">
        <v>40547</v>
      </c>
      <c r="C358" s="12" t="s">
        <v>279</v>
      </c>
      <c r="D358" s="12" t="s">
        <v>280</v>
      </c>
      <c r="E358" s="12">
        <v>1.32E-2</v>
      </c>
      <c r="F358" s="12">
        <v>19.059999999999999</v>
      </c>
      <c r="G358" s="12">
        <f t="shared" si="42"/>
        <v>0.25159199999999998</v>
      </c>
      <c r="H358" s="13">
        <f t="shared" si="43"/>
        <v>0</v>
      </c>
      <c r="I358" s="13">
        <f t="shared" si="44"/>
        <v>0.25159199999999998</v>
      </c>
      <c r="J358" s="11" t="s">
        <v>11</v>
      </c>
    </row>
    <row r="359" spans="1:10" x14ac:dyDescent="0.2">
      <c r="A359" s="8"/>
      <c r="B359" s="12">
        <v>40552</v>
      </c>
      <c r="C359" s="12" t="s">
        <v>281</v>
      </c>
      <c r="D359" s="12" t="s">
        <v>280</v>
      </c>
      <c r="E359" s="12">
        <v>3.3300000000000003E-2</v>
      </c>
      <c r="F359" s="12">
        <v>32.68</v>
      </c>
      <c r="G359" s="12">
        <f t="shared" si="42"/>
        <v>1.088244</v>
      </c>
      <c r="H359" s="13">
        <f t="shared" si="43"/>
        <v>0</v>
      </c>
      <c r="I359" s="13">
        <f t="shared" si="44"/>
        <v>1.088244</v>
      </c>
      <c r="J359" s="11" t="s">
        <v>11</v>
      </c>
    </row>
    <row r="360" spans="1:10" x14ac:dyDescent="0.2">
      <c r="A360" s="9"/>
      <c r="B360" s="12">
        <v>88278</v>
      </c>
      <c r="C360" s="12" t="s">
        <v>282</v>
      </c>
      <c r="D360" s="12" t="s">
        <v>7</v>
      </c>
      <c r="E360" s="12">
        <v>0.49940000000000001</v>
      </c>
      <c r="F360" s="12">
        <v>21.6</v>
      </c>
      <c r="G360" s="12">
        <f t="shared" si="42"/>
        <v>0</v>
      </c>
      <c r="H360" s="13">
        <f t="shared" si="43"/>
        <v>10.787040000000001</v>
      </c>
      <c r="I360" s="13">
        <f t="shared" si="44"/>
        <v>10.787040000000001</v>
      </c>
      <c r="J360" s="11" t="s">
        <v>9</v>
      </c>
    </row>
    <row r="361" spans="1:10" x14ac:dyDescent="0.2">
      <c r="A361" s="4" t="s">
        <v>283</v>
      </c>
      <c r="B361" s="5"/>
      <c r="C361" s="6" t="s">
        <v>284</v>
      </c>
      <c r="D361" s="5" t="s">
        <v>20</v>
      </c>
      <c r="E361" s="7"/>
      <c r="F361" s="7"/>
      <c r="G361" s="7">
        <f>SUM(G362:G365)</f>
        <v>123.2961</v>
      </c>
      <c r="H361" s="7">
        <f>SUM(H362:H365)</f>
        <v>37.840000000000003</v>
      </c>
      <c r="I361" s="7">
        <f>H361+G361</f>
        <v>161.1361</v>
      </c>
      <c r="J361" s="5"/>
    </row>
    <row r="362" spans="1:10" x14ac:dyDescent="0.2">
      <c r="A362" s="14"/>
      <c r="B362" s="12">
        <v>6214</v>
      </c>
      <c r="C362" s="12" t="s">
        <v>285</v>
      </c>
      <c r="D362" s="12" t="s">
        <v>20</v>
      </c>
      <c r="E362" s="12">
        <v>1.05</v>
      </c>
      <c r="F362" s="12">
        <v>104.47</v>
      </c>
      <c r="G362" s="12">
        <f>IF(J362="INSUMO",F362*E362,0)</f>
        <v>109.6935</v>
      </c>
      <c r="H362" s="13">
        <f>IF(J362="MÃO DE OBRA",F362*E362,0)</f>
        <v>0</v>
      </c>
      <c r="I362" s="13">
        <f>E362*F362</f>
        <v>109.6935</v>
      </c>
      <c r="J362" s="11" t="s">
        <v>11</v>
      </c>
    </row>
    <row r="363" spans="1:10" x14ac:dyDescent="0.2">
      <c r="A363" s="8"/>
      <c r="B363" s="12">
        <v>87373</v>
      </c>
      <c r="C363" s="12" t="s">
        <v>286</v>
      </c>
      <c r="D363" s="12" t="s">
        <v>29</v>
      </c>
      <c r="E363" s="12">
        <v>0.03</v>
      </c>
      <c r="F363" s="12">
        <v>453.42</v>
      </c>
      <c r="G363" s="12">
        <f>IF(J363="INSUMO",F363*E363,0)</f>
        <v>13.602600000000001</v>
      </c>
      <c r="H363" s="13">
        <f>IF(J363="MÃO DE OBRA",F363*E363,0)</f>
        <v>0</v>
      </c>
      <c r="I363" s="13">
        <f>E363*F363</f>
        <v>13.602600000000001</v>
      </c>
      <c r="J363" s="11" t="s">
        <v>11</v>
      </c>
    </row>
    <row r="364" spans="1:10" x14ac:dyDescent="0.2">
      <c r="A364" s="8"/>
      <c r="B364" s="12">
        <v>88261</v>
      </c>
      <c r="C364" s="12" t="s">
        <v>196</v>
      </c>
      <c r="D364" s="12" t="s">
        <v>7</v>
      </c>
      <c r="E364" s="12">
        <v>1</v>
      </c>
      <c r="F364" s="12">
        <v>20.04</v>
      </c>
      <c r="G364" s="12">
        <f>IF(J364="INSUMO",F364*E364,0)</f>
        <v>0</v>
      </c>
      <c r="H364" s="13">
        <f>IF(J364="MÃO DE OBRA",F364*E364,0)</f>
        <v>20.04</v>
      </c>
      <c r="I364" s="13">
        <f>E364*F364</f>
        <v>20.04</v>
      </c>
      <c r="J364" s="11" t="s">
        <v>9</v>
      </c>
    </row>
    <row r="365" spans="1:10" x14ac:dyDescent="0.2">
      <c r="A365" s="9"/>
      <c r="B365" s="12">
        <v>88316</v>
      </c>
      <c r="C365" s="12" t="s">
        <v>27</v>
      </c>
      <c r="D365" s="12" t="s">
        <v>7</v>
      </c>
      <c r="E365" s="12">
        <v>1</v>
      </c>
      <c r="F365" s="12">
        <v>17.8</v>
      </c>
      <c r="G365" s="12">
        <f>IF(J365="INSUMO",F365*E365,0)</f>
        <v>0</v>
      </c>
      <c r="H365" s="13">
        <f>IF(J365="MÃO DE OBRA",F365*E365,0)</f>
        <v>17.8</v>
      </c>
      <c r="I365" s="13">
        <f>E365*F365</f>
        <v>17.8</v>
      </c>
      <c r="J365" s="11" t="s">
        <v>9</v>
      </c>
    </row>
    <row r="366" spans="1:10" x14ac:dyDescent="0.2">
      <c r="A366" s="4">
        <v>98671</v>
      </c>
      <c r="B366" s="5"/>
      <c r="C366" s="6" t="s">
        <v>287</v>
      </c>
      <c r="D366" s="5" t="s">
        <v>20</v>
      </c>
      <c r="E366" s="7"/>
      <c r="F366" s="7"/>
      <c r="G366" s="7">
        <f>SUM(G367:G371)</f>
        <v>257.30039999999997</v>
      </c>
      <c r="H366" s="7">
        <f>SUM(H367:H371)</f>
        <v>36.127079999999999</v>
      </c>
      <c r="I366" s="7">
        <f>H366+G366</f>
        <v>293.42747999999995</v>
      </c>
      <c r="J366" s="5"/>
    </row>
    <row r="367" spans="1:10" x14ac:dyDescent="0.2">
      <c r="A367" s="14"/>
      <c r="B367" s="12">
        <v>10841</v>
      </c>
      <c r="C367" s="12" t="s">
        <v>288</v>
      </c>
      <c r="D367" s="12" t="s">
        <v>20</v>
      </c>
      <c r="E367" s="12">
        <v>1.1599999999999999</v>
      </c>
      <c r="F367" s="12">
        <v>211.32</v>
      </c>
      <c r="G367" s="12">
        <f>IF(J367="INSUMO",F367*E367,0)</f>
        <v>245.13119999999998</v>
      </c>
      <c r="H367" s="13">
        <f>IF(J367="MÃO DE OBRA",F367*E367,0)</f>
        <v>0</v>
      </c>
      <c r="I367" s="13">
        <f>E367*F367</f>
        <v>245.13119999999998</v>
      </c>
      <c r="J367" s="11" t="s">
        <v>11</v>
      </c>
    </row>
    <row r="368" spans="1:10" x14ac:dyDescent="0.2">
      <c r="A368" s="8"/>
      <c r="B368" s="12">
        <v>34356</v>
      </c>
      <c r="C368" s="12" t="s">
        <v>289</v>
      </c>
      <c r="D368" s="12" t="s">
        <v>26</v>
      </c>
      <c r="E368" s="12">
        <v>0.14000000000000001</v>
      </c>
      <c r="F368" s="12">
        <v>2.57</v>
      </c>
      <c r="G368" s="12">
        <f>IF(J368="INSUMO",F368*E368,0)</f>
        <v>0.35980000000000001</v>
      </c>
      <c r="H368" s="13">
        <f>IF(J368="MÃO DE OBRA",F368*E368,0)</f>
        <v>0</v>
      </c>
      <c r="I368" s="13">
        <f>E368*F368</f>
        <v>0.35980000000000001</v>
      </c>
      <c r="J368" s="11" t="s">
        <v>11</v>
      </c>
    </row>
    <row r="369" spans="1:10" x14ac:dyDescent="0.2">
      <c r="A369" s="8"/>
      <c r="B369" s="12">
        <v>37595</v>
      </c>
      <c r="C369" s="12" t="s">
        <v>290</v>
      </c>
      <c r="D369" s="12" t="s">
        <v>26</v>
      </c>
      <c r="E369" s="12">
        <v>8.6199999999999992</v>
      </c>
      <c r="F369" s="12">
        <v>1.37</v>
      </c>
      <c r="G369" s="12">
        <f>IF(J369="INSUMO",F369*E369,0)</f>
        <v>11.8094</v>
      </c>
      <c r="H369" s="13">
        <f>IF(J369="MÃO DE OBRA",F369*E369,0)</f>
        <v>0</v>
      </c>
      <c r="I369" s="13">
        <f>E369*F369</f>
        <v>11.8094</v>
      </c>
      <c r="J369" s="11" t="s">
        <v>11</v>
      </c>
    </row>
    <row r="370" spans="1:10" x14ac:dyDescent="0.2">
      <c r="A370" s="8"/>
      <c r="B370" s="12">
        <v>88274</v>
      </c>
      <c r="C370" s="12" t="s">
        <v>234</v>
      </c>
      <c r="D370" s="12" t="s">
        <v>7</v>
      </c>
      <c r="E370" s="12">
        <v>1.1879999999999999</v>
      </c>
      <c r="F370" s="12">
        <v>21.51</v>
      </c>
      <c r="G370" s="12">
        <f>IF(J370="INSUMO",F370*E370,0)</f>
        <v>0</v>
      </c>
      <c r="H370" s="13">
        <f>IF(J370="MÃO DE OBRA",F370*E370,0)</f>
        <v>25.553879999999999</v>
      </c>
      <c r="I370" s="13">
        <f>E370*F370</f>
        <v>25.553879999999999</v>
      </c>
      <c r="J370" s="11" t="s">
        <v>9</v>
      </c>
    </row>
    <row r="371" spans="1:10" x14ac:dyDescent="0.2">
      <c r="A371" s="9"/>
      <c r="B371" s="12">
        <v>88316</v>
      </c>
      <c r="C371" s="12" t="s">
        <v>27</v>
      </c>
      <c r="D371" s="12" t="s">
        <v>7</v>
      </c>
      <c r="E371" s="12">
        <v>0.59399999999999997</v>
      </c>
      <c r="F371" s="12">
        <v>17.8</v>
      </c>
      <c r="G371" s="12">
        <f>IF(J371="INSUMO",F371*E371,0)</f>
        <v>0</v>
      </c>
      <c r="H371" s="13">
        <f>IF(J371="MÃO DE OBRA",F371*E371,0)</f>
        <v>10.5732</v>
      </c>
      <c r="I371" s="13">
        <f>E371*F371</f>
        <v>10.5732</v>
      </c>
      <c r="J371" s="11" t="s">
        <v>9</v>
      </c>
    </row>
    <row r="372" spans="1:10" x14ac:dyDescent="0.2">
      <c r="A372" s="4">
        <v>98679</v>
      </c>
      <c r="B372" s="5"/>
      <c r="C372" s="6" t="s">
        <v>291</v>
      </c>
      <c r="D372" s="5" t="s">
        <v>20</v>
      </c>
      <c r="E372" s="7"/>
      <c r="F372" s="7"/>
      <c r="G372" s="7">
        <f>SUM(G373:G377)</f>
        <v>14.29485</v>
      </c>
      <c r="H372" s="7">
        <f>SUM(H373:H377)</f>
        <v>10.79346</v>
      </c>
      <c r="I372" s="7">
        <f>H372+G372</f>
        <v>25.08831</v>
      </c>
      <c r="J372" s="5"/>
    </row>
    <row r="373" spans="1:10" x14ac:dyDescent="0.2">
      <c r="A373" s="14"/>
      <c r="B373" s="12">
        <v>1379</v>
      </c>
      <c r="C373" s="12" t="s">
        <v>263</v>
      </c>
      <c r="D373" s="12" t="s">
        <v>26</v>
      </c>
      <c r="E373" s="12">
        <v>0.5</v>
      </c>
      <c r="F373" s="12">
        <v>0.39</v>
      </c>
      <c r="G373" s="12">
        <f>IF(J373="INSUMO",F373*E373,0)</f>
        <v>0.19500000000000001</v>
      </c>
      <c r="H373" s="13">
        <f>IF(J373="MÃO DE OBRA",F373*E373,0)</f>
        <v>0</v>
      </c>
      <c r="I373" s="13">
        <f>E373*F373</f>
        <v>0.19500000000000001</v>
      </c>
      <c r="J373" s="11" t="s">
        <v>11</v>
      </c>
    </row>
    <row r="374" spans="1:10" x14ac:dyDescent="0.2">
      <c r="A374" s="8"/>
      <c r="B374" s="12">
        <v>3671</v>
      </c>
      <c r="C374" s="12" t="s">
        <v>292</v>
      </c>
      <c r="D374" s="12" t="s">
        <v>22</v>
      </c>
      <c r="E374" s="12">
        <v>1.67</v>
      </c>
      <c r="F374" s="12">
        <v>0.9</v>
      </c>
      <c r="G374" s="12">
        <f>IF(J374="INSUMO",F374*E374,0)</f>
        <v>1.5029999999999999</v>
      </c>
      <c r="H374" s="13">
        <f>IF(J374="MÃO DE OBRA",F374*E374,0)</f>
        <v>0</v>
      </c>
      <c r="I374" s="13">
        <f>E374*F374</f>
        <v>1.5029999999999999</v>
      </c>
      <c r="J374" s="11" t="s">
        <v>11</v>
      </c>
    </row>
    <row r="375" spans="1:10" x14ac:dyDescent="0.2">
      <c r="A375" s="8"/>
      <c r="B375" s="12">
        <v>87298</v>
      </c>
      <c r="C375" s="12" t="s">
        <v>251</v>
      </c>
      <c r="D375" s="12" t="s">
        <v>29</v>
      </c>
      <c r="E375" s="12">
        <v>3.1E-2</v>
      </c>
      <c r="F375" s="12">
        <v>406.35</v>
      </c>
      <c r="G375" s="12">
        <f>IF(J375="INSUMO",F375*E375,0)</f>
        <v>12.59685</v>
      </c>
      <c r="H375" s="13">
        <f>IF(J375="MÃO DE OBRA",F375*E375,0)</f>
        <v>0</v>
      </c>
      <c r="I375" s="13">
        <f>E375*F375</f>
        <v>12.59685</v>
      </c>
      <c r="J375" s="11" t="s">
        <v>11</v>
      </c>
    </row>
    <row r="376" spans="1:10" x14ac:dyDescent="0.2">
      <c r="A376" s="8"/>
      <c r="B376" s="12">
        <v>88309</v>
      </c>
      <c r="C376" s="12" t="s">
        <v>126</v>
      </c>
      <c r="D376" s="12" t="s">
        <v>7</v>
      </c>
      <c r="E376" s="12">
        <v>0.35399999999999998</v>
      </c>
      <c r="F376" s="12">
        <v>21.59</v>
      </c>
      <c r="G376" s="12">
        <f>IF(J376="INSUMO",F376*E376,0)</f>
        <v>0</v>
      </c>
      <c r="H376" s="13">
        <f>IF(J376="MÃO DE OBRA",F376*E376,0)</f>
        <v>7.6428599999999998</v>
      </c>
      <c r="I376" s="13">
        <f>E376*F376</f>
        <v>7.6428599999999998</v>
      </c>
      <c r="J376" s="11" t="s">
        <v>9</v>
      </c>
    </row>
    <row r="377" spans="1:10" x14ac:dyDescent="0.2">
      <c r="A377" s="9"/>
      <c r="B377" s="12">
        <v>88316</v>
      </c>
      <c r="C377" s="12" t="s">
        <v>27</v>
      </c>
      <c r="D377" s="12" t="s">
        <v>7</v>
      </c>
      <c r="E377" s="12">
        <v>0.17699999999999999</v>
      </c>
      <c r="F377" s="12">
        <v>17.8</v>
      </c>
      <c r="G377" s="12">
        <f>IF(J377="INSUMO",F377*E377,0)</f>
        <v>0</v>
      </c>
      <c r="H377" s="13">
        <f>IF(J377="MÃO DE OBRA",F377*E377,0)</f>
        <v>3.1505999999999998</v>
      </c>
      <c r="I377" s="13">
        <f>E377*F377</f>
        <v>3.1505999999999998</v>
      </c>
      <c r="J377" s="11" t="s">
        <v>9</v>
      </c>
    </row>
    <row r="378" spans="1:10" x14ac:dyDescent="0.2">
      <c r="A378" s="4">
        <v>87385</v>
      </c>
      <c r="B378" s="5"/>
      <c r="C378" s="6" t="s">
        <v>293</v>
      </c>
      <c r="D378" s="5" t="s">
        <v>29</v>
      </c>
      <c r="E378" s="7"/>
      <c r="F378" s="7"/>
      <c r="G378" s="7">
        <f>SUM(G379:G382)</f>
        <v>1088.2501</v>
      </c>
      <c r="H378" s="7">
        <f>SUM(H379:H382)</f>
        <v>125.49570000000001</v>
      </c>
      <c r="I378" s="7">
        <f>H378+G378</f>
        <v>1213.7457999999999</v>
      </c>
      <c r="J378" s="5"/>
    </row>
    <row r="379" spans="1:10" x14ac:dyDescent="0.2">
      <c r="A379" s="14"/>
      <c r="B379" s="12">
        <v>36886</v>
      </c>
      <c r="C379" s="12" t="s">
        <v>294</v>
      </c>
      <c r="D379" s="12" t="s">
        <v>26</v>
      </c>
      <c r="E379" s="12">
        <v>2256.0500000000002</v>
      </c>
      <c r="F379" s="12">
        <v>0.48</v>
      </c>
      <c r="G379" s="12">
        <f>IF(J379="INSUMO",F379*E379,0)</f>
        <v>1082.904</v>
      </c>
      <c r="H379" s="13">
        <f>IF(J379="MÃO DE OBRA",F379*E379,0)</f>
        <v>0</v>
      </c>
      <c r="I379" s="13">
        <f>E379*F379</f>
        <v>1082.904</v>
      </c>
      <c r="J379" s="11" t="s">
        <v>11</v>
      </c>
    </row>
    <row r="380" spans="1:10" x14ac:dyDescent="0.2">
      <c r="A380" s="8"/>
      <c r="B380" s="12">
        <v>88377</v>
      </c>
      <c r="C380" s="12" t="s">
        <v>271</v>
      </c>
      <c r="D380" s="12" t="s">
        <v>7</v>
      </c>
      <c r="E380" s="12">
        <v>5.61</v>
      </c>
      <c r="F380" s="12">
        <v>22.37</v>
      </c>
      <c r="G380" s="12">
        <f>IF(J380="INSUMO",F380*E380,0)</f>
        <v>0</v>
      </c>
      <c r="H380" s="13">
        <f>IF(J380="MÃO DE OBRA",F380*E380,0)</f>
        <v>125.49570000000001</v>
      </c>
      <c r="I380" s="13">
        <f>E380*F380</f>
        <v>125.49570000000001</v>
      </c>
      <c r="J380" s="11" t="s">
        <v>9</v>
      </c>
    </row>
    <row r="381" spans="1:10" x14ac:dyDescent="0.2">
      <c r="A381" s="8"/>
      <c r="B381" s="12">
        <v>88399</v>
      </c>
      <c r="C381" s="12" t="s">
        <v>295</v>
      </c>
      <c r="D381" s="12" t="s">
        <v>116</v>
      </c>
      <c r="E381" s="12">
        <v>1.31</v>
      </c>
      <c r="F381" s="12">
        <v>2.21</v>
      </c>
      <c r="G381" s="12">
        <f>IF(J381="INSUMO",F381*E381,0)</f>
        <v>2.8951000000000002</v>
      </c>
      <c r="H381" s="13">
        <f>IF(J381="MÃO DE OBRA",F381*E381,0)</f>
        <v>0</v>
      </c>
      <c r="I381" s="13">
        <f>E381*F381</f>
        <v>2.8951000000000002</v>
      </c>
      <c r="J381" s="11" t="s">
        <v>11</v>
      </c>
    </row>
    <row r="382" spans="1:10" x14ac:dyDescent="0.2">
      <c r="A382" s="9"/>
      <c r="B382" s="12">
        <v>88404</v>
      </c>
      <c r="C382" s="12" t="s">
        <v>295</v>
      </c>
      <c r="D382" s="12" t="s">
        <v>117</v>
      </c>
      <c r="E382" s="12">
        <v>4.3</v>
      </c>
      <c r="F382" s="12">
        <v>0.57000000000000006</v>
      </c>
      <c r="G382" s="12">
        <f>IF(J382="INSUMO",F382*E382,0)</f>
        <v>2.4510000000000001</v>
      </c>
      <c r="H382" s="13">
        <f>IF(J382="MÃO DE OBRA",F382*E382,0)</f>
        <v>0</v>
      </c>
      <c r="I382" s="13">
        <f>E382*F382</f>
        <v>2.4510000000000001</v>
      </c>
      <c r="J382" s="11" t="s">
        <v>11</v>
      </c>
    </row>
    <row r="383" spans="1:10" ht="32" x14ac:dyDescent="0.2">
      <c r="A383" s="4">
        <v>92335</v>
      </c>
      <c r="B383" s="5"/>
      <c r="C383" s="6" t="s">
        <v>296</v>
      </c>
      <c r="D383" s="5" t="s">
        <v>22</v>
      </c>
      <c r="E383" s="7"/>
      <c r="F383" s="7"/>
      <c r="G383" s="7">
        <f>SUM(G384:G386)</f>
        <v>44.562709999999996</v>
      </c>
      <c r="H383" s="7">
        <f>SUM(H384:H386)</f>
        <v>10.451599999999999</v>
      </c>
      <c r="I383" s="7">
        <f>H383+G383</f>
        <v>55.014309999999995</v>
      </c>
      <c r="J383" s="5"/>
    </row>
    <row r="384" spans="1:10" x14ac:dyDescent="0.2">
      <c r="A384" s="14"/>
      <c r="B384" s="12">
        <v>7696</v>
      </c>
      <c r="C384" s="12" t="s">
        <v>297</v>
      </c>
      <c r="D384" s="12" t="s">
        <v>22</v>
      </c>
      <c r="E384" s="12">
        <v>1.0389999999999999</v>
      </c>
      <c r="F384" s="12">
        <v>42.89</v>
      </c>
      <c r="G384" s="12">
        <f>IF(J384="INSUMO",F384*E384,0)</f>
        <v>44.562709999999996</v>
      </c>
      <c r="H384" s="13">
        <f>IF(J384="MÃO DE OBRA",F384*E384,0)</f>
        <v>0</v>
      </c>
      <c r="I384" s="13">
        <f>E384*F384</f>
        <v>44.562709999999996</v>
      </c>
      <c r="J384" s="11" t="s">
        <v>11</v>
      </c>
    </row>
    <row r="385" spans="1:10" x14ac:dyDescent="0.2">
      <c r="A385" s="8"/>
      <c r="B385" s="12">
        <v>88248</v>
      </c>
      <c r="C385" s="12" t="s">
        <v>298</v>
      </c>
      <c r="D385" s="12" t="s">
        <v>7</v>
      </c>
      <c r="E385" s="12">
        <v>0.26500000000000001</v>
      </c>
      <c r="F385" s="12">
        <v>17.2</v>
      </c>
      <c r="G385" s="12">
        <f>IF(J385="INSUMO",F385*E385,0)</f>
        <v>0</v>
      </c>
      <c r="H385" s="13">
        <f>IF(J385="MÃO DE OBRA",F385*E385,0)</f>
        <v>4.5579999999999998</v>
      </c>
      <c r="I385" s="13">
        <f>E385*F385</f>
        <v>4.5579999999999998</v>
      </c>
      <c r="J385" s="11" t="s">
        <v>9</v>
      </c>
    </row>
    <row r="386" spans="1:10" x14ac:dyDescent="0.2">
      <c r="A386" s="9"/>
      <c r="B386" s="12">
        <v>88267</v>
      </c>
      <c r="C386" s="12" t="s">
        <v>299</v>
      </c>
      <c r="D386" s="12" t="s">
        <v>7</v>
      </c>
      <c r="E386" s="12">
        <v>0.26500000000000001</v>
      </c>
      <c r="F386" s="12">
        <v>22.24</v>
      </c>
      <c r="G386" s="12">
        <f>IF(J386="INSUMO",F386*E386,0)</f>
        <v>0</v>
      </c>
      <c r="H386" s="13">
        <f>IF(J386="MÃO DE OBRA",F386*E386,0)</f>
        <v>5.8936000000000002</v>
      </c>
      <c r="I386" s="13">
        <f>E386*F386</f>
        <v>5.8936000000000002</v>
      </c>
      <c r="J386" s="11" t="s">
        <v>9</v>
      </c>
    </row>
    <row r="387" spans="1:10" ht="32" x14ac:dyDescent="0.2">
      <c r="A387" s="4">
        <v>97427</v>
      </c>
      <c r="B387" s="5"/>
      <c r="C387" s="6" t="s">
        <v>300</v>
      </c>
      <c r="D387" s="5" t="s">
        <v>35</v>
      </c>
      <c r="E387" s="7"/>
      <c r="F387" s="7"/>
      <c r="G387" s="7">
        <f>SUM(G388:G392)</f>
        <v>13.883370000000001</v>
      </c>
      <c r="H387" s="7">
        <f>SUM(H388:H392)</f>
        <v>10.33328</v>
      </c>
      <c r="I387" s="7">
        <f>H387+G387</f>
        <v>24.216650000000001</v>
      </c>
      <c r="J387" s="5"/>
    </row>
    <row r="388" spans="1:10" x14ac:dyDescent="0.2">
      <c r="A388" s="14"/>
      <c r="B388" s="12">
        <v>3148</v>
      </c>
      <c r="C388" s="12" t="s">
        <v>301</v>
      </c>
      <c r="D388" s="12" t="s">
        <v>35</v>
      </c>
      <c r="E388" s="12">
        <v>1.3000000000000001E-2</v>
      </c>
      <c r="F388" s="12">
        <v>7.93</v>
      </c>
      <c r="G388" s="12">
        <f>IF(J388="INSUMO",F388*E388,0)</f>
        <v>0.10309</v>
      </c>
      <c r="H388" s="13">
        <f>IF(J388="MÃO DE OBRA",F388*E388,0)</f>
        <v>0</v>
      </c>
      <c r="I388" s="13">
        <f>E388*F388</f>
        <v>0.10309</v>
      </c>
      <c r="J388" s="11" t="s">
        <v>11</v>
      </c>
    </row>
    <row r="389" spans="1:10" x14ac:dyDescent="0.2">
      <c r="A389" s="8"/>
      <c r="B389" s="12">
        <v>3264</v>
      </c>
      <c r="C389" s="12" t="s">
        <v>302</v>
      </c>
      <c r="D389" s="12" t="s">
        <v>35</v>
      </c>
      <c r="E389" s="12">
        <v>1</v>
      </c>
      <c r="F389" s="12">
        <v>13.73</v>
      </c>
      <c r="G389" s="12">
        <f>IF(J389="INSUMO",F389*E389,0)</f>
        <v>13.73</v>
      </c>
      <c r="H389" s="13">
        <f>IF(J389="MÃO DE OBRA",F389*E389,0)</f>
        <v>0</v>
      </c>
      <c r="I389" s="13">
        <f>E389*F389</f>
        <v>13.73</v>
      </c>
      <c r="J389" s="11" t="s">
        <v>11</v>
      </c>
    </row>
    <row r="390" spans="1:10" x14ac:dyDescent="0.2">
      <c r="A390" s="8"/>
      <c r="B390" s="12">
        <v>7307</v>
      </c>
      <c r="C390" s="12" t="s">
        <v>303</v>
      </c>
      <c r="D390" s="12" t="s">
        <v>175</v>
      </c>
      <c r="E390" s="12">
        <v>2E-3</v>
      </c>
      <c r="F390" s="12">
        <v>25.14</v>
      </c>
      <c r="G390" s="12">
        <f>IF(J390="INSUMO",F390*E390,0)</f>
        <v>5.0280000000000005E-2</v>
      </c>
      <c r="H390" s="13">
        <f>IF(J390="MÃO DE OBRA",F390*E390,0)</f>
        <v>0</v>
      </c>
      <c r="I390" s="13">
        <f>E390*F390</f>
        <v>5.0280000000000005E-2</v>
      </c>
      <c r="J390" s="11" t="s">
        <v>11</v>
      </c>
    </row>
    <row r="391" spans="1:10" x14ac:dyDescent="0.2">
      <c r="A391" s="8"/>
      <c r="B391" s="12">
        <v>88248</v>
      </c>
      <c r="C391" s="12" t="s">
        <v>298</v>
      </c>
      <c r="D391" s="12" t="s">
        <v>7</v>
      </c>
      <c r="E391" s="12">
        <v>0.26200000000000001</v>
      </c>
      <c r="F391" s="12">
        <v>17.2</v>
      </c>
      <c r="G391" s="12">
        <f>IF(J391="INSUMO",F391*E391,0)</f>
        <v>0</v>
      </c>
      <c r="H391" s="13">
        <f>IF(J391="MÃO DE OBRA",F391*E391,0)</f>
        <v>4.5064000000000002</v>
      </c>
      <c r="I391" s="13">
        <f>E391*F391</f>
        <v>4.5064000000000002</v>
      </c>
      <c r="J391" s="11" t="s">
        <v>9</v>
      </c>
    </row>
    <row r="392" spans="1:10" x14ac:dyDescent="0.2">
      <c r="A392" s="9"/>
      <c r="B392" s="12">
        <v>88267</v>
      </c>
      <c r="C392" s="12" t="s">
        <v>299</v>
      </c>
      <c r="D392" s="12" t="s">
        <v>7</v>
      </c>
      <c r="E392" s="12">
        <v>0.26200000000000001</v>
      </c>
      <c r="F392" s="12">
        <v>22.24</v>
      </c>
      <c r="G392" s="12">
        <f>IF(J392="INSUMO",F392*E392,0)</f>
        <v>0</v>
      </c>
      <c r="H392" s="13">
        <f>IF(J392="MÃO DE OBRA",F392*E392,0)</f>
        <v>5.8268800000000001</v>
      </c>
      <c r="I392" s="13">
        <f>E392*F392</f>
        <v>5.8268800000000001</v>
      </c>
      <c r="J392" s="11" t="s">
        <v>9</v>
      </c>
    </row>
    <row r="393" spans="1:10" ht="32" x14ac:dyDescent="0.2">
      <c r="A393" s="4">
        <v>92898</v>
      </c>
      <c r="B393" s="5"/>
      <c r="C393" s="6" t="s">
        <v>304</v>
      </c>
      <c r="D393" s="5" t="s">
        <v>35</v>
      </c>
      <c r="E393" s="7"/>
      <c r="F393" s="7"/>
      <c r="G393" s="7">
        <f>SUM(G394:G398)</f>
        <v>15.298509999999998</v>
      </c>
      <c r="H393" s="7">
        <f>SUM(H394:H398)</f>
        <v>11.87144</v>
      </c>
      <c r="I393" s="7">
        <f>H393+G393</f>
        <v>27.16995</v>
      </c>
      <c r="J393" s="5"/>
    </row>
    <row r="394" spans="1:10" x14ac:dyDescent="0.2">
      <c r="A394" s="14"/>
      <c r="B394" s="12">
        <v>3148</v>
      </c>
      <c r="C394" s="12" t="s">
        <v>301</v>
      </c>
      <c r="D394" s="12" t="s">
        <v>35</v>
      </c>
      <c r="E394" s="12">
        <v>1.3000000000000001E-2</v>
      </c>
      <c r="F394" s="12">
        <v>7.93</v>
      </c>
      <c r="G394" s="12">
        <f>IF(J394="INSUMO",F394*E394,0)</f>
        <v>0.10309</v>
      </c>
      <c r="H394" s="13">
        <f>IF(J394="MÃO DE OBRA",F394*E394,0)</f>
        <v>0</v>
      </c>
      <c r="I394" s="13">
        <f>E394*F394</f>
        <v>0.10309</v>
      </c>
      <c r="J394" s="11" t="s">
        <v>11</v>
      </c>
    </row>
    <row r="395" spans="1:10" x14ac:dyDescent="0.2">
      <c r="A395" s="8"/>
      <c r="B395" s="12">
        <v>7307</v>
      </c>
      <c r="C395" s="12" t="s">
        <v>303</v>
      </c>
      <c r="D395" s="12" t="s">
        <v>175</v>
      </c>
      <c r="E395" s="12">
        <v>3.0000000000000001E-3</v>
      </c>
      <c r="F395" s="12">
        <v>25.14</v>
      </c>
      <c r="G395" s="12">
        <f>IF(J395="INSUMO",F395*E395,0)</f>
        <v>7.5420000000000001E-2</v>
      </c>
      <c r="H395" s="13">
        <f>IF(J395="MÃO DE OBRA",F395*E395,0)</f>
        <v>0</v>
      </c>
      <c r="I395" s="13">
        <f>E395*F395</f>
        <v>7.5420000000000001E-2</v>
      </c>
      <c r="J395" s="11" t="s">
        <v>11</v>
      </c>
    </row>
    <row r="396" spans="1:10" x14ac:dyDescent="0.2">
      <c r="A396" s="8"/>
      <c r="B396" s="12">
        <v>9886</v>
      </c>
      <c r="C396" s="12" t="s">
        <v>305</v>
      </c>
      <c r="D396" s="12" t="s">
        <v>35</v>
      </c>
      <c r="E396" s="12">
        <v>1</v>
      </c>
      <c r="F396" s="12">
        <v>15.12</v>
      </c>
      <c r="G396" s="12">
        <f>IF(J396="INSUMO",F396*E396,0)</f>
        <v>15.12</v>
      </c>
      <c r="H396" s="13">
        <f>IF(J396="MÃO DE OBRA",F396*E396,0)</f>
        <v>0</v>
      </c>
      <c r="I396" s="13">
        <f>E396*F396</f>
        <v>15.12</v>
      </c>
      <c r="J396" s="11" t="s">
        <v>11</v>
      </c>
    </row>
    <row r="397" spans="1:10" x14ac:dyDescent="0.2">
      <c r="A397" s="8"/>
      <c r="B397" s="12">
        <v>88248</v>
      </c>
      <c r="C397" s="12" t="s">
        <v>298</v>
      </c>
      <c r="D397" s="12" t="s">
        <v>7</v>
      </c>
      <c r="E397" s="12">
        <v>0.30099999999999999</v>
      </c>
      <c r="F397" s="12">
        <v>17.2</v>
      </c>
      <c r="G397" s="12">
        <f>IF(J397="INSUMO",F397*E397,0)</f>
        <v>0</v>
      </c>
      <c r="H397" s="13">
        <f>IF(J397="MÃO DE OBRA",F397*E397,0)</f>
        <v>5.1772</v>
      </c>
      <c r="I397" s="13">
        <f>E397*F397</f>
        <v>5.1772</v>
      </c>
      <c r="J397" s="11" t="s">
        <v>9</v>
      </c>
    </row>
    <row r="398" spans="1:10" x14ac:dyDescent="0.2">
      <c r="A398" s="9"/>
      <c r="B398" s="12">
        <v>88267</v>
      </c>
      <c r="C398" s="12" t="s">
        <v>299</v>
      </c>
      <c r="D398" s="12" t="s">
        <v>7</v>
      </c>
      <c r="E398" s="12">
        <v>0.30099999999999999</v>
      </c>
      <c r="F398" s="12">
        <v>22.24</v>
      </c>
      <c r="G398" s="12">
        <f>IF(J398="INSUMO",F398*E398,0)</f>
        <v>0</v>
      </c>
      <c r="H398" s="13">
        <f>IF(J398="MÃO DE OBRA",F398*E398,0)</f>
        <v>6.6942399999999997</v>
      </c>
      <c r="I398" s="13">
        <f>E398*F398</f>
        <v>6.6942399999999997</v>
      </c>
      <c r="J398" s="11" t="s">
        <v>9</v>
      </c>
    </row>
    <row r="399" spans="1:10" ht="32" x14ac:dyDescent="0.2">
      <c r="A399" s="4">
        <v>94471</v>
      </c>
      <c r="B399" s="5"/>
      <c r="C399" s="6" t="s">
        <v>306</v>
      </c>
      <c r="D399" s="5" t="s">
        <v>35</v>
      </c>
      <c r="E399" s="7"/>
      <c r="F399" s="7"/>
      <c r="G399" s="7">
        <f>SUM(G400:G404)</f>
        <v>22.979530000000004</v>
      </c>
      <c r="H399" s="7">
        <f>SUM(H400:H404)</f>
        <v>20.587679999999999</v>
      </c>
      <c r="I399" s="7">
        <f>H399+G399</f>
        <v>43.567210000000003</v>
      </c>
      <c r="J399" s="5"/>
    </row>
    <row r="400" spans="1:10" x14ac:dyDescent="0.2">
      <c r="A400" s="14"/>
      <c r="B400" s="12">
        <v>3148</v>
      </c>
      <c r="C400" s="12" t="s">
        <v>301</v>
      </c>
      <c r="D400" s="12" t="s">
        <v>35</v>
      </c>
      <c r="E400" s="12">
        <v>2.7E-2</v>
      </c>
      <c r="F400" s="12">
        <v>7.93</v>
      </c>
      <c r="G400" s="12">
        <f>IF(J400="INSUMO",F400*E400,0)</f>
        <v>0.21410999999999999</v>
      </c>
      <c r="H400" s="13">
        <f>IF(J400="MÃO DE OBRA",F400*E400,0)</f>
        <v>0</v>
      </c>
      <c r="I400" s="13">
        <f>E400*F400</f>
        <v>0.21410999999999999</v>
      </c>
      <c r="J400" s="11" t="s">
        <v>11</v>
      </c>
    </row>
    <row r="401" spans="1:10" x14ac:dyDescent="0.2">
      <c r="A401" s="8"/>
      <c r="B401" s="12">
        <v>3471</v>
      </c>
      <c r="C401" s="12" t="s">
        <v>307</v>
      </c>
      <c r="D401" s="12" t="s">
        <v>35</v>
      </c>
      <c r="E401" s="12">
        <v>1</v>
      </c>
      <c r="F401" s="12">
        <v>22.69</v>
      </c>
      <c r="G401" s="12">
        <f>IF(J401="INSUMO",F401*E401,0)</f>
        <v>22.69</v>
      </c>
      <c r="H401" s="13">
        <f>IF(J401="MÃO DE OBRA",F401*E401,0)</f>
        <v>0</v>
      </c>
      <c r="I401" s="13">
        <f>E401*F401</f>
        <v>22.69</v>
      </c>
      <c r="J401" s="11" t="s">
        <v>11</v>
      </c>
    </row>
    <row r="402" spans="1:10" x14ac:dyDescent="0.2">
      <c r="A402" s="8"/>
      <c r="B402" s="12">
        <v>7307</v>
      </c>
      <c r="C402" s="12" t="s">
        <v>303</v>
      </c>
      <c r="D402" s="12" t="s">
        <v>175</v>
      </c>
      <c r="E402" s="12">
        <v>3.0000000000000001E-3</v>
      </c>
      <c r="F402" s="12">
        <v>25.14</v>
      </c>
      <c r="G402" s="12">
        <f>IF(J402="INSUMO",F402*E402,0)</f>
        <v>7.5420000000000001E-2</v>
      </c>
      <c r="H402" s="13">
        <f>IF(J402="MÃO DE OBRA",F402*E402,0)</f>
        <v>0</v>
      </c>
      <c r="I402" s="13">
        <f>E402*F402</f>
        <v>7.5420000000000001E-2</v>
      </c>
      <c r="J402" s="11" t="s">
        <v>11</v>
      </c>
    </row>
    <row r="403" spans="1:10" x14ac:dyDescent="0.2">
      <c r="A403" s="8"/>
      <c r="B403" s="12">
        <v>88248</v>
      </c>
      <c r="C403" s="12" t="s">
        <v>298</v>
      </c>
      <c r="D403" s="12" t="s">
        <v>7</v>
      </c>
      <c r="E403" s="12">
        <v>0.52200000000000002</v>
      </c>
      <c r="F403" s="12">
        <v>17.2</v>
      </c>
      <c r="G403" s="12">
        <f>IF(J403="INSUMO",F403*E403,0)</f>
        <v>0</v>
      </c>
      <c r="H403" s="13">
        <f>IF(J403="MÃO DE OBRA",F403*E403,0)</f>
        <v>8.9784000000000006</v>
      </c>
      <c r="I403" s="13">
        <f>E403*F403</f>
        <v>8.9784000000000006</v>
      </c>
      <c r="J403" s="11" t="s">
        <v>9</v>
      </c>
    </row>
    <row r="404" spans="1:10" x14ac:dyDescent="0.2">
      <c r="A404" s="9"/>
      <c r="B404" s="12">
        <v>88267</v>
      </c>
      <c r="C404" s="12" t="s">
        <v>299</v>
      </c>
      <c r="D404" s="12" t="s">
        <v>7</v>
      </c>
      <c r="E404" s="12">
        <v>0.52200000000000002</v>
      </c>
      <c r="F404" s="12">
        <v>22.24</v>
      </c>
      <c r="G404" s="12">
        <f>IF(J404="INSUMO",F404*E404,0)</f>
        <v>0</v>
      </c>
      <c r="H404" s="13">
        <f>IF(J404="MÃO DE OBRA",F404*E404,0)</f>
        <v>11.60928</v>
      </c>
      <c r="I404" s="13">
        <f>E404*F404</f>
        <v>11.60928</v>
      </c>
      <c r="J404" s="11" t="s">
        <v>9</v>
      </c>
    </row>
    <row r="405" spans="1:10" ht="32" x14ac:dyDescent="0.2">
      <c r="A405" s="4">
        <v>94472</v>
      </c>
      <c r="B405" s="5"/>
      <c r="C405" s="6" t="s">
        <v>308</v>
      </c>
      <c r="D405" s="5" t="s">
        <v>35</v>
      </c>
      <c r="E405" s="7"/>
      <c r="F405" s="7"/>
      <c r="G405" s="7">
        <f>SUM(G406:G410)</f>
        <v>24.019530000000003</v>
      </c>
      <c r="H405" s="7">
        <f>SUM(H406:H410)</f>
        <v>20.587679999999999</v>
      </c>
      <c r="I405" s="7">
        <f>H405+G405</f>
        <v>44.607210000000002</v>
      </c>
      <c r="J405" s="5"/>
    </row>
    <row r="406" spans="1:10" x14ac:dyDescent="0.2">
      <c r="A406" s="14"/>
      <c r="B406" s="12">
        <v>3148</v>
      </c>
      <c r="C406" s="12" t="s">
        <v>301</v>
      </c>
      <c r="D406" s="12" t="s">
        <v>35</v>
      </c>
      <c r="E406" s="12">
        <v>2.7E-2</v>
      </c>
      <c r="F406" s="12">
        <v>7.93</v>
      </c>
      <c r="G406" s="12">
        <f>IF(J406="INSUMO",F406*E406,0)</f>
        <v>0.21410999999999999</v>
      </c>
      <c r="H406" s="13">
        <f>IF(J406="MÃO DE OBRA",F406*E406,0)</f>
        <v>0</v>
      </c>
      <c r="I406" s="13">
        <f>E406*F406</f>
        <v>0.21410999999999999</v>
      </c>
      <c r="J406" s="11" t="s">
        <v>11</v>
      </c>
    </row>
    <row r="407" spans="1:10" x14ac:dyDescent="0.2">
      <c r="A407" s="8"/>
      <c r="B407" s="12">
        <v>3447</v>
      </c>
      <c r="C407" s="12" t="s">
        <v>309</v>
      </c>
      <c r="D407" s="12" t="s">
        <v>35</v>
      </c>
      <c r="E407" s="12">
        <v>1</v>
      </c>
      <c r="F407" s="12">
        <v>23.73</v>
      </c>
      <c r="G407" s="12">
        <f>IF(J407="INSUMO",F407*E407,0)</f>
        <v>23.73</v>
      </c>
      <c r="H407" s="13">
        <f>IF(J407="MÃO DE OBRA",F407*E407,0)</f>
        <v>0</v>
      </c>
      <c r="I407" s="13">
        <f>E407*F407</f>
        <v>23.73</v>
      </c>
      <c r="J407" s="11" t="s">
        <v>11</v>
      </c>
    </row>
    <row r="408" spans="1:10" x14ac:dyDescent="0.2">
      <c r="A408" s="8"/>
      <c r="B408" s="12">
        <v>7307</v>
      </c>
      <c r="C408" s="12" t="s">
        <v>303</v>
      </c>
      <c r="D408" s="12" t="s">
        <v>175</v>
      </c>
      <c r="E408" s="12">
        <v>3.0000000000000001E-3</v>
      </c>
      <c r="F408" s="12">
        <v>25.14</v>
      </c>
      <c r="G408" s="12">
        <f>IF(J408="INSUMO",F408*E408,0)</f>
        <v>7.5420000000000001E-2</v>
      </c>
      <c r="H408" s="13">
        <f>IF(J408="MÃO DE OBRA",F408*E408,0)</f>
        <v>0</v>
      </c>
      <c r="I408" s="13">
        <f>E408*F408</f>
        <v>7.5420000000000001E-2</v>
      </c>
      <c r="J408" s="11" t="s">
        <v>11</v>
      </c>
    </row>
    <row r="409" spans="1:10" x14ac:dyDescent="0.2">
      <c r="A409" s="8"/>
      <c r="B409" s="12">
        <v>88248</v>
      </c>
      <c r="C409" s="12" t="s">
        <v>298</v>
      </c>
      <c r="D409" s="12" t="s">
        <v>7</v>
      </c>
      <c r="E409" s="12">
        <v>0.52200000000000002</v>
      </c>
      <c r="F409" s="12">
        <v>17.2</v>
      </c>
      <c r="G409" s="12">
        <f>IF(J409="INSUMO",F409*E409,0)</f>
        <v>0</v>
      </c>
      <c r="H409" s="13">
        <f>IF(J409="MÃO DE OBRA",F409*E409,0)</f>
        <v>8.9784000000000006</v>
      </c>
      <c r="I409" s="13">
        <f>E409*F409</f>
        <v>8.9784000000000006</v>
      </c>
      <c r="J409" s="11" t="s">
        <v>9</v>
      </c>
    </row>
    <row r="410" spans="1:10" x14ac:dyDescent="0.2">
      <c r="A410" s="9"/>
      <c r="B410" s="12">
        <v>88267</v>
      </c>
      <c r="C410" s="12" t="s">
        <v>299</v>
      </c>
      <c r="D410" s="12" t="s">
        <v>7</v>
      </c>
      <c r="E410" s="12">
        <v>0.52200000000000002</v>
      </c>
      <c r="F410" s="12">
        <v>22.24</v>
      </c>
      <c r="G410" s="12">
        <f>IF(J410="INSUMO",F410*E410,0)</f>
        <v>0</v>
      </c>
      <c r="H410" s="13">
        <f>IF(J410="MÃO DE OBRA",F410*E410,0)</f>
        <v>11.60928</v>
      </c>
      <c r="I410" s="13">
        <f>E410*F410</f>
        <v>11.60928</v>
      </c>
      <c r="J410" s="11" t="s">
        <v>9</v>
      </c>
    </row>
    <row r="411" spans="1:10" x14ac:dyDescent="0.2">
      <c r="A411" s="4">
        <v>96642</v>
      </c>
      <c r="B411" s="5"/>
      <c r="C411" s="6" t="s">
        <v>310</v>
      </c>
      <c r="D411" s="5" t="s">
        <v>35</v>
      </c>
      <c r="E411" s="7"/>
      <c r="F411" s="7"/>
      <c r="G411" s="7">
        <f>SUM(G412:G414)</f>
        <v>2.1800000000000002</v>
      </c>
      <c r="H411" s="7">
        <f>SUM(H412:H414)</f>
        <v>12.4236</v>
      </c>
      <c r="I411" s="7">
        <f>H411+G411</f>
        <v>14.6036</v>
      </c>
      <c r="J411" s="5"/>
    </row>
    <row r="412" spans="1:10" x14ac:dyDescent="0.2">
      <c r="A412" s="14"/>
      <c r="B412" s="12">
        <v>36298</v>
      </c>
      <c r="C412" s="12" t="s">
        <v>311</v>
      </c>
      <c r="D412" s="12" t="s">
        <v>35</v>
      </c>
      <c r="E412" s="12">
        <v>1</v>
      </c>
      <c r="F412" s="12">
        <v>2.1800000000000002</v>
      </c>
      <c r="G412" s="12">
        <f>IF(J412="INSUMO",F412*E412,0)</f>
        <v>2.1800000000000002</v>
      </c>
      <c r="H412" s="13">
        <f>IF(J412="MÃO DE OBRA",F412*E412,0)</f>
        <v>0</v>
      </c>
      <c r="I412" s="13">
        <f>E412*F412</f>
        <v>2.1800000000000002</v>
      </c>
      <c r="J412" s="11" t="s">
        <v>11</v>
      </c>
    </row>
    <row r="413" spans="1:10" x14ac:dyDescent="0.2">
      <c r="A413" s="8"/>
      <c r="B413" s="12">
        <v>88248</v>
      </c>
      <c r="C413" s="12" t="s">
        <v>298</v>
      </c>
      <c r="D413" s="12" t="s">
        <v>7</v>
      </c>
      <c r="E413" s="12">
        <v>0.315</v>
      </c>
      <c r="F413" s="12">
        <v>17.2</v>
      </c>
      <c r="G413" s="12">
        <f>IF(J413="INSUMO",F413*E413,0)</f>
        <v>0</v>
      </c>
      <c r="H413" s="13">
        <f>IF(J413="MÃO DE OBRA",F413*E413,0)</f>
        <v>5.4180000000000001</v>
      </c>
      <c r="I413" s="13">
        <f>E413*F413</f>
        <v>5.4180000000000001</v>
      </c>
      <c r="J413" s="11" t="s">
        <v>9</v>
      </c>
    </row>
    <row r="414" spans="1:10" x14ac:dyDescent="0.2">
      <c r="A414" s="9"/>
      <c r="B414" s="12">
        <v>88267</v>
      </c>
      <c r="C414" s="12" t="s">
        <v>299</v>
      </c>
      <c r="D414" s="12" t="s">
        <v>7</v>
      </c>
      <c r="E414" s="12">
        <v>0.315</v>
      </c>
      <c r="F414" s="12">
        <v>22.24</v>
      </c>
      <c r="G414" s="12">
        <f>IF(J414="INSUMO",F414*E414,0)</f>
        <v>0</v>
      </c>
      <c r="H414" s="13">
        <f>IF(J414="MÃO DE OBRA",F414*E414,0)</f>
        <v>7.0055999999999994</v>
      </c>
      <c r="I414" s="13">
        <f>E414*F414</f>
        <v>7.0055999999999994</v>
      </c>
      <c r="J414" s="11" t="s">
        <v>9</v>
      </c>
    </row>
    <row r="415" spans="1:10" x14ac:dyDescent="0.2">
      <c r="A415" s="4">
        <v>72668</v>
      </c>
      <c r="B415" s="5"/>
      <c r="C415" s="6" t="s">
        <v>312</v>
      </c>
      <c r="D415" s="5" t="s">
        <v>35</v>
      </c>
      <c r="E415" s="7"/>
      <c r="F415" s="7"/>
      <c r="G415" s="7">
        <f>SUM(G416:G419)</f>
        <v>82.612839999999991</v>
      </c>
      <c r="H415" s="7">
        <f>SUM(H416:H419)</f>
        <v>39.239199999999997</v>
      </c>
      <c r="I415" s="7">
        <f>H415+G415</f>
        <v>121.85203999999999</v>
      </c>
      <c r="J415" s="5"/>
    </row>
    <row r="416" spans="1:10" x14ac:dyDescent="0.2">
      <c r="A416" s="14"/>
      <c r="B416" s="12">
        <v>3143</v>
      </c>
      <c r="C416" s="12" t="s">
        <v>313</v>
      </c>
      <c r="D416" s="12" t="s">
        <v>35</v>
      </c>
      <c r="E416" s="12">
        <v>0.156</v>
      </c>
      <c r="F416" s="12">
        <v>4.8899999999999997</v>
      </c>
      <c r="G416" s="12">
        <f>IF(J416="INSUMO",F416*E416,0)</f>
        <v>0.76283999999999996</v>
      </c>
      <c r="H416" s="13">
        <f>IF(J416="MÃO DE OBRA",F416*E416,0)</f>
        <v>0</v>
      </c>
      <c r="I416" s="13">
        <f>E416*F416</f>
        <v>0.76283999999999996</v>
      </c>
      <c r="J416" s="11" t="s">
        <v>11</v>
      </c>
    </row>
    <row r="417" spans="1:10" x14ac:dyDescent="0.2">
      <c r="A417" s="8"/>
      <c r="B417" s="12">
        <v>3933</v>
      </c>
      <c r="C417" s="12" t="s">
        <v>314</v>
      </c>
      <c r="D417" s="12" t="s">
        <v>35</v>
      </c>
      <c r="E417" s="12">
        <v>1</v>
      </c>
      <c r="F417" s="12">
        <v>81.849999999999994</v>
      </c>
      <c r="G417" s="12">
        <f>IF(J417="INSUMO",F417*E417,0)</f>
        <v>81.849999999999994</v>
      </c>
      <c r="H417" s="13">
        <f>IF(J417="MÃO DE OBRA",F417*E417,0)</f>
        <v>0</v>
      </c>
      <c r="I417" s="13">
        <f>E417*F417</f>
        <v>81.849999999999994</v>
      </c>
      <c r="J417" s="11" t="s">
        <v>11</v>
      </c>
    </row>
    <row r="418" spans="1:10" x14ac:dyDescent="0.2">
      <c r="A418" s="8"/>
      <c r="B418" s="12">
        <v>88267</v>
      </c>
      <c r="C418" s="12" t="s">
        <v>299</v>
      </c>
      <c r="D418" s="12" t="s">
        <v>7</v>
      </c>
      <c r="E418" s="12">
        <v>0.98</v>
      </c>
      <c r="F418" s="12">
        <v>22.24</v>
      </c>
      <c r="G418" s="12">
        <f>IF(J418="INSUMO",F418*E418,0)</f>
        <v>0</v>
      </c>
      <c r="H418" s="13">
        <f>IF(J418="MÃO DE OBRA",F418*E418,0)</f>
        <v>21.795199999999998</v>
      </c>
      <c r="I418" s="13">
        <f>E418*F418</f>
        <v>21.795199999999998</v>
      </c>
      <c r="J418" s="11" t="s">
        <v>9</v>
      </c>
    </row>
    <row r="419" spans="1:10" x14ac:dyDescent="0.2">
      <c r="A419" s="9"/>
      <c r="B419" s="12">
        <v>88316</v>
      </c>
      <c r="C419" s="12" t="s">
        <v>27</v>
      </c>
      <c r="D419" s="12" t="s">
        <v>7</v>
      </c>
      <c r="E419" s="12">
        <v>0.98</v>
      </c>
      <c r="F419" s="12">
        <v>17.8</v>
      </c>
      <c r="G419" s="12">
        <f>IF(J419="INSUMO",F419*E419,0)</f>
        <v>0</v>
      </c>
      <c r="H419" s="13">
        <f>IF(J419="MÃO DE OBRA",F419*E419,0)</f>
        <v>17.443999999999999</v>
      </c>
      <c r="I419" s="13">
        <f>E419*F419</f>
        <v>17.443999999999999</v>
      </c>
      <c r="J419" s="11" t="s">
        <v>9</v>
      </c>
    </row>
    <row r="420" spans="1:10" ht="32" x14ac:dyDescent="0.2">
      <c r="A420" s="4">
        <v>71516</v>
      </c>
      <c r="B420" s="5"/>
      <c r="C420" s="6" t="s">
        <v>315</v>
      </c>
      <c r="D420" s="5" t="s">
        <v>35</v>
      </c>
      <c r="E420" s="7"/>
      <c r="F420" s="7"/>
      <c r="G420" s="7">
        <f>SUM(G421)</f>
        <v>404.06</v>
      </c>
      <c r="H420" s="7">
        <f>SUM(H421)</f>
        <v>0</v>
      </c>
      <c r="I420" s="7">
        <f>H420+G420</f>
        <v>404.06</v>
      </c>
      <c r="J420" s="5"/>
    </row>
    <row r="421" spans="1:10" x14ac:dyDescent="0.2">
      <c r="A421" s="12"/>
      <c r="B421" s="12">
        <v>21029</v>
      </c>
      <c r="C421" s="12" t="s">
        <v>316</v>
      </c>
      <c r="D421" s="12" t="s">
        <v>35</v>
      </c>
      <c r="E421" s="12">
        <v>2</v>
      </c>
      <c r="F421" s="12">
        <v>202.03</v>
      </c>
      <c r="G421" s="12">
        <f>IF(J421="INSUMO",F421*E421,0)</f>
        <v>404.06</v>
      </c>
      <c r="H421" s="13">
        <f>IF(J421="MÃO DE OBRA",F421*E421,0)</f>
        <v>0</v>
      </c>
      <c r="I421" s="13">
        <f>E421*F421</f>
        <v>404.06</v>
      </c>
      <c r="J421" s="11" t="s">
        <v>11</v>
      </c>
    </row>
    <row r="422" spans="1:10" x14ac:dyDescent="0.2">
      <c r="A422" s="4" t="s">
        <v>317</v>
      </c>
      <c r="B422" s="5"/>
      <c r="C422" s="6" t="s">
        <v>318</v>
      </c>
      <c r="D422" s="5" t="s">
        <v>35</v>
      </c>
      <c r="E422" s="7"/>
      <c r="F422" s="7"/>
      <c r="G422" s="7">
        <f>SUM(G423:G426)</f>
        <v>111.92725</v>
      </c>
      <c r="H422" s="7">
        <f>SUM(H423:H426)</f>
        <v>74.08</v>
      </c>
      <c r="I422" s="7">
        <f>H422+G422</f>
        <v>186.00725</v>
      </c>
      <c r="J422" s="5"/>
    </row>
    <row r="423" spans="1:10" x14ac:dyDescent="0.2">
      <c r="A423" s="14"/>
      <c r="B423" s="12">
        <v>3146</v>
      </c>
      <c r="C423" s="12" t="s">
        <v>319</v>
      </c>
      <c r="D423" s="12" t="s">
        <v>35</v>
      </c>
      <c r="E423" s="12">
        <v>0.115</v>
      </c>
      <c r="F423" s="12">
        <v>2.15</v>
      </c>
      <c r="G423" s="12">
        <f>IF(J423="INSUMO",F423*E423,0)</f>
        <v>0.24725</v>
      </c>
      <c r="H423" s="13">
        <f>IF(J423="MÃO DE OBRA",F423*E423,0)</f>
        <v>0</v>
      </c>
      <c r="I423" s="13">
        <f>E423*F423</f>
        <v>0.24725</v>
      </c>
      <c r="J423" s="11" t="s">
        <v>11</v>
      </c>
    </row>
    <row r="424" spans="1:10" x14ac:dyDescent="0.2">
      <c r="A424" s="8"/>
      <c r="B424" s="12">
        <v>10904</v>
      </c>
      <c r="C424" s="12" t="s">
        <v>320</v>
      </c>
      <c r="D424" s="12" t="s">
        <v>35</v>
      </c>
      <c r="E424" s="12">
        <v>1</v>
      </c>
      <c r="F424" s="12">
        <v>111.68</v>
      </c>
      <c r="G424" s="12">
        <f>IF(J424="INSUMO",F424*E424,0)</f>
        <v>111.68</v>
      </c>
      <c r="H424" s="13">
        <f>IF(J424="MÃO DE OBRA",F424*E424,0)</f>
        <v>0</v>
      </c>
      <c r="I424" s="13">
        <f>E424*F424</f>
        <v>111.68</v>
      </c>
      <c r="J424" s="11" t="s">
        <v>11</v>
      </c>
    </row>
    <row r="425" spans="1:10" x14ac:dyDescent="0.2">
      <c r="A425" s="8"/>
      <c r="B425" s="12">
        <v>88248</v>
      </c>
      <c r="C425" s="12" t="s">
        <v>298</v>
      </c>
      <c r="D425" s="12" t="s">
        <v>7</v>
      </c>
      <c r="E425" s="12">
        <v>2.82</v>
      </c>
      <c r="F425" s="12">
        <v>17.2</v>
      </c>
      <c r="G425" s="12">
        <f>IF(J425="INSUMO",F425*E425,0)</f>
        <v>0</v>
      </c>
      <c r="H425" s="13">
        <f>IF(J425="MÃO DE OBRA",F425*E425,0)</f>
        <v>48.503999999999998</v>
      </c>
      <c r="I425" s="13">
        <f>E425*F425</f>
        <v>48.503999999999998</v>
      </c>
      <c r="J425" s="11" t="s">
        <v>9</v>
      </c>
    </row>
    <row r="426" spans="1:10" x14ac:dyDescent="0.2">
      <c r="A426" s="9"/>
      <c r="B426" s="12">
        <v>88267</v>
      </c>
      <c r="C426" s="12" t="s">
        <v>299</v>
      </c>
      <c r="D426" s="12" t="s">
        <v>7</v>
      </c>
      <c r="E426" s="12">
        <v>1.1499999999999999</v>
      </c>
      <c r="F426" s="12">
        <v>22.24</v>
      </c>
      <c r="G426" s="12">
        <f>IF(J426="INSUMO",F426*E426,0)</f>
        <v>0</v>
      </c>
      <c r="H426" s="13">
        <f>IF(J426="MÃO DE OBRA",F426*E426,0)</f>
        <v>25.575999999999997</v>
      </c>
      <c r="I426" s="13">
        <f>E426*F426</f>
        <v>25.575999999999997</v>
      </c>
      <c r="J426" s="11" t="s">
        <v>9</v>
      </c>
    </row>
    <row r="427" spans="1:10" x14ac:dyDescent="0.2">
      <c r="A427" s="4">
        <v>94794</v>
      </c>
      <c r="B427" s="5"/>
      <c r="C427" s="6" t="s">
        <v>321</v>
      </c>
      <c r="D427" s="5" t="s">
        <v>35</v>
      </c>
      <c r="E427" s="7"/>
      <c r="F427" s="7"/>
      <c r="G427" s="7">
        <f>SUM(G428:G431)</f>
        <v>87.930670000000006</v>
      </c>
      <c r="H427" s="7">
        <f>SUM(H428:H431)</f>
        <v>31.118160000000003</v>
      </c>
      <c r="I427" s="7">
        <f>H427+G427</f>
        <v>119.04883000000001</v>
      </c>
      <c r="J427" s="5"/>
    </row>
    <row r="428" spans="1:10" x14ac:dyDescent="0.2">
      <c r="A428" s="14"/>
      <c r="B428" s="12">
        <v>3148</v>
      </c>
      <c r="C428" s="12" t="s">
        <v>301</v>
      </c>
      <c r="D428" s="12" t="s">
        <v>35</v>
      </c>
      <c r="E428" s="12">
        <v>1.9E-2</v>
      </c>
      <c r="F428" s="12">
        <v>7.93</v>
      </c>
      <c r="G428" s="12">
        <f>IF(J428="INSUMO",F428*E428,0)</f>
        <v>0.15067</v>
      </c>
      <c r="H428" s="13">
        <f>IF(J428="MÃO DE OBRA",F428*E428,0)</f>
        <v>0</v>
      </c>
      <c r="I428" s="13">
        <f>E428*F428</f>
        <v>0.15067</v>
      </c>
      <c r="J428" s="11" t="s">
        <v>11</v>
      </c>
    </row>
    <row r="429" spans="1:10" x14ac:dyDescent="0.2">
      <c r="A429" s="8"/>
      <c r="B429" s="12">
        <v>6015</v>
      </c>
      <c r="C429" s="12" t="s">
        <v>322</v>
      </c>
      <c r="D429" s="12" t="s">
        <v>35</v>
      </c>
      <c r="E429" s="12">
        <v>1</v>
      </c>
      <c r="F429" s="12">
        <v>87.78</v>
      </c>
      <c r="G429" s="12">
        <f>IF(J429="INSUMO",F429*E429,0)</f>
        <v>87.78</v>
      </c>
      <c r="H429" s="13">
        <f>IF(J429="MÃO DE OBRA",F429*E429,0)</f>
        <v>0</v>
      </c>
      <c r="I429" s="13">
        <f>E429*F429</f>
        <v>87.78</v>
      </c>
      <c r="J429" s="11" t="s">
        <v>11</v>
      </c>
    </row>
    <row r="430" spans="1:10" x14ac:dyDescent="0.2">
      <c r="A430" s="8"/>
      <c r="B430" s="12">
        <v>88248</v>
      </c>
      <c r="C430" s="12" t="s">
        <v>298</v>
      </c>
      <c r="D430" s="12" t="s">
        <v>7</v>
      </c>
      <c r="E430" s="12">
        <v>0.78900000000000003</v>
      </c>
      <c r="F430" s="12">
        <v>17.2</v>
      </c>
      <c r="G430" s="12">
        <f>IF(J430="INSUMO",F430*E430,0)</f>
        <v>0</v>
      </c>
      <c r="H430" s="13">
        <f>IF(J430="MÃO DE OBRA",F430*E430,0)</f>
        <v>13.5708</v>
      </c>
      <c r="I430" s="13">
        <f>E430*F430</f>
        <v>13.5708</v>
      </c>
      <c r="J430" s="11" t="s">
        <v>9</v>
      </c>
    </row>
    <row r="431" spans="1:10" x14ac:dyDescent="0.2">
      <c r="A431" s="9"/>
      <c r="B431" s="12">
        <v>88267</v>
      </c>
      <c r="C431" s="12" t="s">
        <v>299</v>
      </c>
      <c r="D431" s="12" t="s">
        <v>7</v>
      </c>
      <c r="E431" s="12">
        <v>0.78900000000000003</v>
      </c>
      <c r="F431" s="12">
        <v>22.24</v>
      </c>
      <c r="G431" s="12">
        <f>IF(J431="INSUMO",F431*E431,0)</f>
        <v>0</v>
      </c>
      <c r="H431" s="13">
        <f>IF(J431="MÃO DE OBRA",F431*E431,0)</f>
        <v>17.547360000000001</v>
      </c>
      <c r="I431" s="13">
        <f>E431*F431</f>
        <v>17.547360000000001</v>
      </c>
      <c r="J431" s="11" t="s">
        <v>9</v>
      </c>
    </row>
    <row r="432" spans="1:10" ht="32" x14ac:dyDescent="0.2">
      <c r="A432" s="4">
        <v>94783</v>
      </c>
      <c r="B432" s="5"/>
      <c r="C432" s="6" t="s">
        <v>323</v>
      </c>
      <c r="D432" s="5" t="s">
        <v>35</v>
      </c>
      <c r="E432" s="7"/>
      <c r="F432" s="7"/>
      <c r="G432" s="7">
        <f>SUM(G433:G438)</f>
        <v>8.5606000000000009</v>
      </c>
      <c r="H432" s="7">
        <f>SUM(H433:H438)</f>
        <v>5.3638399999999997</v>
      </c>
      <c r="I432" s="7">
        <f>H432+G432</f>
        <v>13.924440000000001</v>
      </c>
      <c r="J432" s="5"/>
    </row>
    <row r="433" spans="1:10" x14ac:dyDescent="0.2">
      <c r="A433" s="14"/>
      <c r="B433" s="12">
        <v>95</v>
      </c>
      <c r="C433" s="12" t="s">
        <v>324</v>
      </c>
      <c r="D433" s="12" t="s">
        <v>35</v>
      </c>
      <c r="E433" s="12">
        <v>1</v>
      </c>
      <c r="F433" s="12">
        <v>7.33</v>
      </c>
      <c r="G433" s="12">
        <f t="shared" ref="G433:G438" si="45">IF(J433="INSUMO",F433*E433,0)</f>
        <v>7.33</v>
      </c>
      <c r="H433" s="13">
        <f t="shared" ref="H433:H438" si="46">IF(J433="MÃO DE OBRA",F433*E433,0)</f>
        <v>0</v>
      </c>
      <c r="I433" s="13">
        <f t="shared" ref="I433:I438" si="47">E433*F433</f>
        <v>7.33</v>
      </c>
      <c r="J433" s="11" t="s">
        <v>11</v>
      </c>
    </row>
    <row r="434" spans="1:10" x14ac:dyDescent="0.2">
      <c r="A434" s="8"/>
      <c r="B434" s="12">
        <v>20080</v>
      </c>
      <c r="C434" s="12" t="s">
        <v>325</v>
      </c>
      <c r="D434" s="12" t="s">
        <v>35</v>
      </c>
      <c r="E434" s="12">
        <v>4.5999999999999999E-2</v>
      </c>
      <c r="F434" s="12">
        <v>15.79</v>
      </c>
      <c r="G434" s="12">
        <f t="shared" si="45"/>
        <v>0.72633999999999999</v>
      </c>
      <c r="H434" s="13">
        <f t="shared" si="46"/>
        <v>0</v>
      </c>
      <c r="I434" s="13">
        <f t="shared" si="47"/>
        <v>0.72633999999999999</v>
      </c>
      <c r="J434" s="11" t="s">
        <v>11</v>
      </c>
    </row>
    <row r="435" spans="1:10" x14ac:dyDescent="0.2">
      <c r="A435" s="8"/>
      <c r="B435" s="12">
        <v>20083</v>
      </c>
      <c r="C435" s="12" t="s">
        <v>326</v>
      </c>
      <c r="D435" s="12" t="s">
        <v>35</v>
      </c>
      <c r="E435" s="12">
        <v>1.0999999999999999E-2</v>
      </c>
      <c r="F435" s="12">
        <v>43.22</v>
      </c>
      <c r="G435" s="12">
        <f t="shared" si="45"/>
        <v>0.47541999999999995</v>
      </c>
      <c r="H435" s="13">
        <f t="shared" si="46"/>
        <v>0</v>
      </c>
      <c r="I435" s="13">
        <f t="shared" si="47"/>
        <v>0.47541999999999995</v>
      </c>
      <c r="J435" s="11" t="s">
        <v>11</v>
      </c>
    </row>
    <row r="436" spans="1:10" x14ac:dyDescent="0.2">
      <c r="A436" s="8"/>
      <c r="B436" s="12">
        <v>38383</v>
      </c>
      <c r="C436" s="12" t="s">
        <v>327</v>
      </c>
      <c r="D436" s="12" t="s">
        <v>35</v>
      </c>
      <c r="E436" s="12">
        <v>1.4E-2</v>
      </c>
      <c r="F436" s="12">
        <v>2.06</v>
      </c>
      <c r="G436" s="12">
        <f t="shared" si="45"/>
        <v>2.8840000000000001E-2</v>
      </c>
      <c r="H436" s="13">
        <f t="shared" si="46"/>
        <v>0</v>
      </c>
      <c r="I436" s="13">
        <f t="shared" si="47"/>
        <v>2.8840000000000001E-2</v>
      </c>
      <c r="J436" s="11" t="s">
        <v>11</v>
      </c>
    </row>
    <row r="437" spans="1:10" x14ac:dyDescent="0.2">
      <c r="A437" s="8"/>
      <c r="B437" s="12">
        <v>88248</v>
      </c>
      <c r="C437" s="12" t="s">
        <v>298</v>
      </c>
      <c r="D437" s="12" t="s">
        <v>7</v>
      </c>
      <c r="E437" s="12">
        <v>0.13600000000000001</v>
      </c>
      <c r="F437" s="12">
        <v>17.2</v>
      </c>
      <c r="G437" s="12">
        <f t="shared" si="45"/>
        <v>0</v>
      </c>
      <c r="H437" s="13">
        <f t="shared" si="46"/>
        <v>2.3391999999999999</v>
      </c>
      <c r="I437" s="13">
        <f t="shared" si="47"/>
        <v>2.3391999999999999</v>
      </c>
      <c r="J437" s="11" t="s">
        <v>9</v>
      </c>
    </row>
    <row r="438" spans="1:10" x14ac:dyDescent="0.2">
      <c r="A438" s="9"/>
      <c r="B438" s="12">
        <v>88267</v>
      </c>
      <c r="C438" s="12" t="s">
        <v>299</v>
      </c>
      <c r="D438" s="12" t="s">
        <v>7</v>
      </c>
      <c r="E438" s="12">
        <v>0.13600000000000001</v>
      </c>
      <c r="F438" s="12">
        <v>22.24</v>
      </c>
      <c r="G438" s="12">
        <f t="shared" si="45"/>
        <v>0</v>
      </c>
      <c r="H438" s="13">
        <f t="shared" si="46"/>
        <v>3.0246400000000002</v>
      </c>
      <c r="I438" s="13">
        <f t="shared" si="47"/>
        <v>3.0246400000000002</v>
      </c>
      <c r="J438" s="11" t="s">
        <v>9</v>
      </c>
    </row>
    <row r="439" spans="1:10" x14ac:dyDescent="0.2">
      <c r="A439" s="4">
        <v>98114</v>
      </c>
      <c r="B439" s="5"/>
      <c r="C439" s="6" t="s">
        <v>328</v>
      </c>
      <c r="D439" s="5" t="s">
        <v>35</v>
      </c>
      <c r="E439" s="7"/>
      <c r="F439" s="7"/>
      <c r="G439" s="7">
        <f>SUM(G440:G443)</f>
        <v>326.67071500000003</v>
      </c>
      <c r="H439" s="7">
        <f>SUM(H440:H443)</f>
        <v>55.323255000000003</v>
      </c>
      <c r="I439" s="7">
        <f>H439+G439</f>
        <v>381.99397000000005</v>
      </c>
      <c r="J439" s="5"/>
    </row>
    <row r="440" spans="1:10" x14ac:dyDescent="0.2">
      <c r="A440" s="14"/>
      <c r="B440" s="12">
        <v>11301</v>
      </c>
      <c r="C440" s="12" t="s">
        <v>329</v>
      </c>
      <c r="D440" s="12" t="s">
        <v>35</v>
      </c>
      <c r="E440" s="12">
        <v>1</v>
      </c>
      <c r="F440" s="12">
        <v>319.22000000000003</v>
      </c>
      <c r="G440" s="12">
        <f>IF(J440="INSUMO",F440*E440,0)</f>
        <v>319.22000000000003</v>
      </c>
      <c r="H440" s="13">
        <f>IF(J440="MÃO DE OBRA",F440*E440,0)</f>
        <v>0</v>
      </c>
      <c r="I440" s="13">
        <f>E440*F440</f>
        <v>319.22000000000003</v>
      </c>
      <c r="J440" s="11" t="s">
        <v>11</v>
      </c>
    </row>
    <row r="441" spans="1:10" x14ac:dyDescent="0.2">
      <c r="A441" s="8"/>
      <c r="B441" s="12">
        <v>88309</v>
      </c>
      <c r="C441" s="12" t="s">
        <v>126</v>
      </c>
      <c r="D441" s="12" t="s">
        <v>7</v>
      </c>
      <c r="E441" s="12">
        <v>1.4045000000000001</v>
      </c>
      <c r="F441" s="12">
        <v>21.59</v>
      </c>
      <c r="G441" s="12">
        <f>IF(J441="INSUMO",F441*E441,0)</f>
        <v>0</v>
      </c>
      <c r="H441" s="13">
        <f>IF(J441="MÃO DE OBRA",F441*E441,0)</f>
        <v>30.323155</v>
      </c>
      <c r="I441" s="13">
        <f>E441*F441</f>
        <v>30.323155</v>
      </c>
      <c r="J441" s="11" t="s">
        <v>9</v>
      </c>
    </row>
    <row r="442" spans="1:10" x14ac:dyDescent="0.2">
      <c r="A442" s="8"/>
      <c r="B442" s="12">
        <v>88316</v>
      </c>
      <c r="C442" s="12" t="s">
        <v>27</v>
      </c>
      <c r="D442" s="12" t="s">
        <v>7</v>
      </c>
      <c r="E442" s="12">
        <v>1.4045000000000001</v>
      </c>
      <c r="F442" s="12">
        <v>17.8</v>
      </c>
      <c r="G442" s="12">
        <f>IF(J442="INSUMO",F442*E442,0)</f>
        <v>0</v>
      </c>
      <c r="H442" s="13">
        <f>IF(J442="MÃO DE OBRA",F442*E442,0)</f>
        <v>25.000100000000003</v>
      </c>
      <c r="I442" s="13">
        <f>E442*F442</f>
        <v>25.000100000000003</v>
      </c>
      <c r="J442" s="11" t="s">
        <v>9</v>
      </c>
    </row>
    <row r="443" spans="1:10" x14ac:dyDescent="0.2">
      <c r="A443" s="9"/>
      <c r="B443" s="12">
        <v>94970</v>
      </c>
      <c r="C443" s="12" t="s">
        <v>178</v>
      </c>
      <c r="D443" s="12" t="s">
        <v>29</v>
      </c>
      <c r="E443" s="12">
        <v>2.81E-2</v>
      </c>
      <c r="F443" s="12">
        <v>265.14999999999998</v>
      </c>
      <c r="G443" s="12">
        <f>IF(J443="INSUMO",F443*E443,0)</f>
        <v>7.4507149999999998</v>
      </c>
      <c r="H443" s="13">
        <f>IF(J443="MÃO DE OBRA",F443*E443,0)</f>
        <v>0</v>
      </c>
      <c r="I443" s="13">
        <f>E443*F443</f>
        <v>7.4507149999999998</v>
      </c>
      <c r="J443" s="11" t="s">
        <v>11</v>
      </c>
    </row>
    <row r="444" spans="1:10" x14ac:dyDescent="0.2">
      <c r="A444" s="4">
        <v>72553</v>
      </c>
      <c r="B444" s="5"/>
      <c r="C444" s="6" t="s">
        <v>330</v>
      </c>
      <c r="D444" s="5" t="s">
        <v>35</v>
      </c>
      <c r="E444" s="7"/>
      <c r="F444" s="7"/>
      <c r="G444" s="7">
        <f>SUM(G445:G448)</f>
        <v>106.2</v>
      </c>
      <c r="H444" s="7">
        <f>SUM(H445:H448)</f>
        <v>12.012</v>
      </c>
      <c r="I444" s="7">
        <f>H444+G444</f>
        <v>118.212</v>
      </c>
      <c r="J444" s="5"/>
    </row>
    <row r="445" spans="1:10" x14ac:dyDescent="0.2">
      <c r="A445" s="14"/>
      <c r="B445" s="12">
        <v>4350</v>
      </c>
      <c r="C445" s="12" t="s">
        <v>331</v>
      </c>
      <c r="D445" s="12" t="s">
        <v>35</v>
      </c>
      <c r="E445" s="12">
        <v>1</v>
      </c>
      <c r="F445" s="12">
        <v>0.44</v>
      </c>
      <c r="G445" s="12">
        <f>IF(J445="INSUMO",F445*E445,0)</f>
        <v>0.44</v>
      </c>
      <c r="H445" s="13">
        <f>IF(J445="MÃO DE OBRA",F445*E445,0)</f>
        <v>0</v>
      </c>
      <c r="I445" s="13">
        <f>E445*F445</f>
        <v>0.44</v>
      </c>
      <c r="J445" s="11" t="s">
        <v>11</v>
      </c>
    </row>
    <row r="446" spans="1:10" x14ac:dyDescent="0.2">
      <c r="A446" s="8"/>
      <c r="B446" s="12">
        <v>10891</v>
      </c>
      <c r="C446" s="12" t="s">
        <v>36</v>
      </c>
      <c r="D446" s="12" t="s">
        <v>35</v>
      </c>
      <c r="E446" s="12">
        <v>1</v>
      </c>
      <c r="F446" s="12">
        <v>105.76</v>
      </c>
      <c r="G446" s="12">
        <f>IF(J446="INSUMO",F446*E446,0)</f>
        <v>105.76</v>
      </c>
      <c r="H446" s="13">
        <f>IF(J446="MÃO DE OBRA",F446*E446,0)</f>
        <v>0</v>
      </c>
      <c r="I446" s="13">
        <f>E446*F446</f>
        <v>105.76</v>
      </c>
      <c r="J446" s="11" t="s">
        <v>11</v>
      </c>
    </row>
    <row r="447" spans="1:10" x14ac:dyDescent="0.2">
      <c r="A447" s="8"/>
      <c r="B447" s="12">
        <v>88267</v>
      </c>
      <c r="C447" s="12" t="s">
        <v>299</v>
      </c>
      <c r="D447" s="12" t="s">
        <v>7</v>
      </c>
      <c r="E447" s="12">
        <v>0.30000000000000004</v>
      </c>
      <c r="F447" s="12">
        <v>22.24</v>
      </c>
      <c r="G447" s="12">
        <f>IF(J447="INSUMO",F447*E447,0)</f>
        <v>0</v>
      </c>
      <c r="H447" s="13">
        <f>IF(J447="MÃO DE OBRA",F447*E447,0)</f>
        <v>6.6720000000000006</v>
      </c>
      <c r="I447" s="13">
        <f>E447*F447</f>
        <v>6.6720000000000006</v>
      </c>
      <c r="J447" s="11" t="s">
        <v>9</v>
      </c>
    </row>
    <row r="448" spans="1:10" x14ac:dyDescent="0.2">
      <c r="A448" s="9"/>
      <c r="B448" s="12">
        <v>88316</v>
      </c>
      <c r="C448" s="12" t="s">
        <v>27</v>
      </c>
      <c r="D448" s="12" t="s">
        <v>7</v>
      </c>
      <c r="E448" s="12">
        <v>0.30000000000000004</v>
      </c>
      <c r="F448" s="12">
        <v>17.8</v>
      </c>
      <c r="G448" s="12">
        <f>IF(J448="INSUMO",F448*E448,0)</f>
        <v>0</v>
      </c>
      <c r="H448" s="13">
        <f>IF(J448="MÃO DE OBRA",F448*E448,0)</f>
        <v>5.3400000000000007</v>
      </c>
      <c r="I448" s="13">
        <f>E448*F448</f>
        <v>5.3400000000000007</v>
      </c>
      <c r="J448" s="11" t="s">
        <v>9</v>
      </c>
    </row>
    <row r="449" spans="1:10" x14ac:dyDescent="0.2">
      <c r="A449" s="4">
        <v>72554</v>
      </c>
      <c r="B449" s="5"/>
      <c r="C449" s="6" t="s">
        <v>332</v>
      </c>
      <c r="D449" s="5" t="s">
        <v>35</v>
      </c>
      <c r="E449" s="7"/>
      <c r="F449" s="7"/>
      <c r="G449" s="7">
        <f>SUM(G450:G453)</f>
        <v>375.44</v>
      </c>
      <c r="H449" s="7">
        <f>SUM(H450:H453)</f>
        <v>12.012</v>
      </c>
      <c r="I449" s="7">
        <f>H449+G449</f>
        <v>387.452</v>
      </c>
      <c r="J449" s="5"/>
    </row>
    <row r="450" spans="1:10" x14ac:dyDescent="0.2">
      <c r="A450" s="14"/>
      <c r="B450" s="12">
        <v>4350</v>
      </c>
      <c r="C450" s="12" t="s">
        <v>331</v>
      </c>
      <c r="D450" s="12" t="s">
        <v>35</v>
      </c>
      <c r="E450" s="12">
        <v>1</v>
      </c>
      <c r="F450" s="12">
        <v>0.44</v>
      </c>
      <c r="G450" s="12">
        <f>IF(J450="INSUMO",F450*E450,0)</f>
        <v>0.44</v>
      </c>
      <c r="H450" s="13">
        <f>IF(J450="MÃO DE OBRA",F450*E450,0)</f>
        <v>0</v>
      </c>
      <c r="I450" s="13">
        <f>E450*F450</f>
        <v>0.44</v>
      </c>
      <c r="J450" s="11" t="s">
        <v>11</v>
      </c>
    </row>
    <row r="451" spans="1:10" x14ac:dyDescent="0.2">
      <c r="A451" s="8"/>
      <c r="B451" s="12">
        <v>10889</v>
      </c>
      <c r="C451" s="12" t="s">
        <v>333</v>
      </c>
      <c r="D451" s="12" t="s">
        <v>35</v>
      </c>
      <c r="E451" s="12">
        <v>1</v>
      </c>
      <c r="F451" s="12">
        <v>375</v>
      </c>
      <c r="G451" s="12">
        <f>IF(J451="INSUMO",F451*E451,0)</f>
        <v>375</v>
      </c>
      <c r="H451" s="13">
        <f>IF(J451="MÃO DE OBRA",F451*E451,0)</f>
        <v>0</v>
      </c>
      <c r="I451" s="13">
        <f>E451*F451</f>
        <v>375</v>
      </c>
      <c r="J451" s="11" t="s">
        <v>11</v>
      </c>
    </row>
    <row r="452" spans="1:10" x14ac:dyDescent="0.2">
      <c r="A452" s="8"/>
      <c r="B452" s="12">
        <v>88267</v>
      </c>
      <c r="C452" s="12" t="s">
        <v>299</v>
      </c>
      <c r="D452" s="12" t="s">
        <v>7</v>
      </c>
      <c r="E452" s="12">
        <v>0.30000000000000004</v>
      </c>
      <c r="F452" s="12">
        <v>22.24</v>
      </c>
      <c r="G452" s="12">
        <f>IF(J452="INSUMO",F452*E452,0)</f>
        <v>0</v>
      </c>
      <c r="H452" s="13">
        <f>IF(J452="MÃO DE OBRA",F452*E452,0)</f>
        <v>6.6720000000000006</v>
      </c>
      <c r="I452" s="13">
        <f>E452*F452</f>
        <v>6.6720000000000006</v>
      </c>
      <c r="J452" s="11" t="s">
        <v>9</v>
      </c>
    </row>
    <row r="453" spans="1:10" x14ac:dyDescent="0.2">
      <c r="A453" s="9"/>
      <c r="B453" s="12">
        <v>88316</v>
      </c>
      <c r="C453" s="12" t="s">
        <v>27</v>
      </c>
      <c r="D453" s="12" t="s">
        <v>7</v>
      </c>
      <c r="E453" s="12">
        <v>0.30000000000000004</v>
      </c>
      <c r="F453" s="12">
        <v>17.8</v>
      </c>
      <c r="G453" s="12">
        <f>IF(J453="INSUMO",F453*E453,0)</f>
        <v>0</v>
      </c>
      <c r="H453" s="13">
        <f>IF(J453="MÃO DE OBRA",F453*E453,0)</f>
        <v>5.3400000000000007</v>
      </c>
      <c r="I453" s="13">
        <f>E453*F453</f>
        <v>5.3400000000000007</v>
      </c>
      <c r="J453" s="11" t="s">
        <v>9</v>
      </c>
    </row>
    <row r="454" spans="1:10" ht="32" x14ac:dyDescent="0.2">
      <c r="A454" s="4">
        <v>96765</v>
      </c>
      <c r="B454" s="5"/>
      <c r="C454" s="6" t="s">
        <v>334</v>
      </c>
      <c r="D454" s="5" t="s">
        <v>35</v>
      </c>
      <c r="E454" s="7"/>
      <c r="F454" s="7"/>
      <c r="G454" s="7">
        <f>SUM(G455:G463)</f>
        <v>758.68999999999994</v>
      </c>
      <c r="H454" s="7">
        <f>SUM(H455:H463)</f>
        <v>119.77928</v>
      </c>
      <c r="I454" s="7">
        <f>H454+G454</f>
        <v>878.46927999999991</v>
      </c>
      <c r="J454" s="5"/>
    </row>
    <row r="455" spans="1:10" x14ac:dyDescent="0.2">
      <c r="A455" s="14"/>
      <c r="B455" s="12">
        <v>4350</v>
      </c>
      <c r="C455" s="12" t="s">
        <v>331</v>
      </c>
      <c r="D455" s="12" t="s">
        <v>35</v>
      </c>
      <c r="E455" s="12">
        <v>4</v>
      </c>
      <c r="F455" s="12">
        <v>0.44</v>
      </c>
      <c r="G455" s="12">
        <f t="shared" ref="G455:G463" si="48">IF(J455="INSUMO",F455*E455,0)</f>
        <v>1.76</v>
      </c>
      <c r="H455" s="13">
        <f t="shared" ref="H455:H463" si="49">IF(J455="MÃO DE OBRA",F455*E455,0)</f>
        <v>0</v>
      </c>
      <c r="I455" s="13">
        <f t="shared" ref="I455:I463" si="50">E455*F455</f>
        <v>1.76</v>
      </c>
      <c r="J455" s="11" t="s">
        <v>11</v>
      </c>
    </row>
    <row r="456" spans="1:10" x14ac:dyDescent="0.2">
      <c r="A456" s="8"/>
      <c r="B456" s="12">
        <v>10899</v>
      </c>
      <c r="C456" s="12" t="s">
        <v>335</v>
      </c>
      <c r="D456" s="12" t="s">
        <v>35</v>
      </c>
      <c r="E456" s="12">
        <v>1</v>
      </c>
      <c r="F456" s="12">
        <v>48.92</v>
      </c>
      <c r="G456" s="12">
        <f t="shared" si="48"/>
        <v>48.92</v>
      </c>
      <c r="H456" s="13">
        <f t="shared" si="49"/>
        <v>0</v>
      </c>
      <c r="I456" s="13">
        <f t="shared" si="50"/>
        <v>48.92</v>
      </c>
      <c r="J456" s="11" t="s">
        <v>11</v>
      </c>
    </row>
    <row r="457" spans="1:10" x14ac:dyDescent="0.2">
      <c r="A457" s="8"/>
      <c r="B457" s="12">
        <v>10904</v>
      </c>
      <c r="C457" s="12" t="s">
        <v>320</v>
      </c>
      <c r="D457" s="12" t="s">
        <v>35</v>
      </c>
      <c r="E457" s="12">
        <v>1</v>
      </c>
      <c r="F457" s="12">
        <v>111.68</v>
      </c>
      <c r="G457" s="12">
        <f t="shared" si="48"/>
        <v>111.68</v>
      </c>
      <c r="H457" s="13">
        <f t="shared" si="49"/>
        <v>0</v>
      </c>
      <c r="I457" s="13">
        <f t="shared" si="50"/>
        <v>111.68</v>
      </c>
      <c r="J457" s="11" t="s">
        <v>11</v>
      </c>
    </row>
    <row r="458" spans="1:10" x14ac:dyDescent="0.2">
      <c r="A458" s="8"/>
      <c r="B458" s="12">
        <v>20963</v>
      </c>
      <c r="C458" s="12" t="s">
        <v>336</v>
      </c>
      <c r="D458" s="12" t="s">
        <v>35</v>
      </c>
      <c r="E458" s="12">
        <v>1</v>
      </c>
      <c r="F458" s="12">
        <v>177.13</v>
      </c>
      <c r="G458" s="12">
        <f t="shared" si="48"/>
        <v>177.13</v>
      </c>
      <c r="H458" s="13">
        <f t="shared" si="49"/>
        <v>0</v>
      </c>
      <c r="I458" s="13">
        <f t="shared" si="50"/>
        <v>177.13</v>
      </c>
      <c r="J458" s="11" t="s">
        <v>11</v>
      </c>
    </row>
    <row r="459" spans="1:10" x14ac:dyDescent="0.2">
      <c r="A459" s="8"/>
      <c r="B459" s="12">
        <v>20971</v>
      </c>
      <c r="C459" s="12" t="s">
        <v>337</v>
      </c>
      <c r="D459" s="12" t="s">
        <v>35</v>
      </c>
      <c r="E459" s="12">
        <v>1</v>
      </c>
      <c r="F459" s="12">
        <v>10.63</v>
      </c>
      <c r="G459" s="12">
        <f t="shared" si="48"/>
        <v>10.63</v>
      </c>
      <c r="H459" s="13">
        <f t="shared" si="49"/>
        <v>0</v>
      </c>
      <c r="I459" s="13">
        <f t="shared" si="50"/>
        <v>10.63</v>
      </c>
      <c r="J459" s="11" t="s">
        <v>11</v>
      </c>
    </row>
    <row r="460" spans="1:10" x14ac:dyDescent="0.2">
      <c r="A460" s="8"/>
      <c r="B460" s="12">
        <v>21030</v>
      </c>
      <c r="C460" s="12" t="s">
        <v>338</v>
      </c>
      <c r="D460" s="12" t="s">
        <v>35</v>
      </c>
      <c r="E460" s="12">
        <v>1</v>
      </c>
      <c r="F460" s="12">
        <v>249.03</v>
      </c>
      <c r="G460" s="12">
        <f t="shared" si="48"/>
        <v>249.03</v>
      </c>
      <c r="H460" s="13">
        <f t="shared" si="49"/>
        <v>0</v>
      </c>
      <c r="I460" s="13">
        <f t="shared" si="50"/>
        <v>249.03</v>
      </c>
      <c r="J460" s="11" t="s">
        <v>11</v>
      </c>
    </row>
    <row r="461" spans="1:10" x14ac:dyDescent="0.2">
      <c r="A461" s="8"/>
      <c r="B461" s="12">
        <v>37555</v>
      </c>
      <c r="C461" s="12" t="s">
        <v>339</v>
      </c>
      <c r="D461" s="12" t="s">
        <v>35</v>
      </c>
      <c r="E461" s="12">
        <v>1</v>
      </c>
      <c r="F461" s="12">
        <v>159.54</v>
      </c>
      <c r="G461" s="12">
        <f t="shared" si="48"/>
        <v>159.54</v>
      </c>
      <c r="H461" s="13">
        <f t="shared" si="49"/>
        <v>0</v>
      </c>
      <c r="I461" s="13">
        <f t="shared" si="50"/>
        <v>159.54</v>
      </c>
      <c r="J461" s="11" t="s">
        <v>11</v>
      </c>
    </row>
    <row r="462" spans="1:10" x14ac:dyDescent="0.2">
      <c r="A462" s="8"/>
      <c r="B462" s="12">
        <v>88248</v>
      </c>
      <c r="C462" s="12" t="s">
        <v>298</v>
      </c>
      <c r="D462" s="12" t="s">
        <v>7</v>
      </c>
      <c r="E462" s="12">
        <v>3.0369999999999999</v>
      </c>
      <c r="F462" s="12">
        <v>17.2</v>
      </c>
      <c r="G462" s="12">
        <f t="shared" si="48"/>
        <v>0</v>
      </c>
      <c r="H462" s="13">
        <f t="shared" si="49"/>
        <v>52.236399999999996</v>
      </c>
      <c r="I462" s="13">
        <f t="shared" si="50"/>
        <v>52.236399999999996</v>
      </c>
      <c r="J462" s="11" t="s">
        <v>9</v>
      </c>
    </row>
    <row r="463" spans="1:10" x14ac:dyDescent="0.2">
      <c r="A463" s="9"/>
      <c r="B463" s="12">
        <v>88267</v>
      </c>
      <c r="C463" s="12" t="s">
        <v>299</v>
      </c>
      <c r="D463" s="12" t="s">
        <v>7</v>
      </c>
      <c r="E463" s="12">
        <v>3.0369999999999999</v>
      </c>
      <c r="F463" s="12">
        <v>22.24</v>
      </c>
      <c r="G463" s="12">
        <f t="shared" si="48"/>
        <v>0</v>
      </c>
      <c r="H463" s="13">
        <f t="shared" si="49"/>
        <v>67.542879999999997</v>
      </c>
      <c r="I463" s="13">
        <f t="shared" si="50"/>
        <v>67.542879999999997</v>
      </c>
      <c r="J463" s="11" t="s">
        <v>9</v>
      </c>
    </row>
    <row r="464" spans="1:10" x14ac:dyDescent="0.2">
      <c r="A464" s="4">
        <v>8260</v>
      </c>
      <c r="B464" s="5">
        <v>396</v>
      </c>
      <c r="C464" s="6" t="s">
        <v>340</v>
      </c>
      <c r="D464" s="5" t="s">
        <v>35</v>
      </c>
      <c r="E464" s="7">
        <v>6</v>
      </c>
      <c r="F464" s="7">
        <v>1.62</v>
      </c>
      <c r="G464" s="7">
        <f>SUM(G465:G493)</f>
        <v>2415.6699999999996</v>
      </c>
      <c r="H464" s="7">
        <f>SUM(H465:H493)</f>
        <v>331.36</v>
      </c>
      <c r="I464" s="7">
        <f>H464+G464</f>
        <v>2747.0299999999997</v>
      </c>
      <c r="J464" s="5" t="s">
        <v>11</v>
      </c>
    </row>
    <row r="465" spans="1:10" x14ac:dyDescent="0.2">
      <c r="A465" s="14"/>
      <c r="B465" s="12">
        <v>396</v>
      </c>
      <c r="C465" s="12" t="s">
        <v>341</v>
      </c>
      <c r="D465" s="12" t="s">
        <v>35</v>
      </c>
      <c r="E465" s="12">
        <v>6</v>
      </c>
      <c r="F465" s="12">
        <v>1.62</v>
      </c>
      <c r="G465" s="12">
        <f t="shared" ref="G465:G493" si="51">IF(J465="INSUMO",F465*E465,0)</f>
        <v>9.7200000000000006</v>
      </c>
      <c r="H465" s="13">
        <f t="shared" ref="H465:H493" si="52">IF(J465="MÃO DE OBRA",F465*E465,0)</f>
        <v>0</v>
      </c>
      <c r="I465" s="13">
        <f t="shared" ref="I465:I493" si="53">E465*F465</f>
        <v>9.7200000000000006</v>
      </c>
      <c r="J465" s="11" t="s">
        <v>11</v>
      </c>
    </row>
    <row r="466" spans="1:10" x14ac:dyDescent="0.2">
      <c r="A466" s="8"/>
      <c r="B466" s="12">
        <v>421</v>
      </c>
      <c r="C466" s="12" t="s">
        <v>342</v>
      </c>
      <c r="D466" s="12" t="s">
        <v>35</v>
      </c>
      <c r="E466" s="12">
        <v>3</v>
      </c>
      <c r="F466" s="12">
        <v>10.73</v>
      </c>
      <c r="G466" s="12">
        <f t="shared" si="51"/>
        <v>32.19</v>
      </c>
      <c r="H466" s="13">
        <f t="shared" si="52"/>
        <v>0</v>
      </c>
      <c r="I466" s="13">
        <f t="shared" si="53"/>
        <v>32.19</v>
      </c>
      <c r="J466" s="11" t="s">
        <v>11</v>
      </c>
    </row>
    <row r="467" spans="1:10" x14ac:dyDescent="0.2">
      <c r="A467" s="8"/>
      <c r="B467" s="12">
        <v>425</v>
      </c>
      <c r="C467" s="12" t="s">
        <v>343</v>
      </c>
      <c r="D467" s="12" t="s">
        <v>35</v>
      </c>
      <c r="E467" s="12">
        <v>4</v>
      </c>
      <c r="F467" s="12">
        <v>3.84</v>
      </c>
      <c r="G467" s="12">
        <f t="shared" si="51"/>
        <v>15.36</v>
      </c>
      <c r="H467" s="13">
        <f t="shared" si="52"/>
        <v>0</v>
      </c>
      <c r="I467" s="13">
        <f t="shared" si="53"/>
        <v>15.36</v>
      </c>
      <c r="J467" s="11" t="s">
        <v>11</v>
      </c>
    </row>
    <row r="468" spans="1:10" x14ac:dyDescent="0.2">
      <c r="A468" s="8"/>
      <c r="B468" s="12">
        <v>765</v>
      </c>
      <c r="C468" s="12" t="s">
        <v>344</v>
      </c>
      <c r="D468" s="12" t="s">
        <v>35</v>
      </c>
      <c r="E468" s="12">
        <v>1</v>
      </c>
      <c r="F468" s="12">
        <v>4.55</v>
      </c>
      <c r="G468" s="12">
        <f t="shared" si="51"/>
        <v>4.55</v>
      </c>
      <c r="H468" s="13">
        <f t="shared" si="52"/>
        <v>0</v>
      </c>
      <c r="I468" s="13">
        <f t="shared" si="53"/>
        <v>4.55</v>
      </c>
      <c r="J468" s="11" t="s">
        <v>11</v>
      </c>
    </row>
    <row r="469" spans="1:10" x14ac:dyDescent="0.2">
      <c r="A469" s="8"/>
      <c r="B469" s="12">
        <v>841</v>
      </c>
      <c r="C469" s="12" t="s">
        <v>345</v>
      </c>
      <c r="D469" s="12" t="s">
        <v>26</v>
      </c>
      <c r="E469" s="12">
        <v>1</v>
      </c>
      <c r="F469" s="12">
        <v>19.5</v>
      </c>
      <c r="G469" s="12">
        <f t="shared" si="51"/>
        <v>19.5</v>
      </c>
      <c r="H469" s="13">
        <f t="shared" si="52"/>
        <v>0</v>
      </c>
      <c r="I469" s="13">
        <f t="shared" si="53"/>
        <v>19.5</v>
      </c>
      <c r="J469" s="11" t="s">
        <v>11</v>
      </c>
    </row>
    <row r="470" spans="1:10" x14ac:dyDescent="0.2">
      <c r="A470" s="8"/>
      <c r="B470" s="12">
        <v>863</v>
      </c>
      <c r="C470" s="12" t="s">
        <v>346</v>
      </c>
      <c r="D470" s="12" t="s">
        <v>22</v>
      </c>
      <c r="E470" s="12">
        <v>30</v>
      </c>
      <c r="F470" s="12">
        <v>15.51</v>
      </c>
      <c r="G470" s="12">
        <f t="shared" si="51"/>
        <v>465.3</v>
      </c>
      <c r="H470" s="13">
        <f t="shared" si="52"/>
        <v>0</v>
      </c>
      <c r="I470" s="13">
        <f t="shared" si="53"/>
        <v>465.3</v>
      </c>
      <c r="J470" s="11" t="s">
        <v>11</v>
      </c>
    </row>
    <row r="471" spans="1:10" x14ac:dyDescent="0.2">
      <c r="A471" s="8"/>
      <c r="B471" s="12">
        <v>867</v>
      </c>
      <c r="C471" s="12" t="s">
        <v>347</v>
      </c>
      <c r="D471" s="12" t="s">
        <v>22</v>
      </c>
      <c r="E471" s="12">
        <v>20</v>
      </c>
      <c r="F471" s="12">
        <v>21.6</v>
      </c>
      <c r="G471" s="12">
        <f t="shared" si="51"/>
        <v>432</v>
      </c>
      <c r="H471" s="13">
        <f t="shared" si="52"/>
        <v>0</v>
      </c>
      <c r="I471" s="13">
        <f t="shared" si="53"/>
        <v>432</v>
      </c>
      <c r="J471" s="11" t="s">
        <v>11</v>
      </c>
    </row>
    <row r="472" spans="1:10" x14ac:dyDescent="0.2">
      <c r="A472" s="8"/>
      <c r="B472" s="12">
        <v>1564</v>
      </c>
      <c r="C472" s="12" t="s">
        <v>348</v>
      </c>
      <c r="D472" s="12" t="s">
        <v>35</v>
      </c>
      <c r="E472" s="12">
        <v>1</v>
      </c>
      <c r="F472" s="12">
        <v>7.89</v>
      </c>
      <c r="G472" s="12">
        <f t="shared" si="51"/>
        <v>7.89</v>
      </c>
      <c r="H472" s="13">
        <f t="shared" si="52"/>
        <v>0</v>
      </c>
      <c r="I472" s="13">
        <f t="shared" si="53"/>
        <v>7.89</v>
      </c>
      <c r="J472" s="11" t="s">
        <v>11</v>
      </c>
    </row>
    <row r="473" spans="1:10" x14ac:dyDescent="0.2">
      <c r="A473" s="8"/>
      <c r="B473" s="12">
        <v>1587</v>
      </c>
      <c r="C473" s="12" t="s">
        <v>349</v>
      </c>
      <c r="D473" s="12" t="s">
        <v>35</v>
      </c>
      <c r="E473" s="12">
        <v>12</v>
      </c>
      <c r="F473" s="12">
        <v>4.2300000000000004</v>
      </c>
      <c r="G473" s="12">
        <f t="shared" si="51"/>
        <v>50.760000000000005</v>
      </c>
      <c r="H473" s="13">
        <f t="shared" si="52"/>
        <v>0</v>
      </c>
      <c r="I473" s="13">
        <f t="shared" si="53"/>
        <v>50.760000000000005</v>
      </c>
      <c r="J473" s="11" t="s">
        <v>11</v>
      </c>
    </row>
    <row r="474" spans="1:10" x14ac:dyDescent="0.2">
      <c r="A474" s="8"/>
      <c r="B474" s="12">
        <v>1588</v>
      </c>
      <c r="C474" s="12" t="s">
        <v>350</v>
      </c>
      <c r="D474" s="12" t="s">
        <v>35</v>
      </c>
      <c r="E474" s="12">
        <v>2</v>
      </c>
      <c r="F474" s="12">
        <v>5.81</v>
      </c>
      <c r="G474" s="12">
        <f t="shared" si="51"/>
        <v>11.62</v>
      </c>
      <c r="H474" s="13">
        <f t="shared" si="52"/>
        <v>0</v>
      </c>
      <c r="I474" s="13">
        <f t="shared" si="53"/>
        <v>11.62</v>
      </c>
      <c r="J474" s="11" t="s">
        <v>11</v>
      </c>
    </row>
    <row r="475" spans="1:10" x14ac:dyDescent="0.2">
      <c r="A475" s="8"/>
      <c r="B475" s="12">
        <v>1589</v>
      </c>
      <c r="C475" s="12" t="s">
        <v>351</v>
      </c>
      <c r="D475" s="12" t="s">
        <v>35</v>
      </c>
      <c r="E475" s="12">
        <v>2</v>
      </c>
      <c r="F475" s="12">
        <v>5.99</v>
      </c>
      <c r="G475" s="12">
        <f t="shared" si="51"/>
        <v>11.98</v>
      </c>
      <c r="H475" s="13">
        <f t="shared" si="52"/>
        <v>0</v>
      </c>
      <c r="I475" s="13">
        <f t="shared" si="53"/>
        <v>11.98</v>
      </c>
      <c r="J475" s="11" t="s">
        <v>11</v>
      </c>
    </row>
    <row r="476" spans="1:10" x14ac:dyDescent="0.2">
      <c r="A476" s="8"/>
      <c r="B476" s="12">
        <v>1598</v>
      </c>
      <c r="C476" s="12" t="s">
        <v>352</v>
      </c>
      <c r="D476" s="12" t="s">
        <v>35</v>
      </c>
      <c r="E476" s="12">
        <v>12</v>
      </c>
      <c r="F476" s="12">
        <v>7.92</v>
      </c>
      <c r="G476" s="12">
        <f t="shared" si="51"/>
        <v>95.039999999999992</v>
      </c>
      <c r="H476" s="13">
        <f t="shared" si="52"/>
        <v>0</v>
      </c>
      <c r="I476" s="13">
        <f t="shared" si="53"/>
        <v>95.039999999999992</v>
      </c>
      <c r="J476" s="11" t="s">
        <v>11</v>
      </c>
    </row>
    <row r="477" spans="1:10" x14ac:dyDescent="0.2">
      <c r="A477" s="8"/>
      <c r="B477" s="12">
        <v>1942</v>
      </c>
      <c r="C477" s="12" t="s">
        <v>353</v>
      </c>
      <c r="D477" s="12" t="s">
        <v>35</v>
      </c>
      <c r="E477" s="12">
        <v>2</v>
      </c>
      <c r="F477" s="12">
        <v>28.77</v>
      </c>
      <c r="G477" s="12">
        <f t="shared" si="51"/>
        <v>57.54</v>
      </c>
      <c r="H477" s="13">
        <f t="shared" si="52"/>
        <v>0</v>
      </c>
      <c r="I477" s="13">
        <f t="shared" si="53"/>
        <v>57.54</v>
      </c>
      <c r="J477" s="11" t="s">
        <v>11</v>
      </c>
    </row>
    <row r="478" spans="1:10" x14ac:dyDescent="0.2">
      <c r="A478" s="8"/>
      <c r="B478" s="12">
        <v>3278</v>
      </c>
      <c r="C478" s="12" t="s">
        <v>354</v>
      </c>
      <c r="D478" s="12" t="s">
        <v>35</v>
      </c>
      <c r="E478" s="12">
        <v>6</v>
      </c>
      <c r="F478" s="12">
        <v>55.87</v>
      </c>
      <c r="G478" s="12">
        <f t="shared" si="51"/>
        <v>335.21999999999997</v>
      </c>
      <c r="H478" s="13">
        <f t="shared" si="52"/>
        <v>0</v>
      </c>
      <c r="I478" s="13">
        <f t="shared" si="53"/>
        <v>335.21999999999997</v>
      </c>
      <c r="J478" s="11" t="s">
        <v>11</v>
      </c>
    </row>
    <row r="479" spans="1:10" x14ac:dyDescent="0.2">
      <c r="A479" s="8"/>
      <c r="B479" s="12">
        <v>3379</v>
      </c>
      <c r="C479" s="12" t="s">
        <v>355</v>
      </c>
      <c r="D479" s="12" t="s">
        <v>35</v>
      </c>
      <c r="E479" s="12">
        <v>6</v>
      </c>
      <c r="F479" s="12">
        <v>40.54</v>
      </c>
      <c r="G479" s="12">
        <f t="shared" si="51"/>
        <v>243.24</v>
      </c>
      <c r="H479" s="13">
        <f t="shared" si="52"/>
        <v>0</v>
      </c>
      <c r="I479" s="13">
        <f t="shared" si="53"/>
        <v>243.24</v>
      </c>
      <c r="J479" s="11" t="s">
        <v>11</v>
      </c>
    </row>
    <row r="480" spans="1:10" x14ac:dyDescent="0.2">
      <c r="A480" s="8"/>
      <c r="B480" s="12">
        <v>3384</v>
      </c>
      <c r="C480" s="12" t="s">
        <v>356</v>
      </c>
      <c r="D480" s="12" t="s">
        <v>35</v>
      </c>
      <c r="E480" s="12">
        <v>10</v>
      </c>
      <c r="F480" s="12">
        <v>4.8100000000000005</v>
      </c>
      <c r="G480" s="12">
        <f t="shared" si="51"/>
        <v>48.100000000000009</v>
      </c>
      <c r="H480" s="13">
        <f t="shared" si="52"/>
        <v>0</v>
      </c>
      <c r="I480" s="13">
        <f t="shared" si="53"/>
        <v>48.100000000000009</v>
      </c>
      <c r="J480" s="11" t="s">
        <v>11</v>
      </c>
    </row>
    <row r="481" spans="1:10" x14ac:dyDescent="0.2">
      <c r="A481" s="8"/>
      <c r="B481" s="12">
        <v>3879</v>
      </c>
      <c r="C481" s="12" t="s">
        <v>357</v>
      </c>
      <c r="D481" s="12" t="s">
        <v>35</v>
      </c>
      <c r="E481" s="12">
        <v>2</v>
      </c>
      <c r="F481" s="12">
        <v>11.18</v>
      </c>
      <c r="G481" s="12">
        <f t="shared" si="51"/>
        <v>22.36</v>
      </c>
      <c r="H481" s="13">
        <f t="shared" si="52"/>
        <v>0</v>
      </c>
      <c r="I481" s="13">
        <f t="shared" si="53"/>
        <v>22.36</v>
      </c>
      <c r="J481" s="11" t="s">
        <v>11</v>
      </c>
    </row>
    <row r="482" spans="1:10" x14ac:dyDescent="0.2">
      <c r="A482" s="8"/>
      <c r="B482" s="12">
        <v>3925</v>
      </c>
      <c r="C482" s="12" t="s">
        <v>358</v>
      </c>
      <c r="D482" s="12" t="s">
        <v>35</v>
      </c>
      <c r="E482" s="12">
        <v>1</v>
      </c>
      <c r="F482" s="12">
        <v>17.73</v>
      </c>
      <c r="G482" s="12">
        <f t="shared" si="51"/>
        <v>17.73</v>
      </c>
      <c r="H482" s="13">
        <f t="shared" si="52"/>
        <v>0</v>
      </c>
      <c r="I482" s="13">
        <f t="shared" si="53"/>
        <v>17.73</v>
      </c>
      <c r="J482" s="11" t="s">
        <v>11</v>
      </c>
    </row>
    <row r="483" spans="1:10" x14ac:dyDescent="0.2">
      <c r="A483" s="8"/>
      <c r="B483" s="12">
        <v>4274</v>
      </c>
      <c r="C483" s="12" t="s">
        <v>359</v>
      </c>
      <c r="D483" s="12" t="s">
        <v>35</v>
      </c>
      <c r="E483" s="12">
        <v>1</v>
      </c>
      <c r="F483" s="12">
        <v>69.709999999999994</v>
      </c>
      <c r="G483" s="12">
        <f t="shared" si="51"/>
        <v>69.709999999999994</v>
      </c>
      <c r="H483" s="13">
        <f t="shared" si="52"/>
        <v>0</v>
      </c>
      <c r="I483" s="13">
        <f t="shared" si="53"/>
        <v>69.709999999999994</v>
      </c>
      <c r="J483" s="11" t="s">
        <v>11</v>
      </c>
    </row>
    <row r="484" spans="1:10" x14ac:dyDescent="0.2">
      <c r="A484" s="8"/>
      <c r="B484" s="12">
        <v>7572</v>
      </c>
      <c r="C484" s="12" t="s">
        <v>360</v>
      </c>
      <c r="D484" s="12" t="s">
        <v>35</v>
      </c>
      <c r="E484" s="12">
        <v>2</v>
      </c>
      <c r="F484" s="12">
        <v>6.02</v>
      </c>
      <c r="G484" s="12">
        <f t="shared" si="51"/>
        <v>12.04</v>
      </c>
      <c r="H484" s="13">
        <f t="shared" si="52"/>
        <v>0</v>
      </c>
      <c r="I484" s="13">
        <f t="shared" si="53"/>
        <v>12.04</v>
      </c>
      <c r="J484" s="11" t="s">
        <v>11</v>
      </c>
    </row>
    <row r="485" spans="1:10" x14ac:dyDescent="0.2">
      <c r="A485" s="8"/>
      <c r="B485" s="12">
        <v>7581</v>
      </c>
      <c r="C485" s="12" t="s">
        <v>361</v>
      </c>
      <c r="D485" s="12" t="s">
        <v>35</v>
      </c>
      <c r="E485" s="12">
        <v>2</v>
      </c>
      <c r="F485" s="12">
        <v>2.62</v>
      </c>
      <c r="G485" s="12">
        <f t="shared" si="51"/>
        <v>5.24</v>
      </c>
      <c r="H485" s="13">
        <f t="shared" si="52"/>
        <v>0</v>
      </c>
      <c r="I485" s="13">
        <f t="shared" si="53"/>
        <v>5.24</v>
      </c>
      <c r="J485" s="11" t="s">
        <v>11</v>
      </c>
    </row>
    <row r="486" spans="1:10" x14ac:dyDescent="0.2">
      <c r="A486" s="8"/>
      <c r="B486" s="12">
        <v>9860</v>
      </c>
      <c r="C486" s="12" t="s">
        <v>362</v>
      </c>
      <c r="D486" s="12" t="s">
        <v>22</v>
      </c>
      <c r="E486" s="12">
        <v>6</v>
      </c>
      <c r="F486" s="12">
        <v>35.1</v>
      </c>
      <c r="G486" s="12">
        <f t="shared" si="51"/>
        <v>210.60000000000002</v>
      </c>
      <c r="H486" s="13">
        <f t="shared" si="52"/>
        <v>0</v>
      </c>
      <c r="I486" s="13">
        <f t="shared" si="53"/>
        <v>210.60000000000002</v>
      </c>
      <c r="J486" s="11" t="s">
        <v>11</v>
      </c>
    </row>
    <row r="487" spans="1:10" x14ac:dyDescent="0.2">
      <c r="A487" s="8"/>
      <c r="B487" s="12">
        <v>10956</v>
      </c>
      <c r="C487" s="12" t="s">
        <v>363</v>
      </c>
      <c r="D487" s="12" t="s">
        <v>35</v>
      </c>
      <c r="E487" s="12">
        <v>2</v>
      </c>
      <c r="F487" s="12">
        <v>48.41</v>
      </c>
      <c r="G487" s="12">
        <f t="shared" si="51"/>
        <v>96.82</v>
      </c>
      <c r="H487" s="13">
        <f t="shared" si="52"/>
        <v>0</v>
      </c>
      <c r="I487" s="13">
        <f t="shared" si="53"/>
        <v>96.82</v>
      </c>
      <c r="J487" s="11" t="s">
        <v>11</v>
      </c>
    </row>
    <row r="488" spans="1:10" x14ac:dyDescent="0.2">
      <c r="A488" s="8"/>
      <c r="B488" s="12">
        <v>11270</v>
      </c>
      <c r="C488" s="12" t="s">
        <v>364</v>
      </c>
      <c r="D488" s="12" t="s">
        <v>35</v>
      </c>
      <c r="E488" s="12">
        <v>4</v>
      </c>
      <c r="F488" s="12">
        <v>1.81</v>
      </c>
      <c r="G488" s="12">
        <f t="shared" si="51"/>
        <v>7.24</v>
      </c>
      <c r="H488" s="13">
        <f t="shared" si="52"/>
        <v>0</v>
      </c>
      <c r="I488" s="13">
        <f t="shared" si="53"/>
        <v>7.24</v>
      </c>
      <c r="J488" s="11" t="s">
        <v>11</v>
      </c>
    </row>
    <row r="489" spans="1:10" x14ac:dyDescent="0.2">
      <c r="A489" s="8"/>
      <c r="B489" s="12">
        <v>11927</v>
      </c>
      <c r="C489" s="12" t="s">
        <v>365</v>
      </c>
      <c r="D489" s="12" t="s">
        <v>35</v>
      </c>
      <c r="E489" s="12">
        <v>1</v>
      </c>
      <c r="F489" s="12">
        <v>5.4</v>
      </c>
      <c r="G489" s="12">
        <f t="shared" si="51"/>
        <v>5.4</v>
      </c>
      <c r="H489" s="13">
        <f t="shared" si="52"/>
        <v>0</v>
      </c>
      <c r="I489" s="13">
        <f t="shared" si="53"/>
        <v>5.4</v>
      </c>
      <c r="J489" s="11" t="s">
        <v>11</v>
      </c>
    </row>
    <row r="490" spans="1:10" x14ac:dyDescent="0.2">
      <c r="A490" s="8"/>
      <c r="B490" s="12">
        <v>11976</v>
      </c>
      <c r="C490" s="12" t="s">
        <v>366</v>
      </c>
      <c r="D490" s="12" t="s">
        <v>35</v>
      </c>
      <c r="E490" s="12">
        <v>10</v>
      </c>
      <c r="F490" s="12">
        <v>0.84</v>
      </c>
      <c r="G490" s="12">
        <f t="shared" si="51"/>
        <v>8.4</v>
      </c>
      <c r="H490" s="13">
        <f t="shared" si="52"/>
        <v>0</v>
      </c>
      <c r="I490" s="13">
        <f t="shared" si="53"/>
        <v>8.4</v>
      </c>
      <c r="J490" s="11" t="s">
        <v>11</v>
      </c>
    </row>
    <row r="491" spans="1:10" x14ac:dyDescent="0.2">
      <c r="A491" s="8"/>
      <c r="B491" s="12">
        <v>12358</v>
      </c>
      <c r="C491" s="12" t="s">
        <v>367</v>
      </c>
      <c r="D491" s="12" t="s">
        <v>35</v>
      </c>
      <c r="E491" s="12">
        <v>1</v>
      </c>
      <c r="F491" s="12">
        <v>120.12</v>
      </c>
      <c r="G491" s="12">
        <f t="shared" si="51"/>
        <v>120.12</v>
      </c>
      <c r="H491" s="13">
        <f t="shared" si="52"/>
        <v>0</v>
      </c>
      <c r="I491" s="13">
        <f t="shared" si="53"/>
        <v>120.12</v>
      </c>
      <c r="J491" s="11" t="s">
        <v>11</v>
      </c>
    </row>
    <row r="492" spans="1:10" x14ac:dyDescent="0.2">
      <c r="A492" s="8"/>
      <c r="B492" s="12">
        <v>88247</v>
      </c>
      <c r="C492" s="12" t="s">
        <v>368</v>
      </c>
      <c r="D492" s="12" t="s">
        <v>7</v>
      </c>
      <c r="E492" s="12">
        <v>8</v>
      </c>
      <c r="F492" s="12">
        <v>17.59</v>
      </c>
      <c r="G492" s="12">
        <f t="shared" si="51"/>
        <v>0</v>
      </c>
      <c r="H492" s="13">
        <f t="shared" si="52"/>
        <v>140.72</v>
      </c>
      <c r="I492" s="13">
        <f t="shared" si="53"/>
        <v>140.72</v>
      </c>
      <c r="J492" s="11" t="s">
        <v>9</v>
      </c>
    </row>
    <row r="493" spans="1:10" x14ac:dyDescent="0.2">
      <c r="A493" s="18"/>
      <c r="B493" s="12">
        <v>88265</v>
      </c>
      <c r="C493" s="12" t="s">
        <v>369</v>
      </c>
      <c r="D493" s="12" t="s">
        <v>7</v>
      </c>
      <c r="E493" s="12">
        <v>8</v>
      </c>
      <c r="F493" s="12">
        <v>23.83</v>
      </c>
      <c r="G493" s="12">
        <f t="shared" si="51"/>
        <v>0</v>
      </c>
      <c r="H493" s="13">
        <f t="shared" si="52"/>
        <v>190.64</v>
      </c>
      <c r="I493" s="13">
        <f t="shared" si="53"/>
        <v>190.64</v>
      </c>
      <c r="J493" s="11" t="s">
        <v>9</v>
      </c>
    </row>
    <row r="494" spans="1:10" x14ac:dyDescent="0.2">
      <c r="A494" s="4">
        <v>90371</v>
      </c>
      <c r="B494" s="5"/>
      <c r="C494" s="6" t="s">
        <v>370</v>
      </c>
      <c r="D494" s="5" t="s">
        <v>35</v>
      </c>
      <c r="E494" s="7"/>
      <c r="F494" s="7"/>
      <c r="G494" s="7">
        <f>SUM(G495:G498)</f>
        <v>23.873090000000001</v>
      </c>
      <c r="H494" s="7">
        <f>SUM(H495:H498)</f>
        <v>7.8879999999999999</v>
      </c>
      <c r="I494" s="7">
        <f>H494+G494</f>
        <v>31.761090000000003</v>
      </c>
      <c r="J494" s="5"/>
    </row>
    <row r="495" spans="1:10" x14ac:dyDescent="0.2">
      <c r="A495" s="14"/>
      <c r="B495" s="12">
        <v>3148</v>
      </c>
      <c r="C495" s="12" t="s">
        <v>301</v>
      </c>
      <c r="D495" s="12" t="s">
        <v>35</v>
      </c>
      <c r="E495" s="12">
        <v>1.3000000000000001E-2</v>
      </c>
      <c r="F495" s="12">
        <v>7.93</v>
      </c>
      <c r="G495" s="12">
        <f>IF(J495="INSUMO",F495*E495,0)</f>
        <v>0.10309</v>
      </c>
      <c r="H495" s="13">
        <f>IF(J495="MÃO DE OBRA",F495*E495,0)</f>
        <v>0</v>
      </c>
      <c r="I495" s="13">
        <f>E495*F495</f>
        <v>0.10309</v>
      </c>
      <c r="J495" s="11" t="s">
        <v>11</v>
      </c>
    </row>
    <row r="496" spans="1:10" x14ac:dyDescent="0.2">
      <c r="A496" s="8"/>
      <c r="B496" s="12">
        <v>6032</v>
      </c>
      <c r="C496" s="12" t="s">
        <v>371</v>
      </c>
      <c r="D496" s="12" t="s">
        <v>35</v>
      </c>
      <c r="E496" s="12">
        <v>1</v>
      </c>
      <c r="F496" s="12">
        <v>23.77</v>
      </c>
      <c r="G496" s="12">
        <f>IF(J496="INSUMO",F496*E496,0)</f>
        <v>23.77</v>
      </c>
      <c r="H496" s="13">
        <f>IF(J496="MÃO DE OBRA",F496*E496,0)</f>
        <v>0</v>
      </c>
      <c r="I496" s="13">
        <f>E496*F496</f>
        <v>23.77</v>
      </c>
      <c r="J496" s="11" t="s">
        <v>11</v>
      </c>
    </row>
    <row r="497" spans="1:10" x14ac:dyDescent="0.2">
      <c r="A497" s="8"/>
      <c r="B497" s="12">
        <v>88248</v>
      </c>
      <c r="C497" s="12" t="s">
        <v>298</v>
      </c>
      <c r="D497" s="12" t="s">
        <v>7</v>
      </c>
      <c r="E497" s="12">
        <v>0.2</v>
      </c>
      <c r="F497" s="12">
        <v>17.2</v>
      </c>
      <c r="G497" s="12">
        <f>IF(J497="INSUMO",F497*E497,0)</f>
        <v>0</v>
      </c>
      <c r="H497" s="13">
        <f>IF(J497="MÃO DE OBRA",F497*E497,0)</f>
        <v>3.44</v>
      </c>
      <c r="I497" s="13">
        <f>E497*F497</f>
        <v>3.44</v>
      </c>
      <c r="J497" s="11" t="s">
        <v>9</v>
      </c>
    </row>
    <row r="498" spans="1:10" x14ac:dyDescent="0.2">
      <c r="A498" s="9"/>
      <c r="B498" s="12">
        <v>88267</v>
      </c>
      <c r="C498" s="12" t="s">
        <v>299</v>
      </c>
      <c r="D498" s="12" t="s">
        <v>7</v>
      </c>
      <c r="E498" s="12">
        <v>0.2</v>
      </c>
      <c r="F498" s="12">
        <v>22.24</v>
      </c>
      <c r="G498" s="12">
        <f>IF(J498="INSUMO",F498*E498,0)</f>
        <v>0</v>
      </c>
      <c r="H498" s="13">
        <f>IF(J498="MÃO DE OBRA",F498*E498,0)</f>
        <v>4.4479999999999995</v>
      </c>
      <c r="I498" s="13">
        <f>E498*F498</f>
        <v>4.4479999999999995</v>
      </c>
      <c r="J498" s="11" t="s">
        <v>9</v>
      </c>
    </row>
    <row r="499" spans="1:10" x14ac:dyDescent="0.2">
      <c r="A499" s="4">
        <v>92692</v>
      </c>
      <c r="B499" s="5"/>
      <c r="C499" s="6" t="s">
        <v>372</v>
      </c>
      <c r="D499" s="5" t="s">
        <v>35</v>
      </c>
      <c r="E499" s="7"/>
      <c r="F499" s="7"/>
      <c r="G499" s="7">
        <f>SUM(G500:G504)</f>
        <v>2.6737199999999999</v>
      </c>
      <c r="H499" s="7">
        <f>SUM(H500:H504)</f>
        <v>6.8231200000000003</v>
      </c>
      <c r="I499" s="7">
        <f>H499+G499</f>
        <v>9.4968400000000006</v>
      </c>
      <c r="J499" s="5"/>
    </row>
    <row r="500" spans="1:10" x14ac:dyDescent="0.2">
      <c r="A500" s="14"/>
      <c r="B500" s="12">
        <v>3148</v>
      </c>
      <c r="C500" s="12" t="s">
        <v>301</v>
      </c>
      <c r="D500" s="12" t="s">
        <v>35</v>
      </c>
      <c r="E500" s="12">
        <v>8.0000000000000002E-3</v>
      </c>
      <c r="F500" s="12">
        <v>7.93</v>
      </c>
      <c r="G500" s="12">
        <f>IF(J500="INSUMO",F500*E500,0)</f>
        <v>6.3439999999999996E-2</v>
      </c>
      <c r="H500" s="13">
        <f>IF(J500="MÃO DE OBRA",F500*E500,0)</f>
        <v>0</v>
      </c>
      <c r="I500" s="13">
        <f>E500*F500</f>
        <v>6.3439999999999996E-2</v>
      </c>
      <c r="J500" s="11" t="s">
        <v>11</v>
      </c>
    </row>
    <row r="501" spans="1:10" x14ac:dyDescent="0.2">
      <c r="A501" s="8"/>
      <c r="B501" s="12">
        <v>4177</v>
      </c>
      <c r="C501" s="12" t="s">
        <v>373</v>
      </c>
      <c r="D501" s="12" t="s">
        <v>35</v>
      </c>
      <c r="E501" s="12">
        <v>1</v>
      </c>
      <c r="F501" s="12">
        <v>2.56</v>
      </c>
      <c r="G501" s="12">
        <f>IF(J501="INSUMO",F501*E501,0)</f>
        <v>2.56</v>
      </c>
      <c r="H501" s="13">
        <f>IF(J501="MÃO DE OBRA",F501*E501,0)</f>
        <v>0</v>
      </c>
      <c r="I501" s="13">
        <f>E501*F501</f>
        <v>2.56</v>
      </c>
      <c r="J501" s="11" t="s">
        <v>11</v>
      </c>
    </row>
    <row r="502" spans="1:10" x14ac:dyDescent="0.2">
      <c r="A502" s="8"/>
      <c r="B502" s="12">
        <v>7307</v>
      </c>
      <c r="C502" s="12" t="s">
        <v>303</v>
      </c>
      <c r="D502" s="12" t="s">
        <v>175</v>
      </c>
      <c r="E502" s="12">
        <v>2E-3</v>
      </c>
      <c r="F502" s="12">
        <v>25.14</v>
      </c>
      <c r="G502" s="12">
        <f>IF(J502="INSUMO",F502*E502,0)</f>
        <v>5.0280000000000005E-2</v>
      </c>
      <c r="H502" s="13">
        <f>IF(J502="MÃO DE OBRA",F502*E502,0)</f>
        <v>0</v>
      </c>
      <c r="I502" s="13">
        <f>E502*F502</f>
        <v>5.0280000000000005E-2</v>
      </c>
      <c r="J502" s="11" t="s">
        <v>11</v>
      </c>
    </row>
    <row r="503" spans="1:10" x14ac:dyDescent="0.2">
      <c r="A503" s="8"/>
      <c r="B503" s="12">
        <v>88248</v>
      </c>
      <c r="C503" s="12" t="s">
        <v>298</v>
      </c>
      <c r="D503" s="12" t="s">
        <v>7</v>
      </c>
      <c r="E503" s="12">
        <v>0.17300000000000001</v>
      </c>
      <c r="F503" s="12">
        <v>17.2</v>
      </c>
      <c r="G503" s="12">
        <f>IF(J503="INSUMO",F503*E503,0)</f>
        <v>0</v>
      </c>
      <c r="H503" s="13">
        <f>IF(J503="MÃO DE OBRA",F503*E503,0)</f>
        <v>2.9756</v>
      </c>
      <c r="I503" s="13">
        <f>E503*F503</f>
        <v>2.9756</v>
      </c>
      <c r="J503" s="11" t="s">
        <v>9</v>
      </c>
    </row>
    <row r="504" spans="1:10" x14ac:dyDescent="0.2">
      <c r="A504" s="9"/>
      <c r="B504" s="12">
        <v>88267</v>
      </c>
      <c r="C504" s="12" t="s">
        <v>299</v>
      </c>
      <c r="D504" s="12" t="s">
        <v>7</v>
      </c>
      <c r="E504" s="12">
        <v>0.17300000000000001</v>
      </c>
      <c r="F504" s="12">
        <v>22.24</v>
      </c>
      <c r="G504" s="12">
        <f>IF(J504="INSUMO",F504*E504,0)</f>
        <v>0</v>
      </c>
      <c r="H504" s="13">
        <f>IF(J504="MÃO DE OBRA",F504*E504,0)</f>
        <v>3.8475200000000003</v>
      </c>
      <c r="I504" s="13">
        <f>E504*F504</f>
        <v>3.8475200000000003</v>
      </c>
      <c r="J504" s="11" t="s">
        <v>9</v>
      </c>
    </row>
    <row r="505" spans="1:10" x14ac:dyDescent="0.2">
      <c r="A505" s="4">
        <v>92704</v>
      </c>
      <c r="B505" s="5"/>
      <c r="C505" s="6" t="s">
        <v>374</v>
      </c>
      <c r="D505" s="5" t="s">
        <v>35</v>
      </c>
      <c r="E505" s="7"/>
      <c r="F505" s="7"/>
      <c r="G505" s="7">
        <f>SUM(G506:G510)</f>
        <v>4.4585100000000004</v>
      </c>
      <c r="H505" s="7">
        <f>SUM(H506:H510)</f>
        <v>13.646240000000001</v>
      </c>
      <c r="I505" s="7">
        <f>H505+G505</f>
        <v>18.104750000000003</v>
      </c>
      <c r="J505" s="5"/>
    </row>
    <row r="506" spans="1:10" x14ac:dyDescent="0.2">
      <c r="A506" s="14"/>
      <c r="B506" s="12">
        <v>3148</v>
      </c>
      <c r="C506" s="12" t="s">
        <v>301</v>
      </c>
      <c r="D506" s="12" t="s">
        <v>35</v>
      </c>
      <c r="E506" s="12">
        <v>1.3000000000000001E-2</v>
      </c>
      <c r="F506" s="12">
        <v>7.93</v>
      </c>
      <c r="G506" s="12">
        <f>IF(J506="INSUMO",F506*E506,0)</f>
        <v>0.10309</v>
      </c>
      <c r="H506" s="13">
        <f>IF(J506="MÃO DE OBRA",F506*E506,0)</f>
        <v>0</v>
      </c>
      <c r="I506" s="13">
        <f>E506*F506</f>
        <v>0.10309</v>
      </c>
      <c r="J506" s="11" t="s">
        <v>11</v>
      </c>
    </row>
    <row r="507" spans="1:10" x14ac:dyDescent="0.2">
      <c r="A507" s="8"/>
      <c r="B507" s="12">
        <v>6294</v>
      </c>
      <c r="C507" s="12" t="s">
        <v>375</v>
      </c>
      <c r="D507" s="12" t="s">
        <v>35</v>
      </c>
      <c r="E507" s="12">
        <v>1</v>
      </c>
      <c r="F507" s="12">
        <v>4.28</v>
      </c>
      <c r="G507" s="12">
        <f>IF(J507="INSUMO",F507*E507,0)</f>
        <v>4.28</v>
      </c>
      <c r="H507" s="13">
        <f>IF(J507="MÃO DE OBRA",F507*E507,0)</f>
        <v>0</v>
      </c>
      <c r="I507" s="13">
        <f>E507*F507</f>
        <v>4.28</v>
      </c>
      <c r="J507" s="11" t="s">
        <v>11</v>
      </c>
    </row>
    <row r="508" spans="1:10" x14ac:dyDescent="0.2">
      <c r="A508" s="8"/>
      <c r="B508" s="12">
        <v>7307</v>
      </c>
      <c r="C508" s="12" t="s">
        <v>303</v>
      </c>
      <c r="D508" s="12" t="s">
        <v>175</v>
      </c>
      <c r="E508" s="12">
        <v>3.0000000000000001E-3</v>
      </c>
      <c r="F508" s="12">
        <v>25.14</v>
      </c>
      <c r="G508" s="12">
        <f>IF(J508="INSUMO",F508*E508,0)</f>
        <v>7.5420000000000001E-2</v>
      </c>
      <c r="H508" s="13">
        <f>IF(J508="MÃO DE OBRA",F508*E508,0)</f>
        <v>0</v>
      </c>
      <c r="I508" s="13">
        <f>E508*F508</f>
        <v>7.5420000000000001E-2</v>
      </c>
      <c r="J508" s="11" t="s">
        <v>11</v>
      </c>
    </row>
    <row r="509" spans="1:10" x14ac:dyDescent="0.2">
      <c r="A509" s="8"/>
      <c r="B509" s="12">
        <v>88248</v>
      </c>
      <c r="C509" s="12" t="s">
        <v>298</v>
      </c>
      <c r="D509" s="12" t="s">
        <v>7</v>
      </c>
      <c r="E509" s="12">
        <v>0.34600000000000003</v>
      </c>
      <c r="F509" s="12">
        <v>17.2</v>
      </c>
      <c r="G509" s="12">
        <f>IF(J509="INSUMO",F509*E509,0)</f>
        <v>0</v>
      </c>
      <c r="H509" s="13">
        <f>IF(J509="MÃO DE OBRA",F509*E509,0)</f>
        <v>5.9512</v>
      </c>
      <c r="I509" s="13">
        <f>E509*F509</f>
        <v>5.9512</v>
      </c>
      <c r="J509" s="11" t="s">
        <v>9</v>
      </c>
    </row>
    <row r="510" spans="1:10" x14ac:dyDescent="0.2">
      <c r="A510" s="9"/>
      <c r="B510" s="12">
        <v>88267</v>
      </c>
      <c r="C510" s="12" t="s">
        <v>299</v>
      </c>
      <c r="D510" s="12" t="s">
        <v>7</v>
      </c>
      <c r="E510" s="12">
        <v>0.34600000000000003</v>
      </c>
      <c r="F510" s="12">
        <v>22.24</v>
      </c>
      <c r="G510" s="12">
        <f>IF(J510="INSUMO",F510*E510,0)</f>
        <v>0</v>
      </c>
      <c r="H510" s="13">
        <f>IF(J510="MÃO DE OBRA",F510*E510,0)</f>
        <v>7.6950400000000005</v>
      </c>
      <c r="I510" s="13">
        <f>E510*F510</f>
        <v>7.6950400000000005</v>
      </c>
      <c r="J510" s="11" t="s">
        <v>9</v>
      </c>
    </row>
    <row r="511" spans="1:10" x14ac:dyDescent="0.2">
      <c r="A511" s="4">
        <v>95752</v>
      </c>
      <c r="B511" s="5"/>
      <c r="C511" s="6" t="s">
        <v>376</v>
      </c>
      <c r="D511" s="5" t="s">
        <v>22</v>
      </c>
      <c r="E511" s="7"/>
      <c r="F511" s="7"/>
      <c r="G511" s="7">
        <f>SUM(G512:G516)</f>
        <v>31.329477000000001</v>
      </c>
      <c r="H511" s="7">
        <f>SUM(H512:H516)</f>
        <v>11.430692000000001</v>
      </c>
      <c r="I511" s="7">
        <f>H511+G511</f>
        <v>42.760169000000005</v>
      </c>
      <c r="J511" s="5"/>
    </row>
    <row r="512" spans="1:10" x14ac:dyDescent="0.2">
      <c r="A512" s="14"/>
      <c r="B512" s="12">
        <v>21130</v>
      </c>
      <c r="C512" s="12" t="s">
        <v>377</v>
      </c>
      <c r="D512" s="12" t="s">
        <v>22</v>
      </c>
      <c r="E512" s="12">
        <v>1.05</v>
      </c>
      <c r="F512" s="12">
        <v>22.8</v>
      </c>
      <c r="G512" s="12">
        <f>IF(J512="INSUMO",F512*E512,0)</f>
        <v>23.94</v>
      </c>
      <c r="H512" s="13">
        <f>IF(J512="MÃO DE OBRA",F512*E512,0)</f>
        <v>0</v>
      </c>
      <c r="I512" s="13">
        <f>E512*F512</f>
        <v>23.94</v>
      </c>
      <c r="J512" s="11" t="s">
        <v>11</v>
      </c>
    </row>
    <row r="513" spans="1:10" x14ac:dyDescent="0.2">
      <c r="A513" s="8"/>
      <c r="B513" s="12">
        <v>88247</v>
      </c>
      <c r="C513" s="12" t="s">
        <v>368</v>
      </c>
      <c r="D513" s="12" t="s">
        <v>7</v>
      </c>
      <c r="E513" s="12">
        <v>0.28210000000000002</v>
      </c>
      <c r="F513" s="12">
        <v>17.59</v>
      </c>
      <c r="G513" s="12">
        <f>IF(J513="INSUMO",F513*E513,0)</f>
        <v>0</v>
      </c>
      <c r="H513" s="13">
        <f>IF(J513="MÃO DE OBRA",F513*E513,0)</f>
        <v>4.9621390000000005</v>
      </c>
      <c r="I513" s="13">
        <f>E513*F513</f>
        <v>4.9621390000000005</v>
      </c>
      <c r="J513" s="11" t="s">
        <v>9</v>
      </c>
    </row>
    <row r="514" spans="1:10" x14ac:dyDescent="0.2">
      <c r="A514" s="8"/>
      <c r="B514" s="12">
        <v>88264</v>
      </c>
      <c r="C514" s="12" t="s">
        <v>378</v>
      </c>
      <c r="D514" s="12" t="s">
        <v>7</v>
      </c>
      <c r="E514" s="12">
        <v>0.28210000000000002</v>
      </c>
      <c r="F514" s="12">
        <v>22.93</v>
      </c>
      <c r="G514" s="12">
        <f>IF(J514="INSUMO",F514*E514,0)</f>
        <v>0</v>
      </c>
      <c r="H514" s="13">
        <f>IF(J514="MÃO DE OBRA",F514*E514,0)</f>
        <v>6.468553</v>
      </c>
      <c r="I514" s="13">
        <f>E514*F514</f>
        <v>6.468553</v>
      </c>
      <c r="J514" s="11" t="s">
        <v>9</v>
      </c>
    </row>
    <row r="515" spans="1:10" x14ac:dyDescent="0.2">
      <c r="A515" s="8"/>
      <c r="B515" s="12">
        <v>91173</v>
      </c>
      <c r="C515" s="12" t="s">
        <v>73</v>
      </c>
      <c r="D515" s="12" t="s">
        <v>22</v>
      </c>
      <c r="E515" s="12">
        <v>2</v>
      </c>
      <c r="F515" s="12">
        <v>1.08</v>
      </c>
      <c r="G515" s="12">
        <f>IF(J515="INSUMO",F515*E515,0)</f>
        <v>2.16</v>
      </c>
      <c r="H515" s="13">
        <f>IF(J515="MÃO DE OBRA",F515*E515,0)</f>
        <v>0</v>
      </c>
      <c r="I515" s="13">
        <f>E515*F515</f>
        <v>2.16</v>
      </c>
      <c r="J515" s="11" t="s">
        <v>11</v>
      </c>
    </row>
    <row r="516" spans="1:10" x14ac:dyDescent="0.2">
      <c r="A516" s="9"/>
      <c r="B516" s="12">
        <v>95760</v>
      </c>
      <c r="C516" s="12" t="s">
        <v>379</v>
      </c>
      <c r="D516" s="12" t="s">
        <v>35</v>
      </c>
      <c r="E516" s="12">
        <v>0.33330000000000004</v>
      </c>
      <c r="F516" s="12">
        <v>15.69</v>
      </c>
      <c r="G516" s="12">
        <f>IF(J516="INSUMO",F516*E516,0)</f>
        <v>5.2294770000000002</v>
      </c>
      <c r="H516" s="13">
        <f>IF(J516="MÃO DE OBRA",F516*E516,0)</f>
        <v>0</v>
      </c>
      <c r="I516" s="13">
        <f>E516*F516</f>
        <v>5.2294770000000002</v>
      </c>
      <c r="J516" s="11" t="s">
        <v>11</v>
      </c>
    </row>
    <row r="517" spans="1:10" ht="32" x14ac:dyDescent="0.2">
      <c r="A517" s="4">
        <v>91889</v>
      </c>
      <c r="B517" s="5"/>
      <c r="C517" s="6" t="s">
        <v>380</v>
      </c>
      <c r="D517" s="5" t="s">
        <v>35</v>
      </c>
      <c r="E517" s="7"/>
      <c r="F517" s="7"/>
      <c r="G517" s="7">
        <f>SUM(G518:G520)</f>
        <v>1.8</v>
      </c>
      <c r="H517" s="7">
        <f>SUM(H518:H520)</f>
        <v>5.0649999999999995</v>
      </c>
      <c r="I517" s="7">
        <f>H517+G517</f>
        <v>6.8649999999999993</v>
      </c>
      <c r="J517" s="5"/>
    </row>
    <row r="518" spans="1:10" x14ac:dyDescent="0.2">
      <c r="A518" s="14"/>
      <c r="B518" s="12">
        <v>40409</v>
      </c>
      <c r="C518" s="12" t="s">
        <v>381</v>
      </c>
      <c r="D518" s="12" t="s">
        <v>35</v>
      </c>
      <c r="E518" s="12">
        <v>1</v>
      </c>
      <c r="F518" s="12">
        <v>1.8</v>
      </c>
      <c r="G518" s="12">
        <f>IF(J518="INSUMO",F518*E518,0)</f>
        <v>1.8</v>
      </c>
      <c r="H518" s="13">
        <f>IF(J518="MÃO DE OBRA",F518*E518,0)</f>
        <v>0</v>
      </c>
      <c r="I518" s="13">
        <f>E518*F518</f>
        <v>1.8</v>
      </c>
      <c r="J518" s="11" t="s">
        <v>11</v>
      </c>
    </row>
    <row r="519" spans="1:10" x14ac:dyDescent="0.2">
      <c r="A519" s="8"/>
      <c r="B519" s="12">
        <v>88247</v>
      </c>
      <c r="C519" s="12" t="s">
        <v>368</v>
      </c>
      <c r="D519" s="12" t="s">
        <v>7</v>
      </c>
      <c r="E519" s="12">
        <v>0.125</v>
      </c>
      <c r="F519" s="12">
        <v>17.59</v>
      </c>
      <c r="G519" s="12">
        <f>IF(J519="INSUMO",F519*E519,0)</f>
        <v>0</v>
      </c>
      <c r="H519" s="13">
        <f>IF(J519="MÃO DE OBRA",F519*E519,0)</f>
        <v>2.19875</v>
      </c>
      <c r="I519" s="13">
        <f>E519*F519</f>
        <v>2.19875</v>
      </c>
      <c r="J519" s="11" t="s">
        <v>9</v>
      </c>
    </row>
    <row r="520" spans="1:10" x14ac:dyDescent="0.2">
      <c r="A520" s="9"/>
      <c r="B520" s="12">
        <v>88264</v>
      </c>
      <c r="C520" s="12" t="s">
        <v>378</v>
      </c>
      <c r="D520" s="12" t="s">
        <v>7</v>
      </c>
      <c r="E520" s="12">
        <v>0.125</v>
      </c>
      <c r="F520" s="12">
        <v>22.93</v>
      </c>
      <c r="G520" s="12">
        <f>IF(J520="INSUMO",F520*E520,0)</f>
        <v>0</v>
      </c>
      <c r="H520" s="13">
        <f>IF(J520="MÃO DE OBRA",F520*E520,0)</f>
        <v>2.86625</v>
      </c>
      <c r="I520" s="13">
        <f>E520*F520</f>
        <v>2.86625</v>
      </c>
      <c r="J520" s="11" t="s">
        <v>9</v>
      </c>
    </row>
    <row r="521" spans="1:10" ht="32" x14ac:dyDescent="0.2">
      <c r="A521" s="4">
        <v>97559</v>
      </c>
      <c r="B521" s="5"/>
      <c r="C521" s="6" t="s">
        <v>382</v>
      </c>
      <c r="D521" s="5" t="s">
        <v>35</v>
      </c>
      <c r="E521" s="7"/>
      <c r="F521" s="7"/>
      <c r="G521" s="7">
        <f>SUM(G522:G524)</f>
        <v>1.88</v>
      </c>
      <c r="H521" s="7">
        <f>SUM(H522:H524)</f>
        <v>6.4832000000000001</v>
      </c>
      <c r="I521" s="7">
        <f>H521+G521</f>
        <v>8.3631999999999991</v>
      </c>
      <c r="J521" s="5"/>
    </row>
    <row r="522" spans="1:10" x14ac:dyDescent="0.2">
      <c r="A522" s="14"/>
      <c r="B522" s="12">
        <v>39274</v>
      </c>
      <c r="C522" s="12" t="s">
        <v>383</v>
      </c>
      <c r="D522" s="12" t="s">
        <v>35</v>
      </c>
      <c r="E522" s="12">
        <v>1</v>
      </c>
      <c r="F522" s="12">
        <v>1.88</v>
      </c>
      <c r="G522" s="12">
        <f>IF(J522="INSUMO",F522*E522,0)</f>
        <v>1.88</v>
      </c>
      <c r="H522" s="13">
        <f>IF(J522="MÃO DE OBRA",F522*E522,0)</f>
        <v>0</v>
      </c>
      <c r="I522" s="13">
        <f>E522*F522</f>
        <v>1.88</v>
      </c>
      <c r="J522" s="11" t="s">
        <v>11</v>
      </c>
    </row>
    <row r="523" spans="1:10" x14ac:dyDescent="0.2">
      <c r="A523" s="8"/>
      <c r="B523" s="12">
        <v>88247</v>
      </c>
      <c r="C523" s="12" t="s">
        <v>368</v>
      </c>
      <c r="D523" s="12" t="s">
        <v>7</v>
      </c>
      <c r="E523" s="12">
        <v>0.16</v>
      </c>
      <c r="F523" s="12">
        <v>17.59</v>
      </c>
      <c r="G523" s="12">
        <f>IF(J523="INSUMO",F523*E523,0)</f>
        <v>0</v>
      </c>
      <c r="H523" s="13">
        <f>IF(J523="MÃO DE OBRA",F523*E523,0)</f>
        <v>2.8144</v>
      </c>
      <c r="I523" s="13">
        <f>E523*F523</f>
        <v>2.8144</v>
      </c>
      <c r="J523" s="11" t="s">
        <v>9</v>
      </c>
    </row>
    <row r="524" spans="1:10" x14ac:dyDescent="0.2">
      <c r="A524" s="9"/>
      <c r="B524" s="12">
        <v>88264</v>
      </c>
      <c r="C524" s="12" t="s">
        <v>378</v>
      </c>
      <c r="D524" s="12" t="s">
        <v>7</v>
      </c>
      <c r="E524" s="12">
        <v>0.16</v>
      </c>
      <c r="F524" s="12">
        <v>22.93</v>
      </c>
      <c r="G524" s="12">
        <f>IF(J524="INSUMO",F524*E524,0)</f>
        <v>0</v>
      </c>
      <c r="H524" s="13">
        <f>IF(J524="MÃO DE OBRA",F524*E524,0)</f>
        <v>3.6688000000000001</v>
      </c>
      <c r="I524" s="13">
        <f>E524*F524</f>
        <v>3.6688000000000001</v>
      </c>
      <c r="J524" s="11" t="s">
        <v>9</v>
      </c>
    </row>
    <row r="525" spans="1:10" x14ac:dyDescent="0.2">
      <c r="A525" s="4">
        <v>91874</v>
      </c>
      <c r="B525" s="5"/>
      <c r="C525" s="6" t="s">
        <v>384</v>
      </c>
      <c r="D525" s="5" t="s">
        <v>35</v>
      </c>
      <c r="E525" s="7"/>
      <c r="F525" s="7"/>
      <c r="G525" s="7">
        <f>SUM(G526:G528)</f>
        <v>0.60000000000000009</v>
      </c>
      <c r="H525" s="7">
        <f>SUM(H526:H528)</f>
        <v>3.3631600000000001</v>
      </c>
      <c r="I525" s="7">
        <f>H525+G525</f>
        <v>3.9631600000000002</v>
      </c>
      <c r="J525" s="5"/>
    </row>
    <row r="526" spans="1:10" x14ac:dyDescent="0.2">
      <c r="A526" s="14"/>
      <c r="B526" s="12">
        <v>1901</v>
      </c>
      <c r="C526" s="12" t="s">
        <v>385</v>
      </c>
      <c r="D526" s="12" t="s">
        <v>35</v>
      </c>
      <c r="E526" s="12">
        <v>1</v>
      </c>
      <c r="F526" s="12">
        <v>0.60000000000000009</v>
      </c>
      <c r="G526" s="12">
        <f>IF(J526="INSUMO",F526*E526,0)</f>
        <v>0.60000000000000009</v>
      </c>
      <c r="H526" s="13">
        <f>IF(J526="MÃO DE OBRA",F526*E526,0)</f>
        <v>0</v>
      </c>
      <c r="I526" s="13">
        <f>E526*F526</f>
        <v>0.60000000000000009</v>
      </c>
      <c r="J526" s="11" t="s">
        <v>11</v>
      </c>
    </row>
    <row r="527" spans="1:10" x14ac:dyDescent="0.2">
      <c r="A527" s="8"/>
      <c r="B527" s="12">
        <v>88247</v>
      </c>
      <c r="C527" s="12" t="s">
        <v>368</v>
      </c>
      <c r="D527" s="12" t="s">
        <v>7</v>
      </c>
      <c r="E527" s="12">
        <v>8.3000000000000004E-2</v>
      </c>
      <c r="F527" s="12">
        <v>17.59</v>
      </c>
      <c r="G527" s="12">
        <f>IF(J527="INSUMO",F527*E527,0)</f>
        <v>0</v>
      </c>
      <c r="H527" s="13">
        <f>IF(J527="MÃO DE OBRA",F527*E527,0)</f>
        <v>1.45997</v>
      </c>
      <c r="I527" s="13">
        <f>E527*F527</f>
        <v>1.45997</v>
      </c>
      <c r="J527" s="11" t="s">
        <v>9</v>
      </c>
    </row>
    <row r="528" spans="1:10" x14ac:dyDescent="0.2">
      <c r="A528" s="9"/>
      <c r="B528" s="12">
        <v>88264</v>
      </c>
      <c r="C528" s="12" t="s">
        <v>378</v>
      </c>
      <c r="D528" s="12" t="s">
        <v>7</v>
      </c>
      <c r="E528" s="12">
        <v>8.3000000000000004E-2</v>
      </c>
      <c r="F528" s="12">
        <v>22.93</v>
      </c>
      <c r="G528" s="12">
        <f>IF(J528="INSUMO",F528*E528,0)</f>
        <v>0</v>
      </c>
      <c r="H528" s="13">
        <f>IF(J528="MÃO DE OBRA",F528*E528,0)</f>
        <v>1.9031900000000002</v>
      </c>
      <c r="I528" s="13">
        <f>E528*F528</f>
        <v>1.9031900000000002</v>
      </c>
      <c r="J528" s="11" t="s">
        <v>9</v>
      </c>
    </row>
    <row r="529" spans="1:10" x14ac:dyDescent="0.2">
      <c r="A529" s="4">
        <v>83402</v>
      </c>
      <c r="B529" s="5"/>
      <c r="C529" s="6" t="s">
        <v>386</v>
      </c>
      <c r="D529" s="5" t="s">
        <v>35</v>
      </c>
      <c r="E529" s="7"/>
      <c r="F529" s="7"/>
      <c r="G529" s="7">
        <f>SUM(G530:G533)</f>
        <v>33.497495654999994</v>
      </c>
      <c r="H529" s="7">
        <f>SUM(H530:H533)</f>
        <v>19.873000000000001</v>
      </c>
      <c r="I529" s="7">
        <f>H529+G529</f>
        <v>53.370495654999999</v>
      </c>
      <c r="J529" s="5"/>
    </row>
    <row r="530" spans="1:10" x14ac:dyDescent="0.2">
      <c r="A530" s="14"/>
      <c r="B530" s="12">
        <v>5928</v>
      </c>
      <c r="C530" s="12" t="s">
        <v>387</v>
      </c>
      <c r="D530" s="12" t="s">
        <v>116</v>
      </c>
      <c r="E530" s="12">
        <v>0.17072949999999998</v>
      </c>
      <c r="F530" s="12">
        <v>140.09</v>
      </c>
      <c r="G530" s="12">
        <f>IF(J530="INSUMO",F530*E530,0)</f>
        <v>23.917495654999996</v>
      </c>
      <c r="H530" s="13">
        <f>IF(J530="MÃO DE OBRA",F530*E530,0)</f>
        <v>0</v>
      </c>
      <c r="I530" s="13">
        <f>E530*F530</f>
        <v>23.917495654999996</v>
      </c>
      <c r="J530" s="11" t="s">
        <v>11</v>
      </c>
    </row>
    <row r="531" spans="1:10" x14ac:dyDescent="0.2">
      <c r="A531" s="8"/>
      <c r="B531" s="12">
        <v>11929</v>
      </c>
      <c r="C531" s="12" t="s">
        <v>388</v>
      </c>
      <c r="D531" s="12" t="s">
        <v>35</v>
      </c>
      <c r="E531" s="12">
        <v>1</v>
      </c>
      <c r="F531" s="12">
        <v>9.58</v>
      </c>
      <c r="G531" s="12">
        <f>IF(J531="INSUMO",F531*E531,0)</f>
        <v>9.58</v>
      </c>
      <c r="H531" s="13">
        <f>IF(J531="MÃO DE OBRA",F531*E531,0)</f>
        <v>0</v>
      </c>
      <c r="I531" s="13">
        <f>E531*F531</f>
        <v>9.58</v>
      </c>
      <c r="J531" s="11" t="s">
        <v>11</v>
      </c>
    </row>
    <row r="532" spans="1:10" x14ac:dyDescent="0.2">
      <c r="A532" s="8"/>
      <c r="B532" s="12">
        <v>88264</v>
      </c>
      <c r="C532" s="12" t="s">
        <v>378</v>
      </c>
      <c r="D532" s="12" t="s">
        <v>7</v>
      </c>
      <c r="E532" s="12">
        <v>0.30000000000000004</v>
      </c>
      <c r="F532" s="12">
        <v>22.93</v>
      </c>
      <c r="G532" s="12">
        <f>IF(J532="INSUMO",F532*E532,0)</f>
        <v>0</v>
      </c>
      <c r="H532" s="13">
        <f>IF(J532="MÃO DE OBRA",F532*E532,0)</f>
        <v>6.8790000000000013</v>
      </c>
      <c r="I532" s="13">
        <f>E532*F532</f>
        <v>6.8790000000000013</v>
      </c>
      <c r="J532" s="11" t="s">
        <v>9</v>
      </c>
    </row>
    <row r="533" spans="1:10" x14ac:dyDescent="0.2">
      <c r="A533" s="9"/>
      <c r="B533" s="12">
        <v>88316</v>
      </c>
      <c r="C533" s="12" t="s">
        <v>27</v>
      </c>
      <c r="D533" s="12" t="s">
        <v>7</v>
      </c>
      <c r="E533" s="12">
        <v>0.73</v>
      </c>
      <c r="F533" s="12">
        <v>17.8</v>
      </c>
      <c r="G533" s="12">
        <f>IF(J533="INSUMO",F533*E533,0)</f>
        <v>0</v>
      </c>
      <c r="H533" s="13">
        <f>IF(J533="MÃO DE OBRA",F533*E533,0)</f>
        <v>12.994</v>
      </c>
      <c r="I533" s="13">
        <f>E533*F533</f>
        <v>12.994</v>
      </c>
      <c r="J533" s="11" t="s">
        <v>9</v>
      </c>
    </row>
    <row r="534" spans="1:10" ht="32" x14ac:dyDescent="0.2">
      <c r="A534" s="4">
        <v>91833</v>
      </c>
      <c r="B534" s="5"/>
      <c r="C534" s="6" t="s">
        <v>389</v>
      </c>
      <c r="D534" s="5" t="s">
        <v>22</v>
      </c>
      <c r="E534" s="7"/>
      <c r="F534" s="7"/>
      <c r="G534" s="7">
        <f>SUM(G535:G538)</f>
        <v>3.6120000000000001</v>
      </c>
      <c r="H534" s="7">
        <f>SUM(H535:H538)</f>
        <v>2.2286000000000001</v>
      </c>
      <c r="I534" s="7">
        <f>H534+G534</f>
        <v>5.8406000000000002</v>
      </c>
      <c r="J534" s="5"/>
    </row>
    <row r="535" spans="1:10" x14ac:dyDescent="0.2">
      <c r="A535" s="14"/>
      <c r="B535" s="12">
        <v>39243</v>
      </c>
      <c r="C535" s="12" t="s">
        <v>390</v>
      </c>
      <c r="D535" s="12" t="s">
        <v>22</v>
      </c>
      <c r="E535" s="12">
        <v>1.1000000000000001</v>
      </c>
      <c r="F535" s="12">
        <v>1.32</v>
      </c>
      <c r="G535" s="12">
        <f>IF(J535="INSUMO",F535*E535,0)</f>
        <v>1.4520000000000002</v>
      </c>
      <c r="H535" s="13">
        <f>IF(J535="MÃO DE OBRA",F535*E535,0)</f>
        <v>0</v>
      </c>
      <c r="I535" s="13">
        <f>E535*F535</f>
        <v>1.4520000000000002</v>
      </c>
      <c r="J535" s="11" t="s">
        <v>11</v>
      </c>
    </row>
    <row r="536" spans="1:10" x14ac:dyDescent="0.2">
      <c r="A536" s="8"/>
      <c r="B536" s="12">
        <v>88247</v>
      </c>
      <c r="C536" s="12" t="s">
        <v>368</v>
      </c>
      <c r="D536" s="12" t="s">
        <v>7</v>
      </c>
      <c r="E536" s="12">
        <v>5.5E-2</v>
      </c>
      <c r="F536" s="12">
        <v>17.59</v>
      </c>
      <c r="G536" s="12">
        <f>IF(J536="INSUMO",F536*E536,0)</f>
        <v>0</v>
      </c>
      <c r="H536" s="13">
        <f>IF(J536="MÃO DE OBRA",F536*E536,0)</f>
        <v>0.96745000000000003</v>
      </c>
      <c r="I536" s="13">
        <f>E536*F536</f>
        <v>0.96745000000000003</v>
      </c>
      <c r="J536" s="11" t="s">
        <v>9</v>
      </c>
    </row>
    <row r="537" spans="1:10" x14ac:dyDescent="0.2">
      <c r="A537" s="8"/>
      <c r="B537" s="12">
        <v>88264</v>
      </c>
      <c r="C537" s="12" t="s">
        <v>378</v>
      </c>
      <c r="D537" s="12" t="s">
        <v>7</v>
      </c>
      <c r="E537" s="12">
        <v>5.5E-2</v>
      </c>
      <c r="F537" s="12">
        <v>22.93</v>
      </c>
      <c r="G537" s="12">
        <f>IF(J537="INSUMO",F537*E537,0)</f>
        <v>0</v>
      </c>
      <c r="H537" s="13">
        <f>IF(J537="MÃO DE OBRA",F537*E537,0)</f>
        <v>1.26115</v>
      </c>
      <c r="I537" s="13">
        <f>E537*F537</f>
        <v>1.26115</v>
      </c>
      <c r="J537" s="11" t="s">
        <v>9</v>
      </c>
    </row>
    <row r="538" spans="1:10" x14ac:dyDescent="0.2">
      <c r="A538" s="9"/>
      <c r="B538" s="12">
        <v>91170</v>
      </c>
      <c r="C538" s="12" t="s">
        <v>72</v>
      </c>
      <c r="D538" s="12" t="s">
        <v>22</v>
      </c>
      <c r="E538" s="12">
        <v>1</v>
      </c>
      <c r="F538" s="12">
        <v>2.16</v>
      </c>
      <c r="G538" s="12">
        <f>IF(J538="INSUMO",F538*E538,0)</f>
        <v>2.16</v>
      </c>
      <c r="H538" s="13">
        <f>IF(J538="MÃO DE OBRA",F538*E538,0)</f>
        <v>0</v>
      </c>
      <c r="I538" s="13">
        <f>E538*F538</f>
        <v>2.16</v>
      </c>
      <c r="J538" s="11" t="s">
        <v>11</v>
      </c>
    </row>
    <row r="539" spans="1:10" x14ac:dyDescent="0.2">
      <c r="A539" s="4">
        <v>83368</v>
      </c>
      <c r="B539" s="5"/>
      <c r="C539" s="6" t="s">
        <v>391</v>
      </c>
      <c r="D539" s="5" t="s">
        <v>35</v>
      </c>
      <c r="E539" s="7"/>
      <c r="F539" s="7"/>
      <c r="G539" s="7">
        <f>SUM(G540:G542)</f>
        <v>967.91</v>
      </c>
      <c r="H539" s="7">
        <f>SUM(H540:H542)</f>
        <v>324.15999999999997</v>
      </c>
      <c r="I539" s="7">
        <f>H539+G539</f>
        <v>1292.07</v>
      </c>
      <c r="J539" s="5"/>
    </row>
    <row r="540" spans="1:10" x14ac:dyDescent="0.2">
      <c r="A540" s="14"/>
      <c r="B540" s="12">
        <v>11247</v>
      </c>
      <c r="C540" s="12" t="s">
        <v>392</v>
      </c>
      <c r="D540" s="12" t="s">
        <v>35</v>
      </c>
      <c r="E540" s="12">
        <v>1</v>
      </c>
      <c r="F540" s="12">
        <v>967.91</v>
      </c>
      <c r="G540" s="12">
        <f>IF(J540="INSUMO",F540*E540,0)</f>
        <v>967.91</v>
      </c>
      <c r="H540" s="13">
        <f>IF(J540="MÃO DE OBRA",F540*E540,0)</f>
        <v>0</v>
      </c>
      <c r="I540" s="13">
        <f>E540*F540</f>
        <v>967.91</v>
      </c>
      <c r="J540" s="11" t="s">
        <v>11</v>
      </c>
    </row>
    <row r="541" spans="1:10" x14ac:dyDescent="0.2">
      <c r="A541" s="8"/>
      <c r="B541" s="12">
        <v>88247</v>
      </c>
      <c r="C541" s="12" t="s">
        <v>368</v>
      </c>
      <c r="D541" s="12" t="s">
        <v>7</v>
      </c>
      <c r="E541" s="12">
        <v>8</v>
      </c>
      <c r="F541" s="12">
        <v>17.59</v>
      </c>
      <c r="G541" s="12">
        <f>IF(J541="INSUMO",F541*E541,0)</f>
        <v>0</v>
      </c>
      <c r="H541" s="13">
        <f>IF(J541="MÃO DE OBRA",F541*E541,0)</f>
        <v>140.72</v>
      </c>
      <c r="I541" s="13">
        <f>E541*F541</f>
        <v>140.72</v>
      </c>
      <c r="J541" s="11" t="s">
        <v>9</v>
      </c>
    </row>
    <row r="542" spans="1:10" x14ac:dyDescent="0.2">
      <c r="A542" s="8"/>
      <c r="B542" s="12">
        <v>88264</v>
      </c>
      <c r="C542" s="12" t="s">
        <v>378</v>
      </c>
      <c r="D542" s="12" t="s">
        <v>7</v>
      </c>
      <c r="E542" s="12">
        <v>8</v>
      </c>
      <c r="F542" s="12">
        <v>22.93</v>
      </c>
      <c r="G542" s="12">
        <f>IF(J542="INSUMO",F542*E542,0)</f>
        <v>0</v>
      </c>
      <c r="H542" s="13">
        <f>IF(J542="MÃO DE OBRA",F542*E542,0)</f>
        <v>183.44</v>
      </c>
      <c r="I542" s="13">
        <f>E542*F542</f>
        <v>183.44</v>
      </c>
      <c r="J542" s="11" t="s">
        <v>9</v>
      </c>
    </row>
    <row r="543" spans="1:10" ht="32" x14ac:dyDescent="0.2">
      <c r="A543" s="4">
        <v>91843</v>
      </c>
      <c r="B543" s="5"/>
      <c r="C543" s="6" t="s">
        <v>393</v>
      </c>
      <c r="D543" s="5" t="s">
        <v>22</v>
      </c>
      <c r="E543" s="7"/>
      <c r="F543" s="7"/>
      <c r="G543" s="7">
        <f>SUM(G544:G547)</f>
        <v>1.4700480000000002</v>
      </c>
      <c r="H543" s="7">
        <f>SUM(H544:H547)</f>
        <v>2.91744</v>
      </c>
      <c r="I543" s="7">
        <f>H543+G543</f>
        <v>4.3874880000000003</v>
      </c>
      <c r="J543" s="5"/>
    </row>
    <row r="544" spans="1:10" x14ac:dyDescent="0.2">
      <c r="A544" s="14"/>
      <c r="B544" s="12">
        <v>34562</v>
      </c>
      <c r="C544" s="12" t="s">
        <v>394</v>
      </c>
      <c r="D544" s="12" t="s">
        <v>26</v>
      </c>
      <c r="E544" s="12">
        <v>1.6000000000000001E-3</v>
      </c>
      <c r="F544" s="12">
        <v>11.28</v>
      </c>
      <c r="G544" s="12">
        <f>IF(J544="INSUMO",F544*E544,0)</f>
        <v>1.8048000000000002E-2</v>
      </c>
      <c r="H544" s="13">
        <f>IF(J544="MÃO DE OBRA",F544*E544,0)</f>
        <v>0</v>
      </c>
      <c r="I544" s="13">
        <f>E544*F544</f>
        <v>1.8048000000000002E-2</v>
      </c>
      <c r="J544" s="11" t="s">
        <v>11</v>
      </c>
    </row>
    <row r="545" spans="1:10" x14ac:dyDescent="0.2">
      <c r="A545" s="8"/>
      <c r="B545" s="12">
        <v>39243</v>
      </c>
      <c r="C545" s="12" t="s">
        <v>390</v>
      </c>
      <c r="D545" s="12" t="s">
        <v>22</v>
      </c>
      <c r="E545" s="12">
        <v>1.1000000000000001</v>
      </c>
      <c r="F545" s="12">
        <v>1.32</v>
      </c>
      <c r="G545" s="12">
        <f>IF(J545="INSUMO",F545*E545,0)</f>
        <v>1.4520000000000002</v>
      </c>
      <c r="H545" s="13">
        <f>IF(J545="MÃO DE OBRA",F545*E545,0)</f>
        <v>0</v>
      </c>
      <c r="I545" s="13">
        <f>E545*F545</f>
        <v>1.4520000000000002</v>
      </c>
      <c r="J545" s="11" t="s">
        <v>11</v>
      </c>
    </row>
    <row r="546" spans="1:10" x14ac:dyDescent="0.2">
      <c r="A546" s="8"/>
      <c r="B546" s="12">
        <v>88247</v>
      </c>
      <c r="C546" s="12" t="s">
        <v>368</v>
      </c>
      <c r="D546" s="12" t="s">
        <v>7</v>
      </c>
      <c r="E546" s="12">
        <v>7.2000000000000008E-2</v>
      </c>
      <c r="F546" s="12">
        <v>17.59</v>
      </c>
      <c r="G546" s="12">
        <f>IF(J546="INSUMO",F546*E546,0)</f>
        <v>0</v>
      </c>
      <c r="H546" s="13">
        <f>IF(J546="MÃO DE OBRA",F546*E546,0)</f>
        <v>1.2664800000000001</v>
      </c>
      <c r="I546" s="13">
        <f>E546*F546</f>
        <v>1.2664800000000001</v>
      </c>
      <c r="J546" s="11" t="s">
        <v>9</v>
      </c>
    </row>
    <row r="547" spans="1:10" x14ac:dyDescent="0.2">
      <c r="A547" s="9"/>
      <c r="B547" s="12">
        <v>88264</v>
      </c>
      <c r="C547" s="12" t="s">
        <v>378</v>
      </c>
      <c r="D547" s="12" t="s">
        <v>7</v>
      </c>
      <c r="E547" s="12">
        <v>7.2000000000000008E-2</v>
      </c>
      <c r="F547" s="12">
        <v>22.93</v>
      </c>
      <c r="G547" s="12">
        <f>IF(J547="INSUMO",F547*E547,0)</f>
        <v>0</v>
      </c>
      <c r="H547" s="13">
        <f>IF(J547="MÃO DE OBRA",F547*E547,0)</f>
        <v>1.6509600000000002</v>
      </c>
      <c r="I547" s="13">
        <f>E547*F547</f>
        <v>1.6509600000000002</v>
      </c>
      <c r="J547" s="11" t="s">
        <v>9</v>
      </c>
    </row>
    <row r="548" spans="1:10" x14ac:dyDescent="0.2">
      <c r="A548" s="4">
        <v>96986</v>
      </c>
      <c r="B548" s="5"/>
      <c r="C548" s="6" t="s">
        <v>395</v>
      </c>
      <c r="D548" s="5" t="s">
        <v>35</v>
      </c>
      <c r="E548" s="7"/>
      <c r="F548" s="7"/>
      <c r="G548" s="7">
        <f>SUM(G549:G551)</f>
        <v>59.98</v>
      </c>
      <c r="H548" s="7">
        <f>SUM(H549:H551)</f>
        <v>16.025660000000002</v>
      </c>
      <c r="I548" s="7">
        <f>H548+G548</f>
        <v>76.005660000000006</v>
      </c>
      <c r="J548" s="5"/>
    </row>
    <row r="549" spans="1:10" x14ac:dyDescent="0.2">
      <c r="A549" s="14"/>
      <c r="B549" s="12">
        <v>3378</v>
      </c>
      <c r="C549" s="12" t="s">
        <v>396</v>
      </c>
      <c r="D549" s="12" t="s">
        <v>35</v>
      </c>
      <c r="E549" s="12">
        <v>1</v>
      </c>
      <c r="F549" s="12">
        <v>59.98</v>
      </c>
      <c r="G549" s="12">
        <f>IF(J549="INSUMO",F549*E549,0)</f>
        <v>59.98</v>
      </c>
      <c r="H549" s="13">
        <f>IF(J549="MÃO DE OBRA",F549*E549,0)</f>
        <v>0</v>
      </c>
      <c r="I549" s="13">
        <f>E549*F549</f>
        <v>59.98</v>
      </c>
      <c r="J549" s="11" t="s">
        <v>11</v>
      </c>
    </row>
    <row r="550" spans="1:10" x14ac:dyDescent="0.2">
      <c r="A550" s="8"/>
      <c r="B550" s="12">
        <v>88247</v>
      </c>
      <c r="C550" s="12" t="s">
        <v>368</v>
      </c>
      <c r="D550" s="12" t="s">
        <v>7</v>
      </c>
      <c r="E550" s="12">
        <v>0.39550000000000002</v>
      </c>
      <c r="F550" s="12">
        <v>17.59</v>
      </c>
      <c r="G550" s="12">
        <f>IF(J550="INSUMO",F550*E550,0)</f>
        <v>0</v>
      </c>
      <c r="H550" s="13">
        <f>IF(J550="MÃO DE OBRA",F550*E550,0)</f>
        <v>6.9568450000000004</v>
      </c>
      <c r="I550" s="13">
        <f>E550*F550</f>
        <v>6.9568450000000004</v>
      </c>
      <c r="J550" s="11" t="s">
        <v>9</v>
      </c>
    </row>
    <row r="551" spans="1:10" x14ac:dyDescent="0.2">
      <c r="A551" s="9"/>
      <c r="B551" s="12">
        <v>88264</v>
      </c>
      <c r="C551" s="12" t="s">
        <v>378</v>
      </c>
      <c r="D551" s="12" t="s">
        <v>7</v>
      </c>
      <c r="E551" s="12">
        <v>0.39550000000000002</v>
      </c>
      <c r="F551" s="12">
        <v>22.93</v>
      </c>
      <c r="G551" s="12">
        <f>IF(J551="INSUMO",F551*E551,0)</f>
        <v>0</v>
      </c>
      <c r="H551" s="13">
        <f>IF(J551="MÃO DE OBRA",F551*E551,0)</f>
        <v>9.0688150000000007</v>
      </c>
      <c r="I551" s="13">
        <f>E551*F551</f>
        <v>9.0688150000000007</v>
      </c>
      <c r="J551" s="11" t="s">
        <v>9</v>
      </c>
    </row>
    <row r="552" spans="1:10" x14ac:dyDescent="0.2">
      <c r="A552" s="4">
        <v>91925</v>
      </c>
      <c r="B552" s="5"/>
      <c r="C552" s="6" t="s">
        <v>397</v>
      </c>
      <c r="D552" s="5" t="s">
        <v>22</v>
      </c>
      <c r="E552" s="7"/>
      <c r="F552" s="7"/>
      <c r="G552" s="7">
        <f>SUM(G553:G556)</f>
        <v>1.4115399999999998</v>
      </c>
      <c r="H552" s="7">
        <f>SUM(H553:H556)</f>
        <v>0.97248000000000001</v>
      </c>
      <c r="I552" s="7">
        <f>H552+G552</f>
        <v>2.3840199999999996</v>
      </c>
      <c r="J552" s="5"/>
    </row>
    <row r="553" spans="1:10" x14ac:dyDescent="0.2">
      <c r="A553" s="14"/>
      <c r="B553" s="12">
        <v>993</v>
      </c>
      <c r="C553" s="12" t="s">
        <v>398</v>
      </c>
      <c r="D553" s="12" t="s">
        <v>22</v>
      </c>
      <c r="E553" s="12">
        <v>1.19</v>
      </c>
      <c r="F553" s="12">
        <v>1.1599999999999999</v>
      </c>
      <c r="G553" s="12">
        <f>IF(J553="INSUMO",F553*E553,0)</f>
        <v>1.3803999999999998</v>
      </c>
      <c r="H553" s="13">
        <f>IF(J553="MÃO DE OBRA",F553*E553,0)</f>
        <v>0</v>
      </c>
      <c r="I553" s="13">
        <f>E553*F553</f>
        <v>1.3803999999999998</v>
      </c>
      <c r="J553" s="11" t="s">
        <v>11</v>
      </c>
    </row>
    <row r="554" spans="1:10" x14ac:dyDescent="0.2">
      <c r="A554" s="8"/>
      <c r="B554" s="12">
        <v>21127</v>
      </c>
      <c r="C554" s="12" t="s">
        <v>399</v>
      </c>
      <c r="D554" s="12" t="s">
        <v>35</v>
      </c>
      <c r="E554" s="12">
        <v>9.0000000000000011E-3</v>
      </c>
      <c r="F554" s="12">
        <v>3.46</v>
      </c>
      <c r="G554" s="12">
        <f>IF(J554="INSUMO",F554*E554,0)</f>
        <v>3.1140000000000004E-2</v>
      </c>
      <c r="H554" s="13">
        <f>IF(J554="MÃO DE OBRA",F554*E554,0)</f>
        <v>0</v>
      </c>
      <c r="I554" s="13">
        <f>E554*F554</f>
        <v>3.1140000000000004E-2</v>
      </c>
      <c r="J554" s="11" t="s">
        <v>11</v>
      </c>
    </row>
    <row r="555" spans="1:10" x14ac:dyDescent="0.2">
      <c r="A555" s="8"/>
      <c r="B555" s="12">
        <v>88247</v>
      </c>
      <c r="C555" s="12" t="s">
        <v>368</v>
      </c>
      <c r="D555" s="12" t="s">
        <v>7</v>
      </c>
      <c r="E555" s="12">
        <v>2.4E-2</v>
      </c>
      <c r="F555" s="12">
        <v>17.59</v>
      </c>
      <c r="G555" s="12">
        <f>IF(J555="INSUMO",F555*E555,0)</f>
        <v>0</v>
      </c>
      <c r="H555" s="13">
        <f>IF(J555="MÃO DE OBRA",F555*E555,0)</f>
        <v>0.42215999999999998</v>
      </c>
      <c r="I555" s="13">
        <f>E555*F555</f>
        <v>0.42215999999999998</v>
      </c>
      <c r="J555" s="11" t="s">
        <v>9</v>
      </c>
    </row>
    <row r="556" spans="1:10" x14ac:dyDescent="0.2">
      <c r="A556" s="9"/>
      <c r="B556" s="12">
        <v>88264</v>
      </c>
      <c r="C556" s="12" t="s">
        <v>378</v>
      </c>
      <c r="D556" s="12" t="s">
        <v>7</v>
      </c>
      <c r="E556" s="12">
        <v>2.4E-2</v>
      </c>
      <c r="F556" s="12">
        <v>22.93</v>
      </c>
      <c r="G556" s="12">
        <f>IF(J556="INSUMO",F556*E556,0)</f>
        <v>0</v>
      </c>
      <c r="H556" s="13">
        <f>IF(J556="MÃO DE OBRA",F556*E556,0)</f>
        <v>0.55032000000000003</v>
      </c>
      <c r="I556" s="13">
        <f>E556*F556</f>
        <v>0.55032000000000003</v>
      </c>
      <c r="J556" s="11" t="s">
        <v>9</v>
      </c>
    </row>
    <row r="557" spans="1:10" x14ac:dyDescent="0.2">
      <c r="A557" s="4">
        <v>91927</v>
      </c>
      <c r="B557" s="5"/>
      <c r="C557" s="6" t="s">
        <v>400</v>
      </c>
      <c r="D557" s="5" t="s">
        <v>22</v>
      </c>
      <c r="E557" s="7"/>
      <c r="F557" s="7"/>
      <c r="G557" s="7">
        <f>SUM(G558:G561)</f>
        <v>1.9470399999999999</v>
      </c>
      <c r="H557" s="7">
        <f>SUM(H558:H561)</f>
        <v>1.2155999999999998</v>
      </c>
      <c r="I557" s="7">
        <f>H557+G557</f>
        <v>3.1626399999999997</v>
      </c>
      <c r="J557" s="5"/>
    </row>
    <row r="558" spans="1:10" x14ac:dyDescent="0.2">
      <c r="A558" s="14"/>
      <c r="B558" s="12">
        <v>1022</v>
      </c>
      <c r="C558" s="12" t="s">
        <v>401</v>
      </c>
      <c r="D558" s="12" t="s">
        <v>22</v>
      </c>
      <c r="E558" s="12">
        <v>1.19</v>
      </c>
      <c r="F558" s="12">
        <v>1.61</v>
      </c>
      <c r="G558" s="12">
        <f>IF(J558="INSUMO",F558*E558,0)</f>
        <v>1.9158999999999999</v>
      </c>
      <c r="H558" s="13">
        <f>IF(J558="MÃO DE OBRA",F558*E558,0)</f>
        <v>0</v>
      </c>
      <c r="I558" s="13">
        <f>E558*F558</f>
        <v>1.9158999999999999</v>
      </c>
      <c r="J558" s="11" t="s">
        <v>11</v>
      </c>
    </row>
    <row r="559" spans="1:10" x14ac:dyDescent="0.2">
      <c r="A559" s="8"/>
      <c r="B559" s="12">
        <v>21127</v>
      </c>
      <c r="C559" s="12" t="s">
        <v>399</v>
      </c>
      <c r="D559" s="12" t="s">
        <v>35</v>
      </c>
      <c r="E559" s="12">
        <v>9.0000000000000011E-3</v>
      </c>
      <c r="F559" s="12">
        <v>3.46</v>
      </c>
      <c r="G559" s="12">
        <f>IF(J559="INSUMO",F559*E559,0)</f>
        <v>3.1140000000000004E-2</v>
      </c>
      <c r="H559" s="13">
        <f>IF(J559="MÃO DE OBRA",F559*E559,0)</f>
        <v>0</v>
      </c>
      <c r="I559" s="13">
        <f>E559*F559</f>
        <v>3.1140000000000004E-2</v>
      </c>
      <c r="J559" s="11" t="s">
        <v>11</v>
      </c>
    </row>
    <row r="560" spans="1:10" x14ac:dyDescent="0.2">
      <c r="A560" s="8"/>
      <c r="B560" s="12">
        <v>88247</v>
      </c>
      <c r="C560" s="12" t="s">
        <v>368</v>
      </c>
      <c r="D560" s="12" t="s">
        <v>7</v>
      </c>
      <c r="E560" s="12">
        <v>0.03</v>
      </c>
      <c r="F560" s="12">
        <v>17.59</v>
      </c>
      <c r="G560" s="12">
        <f>IF(J560="INSUMO",F560*E560,0)</f>
        <v>0</v>
      </c>
      <c r="H560" s="13">
        <f>IF(J560="MÃO DE OBRA",F560*E560,0)</f>
        <v>0.52769999999999995</v>
      </c>
      <c r="I560" s="13">
        <f>E560*F560</f>
        <v>0.52769999999999995</v>
      </c>
      <c r="J560" s="11" t="s">
        <v>9</v>
      </c>
    </row>
    <row r="561" spans="1:10" x14ac:dyDescent="0.2">
      <c r="A561" s="9"/>
      <c r="B561" s="12">
        <v>88264</v>
      </c>
      <c r="C561" s="12" t="s">
        <v>378</v>
      </c>
      <c r="D561" s="12" t="s">
        <v>7</v>
      </c>
      <c r="E561" s="12">
        <v>0.03</v>
      </c>
      <c r="F561" s="12">
        <v>22.93</v>
      </c>
      <c r="G561" s="12">
        <f>IF(J561="INSUMO",F561*E561,0)</f>
        <v>0</v>
      </c>
      <c r="H561" s="13">
        <f>IF(J561="MÃO DE OBRA",F561*E561,0)</f>
        <v>0.68789999999999996</v>
      </c>
      <c r="I561" s="13">
        <f>E561*F561</f>
        <v>0.68789999999999996</v>
      </c>
      <c r="J561" s="11" t="s">
        <v>9</v>
      </c>
    </row>
    <row r="562" spans="1:10" x14ac:dyDescent="0.2">
      <c r="A562" s="4">
        <v>91929</v>
      </c>
      <c r="B562" s="5"/>
      <c r="C562" s="6" t="s">
        <v>402</v>
      </c>
      <c r="D562" s="5" t="s">
        <v>22</v>
      </c>
      <c r="E562" s="7"/>
      <c r="F562" s="7"/>
      <c r="G562" s="7">
        <f>SUM(G563:G566)</f>
        <v>2.7800400000000001</v>
      </c>
      <c r="H562" s="7">
        <f>SUM(H563:H566)</f>
        <v>1.6208</v>
      </c>
      <c r="I562" s="7">
        <f>H562+G562</f>
        <v>4.4008400000000005</v>
      </c>
      <c r="J562" s="5"/>
    </row>
    <row r="563" spans="1:10" x14ac:dyDescent="0.2">
      <c r="A563" s="14"/>
      <c r="B563" s="12">
        <v>1021</v>
      </c>
      <c r="C563" s="12" t="s">
        <v>403</v>
      </c>
      <c r="D563" s="12" t="s">
        <v>22</v>
      </c>
      <c r="E563" s="12">
        <v>1.19</v>
      </c>
      <c r="F563" s="12">
        <v>2.31</v>
      </c>
      <c r="G563" s="12">
        <f>IF(J563="INSUMO",F563*E563,0)</f>
        <v>2.7488999999999999</v>
      </c>
      <c r="H563" s="13">
        <f>IF(J563="MÃO DE OBRA",F563*E563,0)</f>
        <v>0</v>
      </c>
      <c r="I563" s="13">
        <f>E563*F563</f>
        <v>2.7488999999999999</v>
      </c>
      <c r="J563" s="11" t="s">
        <v>11</v>
      </c>
    </row>
    <row r="564" spans="1:10" x14ac:dyDescent="0.2">
      <c r="A564" s="8"/>
      <c r="B564" s="12">
        <v>21127</v>
      </c>
      <c r="C564" s="12" t="s">
        <v>399</v>
      </c>
      <c r="D564" s="12" t="s">
        <v>35</v>
      </c>
      <c r="E564" s="12">
        <v>9.0000000000000011E-3</v>
      </c>
      <c r="F564" s="12">
        <v>3.46</v>
      </c>
      <c r="G564" s="12">
        <f>IF(J564="INSUMO",F564*E564,0)</f>
        <v>3.1140000000000004E-2</v>
      </c>
      <c r="H564" s="13">
        <f>IF(J564="MÃO DE OBRA",F564*E564,0)</f>
        <v>0</v>
      </c>
      <c r="I564" s="13">
        <f>E564*F564</f>
        <v>3.1140000000000004E-2</v>
      </c>
      <c r="J564" s="11" t="s">
        <v>11</v>
      </c>
    </row>
    <row r="565" spans="1:10" x14ac:dyDescent="0.2">
      <c r="A565" s="8"/>
      <c r="B565" s="12">
        <v>88247</v>
      </c>
      <c r="C565" s="12" t="s">
        <v>368</v>
      </c>
      <c r="D565" s="12" t="s">
        <v>7</v>
      </c>
      <c r="E565" s="12">
        <v>0.04</v>
      </c>
      <c r="F565" s="12">
        <v>17.59</v>
      </c>
      <c r="G565" s="12">
        <f>IF(J565="INSUMO",F565*E565,0)</f>
        <v>0</v>
      </c>
      <c r="H565" s="13">
        <f>IF(J565="MÃO DE OBRA",F565*E565,0)</f>
        <v>0.7036</v>
      </c>
      <c r="I565" s="13">
        <f>E565*F565</f>
        <v>0.7036</v>
      </c>
      <c r="J565" s="11" t="s">
        <v>9</v>
      </c>
    </row>
    <row r="566" spans="1:10" x14ac:dyDescent="0.2">
      <c r="A566" s="9"/>
      <c r="B566" s="12">
        <v>88264</v>
      </c>
      <c r="C566" s="12" t="s">
        <v>378</v>
      </c>
      <c r="D566" s="12" t="s">
        <v>7</v>
      </c>
      <c r="E566" s="12">
        <v>0.04</v>
      </c>
      <c r="F566" s="12">
        <v>22.93</v>
      </c>
      <c r="G566" s="12">
        <f>IF(J566="INSUMO",F566*E566,0)</f>
        <v>0</v>
      </c>
      <c r="H566" s="13">
        <f>IF(J566="MÃO DE OBRA",F566*E566,0)</f>
        <v>0.91720000000000002</v>
      </c>
      <c r="I566" s="13">
        <f>E566*F566</f>
        <v>0.91720000000000002</v>
      </c>
      <c r="J566" s="11" t="s">
        <v>9</v>
      </c>
    </row>
    <row r="567" spans="1:10" x14ac:dyDescent="0.2">
      <c r="A567" s="4">
        <v>91931</v>
      </c>
      <c r="B567" s="5"/>
      <c r="C567" s="6" t="s">
        <v>404</v>
      </c>
      <c r="D567" s="5" t="s">
        <v>22</v>
      </c>
      <c r="E567" s="7"/>
      <c r="F567" s="7"/>
      <c r="G567" s="7">
        <f>SUM(G568:G571)</f>
        <v>3.7915400000000004</v>
      </c>
      <c r="H567" s="7">
        <f>SUM(H568:H571)</f>
        <v>2.10704</v>
      </c>
      <c r="I567" s="7">
        <f>H567+G567</f>
        <v>5.8985800000000008</v>
      </c>
      <c r="J567" s="5"/>
    </row>
    <row r="568" spans="1:10" x14ac:dyDescent="0.2">
      <c r="A568" s="14"/>
      <c r="B568" s="12">
        <v>994</v>
      </c>
      <c r="C568" s="12" t="s">
        <v>405</v>
      </c>
      <c r="D568" s="12" t="s">
        <v>22</v>
      </c>
      <c r="E568" s="12">
        <v>1.19</v>
      </c>
      <c r="F568" s="12">
        <v>3.16</v>
      </c>
      <c r="G568" s="12">
        <f>IF(J568="INSUMO",F568*E568,0)</f>
        <v>3.7604000000000002</v>
      </c>
      <c r="H568" s="13">
        <f>IF(J568="MÃO DE OBRA",F568*E568,0)</f>
        <v>0</v>
      </c>
      <c r="I568" s="13">
        <f>E568*F568</f>
        <v>3.7604000000000002</v>
      </c>
      <c r="J568" s="11" t="s">
        <v>11</v>
      </c>
    </row>
    <row r="569" spans="1:10" x14ac:dyDescent="0.2">
      <c r="A569" s="8"/>
      <c r="B569" s="12">
        <v>21127</v>
      </c>
      <c r="C569" s="12" t="s">
        <v>399</v>
      </c>
      <c r="D569" s="12" t="s">
        <v>35</v>
      </c>
      <c r="E569" s="12">
        <v>9.0000000000000011E-3</v>
      </c>
      <c r="F569" s="12">
        <v>3.46</v>
      </c>
      <c r="G569" s="12">
        <f>IF(J569="INSUMO",F569*E569,0)</f>
        <v>3.1140000000000004E-2</v>
      </c>
      <c r="H569" s="13">
        <f>IF(J569="MÃO DE OBRA",F569*E569,0)</f>
        <v>0</v>
      </c>
      <c r="I569" s="13">
        <f>E569*F569</f>
        <v>3.1140000000000004E-2</v>
      </c>
      <c r="J569" s="11" t="s">
        <v>11</v>
      </c>
    </row>
    <row r="570" spans="1:10" x14ac:dyDescent="0.2">
      <c r="A570" s="8"/>
      <c r="B570" s="12">
        <v>88247</v>
      </c>
      <c r="C570" s="12" t="s">
        <v>368</v>
      </c>
      <c r="D570" s="12" t="s">
        <v>7</v>
      </c>
      <c r="E570" s="12">
        <v>5.2000000000000005E-2</v>
      </c>
      <c r="F570" s="12">
        <v>17.59</v>
      </c>
      <c r="G570" s="12">
        <f>IF(J570="INSUMO",F570*E570,0)</f>
        <v>0</v>
      </c>
      <c r="H570" s="13">
        <f>IF(J570="MÃO DE OBRA",F570*E570,0)</f>
        <v>0.91468000000000005</v>
      </c>
      <c r="I570" s="13">
        <f>E570*F570</f>
        <v>0.91468000000000005</v>
      </c>
      <c r="J570" s="11" t="s">
        <v>9</v>
      </c>
    </row>
    <row r="571" spans="1:10" x14ac:dyDescent="0.2">
      <c r="A571" s="9"/>
      <c r="B571" s="12">
        <v>88264</v>
      </c>
      <c r="C571" s="12" t="s">
        <v>378</v>
      </c>
      <c r="D571" s="12" t="s">
        <v>7</v>
      </c>
      <c r="E571" s="12">
        <v>5.2000000000000005E-2</v>
      </c>
      <c r="F571" s="12">
        <v>22.93</v>
      </c>
      <c r="G571" s="12">
        <f>IF(J571="INSUMO",F571*E571,0)</f>
        <v>0</v>
      </c>
      <c r="H571" s="13">
        <f>IF(J571="MÃO DE OBRA",F571*E571,0)</f>
        <v>1.1923600000000001</v>
      </c>
      <c r="I571" s="13">
        <f>E571*F571</f>
        <v>1.1923600000000001</v>
      </c>
      <c r="J571" s="11" t="s">
        <v>9</v>
      </c>
    </row>
    <row r="572" spans="1:10" x14ac:dyDescent="0.2">
      <c r="A572" s="4">
        <v>91933</v>
      </c>
      <c r="B572" s="5"/>
      <c r="C572" s="6" t="s">
        <v>406</v>
      </c>
      <c r="D572" s="5" t="s">
        <v>22</v>
      </c>
      <c r="E572" s="7"/>
      <c r="F572" s="7"/>
      <c r="G572" s="7">
        <f>SUM(G573:G576)</f>
        <v>6.0525399999999987</v>
      </c>
      <c r="H572" s="7">
        <f>SUM(H573:H576)</f>
        <v>3.1200399999999999</v>
      </c>
      <c r="I572" s="7">
        <f>H572+G572</f>
        <v>9.1725799999999982</v>
      </c>
      <c r="J572" s="5"/>
    </row>
    <row r="573" spans="1:10" x14ac:dyDescent="0.2">
      <c r="A573" s="8"/>
      <c r="B573" s="12">
        <v>1020</v>
      </c>
      <c r="C573" s="12" t="s">
        <v>407</v>
      </c>
      <c r="D573" s="12" t="s">
        <v>22</v>
      </c>
      <c r="E573" s="12">
        <v>1.19</v>
      </c>
      <c r="F573" s="12">
        <v>5.0599999999999996</v>
      </c>
      <c r="G573" s="12">
        <f>IF(J573="INSUMO",F573*E573,0)</f>
        <v>6.021399999999999</v>
      </c>
      <c r="H573" s="13">
        <f>IF(J573="MÃO DE OBRA",F573*E573,0)</f>
        <v>0</v>
      </c>
      <c r="I573" s="13">
        <f>E573*F573</f>
        <v>6.021399999999999</v>
      </c>
      <c r="J573" s="11" t="s">
        <v>11</v>
      </c>
    </row>
    <row r="574" spans="1:10" x14ac:dyDescent="0.2">
      <c r="A574" s="8"/>
      <c r="B574" s="12">
        <v>21127</v>
      </c>
      <c r="C574" s="12" t="s">
        <v>399</v>
      </c>
      <c r="D574" s="12" t="s">
        <v>35</v>
      </c>
      <c r="E574" s="12">
        <v>9.0000000000000011E-3</v>
      </c>
      <c r="F574" s="12">
        <v>3.46</v>
      </c>
      <c r="G574" s="12">
        <f>IF(J574="INSUMO",F574*E574,0)</f>
        <v>3.1140000000000004E-2</v>
      </c>
      <c r="H574" s="13">
        <f>IF(J574="MÃO DE OBRA",F574*E574,0)</f>
        <v>0</v>
      </c>
      <c r="I574" s="13">
        <f>E574*F574</f>
        <v>3.1140000000000004E-2</v>
      </c>
      <c r="J574" s="11" t="s">
        <v>11</v>
      </c>
    </row>
    <row r="575" spans="1:10" x14ac:dyDescent="0.2">
      <c r="A575" s="8"/>
      <c r="B575" s="12">
        <v>88247</v>
      </c>
      <c r="C575" s="12" t="s">
        <v>368</v>
      </c>
      <c r="D575" s="12" t="s">
        <v>7</v>
      </c>
      <c r="E575" s="12">
        <v>7.6999999999999999E-2</v>
      </c>
      <c r="F575" s="12">
        <v>17.59</v>
      </c>
      <c r="G575" s="12">
        <f>IF(J575="INSUMO",F575*E575,0)</f>
        <v>0</v>
      </c>
      <c r="H575" s="13">
        <f>IF(J575="MÃO DE OBRA",F575*E575,0)</f>
        <v>1.35443</v>
      </c>
      <c r="I575" s="13">
        <f>E575*F575</f>
        <v>1.35443</v>
      </c>
      <c r="J575" s="11" t="s">
        <v>9</v>
      </c>
    </row>
    <row r="576" spans="1:10" x14ac:dyDescent="0.2">
      <c r="A576" s="9"/>
      <c r="B576" s="12">
        <v>88264</v>
      </c>
      <c r="C576" s="12" t="s">
        <v>378</v>
      </c>
      <c r="D576" s="12" t="s">
        <v>7</v>
      </c>
      <c r="E576" s="12">
        <v>7.6999999999999999E-2</v>
      </c>
      <c r="F576" s="12">
        <v>22.93</v>
      </c>
      <c r="G576" s="12">
        <f>IF(J576="INSUMO",F576*E576,0)</f>
        <v>0</v>
      </c>
      <c r="H576" s="13">
        <f>IF(J576="MÃO DE OBRA",F576*E576,0)</f>
        <v>1.7656099999999999</v>
      </c>
      <c r="I576" s="13">
        <f>E576*F576</f>
        <v>1.7656099999999999</v>
      </c>
      <c r="J576" s="11" t="s">
        <v>9</v>
      </c>
    </row>
    <row r="577" spans="1:10" x14ac:dyDescent="0.2">
      <c r="A577" s="4">
        <v>91935</v>
      </c>
      <c r="B577" s="5"/>
      <c r="C577" s="6" t="s">
        <v>408</v>
      </c>
      <c r="D577" s="5" t="s">
        <v>22</v>
      </c>
      <c r="E577" s="7"/>
      <c r="F577" s="7"/>
      <c r="G577" s="7">
        <f>SUM(G578:G581)</f>
        <v>9.2774400000000004</v>
      </c>
      <c r="H577" s="7">
        <f>SUM(H578:H581)</f>
        <v>4.6598000000000006</v>
      </c>
      <c r="I577" s="7">
        <f>H577+G577</f>
        <v>13.937240000000001</v>
      </c>
      <c r="J577" s="5"/>
    </row>
    <row r="578" spans="1:10" x14ac:dyDescent="0.2">
      <c r="A578" s="14"/>
      <c r="B578" s="12">
        <v>995</v>
      </c>
      <c r="C578" s="12" t="s">
        <v>409</v>
      </c>
      <c r="D578" s="12" t="s">
        <v>22</v>
      </c>
      <c r="E578" s="12">
        <v>1.19</v>
      </c>
      <c r="F578" s="12">
        <v>7.77</v>
      </c>
      <c r="G578" s="12">
        <f>IF(J578="INSUMO",F578*E578,0)</f>
        <v>9.2462999999999997</v>
      </c>
      <c r="H578" s="13">
        <f>IF(J578="MÃO DE OBRA",F578*E578,0)</f>
        <v>0</v>
      </c>
      <c r="I578" s="13">
        <f>E578*F578</f>
        <v>9.2462999999999997</v>
      </c>
      <c r="J578" s="11" t="s">
        <v>11</v>
      </c>
    </row>
    <row r="579" spans="1:10" x14ac:dyDescent="0.2">
      <c r="A579" s="8"/>
      <c r="B579" s="12">
        <v>21127</v>
      </c>
      <c r="C579" s="12" t="s">
        <v>399</v>
      </c>
      <c r="D579" s="12" t="s">
        <v>35</v>
      </c>
      <c r="E579" s="12">
        <v>9.0000000000000011E-3</v>
      </c>
      <c r="F579" s="12">
        <v>3.46</v>
      </c>
      <c r="G579" s="12">
        <f>IF(J579="INSUMO",F579*E579,0)</f>
        <v>3.1140000000000004E-2</v>
      </c>
      <c r="H579" s="13">
        <f>IF(J579="MÃO DE OBRA",F579*E579,0)</f>
        <v>0</v>
      </c>
      <c r="I579" s="13">
        <f>E579*F579</f>
        <v>3.1140000000000004E-2</v>
      </c>
      <c r="J579" s="11" t="s">
        <v>11</v>
      </c>
    </row>
    <row r="580" spans="1:10" x14ac:dyDescent="0.2">
      <c r="A580" s="8"/>
      <c r="B580" s="12">
        <v>88247</v>
      </c>
      <c r="C580" s="12" t="s">
        <v>368</v>
      </c>
      <c r="D580" s="12" t="s">
        <v>7</v>
      </c>
      <c r="E580" s="12">
        <v>0.115</v>
      </c>
      <c r="F580" s="12">
        <v>17.59</v>
      </c>
      <c r="G580" s="12">
        <f>IF(J580="INSUMO",F580*E580,0)</f>
        <v>0</v>
      </c>
      <c r="H580" s="13">
        <f>IF(J580="MÃO DE OBRA",F580*E580,0)</f>
        <v>2.02285</v>
      </c>
      <c r="I580" s="13">
        <f>E580*F580</f>
        <v>2.02285</v>
      </c>
      <c r="J580" s="11" t="s">
        <v>9</v>
      </c>
    </row>
    <row r="581" spans="1:10" x14ac:dyDescent="0.2">
      <c r="A581" s="9"/>
      <c r="B581" s="12">
        <v>88264</v>
      </c>
      <c r="C581" s="12" t="s">
        <v>378</v>
      </c>
      <c r="D581" s="12" t="s">
        <v>7</v>
      </c>
      <c r="E581" s="12">
        <v>0.115</v>
      </c>
      <c r="F581" s="12">
        <v>22.93</v>
      </c>
      <c r="G581" s="12">
        <f>IF(J581="INSUMO",F581*E581,0)</f>
        <v>0</v>
      </c>
      <c r="H581" s="13">
        <f>IF(J581="MÃO DE OBRA",F581*E581,0)</f>
        <v>2.6369500000000001</v>
      </c>
      <c r="I581" s="13">
        <f>E581*F581</f>
        <v>2.6369500000000001</v>
      </c>
      <c r="J581" s="11" t="s">
        <v>9</v>
      </c>
    </row>
    <row r="582" spans="1:10" x14ac:dyDescent="0.2">
      <c r="A582" s="4">
        <v>98287</v>
      </c>
      <c r="B582" s="5"/>
      <c r="C582" s="6" t="s">
        <v>410</v>
      </c>
      <c r="D582" s="5" t="s">
        <v>22</v>
      </c>
      <c r="E582" s="7"/>
      <c r="F582" s="7"/>
      <c r="G582" s="7">
        <f>SUM(G583:G585)</f>
        <v>0.48300000000000004</v>
      </c>
      <c r="H582" s="7">
        <f>SUM(H583:H585)</f>
        <v>0.59969600000000001</v>
      </c>
      <c r="I582" s="7">
        <f>H582+G582</f>
        <v>1.0826960000000001</v>
      </c>
      <c r="J582" s="5"/>
    </row>
    <row r="583" spans="1:10" x14ac:dyDescent="0.2">
      <c r="A583" s="14"/>
      <c r="B583" s="12">
        <v>11901</v>
      </c>
      <c r="C583" s="12" t="s">
        <v>411</v>
      </c>
      <c r="D583" s="12" t="s">
        <v>22</v>
      </c>
      <c r="E583" s="12">
        <v>1.05</v>
      </c>
      <c r="F583" s="12">
        <v>0.46</v>
      </c>
      <c r="G583" s="12">
        <f>IF(J583="INSUMO",F583*E583,0)</f>
        <v>0.48300000000000004</v>
      </c>
      <c r="H583" s="13">
        <f>IF(J583="MÃO DE OBRA",F583*E583,0)</f>
        <v>0</v>
      </c>
      <c r="I583" s="13">
        <f>E583*F583</f>
        <v>0.48300000000000004</v>
      </c>
      <c r="J583" s="11" t="s">
        <v>11</v>
      </c>
    </row>
    <row r="584" spans="1:10" x14ac:dyDescent="0.2">
      <c r="A584" s="8"/>
      <c r="B584" s="12">
        <v>88247</v>
      </c>
      <c r="C584" s="12" t="s">
        <v>368</v>
      </c>
      <c r="D584" s="12" t="s">
        <v>7</v>
      </c>
      <c r="E584" s="12">
        <v>1.4800000000000001E-2</v>
      </c>
      <c r="F584" s="12">
        <v>17.59</v>
      </c>
      <c r="G584" s="12">
        <f>IF(J584="INSUMO",F584*E584,0)</f>
        <v>0</v>
      </c>
      <c r="H584" s="13">
        <f>IF(J584="MÃO DE OBRA",F584*E584,0)</f>
        <v>0.26033200000000001</v>
      </c>
      <c r="I584" s="13">
        <f>E584*F584</f>
        <v>0.26033200000000001</v>
      </c>
      <c r="J584" s="11" t="s">
        <v>9</v>
      </c>
    </row>
    <row r="585" spans="1:10" x14ac:dyDescent="0.2">
      <c r="A585" s="9"/>
      <c r="B585" s="12">
        <v>88264</v>
      </c>
      <c r="C585" s="12" t="s">
        <v>378</v>
      </c>
      <c r="D585" s="12" t="s">
        <v>7</v>
      </c>
      <c r="E585" s="12">
        <v>1.4800000000000001E-2</v>
      </c>
      <c r="F585" s="12">
        <v>22.93</v>
      </c>
      <c r="G585" s="12">
        <f>IF(J585="INSUMO",F585*E585,0)</f>
        <v>0</v>
      </c>
      <c r="H585" s="13">
        <f>IF(J585="MÃO DE OBRA",F585*E585,0)</f>
        <v>0.339364</v>
      </c>
      <c r="I585" s="13">
        <f>E585*F585</f>
        <v>0.339364</v>
      </c>
      <c r="J585" s="11" t="s">
        <v>9</v>
      </c>
    </row>
    <row r="586" spans="1:10" x14ac:dyDescent="0.2">
      <c r="A586" s="4" t="s">
        <v>412</v>
      </c>
      <c r="B586" s="5"/>
      <c r="C586" s="6" t="s">
        <v>413</v>
      </c>
      <c r="D586" s="5" t="s">
        <v>35</v>
      </c>
      <c r="E586" s="7"/>
      <c r="F586" s="7"/>
      <c r="G586" s="7">
        <f>SUM(G587:G589)</f>
        <v>403.01</v>
      </c>
      <c r="H586" s="7">
        <f>SUM(H587:H589)</f>
        <v>121.55999999999999</v>
      </c>
      <c r="I586" s="7">
        <f>H586+G586</f>
        <v>524.56999999999994</v>
      </c>
      <c r="J586" s="5"/>
    </row>
    <row r="587" spans="1:10" x14ac:dyDescent="0.2">
      <c r="A587" s="14"/>
      <c r="B587" s="12">
        <v>12039</v>
      </c>
      <c r="C587" s="12" t="s">
        <v>414</v>
      </c>
      <c r="D587" s="12" t="s">
        <v>35</v>
      </c>
      <c r="E587" s="12">
        <v>1</v>
      </c>
      <c r="F587" s="12">
        <v>403.01</v>
      </c>
      <c r="G587" s="12">
        <f>IF(J587="INSUMO",F587*E587,0)</f>
        <v>403.01</v>
      </c>
      <c r="H587" s="13">
        <f>IF(J587="MÃO DE OBRA",F587*E587,0)</f>
        <v>0</v>
      </c>
      <c r="I587" s="13">
        <f>E587*F587</f>
        <v>403.01</v>
      </c>
      <c r="J587" s="11" t="s">
        <v>11</v>
      </c>
    </row>
    <row r="588" spans="1:10" x14ac:dyDescent="0.2">
      <c r="A588" s="8"/>
      <c r="B588" s="12">
        <v>88247</v>
      </c>
      <c r="C588" s="12" t="s">
        <v>368</v>
      </c>
      <c r="D588" s="12" t="s">
        <v>7</v>
      </c>
      <c r="E588" s="12">
        <v>3</v>
      </c>
      <c r="F588" s="12">
        <v>17.59</v>
      </c>
      <c r="G588" s="12">
        <f>IF(J588="INSUMO",F588*E588,0)</f>
        <v>0</v>
      </c>
      <c r="H588" s="13">
        <f>IF(J588="MÃO DE OBRA",F588*E588,0)</f>
        <v>52.769999999999996</v>
      </c>
      <c r="I588" s="13">
        <f>E588*F588</f>
        <v>52.769999999999996</v>
      </c>
      <c r="J588" s="11" t="s">
        <v>9</v>
      </c>
    </row>
    <row r="589" spans="1:10" x14ac:dyDescent="0.2">
      <c r="A589" s="9"/>
      <c r="B589" s="12">
        <v>88264</v>
      </c>
      <c r="C589" s="12" t="s">
        <v>378</v>
      </c>
      <c r="D589" s="12" t="s">
        <v>7</v>
      </c>
      <c r="E589" s="12">
        <v>3</v>
      </c>
      <c r="F589" s="12">
        <v>22.93</v>
      </c>
      <c r="G589" s="12">
        <f>IF(J589="INSUMO",F589*E589,0)</f>
        <v>0</v>
      </c>
      <c r="H589" s="13">
        <f>IF(J589="MÃO DE OBRA",F589*E589,0)</f>
        <v>68.789999999999992</v>
      </c>
      <c r="I589" s="13">
        <f>E589*F589</f>
        <v>68.789999999999992</v>
      </c>
      <c r="J589" s="11" t="s">
        <v>9</v>
      </c>
    </row>
    <row r="590" spans="1:10" x14ac:dyDescent="0.2">
      <c r="A590" s="4">
        <v>93660</v>
      </c>
      <c r="B590" s="5"/>
      <c r="C590" s="6" t="s">
        <v>415</v>
      </c>
      <c r="D590" s="5" t="s">
        <v>35</v>
      </c>
      <c r="E590" s="7"/>
      <c r="F590" s="7"/>
      <c r="G590" s="7">
        <f>SUM(G591:G594)</f>
        <v>39.01</v>
      </c>
      <c r="H590" s="7">
        <f>SUM(H591:H594)</f>
        <v>2.8364000000000003</v>
      </c>
      <c r="I590" s="7">
        <f>H590+G590</f>
        <v>41.846399999999996</v>
      </c>
      <c r="J590" s="5"/>
    </row>
    <row r="591" spans="1:10" x14ac:dyDescent="0.2">
      <c r="A591" s="14"/>
      <c r="B591" s="12">
        <v>1570</v>
      </c>
      <c r="C591" s="12" t="s">
        <v>416</v>
      </c>
      <c r="D591" s="12" t="s">
        <v>35</v>
      </c>
      <c r="E591" s="12">
        <v>2</v>
      </c>
      <c r="F591" s="12">
        <v>0.61</v>
      </c>
      <c r="G591" s="12">
        <f>IF(J591="INSUMO",F591*E591,0)</f>
        <v>1.22</v>
      </c>
      <c r="H591" s="13">
        <f>IF(J591="MÃO DE OBRA",F591*E591,0)</f>
        <v>0</v>
      </c>
      <c r="I591" s="13">
        <f>E591*F591</f>
        <v>1.22</v>
      </c>
      <c r="J591" s="11" t="s">
        <v>11</v>
      </c>
    </row>
    <row r="592" spans="1:10" x14ac:dyDescent="0.2">
      <c r="A592" s="8"/>
      <c r="B592" s="12">
        <v>34616</v>
      </c>
      <c r="C592" s="12" t="s">
        <v>417</v>
      </c>
      <c r="D592" s="12" t="s">
        <v>35</v>
      </c>
      <c r="E592" s="12">
        <v>1</v>
      </c>
      <c r="F592" s="12">
        <v>37.79</v>
      </c>
      <c r="G592" s="12">
        <f>IF(J592="INSUMO",F592*E592,0)</f>
        <v>37.79</v>
      </c>
      <c r="H592" s="13">
        <f>IF(J592="MÃO DE OBRA",F592*E592,0)</f>
        <v>0</v>
      </c>
      <c r="I592" s="13">
        <f>E592*F592</f>
        <v>37.79</v>
      </c>
      <c r="J592" s="11" t="s">
        <v>11</v>
      </c>
    </row>
    <row r="593" spans="1:10" x14ac:dyDescent="0.2">
      <c r="A593" s="8"/>
      <c r="B593" s="12">
        <v>88247</v>
      </c>
      <c r="C593" s="12" t="s">
        <v>368</v>
      </c>
      <c r="D593" s="12" t="s">
        <v>7</v>
      </c>
      <c r="E593" s="12">
        <v>7.0000000000000007E-2</v>
      </c>
      <c r="F593" s="12">
        <v>17.59</v>
      </c>
      <c r="G593" s="12">
        <f>IF(J593="INSUMO",F593*E593,0)</f>
        <v>0</v>
      </c>
      <c r="H593" s="13">
        <f>IF(J593="MÃO DE OBRA",F593*E593,0)</f>
        <v>1.2313000000000001</v>
      </c>
      <c r="I593" s="13">
        <f>E593*F593</f>
        <v>1.2313000000000001</v>
      </c>
      <c r="J593" s="11" t="s">
        <v>9</v>
      </c>
    </row>
    <row r="594" spans="1:10" x14ac:dyDescent="0.2">
      <c r="A594" s="9"/>
      <c r="B594" s="12">
        <v>88264</v>
      </c>
      <c r="C594" s="12" t="s">
        <v>378</v>
      </c>
      <c r="D594" s="12" t="s">
        <v>7</v>
      </c>
      <c r="E594" s="12">
        <v>7.0000000000000007E-2</v>
      </c>
      <c r="F594" s="12">
        <v>22.93</v>
      </c>
      <c r="G594" s="12">
        <f>IF(J594="INSUMO",F594*E594,0)</f>
        <v>0</v>
      </c>
      <c r="H594" s="13">
        <f>IF(J594="MÃO DE OBRA",F594*E594,0)</f>
        <v>1.6051000000000002</v>
      </c>
      <c r="I594" s="13">
        <f>E594*F594</f>
        <v>1.6051000000000002</v>
      </c>
      <c r="J594" s="11" t="s">
        <v>9</v>
      </c>
    </row>
    <row r="595" spans="1:10" x14ac:dyDescent="0.2">
      <c r="A595" s="4">
        <v>93661</v>
      </c>
      <c r="B595" s="5"/>
      <c r="C595" s="6" t="s">
        <v>418</v>
      </c>
      <c r="D595" s="5" t="s">
        <v>35</v>
      </c>
      <c r="E595" s="7"/>
      <c r="F595" s="7"/>
      <c r="G595" s="7">
        <f>SUM(G596:G599)</f>
        <v>39.01</v>
      </c>
      <c r="H595" s="7">
        <f>SUM(H596:H599)</f>
        <v>3.8494000000000002</v>
      </c>
      <c r="I595" s="7">
        <f>H595+G595</f>
        <v>42.859400000000001</v>
      </c>
      <c r="J595" s="5"/>
    </row>
    <row r="596" spans="1:10" x14ac:dyDescent="0.2">
      <c r="A596" s="14"/>
      <c r="B596" s="12">
        <v>1570</v>
      </c>
      <c r="C596" s="12" t="s">
        <v>416</v>
      </c>
      <c r="D596" s="12" t="s">
        <v>35</v>
      </c>
      <c r="E596" s="12">
        <v>2</v>
      </c>
      <c r="F596" s="12">
        <v>0.61</v>
      </c>
      <c r="G596" s="12">
        <f>IF(J596="INSUMO",F596*E596,0)</f>
        <v>1.22</v>
      </c>
      <c r="H596" s="13">
        <f>IF(J596="MÃO DE OBRA",F596*E596,0)</f>
        <v>0</v>
      </c>
      <c r="I596" s="13">
        <f>E596*F596</f>
        <v>1.22</v>
      </c>
      <c r="J596" s="11" t="s">
        <v>11</v>
      </c>
    </row>
    <row r="597" spans="1:10" x14ac:dyDescent="0.2">
      <c r="A597" s="8"/>
      <c r="B597" s="12">
        <v>34616</v>
      </c>
      <c r="C597" s="12" t="s">
        <v>417</v>
      </c>
      <c r="D597" s="12" t="s">
        <v>35</v>
      </c>
      <c r="E597" s="12">
        <v>1</v>
      </c>
      <c r="F597" s="12">
        <v>37.79</v>
      </c>
      <c r="G597" s="12">
        <f>IF(J597="INSUMO",F597*E597,0)</f>
        <v>37.79</v>
      </c>
      <c r="H597" s="13">
        <f>IF(J597="MÃO DE OBRA",F597*E597,0)</f>
        <v>0</v>
      </c>
      <c r="I597" s="13">
        <f>E597*F597</f>
        <v>37.79</v>
      </c>
      <c r="J597" s="11" t="s">
        <v>11</v>
      </c>
    </row>
    <row r="598" spans="1:10" x14ac:dyDescent="0.2">
      <c r="A598" s="8"/>
      <c r="B598" s="12">
        <v>88247</v>
      </c>
      <c r="C598" s="12" t="s">
        <v>368</v>
      </c>
      <c r="D598" s="12" t="s">
        <v>7</v>
      </c>
      <c r="E598" s="12">
        <v>9.5000000000000001E-2</v>
      </c>
      <c r="F598" s="12">
        <v>17.59</v>
      </c>
      <c r="G598" s="12">
        <f>IF(J598="INSUMO",F598*E598,0)</f>
        <v>0</v>
      </c>
      <c r="H598" s="13">
        <f>IF(J598="MÃO DE OBRA",F598*E598,0)</f>
        <v>1.6710499999999999</v>
      </c>
      <c r="I598" s="13">
        <f>E598*F598</f>
        <v>1.6710499999999999</v>
      </c>
      <c r="J598" s="11" t="s">
        <v>9</v>
      </c>
    </row>
    <row r="599" spans="1:10" x14ac:dyDescent="0.2">
      <c r="A599" s="9"/>
      <c r="B599" s="12">
        <v>88264</v>
      </c>
      <c r="C599" s="12" t="s">
        <v>378</v>
      </c>
      <c r="D599" s="12" t="s">
        <v>7</v>
      </c>
      <c r="E599" s="12">
        <v>9.5000000000000001E-2</v>
      </c>
      <c r="F599" s="12">
        <v>22.93</v>
      </c>
      <c r="G599" s="12">
        <f>IF(J599="INSUMO",F599*E599,0)</f>
        <v>0</v>
      </c>
      <c r="H599" s="13">
        <f>IF(J599="MÃO DE OBRA",F599*E599,0)</f>
        <v>2.17835</v>
      </c>
      <c r="I599" s="13">
        <f>E599*F599</f>
        <v>2.17835</v>
      </c>
      <c r="J599" s="11" t="s">
        <v>9</v>
      </c>
    </row>
    <row r="600" spans="1:10" x14ac:dyDescent="0.2">
      <c r="A600" s="4">
        <v>93662</v>
      </c>
      <c r="B600" s="5"/>
      <c r="C600" s="6" t="s">
        <v>419</v>
      </c>
      <c r="D600" s="5" t="s">
        <v>35</v>
      </c>
      <c r="E600" s="7"/>
      <c r="F600" s="7"/>
      <c r="G600" s="7">
        <f>SUM(G601:G604)</f>
        <v>39.369999999999997</v>
      </c>
      <c r="H600" s="7">
        <f>SUM(H601:H604)</f>
        <v>5.3891600000000004</v>
      </c>
      <c r="I600" s="7">
        <f>H600+G600</f>
        <v>44.759159999999994</v>
      </c>
      <c r="J600" s="5"/>
    </row>
    <row r="601" spans="1:10" x14ac:dyDescent="0.2">
      <c r="A601" s="14"/>
      <c r="B601" s="12">
        <v>1571</v>
      </c>
      <c r="C601" s="12" t="s">
        <v>420</v>
      </c>
      <c r="D601" s="12" t="s">
        <v>35</v>
      </c>
      <c r="E601" s="12">
        <v>2</v>
      </c>
      <c r="F601" s="12">
        <v>0.79</v>
      </c>
      <c r="G601" s="12">
        <f>IF(J601="INSUMO",F601*E601,0)</f>
        <v>1.58</v>
      </c>
      <c r="H601" s="13">
        <f>IF(J601="MÃO DE OBRA",F601*E601,0)</f>
        <v>0</v>
      </c>
      <c r="I601" s="13">
        <f>E601*F601</f>
        <v>1.58</v>
      </c>
      <c r="J601" s="11" t="s">
        <v>11</v>
      </c>
    </row>
    <row r="602" spans="1:10" x14ac:dyDescent="0.2">
      <c r="A602" s="8"/>
      <c r="B602" s="12">
        <v>34616</v>
      </c>
      <c r="C602" s="12" t="s">
        <v>417</v>
      </c>
      <c r="D602" s="12" t="s">
        <v>35</v>
      </c>
      <c r="E602" s="12">
        <v>1</v>
      </c>
      <c r="F602" s="12">
        <v>37.79</v>
      </c>
      <c r="G602" s="12">
        <f>IF(J602="INSUMO",F602*E602,0)</f>
        <v>37.79</v>
      </c>
      <c r="H602" s="13">
        <f>IF(J602="MÃO DE OBRA",F602*E602,0)</f>
        <v>0</v>
      </c>
      <c r="I602" s="13">
        <f>E602*F602</f>
        <v>37.79</v>
      </c>
      <c r="J602" s="11" t="s">
        <v>11</v>
      </c>
    </row>
    <row r="603" spans="1:10" x14ac:dyDescent="0.2">
      <c r="A603" s="8"/>
      <c r="B603" s="12">
        <v>88247</v>
      </c>
      <c r="C603" s="12" t="s">
        <v>368</v>
      </c>
      <c r="D603" s="12" t="s">
        <v>7</v>
      </c>
      <c r="E603" s="12">
        <v>0.13300000000000001</v>
      </c>
      <c r="F603" s="12">
        <v>17.59</v>
      </c>
      <c r="G603" s="12">
        <f>IF(J603="INSUMO",F603*E603,0)</f>
        <v>0</v>
      </c>
      <c r="H603" s="13">
        <f>IF(J603="MÃO DE OBRA",F603*E603,0)</f>
        <v>2.3394699999999999</v>
      </c>
      <c r="I603" s="13">
        <f>E603*F603</f>
        <v>2.3394699999999999</v>
      </c>
      <c r="J603" s="11" t="s">
        <v>9</v>
      </c>
    </row>
    <row r="604" spans="1:10" x14ac:dyDescent="0.2">
      <c r="A604" s="9"/>
      <c r="B604" s="12">
        <v>88264</v>
      </c>
      <c r="C604" s="12" t="s">
        <v>378</v>
      </c>
      <c r="D604" s="12" t="s">
        <v>7</v>
      </c>
      <c r="E604" s="12">
        <v>0.13300000000000001</v>
      </c>
      <c r="F604" s="12">
        <v>22.93</v>
      </c>
      <c r="G604" s="12">
        <f>IF(J604="INSUMO",F604*E604,0)</f>
        <v>0</v>
      </c>
      <c r="H604" s="13">
        <f>IF(J604="MÃO DE OBRA",F604*E604,0)</f>
        <v>3.04969</v>
      </c>
      <c r="I604" s="13">
        <f>E604*F604</f>
        <v>3.04969</v>
      </c>
      <c r="J604" s="11" t="s">
        <v>9</v>
      </c>
    </row>
    <row r="605" spans="1:10" x14ac:dyDescent="0.2">
      <c r="A605" s="4">
        <v>91940</v>
      </c>
      <c r="B605" s="5"/>
      <c r="C605" s="6" t="s">
        <v>421</v>
      </c>
      <c r="D605" s="5" t="s">
        <v>35</v>
      </c>
      <c r="E605" s="7"/>
      <c r="F605" s="7"/>
      <c r="G605" s="7">
        <f>SUM(G606:G609)</f>
        <v>2.1051229999999999</v>
      </c>
      <c r="H605" s="7">
        <f>SUM(H606:H609)</f>
        <v>10.00844</v>
      </c>
      <c r="I605" s="7">
        <f>H605+G605</f>
        <v>12.113562999999999</v>
      </c>
      <c r="J605" s="5"/>
    </row>
    <row r="606" spans="1:10" x14ac:dyDescent="0.2">
      <c r="A606" s="14"/>
      <c r="B606" s="12">
        <v>1872</v>
      </c>
      <c r="C606" s="12" t="s">
        <v>422</v>
      </c>
      <c r="D606" s="12" t="s">
        <v>35</v>
      </c>
      <c r="E606" s="12">
        <v>1</v>
      </c>
      <c r="F606" s="12">
        <v>1.76</v>
      </c>
      <c r="G606" s="12">
        <f>IF(J606="INSUMO",F606*E606,0)</f>
        <v>1.76</v>
      </c>
      <c r="H606" s="13">
        <f>IF(J606="MÃO DE OBRA",F606*E606,0)</f>
        <v>0</v>
      </c>
      <c r="I606" s="13">
        <f>E606*F606</f>
        <v>1.76</v>
      </c>
      <c r="J606" s="11" t="s">
        <v>11</v>
      </c>
    </row>
    <row r="607" spans="1:10" x14ac:dyDescent="0.2">
      <c r="A607" s="8"/>
      <c r="B607" s="12">
        <v>88247</v>
      </c>
      <c r="C607" s="12" t="s">
        <v>368</v>
      </c>
      <c r="D607" s="12" t="s">
        <v>7</v>
      </c>
      <c r="E607" s="12">
        <v>0.247</v>
      </c>
      <c r="F607" s="12">
        <v>17.59</v>
      </c>
      <c r="G607" s="12">
        <f>IF(J607="INSUMO",F607*E607,0)</f>
        <v>0</v>
      </c>
      <c r="H607" s="13">
        <f>IF(J607="MÃO DE OBRA",F607*E607,0)</f>
        <v>4.3447300000000002</v>
      </c>
      <c r="I607" s="13">
        <f>E607*F607</f>
        <v>4.3447300000000002</v>
      </c>
      <c r="J607" s="11" t="s">
        <v>9</v>
      </c>
    </row>
    <row r="608" spans="1:10" x14ac:dyDescent="0.2">
      <c r="A608" s="8"/>
      <c r="B608" s="12">
        <v>88264</v>
      </c>
      <c r="C608" s="12" t="s">
        <v>378</v>
      </c>
      <c r="D608" s="12" t="s">
        <v>7</v>
      </c>
      <c r="E608" s="12">
        <v>0.247</v>
      </c>
      <c r="F608" s="12">
        <v>22.93</v>
      </c>
      <c r="G608" s="12">
        <f>IF(J608="INSUMO",F608*E608,0)</f>
        <v>0</v>
      </c>
      <c r="H608" s="13">
        <f>IF(J608="MÃO DE OBRA",F608*E608,0)</f>
        <v>5.66371</v>
      </c>
      <c r="I608" s="13">
        <f>E608*F608</f>
        <v>5.66371</v>
      </c>
      <c r="J608" s="11" t="s">
        <v>9</v>
      </c>
    </row>
    <row r="609" spans="1:10" x14ac:dyDescent="0.2">
      <c r="A609" s="9"/>
      <c r="B609" s="12">
        <v>88629</v>
      </c>
      <c r="C609" s="12" t="s">
        <v>187</v>
      </c>
      <c r="D609" s="12" t="s">
        <v>29</v>
      </c>
      <c r="E609" s="12">
        <v>9.0000000000000008E-4</v>
      </c>
      <c r="F609" s="12">
        <v>383.47</v>
      </c>
      <c r="G609" s="12">
        <f>IF(J609="INSUMO",F609*E609,0)</f>
        <v>0.34512300000000007</v>
      </c>
      <c r="H609" s="13">
        <f>IF(J609="MÃO DE OBRA",F609*E609,0)</f>
        <v>0</v>
      </c>
      <c r="I609" s="13">
        <f>E609*F609</f>
        <v>0.34512300000000007</v>
      </c>
      <c r="J609" s="11" t="s">
        <v>11</v>
      </c>
    </row>
    <row r="610" spans="1:10" x14ac:dyDescent="0.2">
      <c r="A610" s="4">
        <v>91944</v>
      </c>
      <c r="B610" s="5"/>
      <c r="C610" s="6" t="s">
        <v>423</v>
      </c>
      <c r="D610" s="5" t="s">
        <v>35</v>
      </c>
      <c r="E610" s="7"/>
      <c r="F610" s="7"/>
      <c r="G610" s="7">
        <f>SUM(G611:G614)</f>
        <v>3.970164</v>
      </c>
      <c r="H610" s="7">
        <f>SUM(H611:H614)</f>
        <v>6.7263200000000003</v>
      </c>
      <c r="I610" s="7">
        <f>H610+G610</f>
        <v>10.696484</v>
      </c>
      <c r="J610" s="5"/>
    </row>
    <row r="611" spans="1:10" x14ac:dyDescent="0.2">
      <c r="A611" s="14"/>
      <c r="B611" s="12">
        <v>1873</v>
      </c>
      <c r="C611" s="12" t="s">
        <v>424</v>
      </c>
      <c r="D611" s="12" t="s">
        <v>35</v>
      </c>
      <c r="E611" s="12">
        <v>1</v>
      </c>
      <c r="F611" s="12">
        <v>3.51</v>
      </c>
      <c r="G611" s="12">
        <f>IF(J611="INSUMO",F611*E611,0)</f>
        <v>3.51</v>
      </c>
      <c r="H611" s="13">
        <f>IF(J611="MÃO DE OBRA",F611*E611,0)</f>
        <v>0</v>
      </c>
      <c r="I611" s="13">
        <f>E611*F611</f>
        <v>3.51</v>
      </c>
      <c r="J611" s="11" t="s">
        <v>11</v>
      </c>
    </row>
    <row r="612" spans="1:10" x14ac:dyDescent="0.2">
      <c r="A612" s="8"/>
      <c r="B612" s="12">
        <v>88247</v>
      </c>
      <c r="C612" s="12" t="s">
        <v>368</v>
      </c>
      <c r="D612" s="12" t="s">
        <v>7</v>
      </c>
      <c r="E612" s="12">
        <v>0.16600000000000001</v>
      </c>
      <c r="F612" s="12">
        <v>17.59</v>
      </c>
      <c r="G612" s="12">
        <f>IF(J612="INSUMO",F612*E612,0)</f>
        <v>0</v>
      </c>
      <c r="H612" s="13">
        <f>IF(J612="MÃO DE OBRA",F612*E612,0)</f>
        <v>2.91994</v>
      </c>
      <c r="I612" s="13">
        <f>E612*F612</f>
        <v>2.91994</v>
      </c>
      <c r="J612" s="11" t="s">
        <v>9</v>
      </c>
    </row>
    <row r="613" spans="1:10" x14ac:dyDescent="0.2">
      <c r="A613" s="8"/>
      <c r="B613" s="12">
        <v>88264</v>
      </c>
      <c r="C613" s="12" t="s">
        <v>378</v>
      </c>
      <c r="D613" s="12" t="s">
        <v>7</v>
      </c>
      <c r="E613" s="12">
        <v>0.16600000000000001</v>
      </c>
      <c r="F613" s="12">
        <v>22.93</v>
      </c>
      <c r="G613" s="12">
        <f>IF(J613="INSUMO",F613*E613,0)</f>
        <v>0</v>
      </c>
      <c r="H613" s="13">
        <f>IF(J613="MÃO DE OBRA",F613*E613,0)</f>
        <v>3.8063800000000003</v>
      </c>
      <c r="I613" s="13">
        <f>E613*F613</f>
        <v>3.8063800000000003</v>
      </c>
      <c r="J613" s="11" t="s">
        <v>9</v>
      </c>
    </row>
    <row r="614" spans="1:10" x14ac:dyDescent="0.2">
      <c r="A614" s="9"/>
      <c r="B614" s="12">
        <v>88629</v>
      </c>
      <c r="C614" s="12" t="s">
        <v>187</v>
      </c>
      <c r="D614" s="12" t="s">
        <v>29</v>
      </c>
      <c r="E614" s="12">
        <v>1.2000000000000001E-3</v>
      </c>
      <c r="F614" s="12">
        <v>383.47</v>
      </c>
      <c r="G614" s="12">
        <f>IF(J614="INSUMO",F614*E614,0)</f>
        <v>0.46016400000000007</v>
      </c>
      <c r="H614" s="13">
        <f>IF(J614="MÃO DE OBRA",F614*E614,0)</f>
        <v>0</v>
      </c>
      <c r="I614" s="13">
        <f>E614*F614</f>
        <v>0.46016400000000007</v>
      </c>
      <c r="J614" s="11" t="s">
        <v>11</v>
      </c>
    </row>
    <row r="615" spans="1:10" x14ac:dyDescent="0.2">
      <c r="A615" s="4" t="s">
        <v>425</v>
      </c>
      <c r="B615" s="5"/>
      <c r="C615" s="6" t="s">
        <v>426</v>
      </c>
      <c r="D615" s="5" t="s">
        <v>35</v>
      </c>
      <c r="E615" s="7"/>
      <c r="F615" s="7"/>
      <c r="G615" s="7">
        <f>SUM(G616:G618)</f>
        <v>687.05</v>
      </c>
      <c r="H615" s="7">
        <f>SUM(H616:H618)</f>
        <v>162.07999999999998</v>
      </c>
      <c r="I615" s="7">
        <f>H615+G615</f>
        <v>849.12999999999988</v>
      </c>
      <c r="J615" s="5"/>
    </row>
    <row r="616" spans="1:10" x14ac:dyDescent="0.2">
      <c r="A616" s="14"/>
      <c r="B616" s="12">
        <v>12042</v>
      </c>
      <c r="C616" s="12" t="s">
        <v>427</v>
      </c>
      <c r="D616" s="12" t="s">
        <v>35</v>
      </c>
      <c r="E616" s="12">
        <v>1</v>
      </c>
      <c r="F616" s="12">
        <v>687.05</v>
      </c>
      <c r="G616" s="12">
        <f>IF(J616="INSUMO",F616*E616,0)</f>
        <v>687.05</v>
      </c>
      <c r="H616" s="13">
        <f>IF(J616="MÃO DE OBRA",F616*E616,0)</f>
        <v>0</v>
      </c>
      <c r="I616" s="13">
        <f>E616*F616</f>
        <v>687.05</v>
      </c>
      <c r="J616" s="11" t="s">
        <v>11</v>
      </c>
    </row>
    <row r="617" spans="1:10" x14ac:dyDescent="0.2">
      <c r="A617" s="8"/>
      <c r="B617" s="12">
        <v>88247</v>
      </c>
      <c r="C617" s="12" t="s">
        <v>368</v>
      </c>
      <c r="D617" s="12" t="s">
        <v>7</v>
      </c>
      <c r="E617" s="12">
        <v>4</v>
      </c>
      <c r="F617" s="12">
        <v>17.59</v>
      </c>
      <c r="G617" s="12">
        <f>IF(J617="INSUMO",F617*E617,0)</f>
        <v>0</v>
      </c>
      <c r="H617" s="13">
        <f>IF(J617="MÃO DE OBRA",F617*E617,0)</f>
        <v>70.36</v>
      </c>
      <c r="I617" s="13">
        <f>E617*F617</f>
        <v>70.36</v>
      </c>
      <c r="J617" s="11" t="s">
        <v>9</v>
      </c>
    </row>
    <row r="618" spans="1:10" x14ac:dyDescent="0.2">
      <c r="A618" s="9"/>
      <c r="B618" s="12">
        <v>88264</v>
      </c>
      <c r="C618" s="12" t="s">
        <v>378</v>
      </c>
      <c r="D618" s="12" t="s">
        <v>7</v>
      </c>
      <c r="E618" s="12">
        <v>4</v>
      </c>
      <c r="F618" s="12">
        <v>22.93</v>
      </c>
      <c r="G618" s="12">
        <f>IF(J618="INSUMO",F618*E618,0)</f>
        <v>0</v>
      </c>
      <c r="H618" s="13">
        <f>IF(J618="MÃO DE OBRA",F618*E618,0)</f>
        <v>91.72</v>
      </c>
      <c r="I618" s="13">
        <f>E618*F618</f>
        <v>91.72</v>
      </c>
      <c r="J618" s="11" t="s">
        <v>9</v>
      </c>
    </row>
    <row r="619" spans="1:10" x14ac:dyDescent="0.2">
      <c r="A619" s="4">
        <v>83463</v>
      </c>
      <c r="B619" s="5"/>
      <c r="C619" s="6" t="s">
        <v>428</v>
      </c>
      <c r="D619" s="5" t="s">
        <v>35</v>
      </c>
      <c r="E619" s="7"/>
      <c r="F619" s="7"/>
      <c r="G619" s="7">
        <f>SUM(G620:G622)</f>
        <v>251.17</v>
      </c>
      <c r="H619" s="7">
        <f>SUM(H620:H622)</f>
        <v>81.039999999999992</v>
      </c>
      <c r="I619" s="7">
        <f>H619+G619</f>
        <v>332.21</v>
      </c>
      <c r="J619" s="5" t="s">
        <v>11</v>
      </c>
    </row>
    <row r="620" spans="1:10" x14ac:dyDescent="0.2">
      <c r="A620" s="14"/>
      <c r="B620" s="12">
        <v>13393</v>
      </c>
      <c r="C620" s="12" t="s">
        <v>429</v>
      </c>
      <c r="D620" s="12" t="s">
        <v>35</v>
      </c>
      <c r="E620" s="12">
        <v>1</v>
      </c>
      <c r="F620" s="12">
        <v>251.17</v>
      </c>
      <c r="G620" s="12">
        <f>IF(J620="INSUMO",F620*E620,0)</f>
        <v>251.17</v>
      </c>
      <c r="H620" s="13">
        <f>IF(J620="MÃO DE OBRA",F620*E620,0)</f>
        <v>0</v>
      </c>
      <c r="I620" s="13">
        <f>E620*F620</f>
        <v>251.17</v>
      </c>
      <c r="J620" s="11" t="s">
        <v>11</v>
      </c>
    </row>
    <row r="621" spans="1:10" x14ac:dyDescent="0.2">
      <c r="A621" s="8"/>
      <c r="B621" s="12">
        <v>88247</v>
      </c>
      <c r="C621" s="12" t="s">
        <v>368</v>
      </c>
      <c r="D621" s="12" t="s">
        <v>7</v>
      </c>
      <c r="E621" s="12">
        <v>2</v>
      </c>
      <c r="F621" s="12">
        <v>17.59</v>
      </c>
      <c r="G621" s="12">
        <f>IF(J621="INSUMO",F621*E621,0)</f>
        <v>0</v>
      </c>
      <c r="H621" s="13">
        <f>IF(J621="MÃO DE OBRA",F621*E621,0)</f>
        <v>35.18</v>
      </c>
      <c r="I621" s="13">
        <f>E621*F621</f>
        <v>35.18</v>
      </c>
      <c r="J621" s="11" t="s">
        <v>9</v>
      </c>
    </row>
    <row r="622" spans="1:10" x14ac:dyDescent="0.2">
      <c r="A622" s="9"/>
      <c r="B622" s="12">
        <v>88264</v>
      </c>
      <c r="C622" s="12" t="s">
        <v>378</v>
      </c>
      <c r="D622" s="12" t="s">
        <v>7</v>
      </c>
      <c r="E622" s="12">
        <v>2</v>
      </c>
      <c r="F622" s="12">
        <v>22.93</v>
      </c>
      <c r="G622" s="12">
        <f>IF(J622="INSUMO",F622*E622,0)</f>
        <v>0</v>
      </c>
      <c r="H622" s="13">
        <f>IF(J622="MÃO DE OBRA",F622*E622,0)</f>
        <v>45.86</v>
      </c>
      <c r="I622" s="13">
        <f>E622*F622</f>
        <v>45.86</v>
      </c>
      <c r="J622" s="11" t="s">
        <v>9</v>
      </c>
    </row>
    <row r="623" spans="1:10" x14ac:dyDescent="0.2">
      <c r="A623" s="4">
        <v>93653</v>
      </c>
      <c r="B623" s="5"/>
      <c r="C623" s="6" t="s">
        <v>430</v>
      </c>
      <c r="D623" s="5" t="s">
        <v>35</v>
      </c>
      <c r="E623" s="7"/>
      <c r="F623" s="7"/>
      <c r="G623" s="7">
        <f>SUM(G624:G627)</f>
        <v>7.2</v>
      </c>
      <c r="H623" s="7">
        <f>SUM(H624:H627)</f>
        <v>1.4182000000000001</v>
      </c>
      <c r="I623" s="7">
        <f>H623+G623</f>
        <v>8.6181999999999999</v>
      </c>
      <c r="J623" s="5"/>
    </row>
    <row r="624" spans="1:10" x14ac:dyDescent="0.2">
      <c r="A624" s="14"/>
      <c r="B624" s="12">
        <v>1570</v>
      </c>
      <c r="C624" s="12" t="s">
        <v>416</v>
      </c>
      <c r="D624" s="12" t="s">
        <v>35</v>
      </c>
      <c r="E624" s="12">
        <v>1</v>
      </c>
      <c r="F624" s="12">
        <v>0.61</v>
      </c>
      <c r="G624" s="12">
        <f>IF(J624="INSUMO",F624*E624,0)</f>
        <v>0.61</v>
      </c>
      <c r="H624" s="13">
        <f>IF(J624="MÃO DE OBRA",F624*E624,0)</f>
        <v>0</v>
      </c>
      <c r="I624" s="13">
        <f>E624*F624</f>
        <v>0.61</v>
      </c>
      <c r="J624" s="11" t="s">
        <v>11</v>
      </c>
    </row>
    <row r="625" spans="1:10" x14ac:dyDescent="0.2">
      <c r="A625" s="8"/>
      <c r="B625" s="12">
        <v>34653</v>
      </c>
      <c r="C625" s="12" t="s">
        <v>431</v>
      </c>
      <c r="D625" s="12" t="s">
        <v>35</v>
      </c>
      <c r="E625" s="12">
        <v>1</v>
      </c>
      <c r="F625" s="12">
        <v>6.59</v>
      </c>
      <c r="G625" s="12">
        <f>IF(J625="INSUMO",F625*E625,0)</f>
        <v>6.59</v>
      </c>
      <c r="H625" s="13">
        <f>IF(J625="MÃO DE OBRA",F625*E625,0)</f>
        <v>0</v>
      </c>
      <c r="I625" s="13">
        <f>E625*F625</f>
        <v>6.59</v>
      </c>
      <c r="J625" s="11" t="s">
        <v>11</v>
      </c>
    </row>
    <row r="626" spans="1:10" x14ac:dyDescent="0.2">
      <c r="A626" s="8"/>
      <c r="B626" s="12">
        <v>88247</v>
      </c>
      <c r="C626" s="12" t="s">
        <v>368</v>
      </c>
      <c r="D626" s="12" t="s">
        <v>7</v>
      </c>
      <c r="E626" s="12">
        <v>3.5000000000000003E-2</v>
      </c>
      <c r="F626" s="12">
        <v>17.59</v>
      </c>
      <c r="G626" s="12">
        <f>IF(J626="INSUMO",F626*E626,0)</f>
        <v>0</v>
      </c>
      <c r="H626" s="13">
        <f>IF(J626="MÃO DE OBRA",F626*E626,0)</f>
        <v>0.61565000000000003</v>
      </c>
      <c r="I626" s="13">
        <f>E626*F626</f>
        <v>0.61565000000000003</v>
      </c>
      <c r="J626" s="11" t="s">
        <v>9</v>
      </c>
    </row>
    <row r="627" spans="1:10" x14ac:dyDescent="0.2">
      <c r="A627" s="9"/>
      <c r="B627" s="12">
        <v>88264</v>
      </c>
      <c r="C627" s="12" t="s">
        <v>378</v>
      </c>
      <c r="D627" s="12" t="s">
        <v>7</v>
      </c>
      <c r="E627" s="12">
        <v>3.5000000000000003E-2</v>
      </c>
      <c r="F627" s="12">
        <v>22.93</v>
      </c>
      <c r="G627" s="12">
        <f>IF(J627="INSUMO",F627*E627,0)</f>
        <v>0</v>
      </c>
      <c r="H627" s="13">
        <f>IF(J627="MÃO DE OBRA",F627*E627,0)</f>
        <v>0.8025500000000001</v>
      </c>
      <c r="I627" s="13">
        <f>E627*F627</f>
        <v>0.8025500000000001</v>
      </c>
      <c r="J627" s="11" t="s">
        <v>9</v>
      </c>
    </row>
    <row r="628" spans="1:10" x14ac:dyDescent="0.2">
      <c r="A628" s="4">
        <v>93654</v>
      </c>
      <c r="B628" s="5"/>
      <c r="C628" s="6" t="s">
        <v>432</v>
      </c>
      <c r="D628" s="5" t="s">
        <v>35</v>
      </c>
      <c r="E628" s="7"/>
      <c r="F628" s="7"/>
      <c r="G628" s="7">
        <f>SUM(G629:G632)</f>
        <v>7.2</v>
      </c>
      <c r="H628" s="7">
        <f>SUM(H629:H632)</f>
        <v>1.94496</v>
      </c>
      <c r="I628" s="7">
        <f>H628+G628</f>
        <v>9.1449600000000011</v>
      </c>
      <c r="J628" s="5"/>
    </row>
    <row r="629" spans="1:10" x14ac:dyDescent="0.2">
      <c r="A629" s="14"/>
      <c r="B629" s="12">
        <v>1570</v>
      </c>
      <c r="C629" s="12" t="s">
        <v>416</v>
      </c>
      <c r="D629" s="12" t="s">
        <v>35</v>
      </c>
      <c r="E629" s="12">
        <v>1</v>
      </c>
      <c r="F629" s="12">
        <v>0.61</v>
      </c>
      <c r="G629" s="12">
        <f>IF(J629="INSUMO",F629*E629,0)</f>
        <v>0.61</v>
      </c>
      <c r="H629" s="13">
        <f>IF(J629="MÃO DE OBRA",F629*E629,0)</f>
        <v>0</v>
      </c>
      <c r="I629" s="13">
        <f>E629*F629</f>
        <v>0.61</v>
      </c>
      <c r="J629" s="11" t="s">
        <v>11</v>
      </c>
    </row>
    <row r="630" spans="1:10" x14ac:dyDescent="0.2">
      <c r="A630" s="8"/>
      <c r="B630" s="12">
        <v>34653</v>
      </c>
      <c r="C630" s="12" t="s">
        <v>431</v>
      </c>
      <c r="D630" s="12" t="s">
        <v>35</v>
      </c>
      <c r="E630" s="12">
        <v>1</v>
      </c>
      <c r="F630" s="12">
        <v>6.59</v>
      </c>
      <c r="G630" s="12">
        <f>IF(J630="INSUMO",F630*E630,0)</f>
        <v>6.59</v>
      </c>
      <c r="H630" s="13">
        <f>IF(J630="MÃO DE OBRA",F630*E630,0)</f>
        <v>0</v>
      </c>
      <c r="I630" s="13">
        <f>E630*F630</f>
        <v>6.59</v>
      </c>
      <c r="J630" s="11" t="s">
        <v>11</v>
      </c>
    </row>
    <row r="631" spans="1:10" x14ac:dyDescent="0.2">
      <c r="A631" s="8"/>
      <c r="B631" s="12">
        <v>88247</v>
      </c>
      <c r="C631" s="12" t="s">
        <v>368</v>
      </c>
      <c r="D631" s="12" t="s">
        <v>7</v>
      </c>
      <c r="E631" s="12">
        <v>4.8000000000000001E-2</v>
      </c>
      <c r="F631" s="12">
        <v>17.59</v>
      </c>
      <c r="G631" s="12">
        <f>IF(J631="INSUMO",F631*E631,0)</f>
        <v>0</v>
      </c>
      <c r="H631" s="13">
        <f>IF(J631="MÃO DE OBRA",F631*E631,0)</f>
        <v>0.84431999999999996</v>
      </c>
      <c r="I631" s="13">
        <f>E631*F631</f>
        <v>0.84431999999999996</v>
      </c>
      <c r="J631" s="11" t="s">
        <v>9</v>
      </c>
    </row>
    <row r="632" spans="1:10" x14ac:dyDescent="0.2">
      <c r="A632" s="9"/>
      <c r="B632" s="12">
        <v>88264</v>
      </c>
      <c r="C632" s="12" t="s">
        <v>378</v>
      </c>
      <c r="D632" s="12" t="s">
        <v>7</v>
      </c>
      <c r="E632" s="12">
        <v>4.8000000000000001E-2</v>
      </c>
      <c r="F632" s="12">
        <v>22.93</v>
      </c>
      <c r="G632" s="12">
        <f>IF(J632="INSUMO",F632*E632,0)</f>
        <v>0</v>
      </c>
      <c r="H632" s="13">
        <f>IF(J632="MÃO DE OBRA",F632*E632,0)</f>
        <v>1.1006400000000001</v>
      </c>
      <c r="I632" s="13">
        <f>E632*F632</f>
        <v>1.1006400000000001</v>
      </c>
      <c r="J632" s="11" t="s">
        <v>9</v>
      </c>
    </row>
    <row r="633" spans="1:10" x14ac:dyDescent="0.2">
      <c r="A633" s="4">
        <v>93656</v>
      </c>
      <c r="B633" s="5"/>
      <c r="C633" s="6" t="s">
        <v>433</v>
      </c>
      <c r="D633" s="5" t="s">
        <v>35</v>
      </c>
      <c r="E633" s="7"/>
      <c r="F633" s="7"/>
      <c r="G633" s="7">
        <f>SUM(G634:G637)</f>
        <v>7.38</v>
      </c>
      <c r="H633" s="7">
        <f>SUM(H634:H637)</f>
        <v>2.6743199999999998</v>
      </c>
      <c r="I633" s="7">
        <f>H633+G633</f>
        <v>10.054320000000001</v>
      </c>
      <c r="J633" s="5"/>
    </row>
    <row r="634" spans="1:10" x14ac:dyDescent="0.2">
      <c r="A634" s="14"/>
      <c r="B634" s="12">
        <v>1571</v>
      </c>
      <c r="C634" s="12" t="s">
        <v>420</v>
      </c>
      <c r="D634" s="12" t="s">
        <v>35</v>
      </c>
      <c r="E634" s="12">
        <v>1</v>
      </c>
      <c r="F634" s="12">
        <v>0.79</v>
      </c>
      <c r="G634" s="12">
        <f>IF(J634="INSUMO",F634*E634,0)</f>
        <v>0.79</v>
      </c>
      <c r="H634" s="13">
        <f>IF(J634="MÃO DE OBRA",F634*E634,0)</f>
        <v>0</v>
      </c>
      <c r="I634" s="13">
        <f>E634*F634</f>
        <v>0.79</v>
      </c>
      <c r="J634" s="11" t="s">
        <v>11</v>
      </c>
    </row>
    <row r="635" spans="1:10" x14ac:dyDescent="0.2">
      <c r="A635" s="8"/>
      <c r="B635" s="12">
        <v>34653</v>
      </c>
      <c r="C635" s="12" t="s">
        <v>431</v>
      </c>
      <c r="D635" s="12" t="s">
        <v>35</v>
      </c>
      <c r="E635" s="12">
        <v>1</v>
      </c>
      <c r="F635" s="12">
        <v>6.59</v>
      </c>
      <c r="G635" s="12">
        <f>IF(J635="INSUMO",F635*E635,0)</f>
        <v>6.59</v>
      </c>
      <c r="H635" s="13">
        <f>IF(J635="MÃO DE OBRA",F635*E635,0)</f>
        <v>0</v>
      </c>
      <c r="I635" s="13">
        <f>E635*F635</f>
        <v>6.59</v>
      </c>
      <c r="J635" s="11" t="s">
        <v>11</v>
      </c>
    </row>
    <row r="636" spans="1:10" x14ac:dyDescent="0.2">
      <c r="A636" s="8"/>
      <c r="B636" s="12">
        <v>88247</v>
      </c>
      <c r="C636" s="12" t="s">
        <v>368</v>
      </c>
      <c r="D636" s="12" t="s">
        <v>7</v>
      </c>
      <c r="E636" s="12">
        <v>6.6000000000000003E-2</v>
      </c>
      <c r="F636" s="12">
        <v>17.59</v>
      </c>
      <c r="G636" s="12">
        <f>IF(J636="INSUMO",F636*E636,0)</f>
        <v>0</v>
      </c>
      <c r="H636" s="13">
        <f>IF(J636="MÃO DE OBRA",F636*E636,0)</f>
        <v>1.1609400000000001</v>
      </c>
      <c r="I636" s="13">
        <f>E636*F636</f>
        <v>1.1609400000000001</v>
      </c>
      <c r="J636" s="11" t="s">
        <v>9</v>
      </c>
    </row>
    <row r="637" spans="1:10" x14ac:dyDescent="0.2">
      <c r="A637" s="9"/>
      <c r="B637" s="12">
        <v>88264</v>
      </c>
      <c r="C637" s="12" t="s">
        <v>378</v>
      </c>
      <c r="D637" s="12" t="s">
        <v>7</v>
      </c>
      <c r="E637" s="12">
        <v>6.6000000000000003E-2</v>
      </c>
      <c r="F637" s="12">
        <v>22.93</v>
      </c>
      <c r="G637" s="12">
        <f>IF(J637="INSUMO",F637*E637,0)</f>
        <v>0</v>
      </c>
      <c r="H637" s="13">
        <f>IF(J637="MÃO DE OBRA",F637*E637,0)</f>
        <v>1.5133799999999999</v>
      </c>
      <c r="I637" s="13">
        <f>E637*F637</f>
        <v>1.5133799999999999</v>
      </c>
      <c r="J637" s="11" t="s">
        <v>9</v>
      </c>
    </row>
    <row r="638" spans="1:10" x14ac:dyDescent="0.2">
      <c r="A638" s="4">
        <v>93657</v>
      </c>
      <c r="B638" s="5"/>
      <c r="C638" s="6" t="s">
        <v>434</v>
      </c>
      <c r="D638" s="5" t="s">
        <v>35</v>
      </c>
      <c r="E638" s="7"/>
      <c r="F638" s="7"/>
      <c r="G638" s="7">
        <f>SUM(G639:G642)</f>
        <v>7.5299999999999994</v>
      </c>
      <c r="H638" s="7">
        <f>SUM(H639:H642)</f>
        <v>3.6873199999999997</v>
      </c>
      <c r="I638" s="7">
        <f>H638+G638</f>
        <v>11.217319999999999</v>
      </c>
      <c r="J638" s="5"/>
    </row>
    <row r="639" spans="1:10" x14ac:dyDescent="0.2">
      <c r="A639" s="14"/>
      <c r="B639" s="12">
        <v>1573</v>
      </c>
      <c r="C639" s="12" t="s">
        <v>435</v>
      </c>
      <c r="D639" s="12" t="s">
        <v>35</v>
      </c>
      <c r="E639" s="12">
        <v>1</v>
      </c>
      <c r="F639" s="12">
        <v>0.94</v>
      </c>
      <c r="G639" s="12">
        <f>IF(J639="INSUMO",F639*E639,0)</f>
        <v>0.94</v>
      </c>
      <c r="H639" s="13">
        <f>IF(J639="MÃO DE OBRA",F639*E639,0)</f>
        <v>0</v>
      </c>
      <c r="I639" s="13">
        <f>E639*F639</f>
        <v>0.94</v>
      </c>
      <c r="J639" s="11" t="s">
        <v>11</v>
      </c>
    </row>
    <row r="640" spans="1:10" x14ac:dyDescent="0.2">
      <c r="A640" s="8"/>
      <c r="B640" s="12">
        <v>34653</v>
      </c>
      <c r="C640" s="12" t="s">
        <v>431</v>
      </c>
      <c r="D640" s="12" t="s">
        <v>35</v>
      </c>
      <c r="E640" s="12">
        <v>1</v>
      </c>
      <c r="F640" s="12">
        <v>6.59</v>
      </c>
      <c r="G640" s="12">
        <f>IF(J640="INSUMO",F640*E640,0)</f>
        <v>6.59</v>
      </c>
      <c r="H640" s="13">
        <f>IF(J640="MÃO DE OBRA",F640*E640,0)</f>
        <v>0</v>
      </c>
      <c r="I640" s="13">
        <f>E640*F640</f>
        <v>6.59</v>
      </c>
      <c r="J640" s="11" t="s">
        <v>11</v>
      </c>
    </row>
    <row r="641" spans="1:10" x14ac:dyDescent="0.2">
      <c r="A641" s="8"/>
      <c r="B641" s="12">
        <v>88247</v>
      </c>
      <c r="C641" s="12" t="s">
        <v>368</v>
      </c>
      <c r="D641" s="12" t="s">
        <v>7</v>
      </c>
      <c r="E641" s="12">
        <v>9.0999999999999998E-2</v>
      </c>
      <c r="F641" s="12">
        <v>17.59</v>
      </c>
      <c r="G641" s="12">
        <f>IF(J641="INSUMO",F641*E641,0)</f>
        <v>0</v>
      </c>
      <c r="H641" s="13">
        <f>IF(J641="MÃO DE OBRA",F641*E641,0)</f>
        <v>1.6006899999999999</v>
      </c>
      <c r="I641" s="13">
        <f>E641*F641</f>
        <v>1.6006899999999999</v>
      </c>
      <c r="J641" s="11" t="s">
        <v>9</v>
      </c>
    </row>
    <row r="642" spans="1:10" x14ac:dyDescent="0.2">
      <c r="A642" s="9"/>
      <c r="B642" s="12">
        <v>88264</v>
      </c>
      <c r="C642" s="12" t="s">
        <v>378</v>
      </c>
      <c r="D642" s="12" t="s">
        <v>7</v>
      </c>
      <c r="E642" s="12">
        <v>9.0999999999999998E-2</v>
      </c>
      <c r="F642" s="12">
        <v>22.93</v>
      </c>
      <c r="G642" s="12">
        <f>IF(J642="INSUMO",F642*E642,0)</f>
        <v>0</v>
      </c>
      <c r="H642" s="13">
        <f>IF(J642="MÃO DE OBRA",F642*E642,0)</f>
        <v>2.08663</v>
      </c>
      <c r="I642" s="13">
        <f>E642*F642</f>
        <v>2.08663</v>
      </c>
      <c r="J642" s="11" t="s">
        <v>9</v>
      </c>
    </row>
    <row r="643" spans="1:10" x14ac:dyDescent="0.2">
      <c r="A643" s="4">
        <v>91992</v>
      </c>
      <c r="B643" s="5"/>
      <c r="C643" s="6" t="s">
        <v>436</v>
      </c>
      <c r="D643" s="5" t="s">
        <v>35</v>
      </c>
      <c r="E643" s="7"/>
      <c r="F643" s="7"/>
      <c r="G643" s="7">
        <f>SUM(G644:G645)</f>
        <v>31.21</v>
      </c>
      <c r="H643" s="7">
        <f>SUM(H644:H645)</f>
        <v>0</v>
      </c>
      <c r="I643" s="7">
        <f>H643+G643</f>
        <v>31.21</v>
      </c>
      <c r="J643" s="5"/>
    </row>
    <row r="644" spans="1:10" x14ac:dyDescent="0.2">
      <c r="A644" s="14"/>
      <c r="B644" s="12">
        <v>91946</v>
      </c>
      <c r="C644" s="12" t="s">
        <v>437</v>
      </c>
      <c r="D644" s="12" t="s">
        <v>35</v>
      </c>
      <c r="E644" s="12">
        <v>1</v>
      </c>
      <c r="F644" s="12">
        <v>5.83</v>
      </c>
      <c r="G644" s="12">
        <f>IF(J644="INSUMO",F644*E644,0)</f>
        <v>5.83</v>
      </c>
      <c r="H644" s="13">
        <f>IF(J644="MÃO DE OBRA",F644*E644,0)</f>
        <v>0</v>
      </c>
      <c r="I644" s="13">
        <f>E644*F644</f>
        <v>5.83</v>
      </c>
      <c r="J644" s="11" t="s">
        <v>11</v>
      </c>
    </row>
    <row r="645" spans="1:10" x14ac:dyDescent="0.2">
      <c r="A645" s="9"/>
      <c r="B645" s="12">
        <v>91990</v>
      </c>
      <c r="C645" s="12" t="s">
        <v>438</v>
      </c>
      <c r="D645" s="12" t="s">
        <v>35</v>
      </c>
      <c r="E645" s="12">
        <v>1</v>
      </c>
      <c r="F645" s="12">
        <v>25.38</v>
      </c>
      <c r="G645" s="12">
        <f>IF(J645="INSUMO",F645*E645,0)</f>
        <v>25.38</v>
      </c>
      <c r="H645" s="13">
        <f>IF(J645="MÃO DE OBRA",F645*E645,0)</f>
        <v>0</v>
      </c>
      <c r="I645" s="13">
        <f>E645*F645</f>
        <v>25.38</v>
      </c>
      <c r="J645" s="11" t="s">
        <v>11</v>
      </c>
    </row>
    <row r="646" spans="1:10" x14ac:dyDescent="0.2">
      <c r="A646" s="4">
        <v>92008</v>
      </c>
      <c r="B646" s="5"/>
      <c r="C646" s="6" t="s">
        <v>83</v>
      </c>
      <c r="D646" s="5" t="s">
        <v>35</v>
      </c>
      <c r="E646" s="7"/>
      <c r="F646" s="7"/>
      <c r="G646" s="7">
        <f>SUM(G647:G648)</f>
        <v>32.97</v>
      </c>
      <c r="H646" s="7">
        <f>SUM(H647:H648)</f>
        <v>0</v>
      </c>
      <c r="I646" s="7">
        <f>H646+G646</f>
        <v>32.97</v>
      </c>
      <c r="J646" s="5"/>
    </row>
    <row r="647" spans="1:10" x14ac:dyDescent="0.2">
      <c r="A647" s="14"/>
      <c r="B647" s="12">
        <v>91946</v>
      </c>
      <c r="C647" s="12" t="s">
        <v>437</v>
      </c>
      <c r="D647" s="12" t="s">
        <v>35</v>
      </c>
      <c r="E647" s="12">
        <v>1</v>
      </c>
      <c r="F647" s="12">
        <v>5.83</v>
      </c>
      <c r="G647" s="12">
        <f>IF(J647="INSUMO",F647*E647,0)</f>
        <v>5.83</v>
      </c>
      <c r="H647" s="13">
        <f>IF(J647="MÃO DE OBRA",F647*E647,0)</f>
        <v>0</v>
      </c>
      <c r="I647" s="13">
        <f>E647*F647</f>
        <v>5.83</v>
      </c>
      <c r="J647" s="11" t="s">
        <v>11</v>
      </c>
    </row>
    <row r="648" spans="1:10" x14ac:dyDescent="0.2">
      <c r="A648" s="9"/>
      <c r="B648" s="12">
        <v>92006</v>
      </c>
      <c r="C648" s="12" t="s">
        <v>439</v>
      </c>
      <c r="D648" s="12" t="s">
        <v>35</v>
      </c>
      <c r="E648" s="12">
        <v>1</v>
      </c>
      <c r="F648" s="12">
        <v>27.14</v>
      </c>
      <c r="G648" s="12">
        <f>IF(J648="INSUMO",F648*E648,0)</f>
        <v>27.14</v>
      </c>
      <c r="H648" s="13">
        <f>IF(J648="MÃO DE OBRA",F648*E648,0)</f>
        <v>0</v>
      </c>
      <c r="I648" s="13">
        <f>E648*F648</f>
        <v>27.14</v>
      </c>
      <c r="J648" s="11" t="s">
        <v>11</v>
      </c>
    </row>
    <row r="649" spans="1:10" x14ac:dyDescent="0.2">
      <c r="A649" s="4">
        <v>72337</v>
      </c>
      <c r="B649" s="5"/>
      <c r="C649" s="6" t="s">
        <v>440</v>
      </c>
      <c r="D649" s="5" t="s">
        <v>35</v>
      </c>
      <c r="E649" s="7"/>
      <c r="F649" s="7"/>
      <c r="G649" s="7">
        <f>SUM(G650:G652)</f>
        <v>11.13</v>
      </c>
      <c r="H649" s="7">
        <f>SUM(H650:H652)</f>
        <v>10.129999999999999</v>
      </c>
      <c r="I649" s="7">
        <f>H649+G649</f>
        <v>21.259999999999998</v>
      </c>
      <c r="J649" s="5"/>
    </row>
    <row r="650" spans="1:10" x14ac:dyDescent="0.2">
      <c r="A650" s="14"/>
      <c r="B650" s="12">
        <v>38103</v>
      </c>
      <c r="C650" s="12" t="s">
        <v>441</v>
      </c>
      <c r="D650" s="12" t="s">
        <v>35</v>
      </c>
      <c r="E650" s="12">
        <v>1</v>
      </c>
      <c r="F650" s="12">
        <v>11.13</v>
      </c>
      <c r="G650" s="12">
        <f>IF(J650="INSUMO",F650*E650,0)</f>
        <v>11.13</v>
      </c>
      <c r="H650" s="13">
        <f>IF(J650="MÃO DE OBRA",F650*E650,0)</f>
        <v>0</v>
      </c>
      <c r="I650" s="13">
        <f>E650*F650</f>
        <v>11.13</v>
      </c>
      <c r="J650" s="11" t="s">
        <v>11</v>
      </c>
    </row>
    <row r="651" spans="1:10" x14ac:dyDescent="0.2">
      <c r="A651" s="8"/>
      <c r="B651" s="12">
        <v>88247</v>
      </c>
      <c r="C651" s="12" t="s">
        <v>368</v>
      </c>
      <c r="D651" s="12" t="s">
        <v>7</v>
      </c>
      <c r="E651" s="12">
        <v>0.25</v>
      </c>
      <c r="F651" s="12">
        <v>17.59</v>
      </c>
      <c r="G651" s="12">
        <f>IF(J651="INSUMO",F651*E651,0)</f>
        <v>0</v>
      </c>
      <c r="H651" s="13">
        <f>IF(J651="MÃO DE OBRA",F651*E651,0)</f>
        <v>4.3975</v>
      </c>
      <c r="I651" s="13">
        <f>E651*F651</f>
        <v>4.3975</v>
      </c>
      <c r="J651" s="11" t="s">
        <v>9</v>
      </c>
    </row>
    <row r="652" spans="1:10" x14ac:dyDescent="0.2">
      <c r="A652" s="9"/>
      <c r="B652" s="12">
        <v>88264</v>
      </c>
      <c r="C652" s="12" t="s">
        <v>378</v>
      </c>
      <c r="D652" s="12" t="s">
        <v>7</v>
      </c>
      <c r="E652" s="12">
        <v>0.25</v>
      </c>
      <c r="F652" s="12">
        <v>22.93</v>
      </c>
      <c r="G652" s="12">
        <f>IF(J652="INSUMO",F652*E652,0)</f>
        <v>0</v>
      </c>
      <c r="H652" s="13">
        <f>IF(J652="MÃO DE OBRA",F652*E652,0)</f>
        <v>5.7324999999999999</v>
      </c>
      <c r="I652" s="13">
        <f>E652*F652</f>
        <v>5.7324999999999999</v>
      </c>
      <c r="J652" s="11" t="s">
        <v>9</v>
      </c>
    </row>
    <row r="653" spans="1:10" x14ac:dyDescent="0.2">
      <c r="A653" s="4">
        <v>91969</v>
      </c>
      <c r="B653" s="5"/>
      <c r="C653" s="6" t="s">
        <v>442</v>
      </c>
      <c r="D653" s="5" t="s">
        <v>35</v>
      </c>
      <c r="E653" s="7"/>
      <c r="F653" s="7"/>
      <c r="G653" s="7">
        <f>SUM(G654:G655)</f>
        <v>56.489999999999995</v>
      </c>
      <c r="H653" s="7">
        <f>SUM(H654:H655)</f>
        <v>0</v>
      </c>
      <c r="I653" s="7">
        <f>H653+G653</f>
        <v>56.489999999999995</v>
      </c>
      <c r="J653" s="5"/>
    </row>
    <row r="654" spans="1:10" x14ac:dyDescent="0.2">
      <c r="A654" s="14"/>
      <c r="B654" s="12">
        <v>91946</v>
      </c>
      <c r="C654" s="12" t="s">
        <v>437</v>
      </c>
      <c r="D654" s="12" t="s">
        <v>35</v>
      </c>
      <c r="E654" s="12">
        <v>1</v>
      </c>
      <c r="F654" s="12">
        <v>5.83</v>
      </c>
      <c r="G654" s="12">
        <f>IF(J654="INSUMO",F654*E654,0)</f>
        <v>5.83</v>
      </c>
      <c r="H654" s="13">
        <f>IF(J654="MÃO DE OBRA",F654*E654,0)</f>
        <v>0</v>
      </c>
      <c r="I654" s="13">
        <f>E654*F654</f>
        <v>5.83</v>
      </c>
      <c r="J654" s="11" t="s">
        <v>11</v>
      </c>
    </row>
    <row r="655" spans="1:10" x14ac:dyDescent="0.2">
      <c r="A655" s="9"/>
      <c r="B655" s="12">
        <v>91968</v>
      </c>
      <c r="C655" s="12" t="s">
        <v>443</v>
      </c>
      <c r="D655" s="12" t="s">
        <v>35</v>
      </c>
      <c r="E655" s="12">
        <v>1</v>
      </c>
      <c r="F655" s="12">
        <v>50.66</v>
      </c>
      <c r="G655" s="12">
        <f>IF(J655="INSUMO",F655*E655,0)</f>
        <v>50.66</v>
      </c>
      <c r="H655" s="13">
        <f>IF(J655="MÃO DE OBRA",F655*E655,0)</f>
        <v>0</v>
      </c>
      <c r="I655" s="13">
        <f>E655*F655</f>
        <v>50.66</v>
      </c>
      <c r="J655" s="11" t="s">
        <v>11</v>
      </c>
    </row>
    <row r="656" spans="1:10" x14ac:dyDescent="0.2">
      <c r="A656" s="4">
        <v>92025</v>
      </c>
      <c r="B656" s="5"/>
      <c r="C656" s="6" t="s">
        <v>444</v>
      </c>
      <c r="D656" s="5" t="s">
        <v>35</v>
      </c>
      <c r="E656" s="7"/>
      <c r="F656" s="7"/>
      <c r="G656" s="7">
        <f>SUM(G657:G658)</f>
        <v>50.22</v>
      </c>
      <c r="H656" s="7">
        <f>SUM(H657:H658)</f>
        <v>0</v>
      </c>
      <c r="I656" s="7">
        <f>H656+G656</f>
        <v>50.22</v>
      </c>
      <c r="J656" s="5"/>
    </row>
    <row r="657" spans="1:10" x14ac:dyDescent="0.2">
      <c r="A657" s="14"/>
      <c r="B657" s="12">
        <v>91946</v>
      </c>
      <c r="C657" s="12" t="s">
        <v>437</v>
      </c>
      <c r="D657" s="12" t="s">
        <v>35</v>
      </c>
      <c r="E657" s="12">
        <v>1</v>
      </c>
      <c r="F657" s="12">
        <v>5.83</v>
      </c>
      <c r="G657" s="12">
        <f>IF(J657="INSUMO",F657*E657,0)</f>
        <v>5.83</v>
      </c>
      <c r="H657" s="13">
        <f>IF(J657="MÃO DE OBRA",F657*E657,0)</f>
        <v>0</v>
      </c>
      <c r="I657" s="13">
        <f>E657*F657</f>
        <v>5.83</v>
      </c>
      <c r="J657" s="11" t="s">
        <v>11</v>
      </c>
    </row>
    <row r="658" spans="1:10" x14ac:dyDescent="0.2">
      <c r="A658" s="9"/>
      <c r="B658" s="12">
        <v>92024</v>
      </c>
      <c r="C658" s="12" t="s">
        <v>445</v>
      </c>
      <c r="D658" s="12" t="s">
        <v>35</v>
      </c>
      <c r="E658" s="12">
        <v>1</v>
      </c>
      <c r="F658" s="12">
        <v>44.39</v>
      </c>
      <c r="G658" s="12">
        <f>IF(J658="INSUMO",F658*E658,0)</f>
        <v>44.39</v>
      </c>
      <c r="H658" s="13">
        <f>IF(J658="MÃO DE OBRA",F658*E658,0)</f>
        <v>0</v>
      </c>
      <c r="I658" s="13">
        <f>E658*F658</f>
        <v>44.39</v>
      </c>
      <c r="J658" s="11" t="s">
        <v>11</v>
      </c>
    </row>
    <row r="659" spans="1:10" x14ac:dyDescent="0.2">
      <c r="A659" s="4">
        <v>92030</v>
      </c>
      <c r="B659" s="5"/>
      <c r="C659" s="6" t="s">
        <v>446</v>
      </c>
      <c r="D659" s="5" t="s">
        <v>35</v>
      </c>
      <c r="E659" s="7"/>
      <c r="F659" s="7"/>
      <c r="G659" s="7">
        <f>SUM(G660:G663)</f>
        <v>16.64</v>
      </c>
      <c r="H659" s="7">
        <f>SUM(H660:H663)</f>
        <v>32.497040000000005</v>
      </c>
      <c r="I659" s="7">
        <f>H659+G659</f>
        <v>49.137040000000006</v>
      </c>
      <c r="J659" s="5"/>
    </row>
    <row r="660" spans="1:10" x14ac:dyDescent="0.2">
      <c r="A660" s="8"/>
      <c r="B660" s="12">
        <v>38101</v>
      </c>
      <c r="C660" s="12" t="s">
        <v>447</v>
      </c>
      <c r="D660" s="12" t="s">
        <v>35</v>
      </c>
      <c r="E660" s="12">
        <v>2</v>
      </c>
      <c r="F660" s="12">
        <v>5.29</v>
      </c>
      <c r="G660" s="12">
        <f>IF(J660="INSUMO",F660*E660,0)</f>
        <v>10.58</v>
      </c>
      <c r="H660" s="13">
        <f>IF(J660="MÃO DE OBRA",F660*E660,0)</f>
        <v>0</v>
      </c>
      <c r="I660" s="13">
        <f>E660*F660</f>
        <v>10.58</v>
      </c>
      <c r="J660" s="11" t="s">
        <v>11</v>
      </c>
    </row>
    <row r="661" spans="1:10" x14ac:dyDescent="0.2">
      <c r="A661" s="8"/>
      <c r="B661" s="12">
        <v>38113</v>
      </c>
      <c r="C661" s="12" t="s">
        <v>448</v>
      </c>
      <c r="D661" s="12" t="s">
        <v>35</v>
      </c>
      <c r="E661" s="12">
        <v>1</v>
      </c>
      <c r="F661" s="12">
        <v>6.06</v>
      </c>
      <c r="G661" s="12">
        <f>IF(J661="INSUMO",F661*E661,0)</f>
        <v>6.06</v>
      </c>
      <c r="H661" s="13">
        <f>IF(J661="MÃO DE OBRA",F661*E661,0)</f>
        <v>0</v>
      </c>
      <c r="I661" s="13">
        <f>E661*F661</f>
        <v>6.06</v>
      </c>
      <c r="J661" s="11" t="s">
        <v>11</v>
      </c>
    </row>
    <row r="662" spans="1:10" x14ac:dyDescent="0.2">
      <c r="A662" s="8"/>
      <c r="B662" s="12">
        <v>88247</v>
      </c>
      <c r="C662" s="12" t="s">
        <v>368</v>
      </c>
      <c r="D662" s="12" t="s">
        <v>7</v>
      </c>
      <c r="E662" s="12">
        <v>0.80200000000000005</v>
      </c>
      <c r="F662" s="12">
        <v>17.59</v>
      </c>
      <c r="G662" s="12">
        <f>IF(J662="INSUMO",F662*E662,0)</f>
        <v>0</v>
      </c>
      <c r="H662" s="13">
        <f>IF(J662="MÃO DE OBRA",F662*E662,0)</f>
        <v>14.107180000000001</v>
      </c>
      <c r="I662" s="13">
        <f>E662*F662</f>
        <v>14.107180000000001</v>
      </c>
      <c r="J662" s="11" t="s">
        <v>9</v>
      </c>
    </row>
    <row r="663" spans="1:10" x14ac:dyDescent="0.2">
      <c r="A663" s="9"/>
      <c r="B663" s="12">
        <v>88264</v>
      </c>
      <c r="C663" s="12" t="s">
        <v>378</v>
      </c>
      <c r="D663" s="12" t="s">
        <v>7</v>
      </c>
      <c r="E663" s="12">
        <v>0.80200000000000005</v>
      </c>
      <c r="F663" s="12">
        <v>22.93</v>
      </c>
      <c r="G663" s="12">
        <f>IF(J663="INSUMO",F663*E663,0)</f>
        <v>0</v>
      </c>
      <c r="H663" s="13">
        <f>IF(J663="MÃO DE OBRA",F663*E663,0)</f>
        <v>18.389860000000002</v>
      </c>
      <c r="I663" s="13">
        <f>E663*F663</f>
        <v>18.389860000000002</v>
      </c>
      <c r="J663" s="11" t="s">
        <v>9</v>
      </c>
    </row>
    <row r="664" spans="1:10" x14ac:dyDescent="0.2">
      <c r="A664" s="4">
        <v>92033</v>
      </c>
      <c r="B664" s="5"/>
      <c r="C664" s="6" t="s">
        <v>449</v>
      </c>
      <c r="D664" s="5" t="s">
        <v>35</v>
      </c>
      <c r="E664" s="7"/>
      <c r="F664" s="7"/>
      <c r="G664" s="7">
        <f>SUM(G665:G666)</f>
        <v>55.72</v>
      </c>
      <c r="H664" s="7">
        <f>SUM(H665:H666)</f>
        <v>0</v>
      </c>
      <c r="I664" s="7">
        <f>H664+G664</f>
        <v>55.72</v>
      </c>
      <c r="J664" s="5"/>
    </row>
    <row r="665" spans="1:10" x14ac:dyDescent="0.2">
      <c r="A665" s="14"/>
      <c r="B665" s="12">
        <v>91946</v>
      </c>
      <c r="C665" s="12" t="s">
        <v>437</v>
      </c>
      <c r="D665" s="12" t="s">
        <v>35</v>
      </c>
      <c r="E665" s="12">
        <v>1</v>
      </c>
      <c r="F665" s="12">
        <v>5.83</v>
      </c>
      <c r="G665" s="12">
        <f>IF(J665="INSUMO",F665*E665,0)</f>
        <v>5.83</v>
      </c>
      <c r="H665" s="13">
        <f>IF(J665="MÃO DE OBRA",F665*E665,0)</f>
        <v>0</v>
      </c>
      <c r="I665" s="13">
        <f>E665*F665</f>
        <v>5.83</v>
      </c>
      <c r="J665" s="11" t="s">
        <v>11</v>
      </c>
    </row>
    <row r="666" spans="1:10" x14ac:dyDescent="0.2">
      <c r="A666" s="9"/>
      <c r="B666" s="12">
        <v>92032</v>
      </c>
      <c r="C666" s="12" t="s">
        <v>450</v>
      </c>
      <c r="D666" s="12" t="s">
        <v>35</v>
      </c>
      <c r="E666" s="12">
        <v>1</v>
      </c>
      <c r="F666" s="12">
        <v>49.89</v>
      </c>
      <c r="G666" s="12">
        <f>IF(J666="INSUMO",F666*E666,0)</f>
        <v>49.89</v>
      </c>
      <c r="H666" s="13">
        <f>IF(J666="MÃO DE OBRA",F666*E666,0)</f>
        <v>0</v>
      </c>
      <c r="I666" s="13">
        <f>E666*F666</f>
        <v>49.89</v>
      </c>
      <c r="J666" s="11" t="s">
        <v>11</v>
      </c>
    </row>
    <row r="667" spans="1:10" x14ac:dyDescent="0.2">
      <c r="A667" s="4">
        <v>91985</v>
      </c>
      <c r="B667" s="5"/>
      <c r="C667" s="6" t="s">
        <v>451</v>
      </c>
      <c r="D667" s="5" t="s">
        <v>35</v>
      </c>
      <c r="E667" s="7"/>
      <c r="F667" s="7"/>
      <c r="G667" s="7">
        <f>SUM(G668:G669)</f>
        <v>18.82</v>
      </c>
      <c r="H667" s="7">
        <f>SUM(H668:H669)</f>
        <v>0</v>
      </c>
      <c r="I667" s="7">
        <f>H667+G667</f>
        <v>18.82</v>
      </c>
      <c r="J667" s="5"/>
    </row>
    <row r="668" spans="1:10" x14ac:dyDescent="0.2">
      <c r="A668" s="14"/>
      <c r="B668" s="12">
        <v>91946</v>
      </c>
      <c r="C668" s="12" t="s">
        <v>437</v>
      </c>
      <c r="D668" s="12" t="s">
        <v>35</v>
      </c>
      <c r="E668" s="12">
        <v>1</v>
      </c>
      <c r="F668" s="12">
        <v>5.83</v>
      </c>
      <c r="G668" s="12">
        <f>IF(J668="INSUMO",F668*E668,0)</f>
        <v>5.83</v>
      </c>
      <c r="H668" s="13">
        <f>IF(J668="MÃO DE OBRA",F668*E668,0)</f>
        <v>0</v>
      </c>
      <c r="I668" s="13">
        <f>E668*F668</f>
        <v>5.83</v>
      </c>
      <c r="J668" s="11" t="s">
        <v>11</v>
      </c>
    </row>
    <row r="669" spans="1:10" x14ac:dyDescent="0.2">
      <c r="A669" s="9"/>
      <c r="B669" s="12">
        <v>91984</v>
      </c>
      <c r="C669" s="12" t="s">
        <v>452</v>
      </c>
      <c r="D669" s="12" t="s">
        <v>35</v>
      </c>
      <c r="E669" s="12">
        <v>1</v>
      </c>
      <c r="F669" s="12">
        <v>12.99</v>
      </c>
      <c r="G669" s="12">
        <f>IF(J669="INSUMO",F669*E669,0)</f>
        <v>12.99</v>
      </c>
      <c r="H669" s="13">
        <f>IF(J669="MÃO DE OBRA",F669*E669,0)</f>
        <v>0</v>
      </c>
      <c r="I669" s="13">
        <f>E669*F669</f>
        <v>12.99</v>
      </c>
      <c r="J669" s="11" t="s">
        <v>11</v>
      </c>
    </row>
    <row r="670" spans="1:10" x14ac:dyDescent="0.2">
      <c r="A670" s="4" t="s">
        <v>453</v>
      </c>
      <c r="B670" s="5"/>
      <c r="C670" s="6" t="s">
        <v>454</v>
      </c>
      <c r="D670" s="5" t="s">
        <v>35</v>
      </c>
      <c r="E670" s="7"/>
      <c r="F670" s="7"/>
      <c r="G670" s="7">
        <f>SUM(G671:G672)</f>
        <v>16.14</v>
      </c>
      <c r="H670" s="7">
        <f>SUM(H671:H672)</f>
        <v>3.4394999999999998</v>
      </c>
      <c r="I670" s="7">
        <f>H670+G670</f>
        <v>19.579499999999999</v>
      </c>
      <c r="J670" s="5"/>
    </row>
    <row r="671" spans="1:10" x14ac:dyDescent="0.2">
      <c r="A671" s="14"/>
      <c r="B671" s="12">
        <v>3755</v>
      </c>
      <c r="C671" s="12" t="s">
        <v>455</v>
      </c>
      <c r="D671" s="12" t="s">
        <v>35</v>
      </c>
      <c r="E671" s="12">
        <v>1</v>
      </c>
      <c r="F671" s="12">
        <v>16.14</v>
      </c>
      <c r="G671" s="12">
        <f>IF(J671="INSUMO",F671*E671,0)</f>
        <v>16.14</v>
      </c>
      <c r="H671" s="13">
        <f>IF(J671="MÃO DE OBRA",F671*E671,0)</f>
        <v>0</v>
      </c>
      <c r="I671" s="13">
        <f>E671*F671</f>
        <v>16.14</v>
      </c>
      <c r="J671" s="11" t="s">
        <v>11</v>
      </c>
    </row>
    <row r="672" spans="1:10" x14ac:dyDescent="0.2">
      <c r="A672" s="9"/>
      <c r="B672" s="12">
        <v>88264</v>
      </c>
      <c r="C672" s="12" t="s">
        <v>378</v>
      </c>
      <c r="D672" s="12" t="s">
        <v>7</v>
      </c>
      <c r="E672" s="12">
        <v>0.15</v>
      </c>
      <c r="F672" s="12">
        <v>22.93</v>
      </c>
      <c r="G672" s="12">
        <f>IF(J672="INSUMO",F672*E672,0)</f>
        <v>0</v>
      </c>
      <c r="H672" s="13">
        <f>IF(J672="MÃO DE OBRA",F672*E672,0)</f>
        <v>3.4394999999999998</v>
      </c>
      <c r="I672" s="13">
        <f>E672*F672</f>
        <v>3.4394999999999998</v>
      </c>
      <c r="J672" s="11" t="s">
        <v>9</v>
      </c>
    </row>
    <row r="673" spans="1:10" x14ac:dyDescent="0.2">
      <c r="A673" s="4" t="s">
        <v>456</v>
      </c>
      <c r="B673" s="5"/>
      <c r="C673" s="6" t="s">
        <v>457</v>
      </c>
      <c r="D673" s="5" t="s">
        <v>35</v>
      </c>
      <c r="E673" s="7"/>
      <c r="F673" s="7"/>
      <c r="G673" s="7">
        <f>SUM(G674:G675)</f>
        <v>21.7</v>
      </c>
      <c r="H673" s="7">
        <f>SUM(H674:H675)</f>
        <v>3.4394999999999998</v>
      </c>
      <c r="I673" s="7">
        <f>H673+G673</f>
        <v>25.139499999999998</v>
      </c>
      <c r="J673" s="5"/>
    </row>
    <row r="674" spans="1:10" x14ac:dyDescent="0.2">
      <c r="A674" s="14"/>
      <c r="B674" s="12">
        <v>3750</v>
      </c>
      <c r="C674" s="12" t="s">
        <v>458</v>
      </c>
      <c r="D674" s="12" t="s">
        <v>35</v>
      </c>
      <c r="E674" s="12">
        <v>1</v>
      </c>
      <c r="F674" s="12">
        <v>21.7</v>
      </c>
      <c r="G674" s="12">
        <f>IF(J674="INSUMO",F674*E674,0)</f>
        <v>21.7</v>
      </c>
      <c r="H674" s="13">
        <f>IF(J674="MÃO DE OBRA",F674*E674,0)</f>
        <v>0</v>
      </c>
      <c r="I674" s="13">
        <f>E674*F674</f>
        <v>21.7</v>
      </c>
      <c r="J674" s="11" t="s">
        <v>11</v>
      </c>
    </row>
    <row r="675" spans="1:10" x14ac:dyDescent="0.2">
      <c r="A675" s="9"/>
      <c r="B675" s="12">
        <v>88264</v>
      </c>
      <c r="C675" s="12" t="s">
        <v>378</v>
      </c>
      <c r="D675" s="12" t="s">
        <v>7</v>
      </c>
      <c r="E675" s="12">
        <v>0.15</v>
      </c>
      <c r="F675" s="12">
        <v>22.93</v>
      </c>
      <c r="G675" s="12">
        <f>IF(J675="INSUMO",F675*E675,0)</f>
        <v>0</v>
      </c>
      <c r="H675" s="13">
        <f>IF(J675="MÃO DE OBRA",F675*E675,0)</f>
        <v>3.4394999999999998</v>
      </c>
      <c r="I675" s="13">
        <f>E675*F675</f>
        <v>3.4394999999999998</v>
      </c>
      <c r="J675" s="11" t="s">
        <v>9</v>
      </c>
    </row>
    <row r="676" spans="1:10" x14ac:dyDescent="0.2">
      <c r="A676" s="4" t="s">
        <v>459</v>
      </c>
      <c r="B676" s="5"/>
      <c r="C676" s="6" t="s">
        <v>460</v>
      </c>
      <c r="D676" s="5" t="s">
        <v>35</v>
      </c>
      <c r="E676" s="7"/>
      <c r="F676" s="7"/>
      <c r="G676" s="7">
        <f>SUM(G677:G678)</f>
        <v>40.56</v>
      </c>
      <c r="H676" s="7">
        <f>SUM(H677:H678)</f>
        <v>3.4394999999999998</v>
      </c>
      <c r="I676" s="7">
        <f>H676+G676</f>
        <v>43.999500000000005</v>
      </c>
      <c r="J676" s="5"/>
    </row>
    <row r="677" spans="1:10" x14ac:dyDescent="0.2">
      <c r="A677" s="14"/>
      <c r="B677" s="12">
        <v>3756</v>
      </c>
      <c r="C677" s="12" t="s">
        <v>461</v>
      </c>
      <c r="D677" s="12" t="s">
        <v>35</v>
      </c>
      <c r="E677" s="12">
        <v>1</v>
      </c>
      <c r="F677" s="12">
        <v>40.56</v>
      </c>
      <c r="G677" s="12">
        <f>IF(J677="INSUMO",F677*E677,0)</f>
        <v>40.56</v>
      </c>
      <c r="H677" s="13">
        <f>IF(J677="MÃO DE OBRA",F677*E677,0)</f>
        <v>0</v>
      </c>
      <c r="I677" s="13">
        <f>E677*F677</f>
        <v>40.56</v>
      </c>
      <c r="J677" s="11" t="s">
        <v>11</v>
      </c>
    </row>
    <row r="678" spans="1:10" x14ac:dyDescent="0.2">
      <c r="A678" s="9"/>
      <c r="B678" s="12">
        <v>88264</v>
      </c>
      <c r="C678" s="12" t="s">
        <v>378</v>
      </c>
      <c r="D678" s="12" t="s">
        <v>7</v>
      </c>
      <c r="E678" s="12">
        <v>0.15</v>
      </c>
      <c r="F678" s="12">
        <v>22.93</v>
      </c>
      <c r="G678" s="12">
        <f>IF(J678="INSUMO",F678*E678,0)</f>
        <v>0</v>
      </c>
      <c r="H678" s="13">
        <f>IF(J678="MÃO DE OBRA",F678*E678,0)</f>
        <v>3.4394999999999998</v>
      </c>
      <c r="I678" s="13">
        <f>E678*F678</f>
        <v>3.4394999999999998</v>
      </c>
      <c r="J678" s="11" t="s">
        <v>9</v>
      </c>
    </row>
    <row r="679" spans="1:10" x14ac:dyDescent="0.2">
      <c r="A679" s="4">
        <v>97606</v>
      </c>
      <c r="B679" s="5"/>
      <c r="C679" s="6" t="s">
        <v>462</v>
      </c>
      <c r="D679" s="5" t="s">
        <v>35</v>
      </c>
      <c r="E679" s="7"/>
      <c r="F679" s="7"/>
      <c r="G679" s="7">
        <f>SUM(G680:G683)</f>
        <v>40.369999999999997</v>
      </c>
      <c r="H679" s="7">
        <f>SUM(H680:H683)</f>
        <v>14.319224</v>
      </c>
      <c r="I679" s="7">
        <f>H679+G679</f>
        <v>54.689223999999996</v>
      </c>
      <c r="J679" s="5"/>
    </row>
    <row r="680" spans="1:10" x14ac:dyDescent="0.2">
      <c r="A680" s="14"/>
      <c r="B680" s="12">
        <v>38191</v>
      </c>
      <c r="C680" s="12" t="s">
        <v>463</v>
      </c>
      <c r="D680" s="12" t="s">
        <v>35</v>
      </c>
      <c r="E680" s="12">
        <v>1</v>
      </c>
      <c r="F680" s="12">
        <v>8.94</v>
      </c>
      <c r="G680" s="12">
        <f>IF(J680="INSUMO",F680*E680,0)</f>
        <v>8.94</v>
      </c>
      <c r="H680" s="13">
        <f>IF(J680="MÃO DE OBRA",F680*E680,0)</f>
        <v>0</v>
      </c>
      <c r="I680" s="13">
        <f>E680*F680</f>
        <v>8.94</v>
      </c>
      <c r="J680" s="11" t="s">
        <v>11</v>
      </c>
    </row>
    <row r="681" spans="1:10" x14ac:dyDescent="0.2">
      <c r="A681" s="8"/>
      <c r="B681" s="12">
        <v>38769</v>
      </c>
      <c r="C681" s="12" t="s">
        <v>464</v>
      </c>
      <c r="D681" s="12" t="s">
        <v>35</v>
      </c>
      <c r="E681" s="12">
        <v>1</v>
      </c>
      <c r="F681" s="12">
        <v>31.43</v>
      </c>
      <c r="G681" s="12">
        <f>IF(J681="INSUMO",F681*E681,0)</f>
        <v>31.43</v>
      </c>
      <c r="H681" s="13">
        <f>IF(J681="MÃO DE OBRA",F681*E681,0)</f>
        <v>0</v>
      </c>
      <c r="I681" s="13">
        <f>E681*F681</f>
        <v>31.43</v>
      </c>
      <c r="J681" s="11" t="s">
        <v>11</v>
      </c>
    </row>
    <row r="682" spans="1:10" x14ac:dyDescent="0.2">
      <c r="A682" s="8"/>
      <c r="B682" s="12">
        <v>88247</v>
      </c>
      <c r="C682" s="12" t="s">
        <v>368</v>
      </c>
      <c r="D682" s="12" t="s">
        <v>7</v>
      </c>
      <c r="E682" s="12">
        <v>0.19720000000000001</v>
      </c>
      <c r="F682" s="12">
        <v>17.59</v>
      </c>
      <c r="G682" s="12">
        <f>IF(J682="INSUMO",F682*E682,0)</f>
        <v>0</v>
      </c>
      <c r="H682" s="13">
        <f>IF(J682="MÃO DE OBRA",F682*E682,0)</f>
        <v>3.4687480000000002</v>
      </c>
      <c r="I682" s="13">
        <f>E682*F682</f>
        <v>3.4687480000000002</v>
      </c>
      <c r="J682" s="11" t="s">
        <v>9</v>
      </c>
    </row>
    <row r="683" spans="1:10" x14ac:dyDescent="0.2">
      <c r="A683" s="9"/>
      <c r="B683" s="12">
        <v>88264</v>
      </c>
      <c r="C683" s="12" t="s">
        <v>378</v>
      </c>
      <c r="D683" s="12" t="s">
        <v>7</v>
      </c>
      <c r="E683" s="12">
        <v>0.47320000000000001</v>
      </c>
      <c r="F683" s="12">
        <v>22.93</v>
      </c>
      <c r="G683" s="12">
        <f>IF(J683="INSUMO",F683*E683,0)</f>
        <v>0</v>
      </c>
      <c r="H683" s="13">
        <f>IF(J683="MÃO DE OBRA",F683*E683,0)</f>
        <v>10.850476</v>
      </c>
      <c r="I683" s="13">
        <f>E683*F683</f>
        <v>10.850476</v>
      </c>
      <c r="J683" s="11" t="s">
        <v>9</v>
      </c>
    </row>
    <row r="684" spans="1:10" x14ac:dyDescent="0.2">
      <c r="A684" s="4">
        <v>97607</v>
      </c>
      <c r="B684" s="5"/>
      <c r="C684" s="6" t="s">
        <v>465</v>
      </c>
      <c r="D684" s="5" t="s">
        <v>35</v>
      </c>
      <c r="E684" s="7"/>
      <c r="F684" s="7"/>
      <c r="G684" s="7">
        <f>SUM(G685:G688)</f>
        <v>77.66</v>
      </c>
      <c r="H684" s="7">
        <f>SUM(H685:H688)</f>
        <v>16.696715000000001</v>
      </c>
      <c r="I684" s="7">
        <f>H684+G684</f>
        <v>94.356714999999994</v>
      </c>
      <c r="J684" s="5"/>
    </row>
    <row r="685" spans="1:10" x14ac:dyDescent="0.2">
      <c r="A685" s="14"/>
      <c r="B685" s="12">
        <v>38193</v>
      </c>
      <c r="C685" s="12" t="s">
        <v>466</v>
      </c>
      <c r="D685" s="12" t="s">
        <v>35</v>
      </c>
      <c r="E685" s="12">
        <v>2</v>
      </c>
      <c r="F685" s="12">
        <v>19.38</v>
      </c>
      <c r="G685" s="12">
        <f>IF(J685="INSUMO",F685*E685,0)</f>
        <v>38.76</v>
      </c>
      <c r="H685" s="13">
        <f>IF(J685="MÃO DE OBRA",F685*E685,0)</f>
        <v>0</v>
      </c>
      <c r="I685" s="13">
        <f>E685*F685</f>
        <v>38.76</v>
      </c>
      <c r="J685" s="11" t="s">
        <v>11</v>
      </c>
    </row>
    <row r="686" spans="1:10" x14ac:dyDescent="0.2">
      <c r="A686" s="8"/>
      <c r="B686" s="12">
        <v>38775</v>
      </c>
      <c r="C686" s="12" t="s">
        <v>467</v>
      </c>
      <c r="D686" s="12" t="s">
        <v>35</v>
      </c>
      <c r="E686" s="12">
        <v>1</v>
      </c>
      <c r="F686" s="12">
        <v>38.9</v>
      </c>
      <c r="G686" s="12">
        <f>IF(J686="INSUMO",F686*E686,0)</f>
        <v>38.9</v>
      </c>
      <c r="H686" s="13">
        <f>IF(J686="MÃO DE OBRA",F686*E686,0)</f>
        <v>0</v>
      </c>
      <c r="I686" s="13">
        <f>E686*F686</f>
        <v>38.9</v>
      </c>
      <c r="J686" s="11" t="s">
        <v>11</v>
      </c>
    </row>
    <row r="687" spans="1:10" x14ac:dyDescent="0.2">
      <c r="A687" s="8"/>
      <c r="B687" s="12">
        <v>88247</v>
      </c>
      <c r="C687" s="12" t="s">
        <v>368</v>
      </c>
      <c r="D687" s="12" t="s">
        <v>7</v>
      </c>
      <c r="E687" s="12">
        <v>0.22990000000000002</v>
      </c>
      <c r="F687" s="12">
        <v>17.59</v>
      </c>
      <c r="G687" s="12">
        <f>IF(J687="INSUMO",F687*E687,0)</f>
        <v>0</v>
      </c>
      <c r="H687" s="13">
        <f>IF(J687="MÃO DE OBRA",F687*E687,0)</f>
        <v>4.0439410000000002</v>
      </c>
      <c r="I687" s="13">
        <f>E687*F687</f>
        <v>4.0439410000000002</v>
      </c>
      <c r="J687" s="11" t="s">
        <v>9</v>
      </c>
    </row>
    <row r="688" spans="1:10" x14ac:dyDescent="0.2">
      <c r="A688" s="9"/>
      <c r="B688" s="12">
        <v>88264</v>
      </c>
      <c r="C688" s="12" t="s">
        <v>378</v>
      </c>
      <c r="D688" s="12" t="s">
        <v>7</v>
      </c>
      <c r="E688" s="12">
        <v>0.55180000000000007</v>
      </c>
      <c r="F688" s="12">
        <v>22.93</v>
      </c>
      <c r="G688" s="12">
        <f>IF(J688="INSUMO",F688*E688,0)</f>
        <v>0</v>
      </c>
      <c r="H688" s="13">
        <f>IF(J688="MÃO DE OBRA",F688*E688,0)</f>
        <v>12.652774000000001</v>
      </c>
      <c r="I688" s="13">
        <f>E688*F688</f>
        <v>12.652774000000001</v>
      </c>
      <c r="J688" s="11" t="s">
        <v>9</v>
      </c>
    </row>
    <row r="689" spans="1:10" x14ac:dyDescent="0.2">
      <c r="A689" s="4">
        <v>90694</v>
      </c>
      <c r="B689" s="5"/>
      <c r="C689" s="6" t="s">
        <v>468</v>
      </c>
      <c r="D689" s="5" t="s">
        <v>22</v>
      </c>
      <c r="E689" s="7"/>
      <c r="F689" s="7"/>
      <c r="G689" s="7">
        <f>SUM(G690:G693)</f>
        <v>20.475488000000002</v>
      </c>
      <c r="H689" s="7">
        <f>SUM(H690:H693)</f>
        <v>2.4665999999999997</v>
      </c>
      <c r="I689" s="7">
        <f>H689+G689</f>
        <v>22.942088000000002</v>
      </c>
      <c r="J689" s="5"/>
    </row>
    <row r="690" spans="1:10" x14ac:dyDescent="0.2">
      <c r="A690" s="14"/>
      <c r="B690" s="12">
        <v>20078</v>
      </c>
      <c r="C690" s="12" t="s">
        <v>469</v>
      </c>
      <c r="D690" s="12" t="s">
        <v>35</v>
      </c>
      <c r="E690" s="12">
        <v>1.0400000000000001E-2</v>
      </c>
      <c r="F690" s="12">
        <v>18.22</v>
      </c>
      <c r="G690" s="12">
        <f>IF(J690="INSUMO",F690*E690,0)</f>
        <v>0.18948800000000002</v>
      </c>
      <c r="H690" s="13">
        <f>IF(J690="MÃO DE OBRA",F690*E690,0)</f>
        <v>0</v>
      </c>
      <c r="I690" s="13">
        <f>E690*F690</f>
        <v>0.18948800000000002</v>
      </c>
      <c r="J690" s="11" t="s">
        <v>11</v>
      </c>
    </row>
    <row r="691" spans="1:10" x14ac:dyDescent="0.2">
      <c r="A691" s="8"/>
      <c r="B691" s="12">
        <v>36365</v>
      </c>
      <c r="C691" s="12" t="s">
        <v>470</v>
      </c>
      <c r="D691" s="12" t="s">
        <v>22</v>
      </c>
      <c r="E691" s="12">
        <v>1.05</v>
      </c>
      <c r="F691" s="12">
        <v>19.32</v>
      </c>
      <c r="G691" s="12">
        <f>IF(J691="INSUMO",F691*E691,0)</f>
        <v>20.286000000000001</v>
      </c>
      <c r="H691" s="13">
        <f>IF(J691="MÃO DE OBRA",F691*E691,0)</f>
        <v>0</v>
      </c>
      <c r="I691" s="13">
        <f>E691*F691</f>
        <v>20.286000000000001</v>
      </c>
      <c r="J691" s="11" t="s">
        <v>11</v>
      </c>
    </row>
    <row r="692" spans="1:10" x14ac:dyDescent="0.2">
      <c r="A692" s="8"/>
      <c r="B692" s="12">
        <v>88246</v>
      </c>
      <c r="C692" s="12" t="s">
        <v>471</v>
      </c>
      <c r="D692" s="12" t="s">
        <v>7</v>
      </c>
      <c r="E692" s="12">
        <v>0.06</v>
      </c>
      <c r="F692" s="12">
        <v>23.31</v>
      </c>
      <c r="G692" s="12">
        <f>IF(J692="INSUMO",F692*E692,0)</f>
        <v>0</v>
      </c>
      <c r="H692" s="13">
        <f>IF(J692="MÃO DE OBRA",F692*E692,0)</f>
        <v>1.3985999999999998</v>
      </c>
      <c r="I692" s="13">
        <f>E692*F692</f>
        <v>1.3985999999999998</v>
      </c>
      <c r="J692" s="11" t="s">
        <v>9</v>
      </c>
    </row>
    <row r="693" spans="1:10" x14ac:dyDescent="0.2">
      <c r="A693" s="9"/>
      <c r="B693" s="12">
        <v>88316</v>
      </c>
      <c r="C693" s="12" t="s">
        <v>27</v>
      </c>
      <c r="D693" s="12" t="s">
        <v>7</v>
      </c>
      <c r="E693" s="12">
        <v>0.06</v>
      </c>
      <c r="F693" s="12">
        <v>17.8</v>
      </c>
      <c r="G693" s="12">
        <f>IF(J693="INSUMO",F693*E693,0)</f>
        <v>0</v>
      </c>
      <c r="H693" s="13">
        <f>IF(J693="MÃO DE OBRA",F693*E693,0)</f>
        <v>1.0680000000000001</v>
      </c>
      <c r="I693" s="13">
        <f>E693*F693</f>
        <v>1.0680000000000001</v>
      </c>
      <c r="J693" s="11" t="s">
        <v>9</v>
      </c>
    </row>
    <row r="694" spans="1:10" x14ac:dyDescent="0.2">
      <c r="A694" s="4">
        <v>90701</v>
      </c>
      <c r="B694" s="5"/>
      <c r="C694" s="6" t="s">
        <v>472</v>
      </c>
      <c r="D694" s="5" t="s">
        <v>22</v>
      </c>
      <c r="E694" s="7"/>
      <c r="F694" s="7"/>
      <c r="G694" s="7">
        <f>SUM(G695:G699)</f>
        <v>35.341243999999996</v>
      </c>
      <c r="H694" s="7">
        <f>SUM(H695:H699)</f>
        <v>5.4881849999999996</v>
      </c>
      <c r="I694" s="7">
        <f>H694+G694</f>
        <v>40.829428999999998</v>
      </c>
      <c r="J694" s="5"/>
    </row>
    <row r="695" spans="1:10" x14ac:dyDescent="0.2">
      <c r="A695" s="14"/>
      <c r="B695" s="12">
        <v>305</v>
      </c>
      <c r="C695" s="12" t="s">
        <v>473</v>
      </c>
      <c r="D695" s="12" t="s">
        <v>35</v>
      </c>
      <c r="E695" s="12">
        <v>0.16670000000000001</v>
      </c>
      <c r="F695" s="12">
        <v>6.96</v>
      </c>
      <c r="G695" s="12">
        <f>IF(J695="INSUMO",F695*E695,0)</f>
        <v>1.1602320000000002</v>
      </c>
      <c r="H695" s="13">
        <f>IF(J695="MÃO DE OBRA",F695*E695,0)</f>
        <v>0</v>
      </c>
      <c r="I695" s="13">
        <f>E695*F695</f>
        <v>1.1602320000000002</v>
      </c>
      <c r="J695" s="11" t="s">
        <v>11</v>
      </c>
    </row>
    <row r="696" spans="1:10" x14ac:dyDescent="0.2">
      <c r="A696" s="8"/>
      <c r="B696" s="12">
        <v>20078</v>
      </c>
      <c r="C696" s="12" t="s">
        <v>469</v>
      </c>
      <c r="D696" s="12" t="s">
        <v>35</v>
      </c>
      <c r="E696" s="12">
        <v>1.46E-2</v>
      </c>
      <c r="F696" s="12">
        <v>18.22</v>
      </c>
      <c r="G696" s="12">
        <f>IF(J696="INSUMO",F696*E696,0)</f>
        <v>0.26601199999999997</v>
      </c>
      <c r="H696" s="13">
        <f>IF(J696="MÃO DE OBRA",F696*E696,0)</f>
        <v>0</v>
      </c>
      <c r="I696" s="13">
        <f>E696*F696</f>
        <v>0.26601199999999997</v>
      </c>
      <c r="J696" s="11" t="s">
        <v>11</v>
      </c>
    </row>
    <row r="697" spans="1:10" x14ac:dyDescent="0.2">
      <c r="A697" s="8"/>
      <c r="B697" s="12">
        <v>38032</v>
      </c>
      <c r="C697" s="12" t="s">
        <v>474</v>
      </c>
      <c r="D697" s="12" t="s">
        <v>22</v>
      </c>
      <c r="E697" s="12">
        <v>1.05</v>
      </c>
      <c r="F697" s="12">
        <v>32.299999999999997</v>
      </c>
      <c r="G697" s="12">
        <f>IF(J697="INSUMO",F697*E697,0)</f>
        <v>33.914999999999999</v>
      </c>
      <c r="H697" s="13">
        <f>IF(J697="MÃO DE OBRA",F697*E697,0)</f>
        <v>0</v>
      </c>
      <c r="I697" s="13">
        <f>E697*F697</f>
        <v>33.914999999999999</v>
      </c>
      <c r="J697" s="11" t="s">
        <v>11</v>
      </c>
    </row>
    <row r="698" spans="1:10" x14ac:dyDescent="0.2">
      <c r="A698" s="8"/>
      <c r="B698" s="12">
        <v>88246</v>
      </c>
      <c r="C698" s="12" t="s">
        <v>471</v>
      </c>
      <c r="D698" s="12" t="s">
        <v>7</v>
      </c>
      <c r="E698" s="12">
        <v>0.13350000000000001</v>
      </c>
      <c r="F698" s="12">
        <v>23.31</v>
      </c>
      <c r="G698" s="12">
        <f>IF(J698="INSUMO",F698*E698,0)</f>
        <v>0</v>
      </c>
      <c r="H698" s="13">
        <f>IF(J698="MÃO DE OBRA",F698*E698,0)</f>
        <v>3.111885</v>
      </c>
      <c r="I698" s="13">
        <f>E698*F698</f>
        <v>3.111885</v>
      </c>
      <c r="J698" s="11" t="s">
        <v>9</v>
      </c>
    </row>
    <row r="699" spans="1:10" x14ac:dyDescent="0.2">
      <c r="A699" s="9"/>
      <c r="B699" s="12">
        <v>88316</v>
      </c>
      <c r="C699" s="12" t="s">
        <v>27</v>
      </c>
      <c r="D699" s="12" t="s">
        <v>7</v>
      </c>
      <c r="E699" s="12">
        <v>0.13350000000000001</v>
      </c>
      <c r="F699" s="12">
        <v>17.8</v>
      </c>
      <c r="G699" s="12">
        <f>IF(J699="INSUMO",F699*E699,0)</f>
        <v>0</v>
      </c>
      <c r="H699" s="13">
        <f>IF(J699="MÃO DE OBRA",F699*E699,0)</f>
        <v>2.3763000000000001</v>
      </c>
      <c r="I699" s="13">
        <f>E699*F699</f>
        <v>2.3763000000000001</v>
      </c>
      <c r="J699" s="11" t="s">
        <v>9</v>
      </c>
    </row>
    <row r="700" spans="1:10" x14ac:dyDescent="0.2">
      <c r="A700" s="4">
        <v>90702</v>
      </c>
      <c r="B700" s="5"/>
      <c r="C700" s="6" t="s">
        <v>475</v>
      </c>
      <c r="D700" s="5" t="s">
        <v>22</v>
      </c>
      <c r="E700" s="7"/>
      <c r="F700" s="7"/>
      <c r="G700" s="7">
        <f>SUM(G701:G705)</f>
        <v>57.202553000000002</v>
      </c>
      <c r="H700" s="7">
        <f>SUM(H701:H705)</f>
        <v>6.039059</v>
      </c>
      <c r="I700" s="7">
        <f>H700+G700</f>
        <v>63.241612000000003</v>
      </c>
      <c r="J700" s="5"/>
    </row>
    <row r="701" spans="1:10" x14ac:dyDescent="0.2">
      <c r="A701" s="14"/>
      <c r="B701" s="12">
        <v>306</v>
      </c>
      <c r="C701" s="12" t="s">
        <v>476</v>
      </c>
      <c r="D701" s="12" t="s">
        <v>35</v>
      </c>
      <c r="E701" s="12">
        <v>0.16670000000000001</v>
      </c>
      <c r="F701" s="12">
        <v>8.3699999999999992</v>
      </c>
      <c r="G701" s="12">
        <f>IF(J701="INSUMO",F701*E701,0)</f>
        <v>1.3952789999999999</v>
      </c>
      <c r="H701" s="13">
        <f>IF(J701="MÃO DE OBRA",F701*E701,0)</f>
        <v>0</v>
      </c>
      <c r="I701" s="13">
        <f>E701*F701</f>
        <v>1.3952789999999999</v>
      </c>
      <c r="J701" s="11" t="s">
        <v>11</v>
      </c>
    </row>
    <row r="702" spans="1:10" x14ac:dyDescent="0.2">
      <c r="A702" s="8"/>
      <c r="B702" s="12">
        <v>20078</v>
      </c>
      <c r="C702" s="12" t="s">
        <v>469</v>
      </c>
      <c r="D702" s="12" t="s">
        <v>35</v>
      </c>
      <c r="E702" s="12">
        <v>1.67E-2</v>
      </c>
      <c r="F702" s="12">
        <v>18.22</v>
      </c>
      <c r="G702" s="12">
        <f>IF(J702="INSUMO",F702*E702,0)</f>
        <v>0.30427399999999999</v>
      </c>
      <c r="H702" s="13">
        <f>IF(J702="MÃO DE OBRA",F702*E702,0)</f>
        <v>0</v>
      </c>
      <c r="I702" s="13">
        <f>E702*F702</f>
        <v>0.30427399999999999</v>
      </c>
      <c r="J702" s="11" t="s">
        <v>11</v>
      </c>
    </row>
    <row r="703" spans="1:10" x14ac:dyDescent="0.2">
      <c r="A703" s="8"/>
      <c r="B703" s="12">
        <v>38033</v>
      </c>
      <c r="C703" s="12" t="s">
        <v>477</v>
      </c>
      <c r="D703" s="12" t="s">
        <v>22</v>
      </c>
      <c r="E703" s="12">
        <v>1.05</v>
      </c>
      <c r="F703" s="12">
        <v>52.86</v>
      </c>
      <c r="G703" s="12">
        <f>IF(J703="INSUMO",F703*E703,0)</f>
        <v>55.503</v>
      </c>
      <c r="H703" s="13">
        <f>IF(J703="MÃO DE OBRA",F703*E703,0)</f>
        <v>0</v>
      </c>
      <c r="I703" s="13">
        <f>E703*F703</f>
        <v>55.503</v>
      </c>
      <c r="J703" s="11" t="s">
        <v>11</v>
      </c>
    </row>
    <row r="704" spans="1:10" x14ac:dyDescent="0.2">
      <c r="A704" s="8"/>
      <c r="B704" s="12">
        <v>88246</v>
      </c>
      <c r="C704" s="12" t="s">
        <v>471</v>
      </c>
      <c r="D704" s="12" t="s">
        <v>7</v>
      </c>
      <c r="E704" s="12">
        <v>0.1469</v>
      </c>
      <c r="F704" s="12">
        <v>23.31</v>
      </c>
      <c r="G704" s="12">
        <f>IF(J704="INSUMO",F704*E704,0)</f>
        <v>0</v>
      </c>
      <c r="H704" s="13">
        <f>IF(J704="MÃO DE OBRA",F704*E704,0)</f>
        <v>3.424239</v>
      </c>
      <c r="I704" s="13">
        <f>E704*F704</f>
        <v>3.424239</v>
      </c>
      <c r="J704" s="11" t="s">
        <v>9</v>
      </c>
    </row>
    <row r="705" spans="1:10" x14ac:dyDescent="0.2">
      <c r="A705" s="9"/>
      <c r="B705" s="12">
        <v>88316</v>
      </c>
      <c r="C705" s="12" t="s">
        <v>27</v>
      </c>
      <c r="D705" s="12" t="s">
        <v>7</v>
      </c>
      <c r="E705" s="12">
        <v>0.1469</v>
      </c>
      <c r="F705" s="12">
        <v>17.8</v>
      </c>
      <c r="G705" s="12">
        <f>IF(J705="INSUMO",F705*E705,0)</f>
        <v>0</v>
      </c>
      <c r="H705" s="13">
        <f>IF(J705="MÃO DE OBRA",F705*E705,0)</f>
        <v>2.6148200000000004</v>
      </c>
      <c r="I705" s="13">
        <f>E705*F705</f>
        <v>2.6148200000000004</v>
      </c>
      <c r="J705" s="11" t="s">
        <v>9</v>
      </c>
    </row>
    <row r="706" spans="1:10" x14ac:dyDescent="0.2">
      <c r="A706" s="4">
        <v>90711</v>
      </c>
      <c r="B706" s="5"/>
      <c r="C706" s="6" t="s">
        <v>478</v>
      </c>
      <c r="D706" s="5" t="s">
        <v>22</v>
      </c>
      <c r="E706" s="7"/>
      <c r="F706" s="7"/>
      <c r="G706" s="7">
        <f>SUM(G707:G710)</f>
        <v>65.971274000000008</v>
      </c>
      <c r="H706" s="7">
        <f>SUM(H707:H710)</f>
        <v>5.5087400000000004</v>
      </c>
      <c r="I706" s="7">
        <f>H706+G706</f>
        <v>71.480014000000011</v>
      </c>
      <c r="J706" s="5"/>
    </row>
    <row r="707" spans="1:10" x14ac:dyDescent="0.2">
      <c r="A707" s="14"/>
      <c r="B707" s="12">
        <v>20078</v>
      </c>
      <c r="C707" s="12" t="s">
        <v>469</v>
      </c>
      <c r="D707" s="12" t="s">
        <v>35</v>
      </c>
      <c r="E707" s="12">
        <v>1.67E-2</v>
      </c>
      <c r="F707" s="12">
        <v>18.22</v>
      </c>
      <c r="G707" s="12">
        <f>IF(J707="INSUMO",F707*E707,0)</f>
        <v>0.30427399999999999</v>
      </c>
      <c r="H707" s="13">
        <f>IF(J707="MÃO DE OBRA",F707*E707,0)</f>
        <v>0</v>
      </c>
      <c r="I707" s="13">
        <f>E707*F707</f>
        <v>0.30427399999999999</v>
      </c>
      <c r="J707" s="11" t="s">
        <v>11</v>
      </c>
    </row>
    <row r="708" spans="1:10" x14ac:dyDescent="0.2">
      <c r="A708" s="8"/>
      <c r="B708" s="12">
        <v>41930</v>
      </c>
      <c r="C708" s="12" t="s">
        <v>479</v>
      </c>
      <c r="D708" s="12" t="s">
        <v>22</v>
      </c>
      <c r="E708" s="12">
        <v>1.05</v>
      </c>
      <c r="F708" s="12">
        <v>62.54</v>
      </c>
      <c r="G708" s="12">
        <f>IF(J708="INSUMO",F708*E708,0)</f>
        <v>65.667000000000002</v>
      </c>
      <c r="H708" s="13">
        <f>IF(J708="MÃO DE OBRA",F708*E708,0)</f>
        <v>0</v>
      </c>
      <c r="I708" s="13">
        <f>E708*F708</f>
        <v>65.667000000000002</v>
      </c>
      <c r="J708" s="11" t="s">
        <v>11</v>
      </c>
    </row>
    <row r="709" spans="1:10" x14ac:dyDescent="0.2">
      <c r="A709" s="8"/>
      <c r="B709" s="12">
        <v>88246</v>
      </c>
      <c r="C709" s="12" t="s">
        <v>471</v>
      </c>
      <c r="D709" s="12" t="s">
        <v>7</v>
      </c>
      <c r="E709" s="12">
        <v>0.13400000000000001</v>
      </c>
      <c r="F709" s="12">
        <v>23.31</v>
      </c>
      <c r="G709" s="12">
        <f>IF(J709="INSUMO",F709*E709,0)</f>
        <v>0</v>
      </c>
      <c r="H709" s="13">
        <f>IF(J709="MÃO DE OBRA",F709*E709,0)</f>
        <v>3.1235400000000002</v>
      </c>
      <c r="I709" s="13">
        <f>E709*F709</f>
        <v>3.1235400000000002</v>
      </c>
      <c r="J709" s="11" t="s">
        <v>9</v>
      </c>
    </row>
    <row r="710" spans="1:10" x14ac:dyDescent="0.2">
      <c r="A710" s="9"/>
      <c r="B710" s="12">
        <v>88316</v>
      </c>
      <c r="C710" s="12" t="s">
        <v>27</v>
      </c>
      <c r="D710" s="12" t="s">
        <v>7</v>
      </c>
      <c r="E710" s="12">
        <v>0.13400000000000001</v>
      </c>
      <c r="F710" s="12">
        <v>17.8</v>
      </c>
      <c r="G710" s="12">
        <f>IF(J710="INSUMO",F710*E710,0)</f>
        <v>0</v>
      </c>
      <c r="H710" s="13">
        <f>IF(J710="MÃO DE OBRA",F710*E710,0)</f>
        <v>2.3852000000000002</v>
      </c>
      <c r="I710" s="13">
        <f>E710*F710</f>
        <v>2.3852000000000002</v>
      </c>
      <c r="J710" s="11" t="s">
        <v>9</v>
      </c>
    </row>
    <row r="711" spans="1:10" x14ac:dyDescent="0.2">
      <c r="A711" s="4">
        <v>89802</v>
      </c>
      <c r="B711" s="5"/>
      <c r="C711" s="6" t="s">
        <v>480</v>
      </c>
      <c r="D711" s="5" t="s">
        <v>35</v>
      </c>
      <c r="E711" s="7"/>
      <c r="F711" s="7"/>
      <c r="G711" s="7">
        <f>SUM(G712:G716)</f>
        <v>3.6644000000000001</v>
      </c>
      <c r="H711" s="7">
        <f>SUM(H712:H716)</f>
        <v>1.5775999999999999</v>
      </c>
      <c r="I711" s="7">
        <f>H711+G711</f>
        <v>5.242</v>
      </c>
      <c r="J711" s="5"/>
    </row>
    <row r="712" spans="1:10" x14ac:dyDescent="0.2">
      <c r="A712" s="14"/>
      <c r="B712" s="12">
        <v>296</v>
      </c>
      <c r="C712" s="12" t="s">
        <v>481</v>
      </c>
      <c r="D712" s="12" t="s">
        <v>35</v>
      </c>
      <c r="E712" s="12">
        <v>1</v>
      </c>
      <c r="F712" s="12">
        <v>1.1000000000000001</v>
      </c>
      <c r="G712" s="12">
        <f>IF(J712="INSUMO",F712*E712,0)</f>
        <v>1.1000000000000001</v>
      </c>
      <c r="H712" s="13">
        <f>IF(J712="MÃO DE OBRA",F712*E712,0)</f>
        <v>0</v>
      </c>
      <c r="I712" s="13">
        <f>E712*F712</f>
        <v>1.1000000000000001</v>
      </c>
      <c r="J712" s="11" t="s">
        <v>11</v>
      </c>
    </row>
    <row r="713" spans="1:10" x14ac:dyDescent="0.2">
      <c r="A713" s="8"/>
      <c r="B713" s="12">
        <v>3518</v>
      </c>
      <c r="C713" s="12" t="s">
        <v>482</v>
      </c>
      <c r="D713" s="12" t="s">
        <v>35</v>
      </c>
      <c r="E713" s="12">
        <v>1</v>
      </c>
      <c r="F713" s="12">
        <v>2.2000000000000002</v>
      </c>
      <c r="G713" s="12">
        <f>IF(J713="INSUMO",F713*E713,0)</f>
        <v>2.2000000000000002</v>
      </c>
      <c r="H713" s="13">
        <f>IF(J713="MÃO DE OBRA",F713*E713,0)</f>
        <v>0</v>
      </c>
      <c r="I713" s="13">
        <f>E713*F713</f>
        <v>2.2000000000000002</v>
      </c>
      <c r="J713" s="11" t="s">
        <v>11</v>
      </c>
    </row>
    <row r="714" spans="1:10" x14ac:dyDescent="0.2">
      <c r="A714" s="8"/>
      <c r="B714" s="12">
        <v>20078</v>
      </c>
      <c r="C714" s="12" t="s">
        <v>469</v>
      </c>
      <c r="D714" s="12" t="s">
        <v>35</v>
      </c>
      <c r="E714" s="12">
        <v>0.02</v>
      </c>
      <c r="F714" s="12">
        <v>18.22</v>
      </c>
      <c r="G714" s="12">
        <f>IF(J714="INSUMO",F714*E714,0)</f>
        <v>0.3644</v>
      </c>
      <c r="H714" s="13">
        <f>IF(J714="MÃO DE OBRA",F714*E714,0)</f>
        <v>0</v>
      </c>
      <c r="I714" s="13">
        <f>E714*F714</f>
        <v>0.3644</v>
      </c>
      <c r="J714" s="11" t="s">
        <v>11</v>
      </c>
    </row>
    <row r="715" spans="1:10" x14ac:dyDescent="0.2">
      <c r="A715" s="8"/>
      <c r="B715" s="12">
        <v>88248</v>
      </c>
      <c r="C715" s="12" t="s">
        <v>298</v>
      </c>
      <c r="D715" s="12" t="s">
        <v>7</v>
      </c>
      <c r="E715" s="12">
        <v>0.04</v>
      </c>
      <c r="F715" s="12">
        <v>17.2</v>
      </c>
      <c r="G715" s="12">
        <f>IF(J715="INSUMO",F715*E715,0)</f>
        <v>0</v>
      </c>
      <c r="H715" s="13">
        <f>IF(J715="MÃO DE OBRA",F715*E715,0)</f>
        <v>0.68799999999999994</v>
      </c>
      <c r="I715" s="13">
        <f>E715*F715</f>
        <v>0.68799999999999994</v>
      </c>
      <c r="J715" s="11" t="s">
        <v>9</v>
      </c>
    </row>
    <row r="716" spans="1:10" x14ac:dyDescent="0.2">
      <c r="A716" s="9"/>
      <c r="B716" s="12">
        <v>88267</v>
      </c>
      <c r="C716" s="12" t="s">
        <v>299</v>
      </c>
      <c r="D716" s="12" t="s">
        <v>7</v>
      </c>
      <c r="E716" s="12">
        <v>0.04</v>
      </c>
      <c r="F716" s="12">
        <v>22.24</v>
      </c>
      <c r="G716" s="12">
        <f>IF(J716="INSUMO",F716*E716,0)</f>
        <v>0</v>
      </c>
      <c r="H716" s="13">
        <f>IF(J716="MÃO DE OBRA",F716*E716,0)</f>
        <v>0.88959999999999995</v>
      </c>
      <c r="I716" s="13">
        <f>E716*F716</f>
        <v>0.88959999999999995</v>
      </c>
      <c r="J716" s="11" t="s">
        <v>9</v>
      </c>
    </row>
    <row r="717" spans="1:10" x14ac:dyDescent="0.2">
      <c r="A717" s="4">
        <v>89806</v>
      </c>
      <c r="B717" s="5"/>
      <c r="C717" s="6" t="s">
        <v>483</v>
      </c>
      <c r="D717" s="5" t="s">
        <v>35</v>
      </c>
      <c r="E717" s="7"/>
      <c r="F717" s="7"/>
      <c r="G717" s="7">
        <f>SUM(G718:G722)</f>
        <v>7.3265999999999991</v>
      </c>
      <c r="H717" s="7">
        <f>SUM(H718:H722)</f>
        <v>3.1551999999999998</v>
      </c>
      <c r="I717" s="7">
        <f>H717+G717</f>
        <v>10.4818</v>
      </c>
      <c r="J717" s="5"/>
    </row>
    <row r="718" spans="1:10" x14ac:dyDescent="0.2">
      <c r="A718" s="14"/>
      <c r="B718" s="12">
        <v>297</v>
      </c>
      <c r="C718" s="12" t="s">
        <v>484</v>
      </c>
      <c r="D718" s="12" t="s">
        <v>35</v>
      </c>
      <c r="E718" s="12">
        <v>1</v>
      </c>
      <c r="F718" s="12">
        <v>1.56</v>
      </c>
      <c r="G718" s="12">
        <f>IF(J718="INSUMO",F718*E718,0)</f>
        <v>1.56</v>
      </c>
      <c r="H718" s="13">
        <f>IF(J718="MÃO DE OBRA",F718*E718,0)</f>
        <v>0</v>
      </c>
      <c r="I718" s="13">
        <f>E718*F718</f>
        <v>1.56</v>
      </c>
      <c r="J718" s="11" t="s">
        <v>11</v>
      </c>
    </row>
    <row r="719" spans="1:10" x14ac:dyDescent="0.2">
      <c r="A719" s="8"/>
      <c r="B719" s="12">
        <v>3519</v>
      </c>
      <c r="C719" s="12" t="s">
        <v>485</v>
      </c>
      <c r="D719" s="12" t="s">
        <v>35</v>
      </c>
      <c r="E719" s="12">
        <v>1</v>
      </c>
      <c r="F719" s="12">
        <v>5.22</v>
      </c>
      <c r="G719" s="12">
        <f>IF(J719="INSUMO",F719*E719,0)</f>
        <v>5.22</v>
      </c>
      <c r="H719" s="13">
        <f>IF(J719="MÃO DE OBRA",F719*E719,0)</f>
        <v>0</v>
      </c>
      <c r="I719" s="13">
        <f>E719*F719</f>
        <v>5.22</v>
      </c>
      <c r="J719" s="11" t="s">
        <v>11</v>
      </c>
    </row>
    <row r="720" spans="1:10" x14ac:dyDescent="0.2">
      <c r="A720" s="8"/>
      <c r="B720" s="12">
        <v>20078</v>
      </c>
      <c r="C720" s="12" t="s">
        <v>469</v>
      </c>
      <c r="D720" s="12" t="s">
        <v>35</v>
      </c>
      <c r="E720" s="12">
        <v>0.03</v>
      </c>
      <c r="F720" s="12">
        <v>18.22</v>
      </c>
      <c r="G720" s="12">
        <f>IF(J720="INSUMO",F720*E720,0)</f>
        <v>0.54659999999999997</v>
      </c>
      <c r="H720" s="13">
        <f>IF(J720="MÃO DE OBRA",F720*E720,0)</f>
        <v>0</v>
      </c>
      <c r="I720" s="13">
        <f>E720*F720</f>
        <v>0.54659999999999997</v>
      </c>
      <c r="J720" s="11" t="s">
        <v>11</v>
      </c>
    </row>
    <row r="721" spans="1:10" x14ac:dyDescent="0.2">
      <c r="A721" s="8"/>
      <c r="B721" s="12">
        <v>88248</v>
      </c>
      <c r="C721" s="12" t="s">
        <v>298</v>
      </c>
      <c r="D721" s="12" t="s">
        <v>7</v>
      </c>
      <c r="E721" s="12">
        <v>0.08</v>
      </c>
      <c r="F721" s="12">
        <v>17.2</v>
      </c>
      <c r="G721" s="12">
        <f>IF(J721="INSUMO",F721*E721,0)</f>
        <v>0</v>
      </c>
      <c r="H721" s="13">
        <f>IF(J721="MÃO DE OBRA",F721*E721,0)</f>
        <v>1.3759999999999999</v>
      </c>
      <c r="I721" s="13">
        <f>E721*F721</f>
        <v>1.3759999999999999</v>
      </c>
      <c r="J721" s="11" t="s">
        <v>9</v>
      </c>
    </row>
    <row r="722" spans="1:10" x14ac:dyDescent="0.2">
      <c r="A722" s="9"/>
      <c r="B722" s="12">
        <v>88267</v>
      </c>
      <c r="C722" s="12" t="s">
        <v>299</v>
      </c>
      <c r="D722" s="12" t="s">
        <v>7</v>
      </c>
      <c r="E722" s="12">
        <v>0.08</v>
      </c>
      <c r="F722" s="12">
        <v>22.24</v>
      </c>
      <c r="G722" s="12">
        <f>IF(J722="INSUMO",F722*E722,0)</f>
        <v>0</v>
      </c>
      <c r="H722" s="13">
        <f>IF(J722="MÃO DE OBRA",F722*E722,0)</f>
        <v>1.7791999999999999</v>
      </c>
      <c r="I722" s="13">
        <f>E722*F722</f>
        <v>1.7791999999999999</v>
      </c>
      <c r="J722" s="11" t="s">
        <v>9</v>
      </c>
    </row>
    <row r="723" spans="1:10" x14ac:dyDescent="0.2">
      <c r="A723" s="4">
        <v>89810</v>
      </c>
      <c r="B723" s="5"/>
      <c r="C723" s="6" t="s">
        <v>486</v>
      </c>
      <c r="D723" s="5" t="s">
        <v>35</v>
      </c>
      <c r="E723" s="7"/>
      <c r="F723" s="7"/>
      <c r="G723" s="7">
        <f>SUM(G724:G728)</f>
        <v>8.6081199999999995</v>
      </c>
      <c r="H723" s="7">
        <f>SUM(H724:H728)</f>
        <v>4.7327999999999992</v>
      </c>
      <c r="I723" s="7">
        <f>H723+G723</f>
        <v>13.340919999999999</v>
      </c>
      <c r="J723" s="5"/>
    </row>
    <row r="724" spans="1:10" x14ac:dyDescent="0.2">
      <c r="A724" s="14"/>
      <c r="B724" s="12">
        <v>301</v>
      </c>
      <c r="C724" s="12" t="s">
        <v>487</v>
      </c>
      <c r="D724" s="12" t="s">
        <v>35</v>
      </c>
      <c r="E724" s="12">
        <v>1</v>
      </c>
      <c r="F724" s="12">
        <v>1.96</v>
      </c>
      <c r="G724" s="12">
        <f>IF(J724="INSUMO",F724*E724,0)</f>
        <v>1.96</v>
      </c>
      <c r="H724" s="13">
        <f>IF(J724="MÃO DE OBRA",F724*E724,0)</f>
        <v>0</v>
      </c>
      <c r="I724" s="13">
        <f>E724*F724</f>
        <v>1.96</v>
      </c>
      <c r="J724" s="11" t="s">
        <v>11</v>
      </c>
    </row>
    <row r="725" spans="1:10" x14ac:dyDescent="0.2">
      <c r="A725" s="8"/>
      <c r="B725" s="12">
        <v>3528</v>
      </c>
      <c r="C725" s="12" t="s">
        <v>488</v>
      </c>
      <c r="D725" s="12" t="s">
        <v>35</v>
      </c>
      <c r="E725" s="12">
        <v>1</v>
      </c>
      <c r="F725" s="12">
        <v>5.81</v>
      </c>
      <c r="G725" s="12">
        <f>IF(J725="INSUMO",F725*E725,0)</f>
        <v>5.81</v>
      </c>
      <c r="H725" s="13">
        <f>IF(J725="MÃO DE OBRA",F725*E725,0)</f>
        <v>0</v>
      </c>
      <c r="I725" s="13">
        <f>E725*F725</f>
        <v>5.81</v>
      </c>
      <c r="J725" s="11" t="s">
        <v>11</v>
      </c>
    </row>
    <row r="726" spans="1:10" x14ac:dyDescent="0.2">
      <c r="A726" s="8"/>
      <c r="B726" s="12">
        <v>20078</v>
      </c>
      <c r="C726" s="12" t="s">
        <v>469</v>
      </c>
      <c r="D726" s="12" t="s">
        <v>35</v>
      </c>
      <c r="E726" s="12">
        <v>4.5999999999999999E-2</v>
      </c>
      <c r="F726" s="12">
        <v>18.22</v>
      </c>
      <c r="G726" s="12">
        <f>IF(J726="INSUMO",F726*E726,0)</f>
        <v>0.83811999999999998</v>
      </c>
      <c r="H726" s="13">
        <f>IF(J726="MÃO DE OBRA",F726*E726,0)</f>
        <v>0</v>
      </c>
      <c r="I726" s="13">
        <f>E726*F726</f>
        <v>0.83811999999999998</v>
      </c>
      <c r="J726" s="11" t="s">
        <v>11</v>
      </c>
    </row>
    <row r="727" spans="1:10" x14ac:dyDescent="0.2">
      <c r="A727" s="8"/>
      <c r="B727" s="12">
        <v>88248</v>
      </c>
      <c r="C727" s="12" t="s">
        <v>298</v>
      </c>
      <c r="D727" s="12" t="s">
        <v>7</v>
      </c>
      <c r="E727" s="12">
        <v>0.12</v>
      </c>
      <c r="F727" s="12">
        <v>17.2</v>
      </c>
      <c r="G727" s="12">
        <f>IF(J727="INSUMO",F727*E727,0)</f>
        <v>0</v>
      </c>
      <c r="H727" s="13">
        <f>IF(J727="MÃO DE OBRA",F727*E727,0)</f>
        <v>2.0640000000000001</v>
      </c>
      <c r="I727" s="13">
        <f>E727*F727</f>
        <v>2.0640000000000001</v>
      </c>
      <c r="J727" s="11" t="s">
        <v>9</v>
      </c>
    </row>
    <row r="728" spans="1:10" x14ac:dyDescent="0.2">
      <c r="A728" s="9"/>
      <c r="B728" s="12">
        <v>88267</v>
      </c>
      <c r="C728" s="12" t="s">
        <v>299</v>
      </c>
      <c r="D728" s="12" t="s">
        <v>7</v>
      </c>
      <c r="E728" s="12">
        <v>0.12</v>
      </c>
      <c r="F728" s="12">
        <v>22.24</v>
      </c>
      <c r="G728" s="12">
        <f>IF(J728="INSUMO",F728*E728,0)</f>
        <v>0</v>
      </c>
      <c r="H728" s="13">
        <f>IF(J728="MÃO DE OBRA",F728*E728,0)</f>
        <v>2.6687999999999996</v>
      </c>
      <c r="I728" s="13">
        <f>E728*F728</f>
        <v>2.6687999999999996</v>
      </c>
      <c r="J728" s="11" t="s">
        <v>9</v>
      </c>
    </row>
    <row r="729" spans="1:10" x14ac:dyDescent="0.2">
      <c r="A729" s="4">
        <v>89855</v>
      </c>
      <c r="B729" s="5"/>
      <c r="C729" s="6" t="s">
        <v>489</v>
      </c>
      <c r="D729" s="5" t="s">
        <v>35</v>
      </c>
      <c r="E729" s="7"/>
      <c r="F729" s="7"/>
      <c r="G729" s="7">
        <f>SUM(G730:G734)</f>
        <v>47.7254</v>
      </c>
      <c r="H729" s="7">
        <f>SUM(H730:H734)</f>
        <v>13.0152</v>
      </c>
      <c r="I729" s="7">
        <f>H729+G729</f>
        <v>60.740600000000001</v>
      </c>
      <c r="J729" s="5"/>
    </row>
    <row r="730" spans="1:10" x14ac:dyDescent="0.2">
      <c r="A730" s="14"/>
      <c r="B730" s="12">
        <v>305</v>
      </c>
      <c r="C730" s="12" t="s">
        <v>473</v>
      </c>
      <c r="D730" s="12" t="s">
        <v>35</v>
      </c>
      <c r="E730" s="12">
        <v>1</v>
      </c>
      <c r="F730" s="12">
        <v>6.96</v>
      </c>
      <c r="G730" s="12">
        <f>IF(J730="INSUMO",F730*E730,0)</f>
        <v>6.96</v>
      </c>
      <c r="H730" s="13">
        <f>IF(J730="MÃO DE OBRA",F730*E730,0)</f>
        <v>0</v>
      </c>
      <c r="I730" s="13">
        <f>E730*F730</f>
        <v>6.96</v>
      </c>
      <c r="J730" s="11" t="s">
        <v>11</v>
      </c>
    </row>
    <row r="731" spans="1:10" x14ac:dyDescent="0.2">
      <c r="A731" s="8"/>
      <c r="B731" s="12">
        <v>20078</v>
      </c>
      <c r="C731" s="12" t="s">
        <v>469</v>
      </c>
      <c r="D731" s="12" t="s">
        <v>35</v>
      </c>
      <c r="E731" s="12">
        <v>7.0000000000000007E-2</v>
      </c>
      <c r="F731" s="12">
        <v>18.22</v>
      </c>
      <c r="G731" s="12">
        <f>IF(J731="INSUMO",F731*E731,0)</f>
        <v>1.2754000000000001</v>
      </c>
      <c r="H731" s="13">
        <f>IF(J731="MÃO DE OBRA",F731*E731,0)</f>
        <v>0</v>
      </c>
      <c r="I731" s="13">
        <f>E731*F731</f>
        <v>1.2754000000000001</v>
      </c>
      <c r="J731" s="11" t="s">
        <v>11</v>
      </c>
    </row>
    <row r="732" spans="1:10" x14ac:dyDescent="0.2">
      <c r="A732" s="8"/>
      <c r="B732" s="12">
        <v>20128</v>
      </c>
      <c r="C732" s="12" t="s">
        <v>490</v>
      </c>
      <c r="D732" s="12" t="s">
        <v>35</v>
      </c>
      <c r="E732" s="12">
        <v>1</v>
      </c>
      <c r="F732" s="12">
        <v>39.49</v>
      </c>
      <c r="G732" s="12">
        <f>IF(J732="INSUMO",F732*E732,0)</f>
        <v>39.49</v>
      </c>
      <c r="H732" s="13">
        <f>IF(J732="MÃO DE OBRA",F732*E732,0)</f>
        <v>0</v>
      </c>
      <c r="I732" s="13">
        <f>E732*F732</f>
        <v>39.49</v>
      </c>
      <c r="J732" s="11" t="s">
        <v>11</v>
      </c>
    </row>
    <row r="733" spans="1:10" x14ac:dyDescent="0.2">
      <c r="A733" s="8"/>
      <c r="B733" s="12">
        <v>88248</v>
      </c>
      <c r="C733" s="12" t="s">
        <v>298</v>
      </c>
      <c r="D733" s="12" t="s">
        <v>7</v>
      </c>
      <c r="E733" s="12">
        <v>0.33</v>
      </c>
      <c r="F733" s="12">
        <v>17.2</v>
      </c>
      <c r="G733" s="12">
        <f>IF(J733="INSUMO",F733*E733,0)</f>
        <v>0</v>
      </c>
      <c r="H733" s="13">
        <f>IF(J733="MÃO DE OBRA",F733*E733,0)</f>
        <v>5.6760000000000002</v>
      </c>
      <c r="I733" s="13">
        <f>E733*F733</f>
        <v>5.6760000000000002</v>
      </c>
      <c r="J733" s="11" t="s">
        <v>9</v>
      </c>
    </row>
    <row r="734" spans="1:10" x14ac:dyDescent="0.2">
      <c r="A734" s="9"/>
      <c r="B734" s="12">
        <v>88267</v>
      </c>
      <c r="C734" s="12" t="s">
        <v>299</v>
      </c>
      <c r="D734" s="12" t="s">
        <v>7</v>
      </c>
      <c r="E734" s="12">
        <v>0.33</v>
      </c>
      <c r="F734" s="12">
        <v>22.24</v>
      </c>
      <c r="G734" s="12">
        <f>IF(J734="INSUMO",F734*E734,0)</f>
        <v>0</v>
      </c>
      <c r="H734" s="13">
        <f>IF(J734="MÃO DE OBRA",F734*E734,0)</f>
        <v>7.3391999999999999</v>
      </c>
      <c r="I734" s="13">
        <f>E734*F734</f>
        <v>7.3391999999999999</v>
      </c>
      <c r="J734" s="11" t="s">
        <v>9</v>
      </c>
    </row>
    <row r="735" spans="1:10" x14ac:dyDescent="0.2">
      <c r="A735" s="4">
        <v>89805</v>
      </c>
      <c r="B735" s="5"/>
      <c r="C735" s="6" t="s">
        <v>491</v>
      </c>
      <c r="D735" s="5" t="s">
        <v>35</v>
      </c>
      <c r="E735" s="7"/>
      <c r="F735" s="7"/>
      <c r="G735" s="7">
        <f>SUM(G736:G740)</f>
        <v>6.7065999999999999</v>
      </c>
      <c r="H735" s="7">
        <f>SUM(H736:H740)</f>
        <v>3.1551999999999998</v>
      </c>
      <c r="I735" s="7">
        <f>H735+G735</f>
        <v>9.8617999999999988</v>
      </c>
      <c r="J735" s="5"/>
    </row>
    <row r="736" spans="1:10" x14ac:dyDescent="0.2">
      <c r="A736" s="14"/>
      <c r="B736" s="12">
        <v>297</v>
      </c>
      <c r="C736" s="12" t="s">
        <v>484</v>
      </c>
      <c r="D736" s="12" t="s">
        <v>35</v>
      </c>
      <c r="E736" s="12">
        <v>1</v>
      </c>
      <c r="F736" s="12">
        <v>1.56</v>
      </c>
      <c r="G736" s="12">
        <f>IF(J736="INSUMO",F736*E736,0)</f>
        <v>1.56</v>
      </c>
      <c r="H736" s="13">
        <f>IF(J736="MÃO DE OBRA",F736*E736,0)</f>
        <v>0</v>
      </c>
      <c r="I736" s="13">
        <f>E736*F736</f>
        <v>1.56</v>
      </c>
      <c r="J736" s="11" t="s">
        <v>11</v>
      </c>
    </row>
    <row r="737" spans="1:10" x14ac:dyDescent="0.2">
      <c r="A737" s="8"/>
      <c r="B737" s="12">
        <v>3509</v>
      </c>
      <c r="C737" s="12" t="s">
        <v>492</v>
      </c>
      <c r="D737" s="12" t="s">
        <v>35</v>
      </c>
      <c r="E737" s="12">
        <v>1</v>
      </c>
      <c r="F737" s="12">
        <v>4.5999999999999996</v>
      </c>
      <c r="G737" s="12">
        <f>IF(J737="INSUMO",F737*E737,0)</f>
        <v>4.5999999999999996</v>
      </c>
      <c r="H737" s="13">
        <f>IF(J737="MÃO DE OBRA",F737*E737,0)</f>
        <v>0</v>
      </c>
      <c r="I737" s="13">
        <f>E737*F737</f>
        <v>4.5999999999999996</v>
      </c>
      <c r="J737" s="11" t="s">
        <v>11</v>
      </c>
    </row>
    <row r="738" spans="1:10" x14ac:dyDescent="0.2">
      <c r="A738" s="8"/>
      <c r="B738" s="12">
        <v>20078</v>
      </c>
      <c r="C738" s="12" t="s">
        <v>469</v>
      </c>
      <c r="D738" s="12" t="s">
        <v>35</v>
      </c>
      <c r="E738" s="12">
        <v>0.03</v>
      </c>
      <c r="F738" s="12">
        <v>18.22</v>
      </c>
      <c r="G738" s="12">
        <f>IF(J738="INSUMO",F738*E738,0)</f>
        <v>0.54659999999999997</v>
      </c>
      <c r="H738" s="13">
        <f>IF(J738="MÃO DE OBRA",F738*E738,0)</f>
        <v>0</v>
      </c>
      <c r="I738" s="13">
        <f>E738*F738</f>
        <v>0.54659999999999997</v>
      </c>
      <c r="J738" s="11" t="s">
        <v>11</v>
      </c>
    </row>
    <row r="739" spans="1:10" x14ac:dyDescent="0.2">
      <c r="A739" s="8"/>
      <c r="B739" s="12">
        <v>88248</v>
      </c>
      <c r="C739" s="12" t="s">
        <v>298</v>
      </c>
      <c r="D739" s="12" t="s">
        <v>7</v>
      </c>
      <c r="E739" s="12">
        <v>0.08</v>
      </c>
      <c r="F739" s="12">
        <v>17.2</v>
      </c>
      <c r="G739" s="12">
        <f>IF(J739="INSUMO",F739*E739,0)</f>
        <v>0</v>
      </c>
      <c r="H739" s="13">
        <f>IF(J739="MÃO DE OBRA",F739*E739,0)</f>
        <v>1.3759999999999999</v>
      </c>
      <c r="I739" s="13">
        <f>E739*F739</f>
        <v>1.3759999999999999</v>
      </c>
      <c r="J739" s="11" t="s">
        <v>9</v>
      </c>
    </row>
    <row r="740" spans="1:10" x14ac:dyDescent="0.2">
      <c r="A740" s="9"/>
      <c r="B740" s="12">
        <v>88267</v>
      </c>
      <c r="C740" s="12" t="s">
        <v>299</v>
      </c>
      <c r="D740" s="12" t="s">
        <v>7</v>
      </c>
      <c r="E740" s="12">
        <v>0.08</v>
      </c>
      <c r="F740" s="12">
        <v>22.24</v>
      </c>
      <c r="G740" s="12">
        <f>IF(J740="INSUMO",F740*E740,0)</f>
        <v>0</v>
      </c>
      <c r="H740" s="13">
        <f>IF(J740="MÃO DE OBRA",F740*E740,0)</f>
        <v>1.7791999999999999</v>
      </c>
      <c r="I740" s="13">
        <f>E740*F740</f>
        <v>1.7791999999999999</v>
      </c>
      <c r="J740" s="11" t="s">
        <v>9</v>
      </c>
    </row>
    <row r="741" spans="1:10" x14ac:dyDescent="0.2">
      <c r="A741" s="4">
        <v>89809</v>
      </c>
      <c r="B741" s="5"/>
      <c r="C741" s="6" t="s">
        <v>493</v>
      </c>
      <c r="D741" s="5" t="s">
        <v>35</v>
      </c>
      <c r="E741" s="7"/>
      <c r="F741" s="7"/>
      <c r="G741" s="7">
        <f>SUM(G742:G746)</f>
        <v>8.6481199999999987</v>
      </c>
      <c r="H741" s="7">
        <f>SUM(H742:H746)</f>
        <v>4.7327999999999992</v>
      </c>
      <c r="I741" s="7">
        <f>H741+G741</f>
        <v>13.380919999999998</v>
      </c>
      <c r="J741" s="5"/>
    </row>
    <row r="742" spans="1:10" x14ac:dyDescent="0.2">
      <c r="A742" s="14"/>
      <c r="B742" s="12">
        <v>301</v>
      </c>
      <c r="C742" s="12" t="s">
        <v>487</v>
      </c>
      <c r="D742" s="12" t="s">
        <v>35</v>
      </c>
      <c r="E742" s="12">
        <v>1</v>
      </c>
      <c r="F742" s="12">
        <v>1.96</v>
      </c>
      <c r="G742" s="12">
        <f>IF(J742="INSUMO",F742*E742,0)</f>
        <v>1.96</v>
      </c>
      <c r="H742" s="13">
        <f>IF(J742="MÃO DE OBRA",F742*E742,0)</f>
        <v>0</v>
      </c>
      <c r="I742" s="13">
        <f>E742*F742</f>
        <v>1.96</v>
      </c>
      <c r="J742" s="11" t="s">
        <v>11</v>
      </c>
    </row>
    <row r="743" spans="1:10" x14ac:dyDescent="0.2">
      <c r="A743" s="8"/>
      <c r="B743" s="12">
        <v>3520</v>
      </c>
      <c r="C743" s="12" t="s">
        <v>494</v>
      </c>
      <c r="D743" s="12" t="s">
        <v>35</v>
      </c>
      <c r="E743" s="12">
        <v>1</v>
      </c>
      <c r="F743" s="12">
        <v>5.85</v>
      </c>
      <c r="G743" s="12">
        <f>IF(J743="INSUMO",F743*E743,0)</f>
        <v>5.85</v>
      </c>
      <c r="H743" s="13">
        <f>IF(J743="MÃO DE OBRA",F743*E743,0)</f>
        <v>0</v>
      </c>
      <c r="I743" s="13">
        <f>E743*F743</f>
        <v>5.85</v>
      </c>
      <c r="J743" s="11" t="s">
        <v>11</v>
      </c>
    </row>
    <row r="744" spans="1:10" x14ac:dyDescent="0.2">
      <c r="A744" s="8"/>
      <c r="B744" s="12">
        <v>20078</v>
      </c>
      <c r="C744" s="12" t="s">
        <v>469</v>
      </c>
      <c r="D744" s="12" t="s">
        <v>35</v>
      </c>
      <c r="E744" s="12">
        <v>4.5999999999999999E-2</v>
      </c>
      <c r="F744" s="12">
        <v>18.22</v>
      </c>
      <c r="G744" s="12">
        <f>IF(J744="INSUMO",F744*E744,0)</f>
        <v>0.83811999999999998</v>
      </c>
      <c r="H744" s="13">
        <f>IF(J744="MÃO DE OBRA",F744*E744,0)</f>
        <v>0</v>
      </c>
      <c r="I744" s="13">
        <f>E744*F744</f>
        <v>0.83811999999999998</v>
      </c>
      <c r="J744" s="11" t="s">
        <v>11</v>
      </c>
    </row>
    <row r="745" spans="1:10" x14ac:dyDescent="0.2">
      <c r="A745" s="8"/>
      <c r="B745" s="12">
        <v>88248</v>
      </c>
      <c r="C745" s="12" t="s">
        <v>298</v>
      </c>
      <c r="D745" s="12" t="s">
        <v>7</v>
      </c>
      <c r="E745" s="12">
        <v>0.12</v>
      </c>
      <c r="F745" s="12">
        <v>17.2</v>
      </c>
      <c r="G745" s="12">
        <f>IF(J745="INSUMO",F745*E745,0)</f>
        <v>0</v>
      </c>
      <c r="H745" s="13">
        <f>IF(J745="MÃO DE OBRA",F745*E745,0)</f>
        <v>2.0640000000000001</v>
      </c>
      <c r="I745" s="13">
        <f>E745*F745</f>
        <v>2.0640000000000001</v>
      </c>
      <c r="J745" s="11" t="s">
        <v>9</v>
      </c>
    </row>
    <row r="746" spans="1:10" x14ac:dyDescent="0.2">
      <c r="A746" s="9"/>
      <c r="B746" s="12">
        <v>88267</v>
      </c>
      <c r="C746" s="12" t="s">
        <v>299</v>
      </c>
      <c r="D746" s="12" t="s">
        <v>7</v>
      </c>
      <c r="E746" s="12">
        <v>0.12</v>
      </c>
      <c r="F746" s="12">
        <v>22.24</v>
      </c>
      <c r="G746" s="12">
        <f>IF(J746="INSUMO",F746*E746,0)</f>
        <v>0</v>
      </c>
      <c r="H746" s="13">
        <f>IF(J746="MÃO DE OBRA",F746*E746,0)</f>
        <v>2.6687999999999996</v>
      </c>
      <c r="I746" s="13">
        <f>E746*F746</f>
        <v>2.6687999999999996</v>
      </c>
      <c r="J746" s="11" t="s">
        <v>9</v>
      </c>
    </row>
    <row r="747" spans="1:10" x14ac:dyDescent="0.2">
      <c r="A747" s="4">
        <v>89854</v>
      </c>
      <c r="B747" s="5"/>
      <c r="C747" s="6" t="s">
        <v>495</v>
      </c>
      <c r="D747" s="5" t="s">
        <v>35</v>
      </c>
      <c r="E747" s="7"/>
      <c r="F747" s="7"/>
      <c r="G747" s="7">
        <f>SUM(G748:G752)</f>
        <v>44.275399999999998</v>
      </c>
      <c r="H747" s="7">
        <f>SUM(H748:H752)</f>
        <v>13.0152</v>
      </c>
      <c r="I747" s="7">
        <f>H747+G747</f>
        <v>57.290599999999998</v>
      </c>
      <c r="J747" s="5"/>
    </row>
    <row r="748" spans="1:10" x14ac:dyDescent="0.2">
      <c r="A748" s="14"/>
      <c r="B748" s="12">
        <v>305</v>
      </c>
      <c r="C748" s="12" t="s">
        <v>473</v>
      </c>
      <c r="D748" s="12" t="s">
        <v>35</v>
      </c>
      <c r="E748" s="12">
        <v>1</v>
      </c>
      <c r="F748" s="12">
        <v>6.96</v>
      </c>
      <c r="G748" s="12">
        <f>IF(J748="INSUMO",F748*E748,0)</f>
        <v>6.96</v>
      </c>
      <c r="H748" s="13">
        <f>IF(J748="MÃO DE OBRA",F748*E748,0)</f>
        <v>0</v>
      </c>
      <c r="I748" s="13">
        <f>E748*F748</f>
        <v>6.96</v>
      </c>
      <c r="J748" s="11" t="s">
        <v>11</v>
      </c>
    </row>
    <row r="749" spans="1:10" x14ac:dyDescent="0.2">
      <c r="A749" s="8"/>
      <c r="B749" s="12">
        <v>20078</v>
      </c>
      <c r="C749" s="12" t="s">
        <v>469</v>
      </c>
      <c r="D749" s="12" t="s">
        <v>35</v>
      </c>
      <c r="E749" s="12">
        <v>7.0000000000000007E-2</v>
      </c>
      <c r="F749" s="12">
        <v>18.22</v>
      </c>
      <c r="G749" s="12">
        <f>IF(J749="INSUMO",F749*E749,0)</f>
        <v>1.2754000000000001</v>
      </c>
      <c r="H749" s="13">
        <f>IF(J749="MÃO DE OBRA",F749*E749,0)</f>
        <v>0</v>
      </c>
      <c r="I749" s="13">
        <f>E749*F749</f>
        <v>1.2754000000000001</v>
      </c>
      <c r="J749" s="11" t="s">
        <v>11</v>
      </c>
    </row>
    <row r="750" spans="1:10" x14ac:dyDescent="0.2">
      <c r="A750" s="8"/>
      <c r="B750" s="12">
        <v>20131</v>
      </c>
      <c r="C750" s="12" t="s">
        <v>496</v>
      </c>
      <c r="D750" s="12" t="s">
        <v>35</v>
      </c>
      <c r="E750" s="12">
        <v>1</v>
      </c>
      <c r="F750" s="12">
        <v>36.04</v>
      </c>
      <c r="G750" s="12">
        <f>IF(J750="INSUMO",F750*E750,0)</f>
        <v>36.04</v>
      </c>
      <c r="H750" s="13">
        <f>IF(J750="MÃO DE OBRA",F750*E750,0)</f>
        <v>0</v>
      </c>
      <c r="I750" s="13">
        <f>E750*F750</f>
        <v>36.04</v>
      </c>
      <c r="J750" s="11" t="s">
        <v>11</v>
      </c>
    </row>
    <row r="751" spans="1:10" x14ac:dyDescent="0.2">
      <c r="A751" s="8"/>
      <c r="B751" s="12">
        <v>88248</v>
      </c>
      <c r="C751" s="12" t="s">
        <v>298</v>
      </c>
      <c r="D751" s="12" t="s">
        <v>7</v>
      </c>
      <c r="E751" s="12">
        <v>0.33</v>
      </c>
      <c r="F751" s="12">
        <v>17.2</v>
      </c>
      <c r="G751" s="12">
        <f>IF(J751="INSUMO",F751*E751,0)</f>
        <v>0</v>
      </c>
      <c r="H751" s="13">
        <f>IF(J751="MÃO DE OBRA",F751*E751,0)</f>
        <v>5.6760000000000002</v>
      </c>
      <c r="I751" s="13">
        <f>E751*F751</f>
        <v>5.6760000000000002</v>
      </c>
      <c r="J751" s="11" t="s">
        <v>9</v>
      </c>
    </row>
    <row r="752" spans="1:10" x14ac:dyDescent="0.2">
      <c r="A752" s="9"/>
      <c r="B752" s="12">
        <v>88267</v>
      </c>
      <c r="C752" s="12" t="s">
        <v>299</v>
      </c>
      <c r="D752" s="12" t="s">
        <v>7</v>
      </c>
      <c r="E752" s="12">
        <v>0.33</v>
      </c>
      <c r="F752" s="12">
        <v>22.24</v>
      </c>
      <c r="G752" s="12">
        <f>IF(J752="INSUMO",F752*E752,0)</f>
        <v>0</v>
      </c>
      <c r="H752" s="13">
        <f>IF(J752="MÃO DE OBRA",F752*E752,0)</f>
        <v>7.3391999999999999</v>
      </c>
      <c r="I752" s="13">
        <f>E752*F752</f>
        <v>7.3391999999999999</v>
      </c>
      <c r="J752" s="11" t="s">
        <v>9</v>
      </c>
    </row>
    <row r="753" spans="1:10" x14ac:dyDescent="0.2">
      <c r="A753" s="4">
        <v>89442</v>
      </c>
      <c r="B753" s="5"/>
      <c r="C753" s="6" t="s">
        <v>497</v>
      </c>
      <c r="D753" s="5" t="s">
        <v>35</v>
      </c>
      <c r="E753" s="7"/>
      <c r="F753" s="7"/>
      <c r="G753" s="7">
        <f>SUM(G754:G759)</f>
        <v>3.6188099999999999</v>
      </c>
      <c r="H753" s="7">
        <f>SUM(H754:H759)</f>
        <v>4.7327999999999992</v>
      </c>
      <c r="I753" s="7">
        <f>H753+G753</f>
        <v>8.3516099999999991</v>
      </c>
      <c r="J753" s="5"/>
    </row>
    <row r="754" spans="1:10" x14ac:dyDescent="0.2">
      <c r="A754" s="14"/>
      <c r="B754" s="12">
        <v>122</v>
      </c>
      <c r="C754" s="12" t="s">
        <v>498</v>
      </c>
      <c r="D754" s="12" t="s">
        <v>35</v>
      </c>
      <c r="E754" s="12">
        <v>1.0999999999999999E-2</v>
      </c>
      <c r="F754" s="12">
        <v>49.77</v>
      </c>
      <c r="G754" s="12">
        <f t="shared" ref="G754:G759" si="54">IF(J754="INSUMO",F754*E754,0)</f>
        <v>0.54747000000000001</v>
      </c>
      <c r="H754" s="13">
        <f t="shared" ref="H754:H759" si="55">IF(J754="MÃO DE OBRA",F754*E754,0)</f>
        <v>0</v>
      </c>
      <c r="I754" s="13">
        <f t="shared" ref="I754:I759" si="56">E754*F754</f>
        <v>0.54747000000000001</v>
      </c>
      <c r="J754" s="11" t="s">
        <v>11</v>
      </c>
    </row>
    <row r="755" spans="1:10" x14ac:dyDescent="0.2">
      <c r="A755" s="8"/>
      <c r="B755" s="12">
        <v>7104</v>
      </c>
      <c r="C755" s="12" t="s">
        <v>499</v>
      </c>
      <c r="D755" s="12" t="s">
        <v>35</v>
      </c>
      <c r="E755" s="12">
        <v>1</v>
      </c>
      <c r="F755" s="12">
        <v>2.46</v>
      </c>
      <c r="G755" s="12">
        <f t="shared" si="54"/>
        <v>2.46</v>
      </c>
      <c r="H755" s="13">
        <f t="shared" si="55"/>
        <v>0</v>
      </c>
      <c r="I755" s="13">
        <f t="shared" si="56"/>
        <v>2.46</v>
      </c>
      <c r="J755" s="11" t="s">
        <v>11</v>
      </c>
    </row>
    <row r="756" spans="1:10" x14ac:dyDescent="0.2">
      <c r="A756" s="8"/>
      <c r="B756" s="12">
        <v>20083</v>
      </c>
      <c r="C756" s="12" t="s">
        <v>326</v>
      </c>
      <c r="D756" s="12" t="s">
        <v>35</v>
      </c>
      <c r="E756" s="12">
        <v>1.2E-2</v>
      </c>
      <c r="F756" s="12">
        <v>43.22</v>
      </c>
      <c r="G756" s="12">
        <f t="shared" si="54"/>
        <v>0.51863999999999999</v>
      </c>
      <c r="H756" s="13">
        <f t="shared" si="55"/>
        <v>0</v>
      </c>
      <c r="I756" s="13">
        <f t="shared" si="56"/>
        <v>0.51863999999999999</v>
      </c>
      <c r="J756" s="11" t="s">
        <v>11</v>
      </c>
    </row>
    <row r="757" spans="1:10" x14ac:dyDescent="0.2">
      <c r="A757" s="8"/>
      <c r="B757" s="12">
        <v>38383</v>
      </c>
      <c r="C757" s="12" t="s">
        <v>327</v>
      </c>
      <c r="D757" s="12" t="s">
        <v>35</v>
      </c>
      <c r="E757" s="12">
        <v>4.4999999999999998E-2</v>
      </c>
      <c r="F757" s="12">
        <v>2.06</v>
      </c>
      <c r="G757" s="12">
        <f t="shared" si="54"/>
        <v>9.2700000000000005E-2</v>
      </c>
      <c r="H757" s="13">
        <f t="shared" si="55"/>
        <v>0</v>
      </c>
      <c r="I757" s="13">
        <f t="shared" si="56"/>
        <v>9.2700000000000005E-2</v>
      </c>
      <c r="J757" s="11" t="s">
        <v>11</v>
      </c>
    </row>
    <row r="758" spans="1:10" x14ac:dyDescent="0.2">
      <c r="A758" s="8"/>
      <c r="B758" s="12">
        <v>88248</v>
      </c>
      <c r="C758" s="12" t="s">
        <v>298</v>
      </c>
      <c r="D758" s="12" t="s">
        <v>7</v>
      </c>
      <c r="E758" s="12">
        <v>0.12</v>
      </c>
      <c r="F758" s="12">
        <v>17.2</v>
      </c>
      <c r="G758" s="12">
        <f t="shared" si="54"/>
        <v>0</v>
      </c>
      <c r="H758" s="13">
        <f t="shared" si="55"/>
        <v>2.0640000000000001</v>
      </c>
      <c r="I758" s="13">
        <f t="shared" si="56"/>
        <v>2.0640000000000001</v>
      </c>
      <c r="J758" s="11" t="s">
        <v>9</v>
      </c>
    </row>
    <row r="759" spans="1:10" x14ac:dyDescent="0.2">
      <c r="A759" s="9"/>
      <c r="B759" s="12">
        <v>88267</v>
      </c>
      <c r="C759" s="12" t="s">
        <v>299</v>
      </c>
      <c r="D759" s="12" t="s">
        <v>7</v>
      </c>
      <c r="E759" s="12">
        <v>0.12</v>
      </c>
      <c r="F759" s="12">
        <v>22.24</v>
      </c>
      <c r="G759" s="12">
        <f t="shared" si="54"/>
        <v>0</v>
      </c>
      <c r="H759" s="13">
        <f t="shared" si="55"/>
        <v>2.6687999999999996</v>
      </c>
      <c r="I759" s="13">
        <f t="shared" si="56"/>
        <v>2.6687999999999996</v>
      </c>
      <c r="J759" s="11" t="s">
        <v>9</v>
      </c>
    </row>
    <row r="760" spans="1:10" x14ac:dyDescent="0.2">
      <c r="A760" s="4">
        <v>89445</v>
      </c>
      <c r="B760" s="5"/>
      <c r="C760" s="6" t="s">
        <v>500</v>
      </c>
      <c r="D760" s="5" t="s">
        <v>35</v>
      </c>
      <c r="E760" s="7"/>
      <c r="F760" s="7"/>
      <c r="G760" s="7">
        <f>SUM(G761:G766)</f>
        <v>6.1807000000000007</v>
      </c>
      <c r="H760" s="7">
        <f>SUM(H761:H766)</f>
        <v>5.63992</v>
      </c>
      <c r="I760" s="7">
        <f>H760+G760</f>
        <v>11.820620000000002</v>
      </c>
      <c r="J760" s="5"/>
    </row>
    <row r="761" spans="1:10" x14ac:dyDescent="0.2">
      <c r="A761" s="14"/>
      <c r="B761" s="12">
        <v>122</v>
      </c>
      <c r="C761" s="12" t="s">
        <v>498</v>
      </c>
      <c r="D761" s="12" t="s">
        <v>35</v>
      </c>
      <c r="E761" s="12">
        <v>1.4E-2</v>
      </c>
      <c r="F761" s="12">
        <v>49.77</v>
      </c>
      <c r="G761" s="12">
        <f t="shared" ref="G761:G766" si="57">IF(J761="INSUMO",F761*E761,0)</f>
        <v>0.69678000000000007</v>
      </c>
      <c r="H761" s="13">
        <f t="shared" ref="H761:H766" si="58">IF(J761="MÃO DE OBRA",F761*E761,0)</f>
        <v>0</v>
      </c>
      <c r="I761" s="13">
        <f t="shared" ref="I761:I766" si="59">E761*F761</f>
        <v>0.69678000000000007</v>
      </c>
      <c r="J761" s="11" t="s">
        <v>11</v>
      </c>
    </row>
    <row r="762" spans="1:10" x14ac:dyDescent="0.2">
      <c r="A762" s="8"/>
      <c r="B762" s="12">
        <v>7136</v>
      </c>
      <c r="C762" s="12" t="s">
        <v>501</v>
      </c>
      <c r="D762" s="12" t="s">
        <v>35</v>
      </c>
      <c r="E762" s="12">
        <v>1</v>
      </c>
      <c r="F762" s="12">
        <v>4.6399999999999997</v>
      </c>
      <c r="G762" s="12">
        <f t="shared" si="57"/>
        <v>4.6399999999999997</v>
      </c>
      <c r="H762" s="13">
        <f t="shared" si="58"/>
        <v>0</v>
      </c>
      <c r="I762" s="13">
        <f t="shared" si="59"/>
        <v>4.6399999999999997</v>
      </c>
      <c r="J762" s="11" t="s">
        <v>11</v>
      </c>
    </row>
    <row r="763" spans="1:10" x14ac:dyDescent="0.2">
      <c r="A763" s="8"/>
      <c r="B763" s="12">
        <v>20083</v>
      </c>
      <c r="C763" s="12" t="s">
        <v>326</v>
      </c>
      <c r="D763" s="12" t="s">
        <v>35</v>
      </c>
      <c r="E763" s="12">
        <v>1.7000000000000001E-2</v>
      </c>
      <c r="F763" s="12">
        <v>43.22</v>
      </c>
      <c r="G763" s="12">
        <f t="shared" si="57"/>
        <v>0.73474000000000006</v>
      </c>
      <c r="H763" s="13">
        <f t="shared" si="58"/>
        <v>0</v>
      </c>
      <c r="I763" s="13">
        <f t="shared" si="59"/>
        <v>0.73474000000000006</v>
      </c>
      <c r="J763" s="11" t="s">
        <v>11</v>
      </c>
    </row>
    <row r="764" spans="1:10" x14ac:dyDescent="0.2">
      <c r="A764" s="8"/>
      <c r="B764" s="12">
        <v>38383</v>
      </c>
      <c r="C764" s="12" t="s">
        <v>327</v>
      </c>
      <c r="D764" s="12" t="s">
        <v>35</v>
      </c>
      <c r="E764" s="12">
        <v>5.2999999999999999E-2</v>
      </c>
      <c r="F764" s="12">
        <v>2.06</v>
      </c>
      <c r="G764" s="12">
        <f t="shared" si="57"/>
        <v>0.10918</v>
      </c>
      <c r="H764" s="13">
        <f t="shared" si="58"/>
        <v>0</v>
      </c>
      <c r="I764" s="13">
        <f t="shared" si="59"/>
        <v>0.10918</v>
      </c>
      <c r="J764" s="11" t="s">
        <v>11</v>
      </c>
    </row>
    <row r="765" spans="1:10" x14ac:dyDescent="0.2">
      <c r="A765" s="8"/>
      <c r="B765" s="12">
        <v>88248</v>
      </c>
      <c r="C765" s="12" t="s">
        <v>298</v>
      </c>
      <c r="D765" s="12" t="s">
        <v>7</v>
      </c>
      <c r="E765" s="12">
        <v>0.14300000000000002</v>
      </c>
      <c r="F765" s="12">
        <v>17.2</v>
      </c>
      <c r="G765" s="12">
        <f t="shared" si="57"/>
        <v>0</v>
      </c>
      <c r="H765" s="13">
        <f t="shared" si="58"/>
        <v>2.4596</v>
      </c>
      <c r="I765" s="13">
        <f t="shared" si="59"/>
        <v>2.4596</v>
      </c>
      <c r="J765" s="11" t="s">
        <v>9</v>
      </c>
    </row>
    <row r="766" spans="1:10" x14ac:dyDescent="0.2">
      <c r="A766" s="9"/>
      <c r="B766" s="12">
        <v>88267</v>
      </c>
      <c r="C766" s="12" t="s">
        <v>299</v>
      </c>
      <c r="D766" s="12" t="s">
        <v>7</v>
      </c>
      <c r="E766" s="12">
        <v>0.14300000000000002</v>
      </c>
      <c r="F766" s="12">
        <v>22.24</v>
      </c>
      <c r="G766" s="12">
        <f t="shared" si="57"/>
        <v>0</v>
      </c>
      <c r="H766" s="13">
        <f t="shared" si="58"/>
        <v>3.18032</v>
      </c>
      <c r="I766" s="13">
        <f t="shared" si="59"/>
        <v>3.18032</v>
      </c>
      <c r="J766" s="11" t="s">
        <v>9</v>
      </c>
    </row>
    <row r="767" spans="1:10" ht="32" x14ac:dyDescent="0.2">
      <c r="A767" s="4">
        <v>89797</v>
      </c>
      <c r="B767" s="5"/>
      <c r="C767" s="6" t="s">
        <v>502</v>
      </c>
      <c r="D767" s="5" t="s">
        <v>35</v>
      </c>
      <c r="E767" s="7"/>
      <c r="F767" s="7"/>
      <c r="G767" s="7">
        <f>SUM(G768:G772)</f>
        <v>20.816240000000001</v>
      </c>
      <c r="H767" s="7">
        <f>SUM(H768:H772)</f>
        <v>13.0152</v>
      </c>
      <c r="I767" s="7">
        <f>H767+G767</f>
        <v>33.831440000000001</v>
      </c>
      <c r="J767" s="5"/>
    </row>
    <row r="768" spans="1:10" x14ac:dyDescent="0.2">
      <c r="A768" s="14"/>
      <c r="B768" s="12">
        <v>301</v>
      </c>
      <c r="C768" s="12" t="s">
        <v>487</v>
      </c>
      <c r="D768" s="12" t="s">
        <v>35</v>
      </c>
      <c r="E768" s="12">
        <v>2</v>
      </c>
      <c r="F768" s="12">
        <v>1.96</v>
      </c>
      <c r="G768" s="12">
        <f>IF(J768="INSUMO",F768*E768,0)</f>
        <v>3.92</v>
      </c>
      <c r="H768" s="13">
        <f>IF(J768="MÃO DE OBRA",F768*E768,0)</f>
        <v>0</v>
      </c>
      <c r="I768" s="13">
        <f>E768*F768</f>
        <v>3.92</v>
      </c>
      <c r="J768" s="11" t="s">
        <v>11</v>
      </c>
    </row>
    <row r="769" spans="1:10" x14ac:dyDescent="0.2">
      <c r="A769" s="8"/>
      <c r="B769" s="12">
        <v>3670</v>
      </c>
      <c r="C769" s="12" t="s">
        <v>503</v>
      </c>
      <c r="D769" s="12" t="s">
        <v>35</v>
      </c>
      <c r="E769" s="12">
        <v>1</v>
      </c>
      <c r="F769" s="12">
        <v>15.22</v>
      </c>
      <c r="G769" s="12">
        <f>IF(J769="INSUMO",F769*E769,0)</f>
        <v>15.22</v>
      </c>
      <c r="H769" s="13">
        <f>IF(J769="MÃO DE OBRA",F769*E769,0)</f>
        <v>0</v>
      </c>
      <c r="I769" s="13">
        <f>E769*F769</f>
        <v>15.22</v>
      </c>
      <c r="J769" s="11" t="s">
        <v>11</v>
      </c>
    </row>
    <row r="770" spans="1:10" x14ac:dyDescent="0.2">
      <c r="A770" s="8"/>
      <c r="B770" s="12">
        <v>20078</v>
      </c>
      <c r="C770" s="12" t="s">
        <v>469</v>
      </c>
      <c r="D770" s="12" t="s">
        <v>35</v>
      </c>
      <c r="E770" s="12">
        <v>9.1999999999999998E-2</v>
      </c>
      <c r="F770" s="12">
        <v>18.22</v>
      </c>
      <c r="G770" s="12">
        <f>IF(J770="INSUMO",F770*E770,0)</f>
        <v>1.67624</v>
      </c>
      <c r="H770" s="13">
        <f>IF(J770="MÃO DE OBRA",F770*E770,0)</f>
        <v>0</v>
      </c>
      <c r="I770" s="13">
        <f>E770*F770</f>
        <v>1.67624</v>
      </c>
      <c r="J770" s="11" t="s">
        <v>11</v>
      </c>
    </row>
    <row r="771" spans="1:10" x14ac:dyDescent="0.2">
      <c r="A771" s="8"/>
      <c r="B771" s="12">
        <v>88248</v>
      </c>
      <c r="C771" s="12" t="s">
        <v>298</v>
      </c>
      <c r="D771" s="12" t="s">
        <v>7</v>
      </c>
      <c r="E771" s="12">
        <v>0.33</v>
      </c>
      <c r="F771" s="12">
        <v>17.2</v>
      </c>
      <c r="G771" s="12">
        <f>IF(J771="INSUMO",F771*E771,0)</f>
        <v>0</v>
      </c>
      <c r="H771" s="13">
        <f>IF(J771="MÃO DE OBRA",F771*E771,0)</f>
        <v>5.6760000000000002</v>
      </c>
      <c r="I771" s="13">
        <f>E771*F771</f>
        <v>5.6760000000000002</v>
      </c>
      <c r="J771" s="11" t="s">
        <v>9</v>
      </c>
    </row>
    <row r="772" spans="1:10" x14ac:dyDescent="0.2">
      <c r="A772" s="9"/>
      <c r="B772" s="12">
        <v>88267</v>
      </c>
      <c r="C772" s="12" t="s">
        <v>299</v>
      </c>
      <c r="D772" s="12" t="s">
        <v>7</v>
      </c>
      <c r="E772" s="12">
        <v>0.33</v>
      </c>
      <c r="F772" s="12">
        <v>22.24</v>
      </c>
      <c r="G772" s="12">
        <f>IF(J772="INSUMO",F772*E772,0)</f>
        <v>0</v>
      </c>
      <c r="H772" s="13">
        <f>IF(J772="MÃO DE OBRA",F772*E772,0)</f>
        <v>7.3391999999999999</v>
      </c>
      <c r="I772" s="13">
        <f>E772*F772</f>
        <v>7.3391999999999999</v>
      </c>
      <c r="J772" s="11" t="s">
        <v>9</v>
      </c>
    </row>
    <row r="773" spans="1:10" x14ac:dyDescent="0.2">
      <c r="A773" s="4">
        <v>89710</v>
      </c>
      <c r="B773" s="5"/>
      <c r="C773" s="6" t="s">
        <v>504</v>
      </c>
      <c r="D773" s="5" t="s">
        <v>35</v>
      </c>
      <c r="E773" s="7"/>
      <c r="F773" s="7"/>
      <c r="G773" s="7">
        <f>SUM(G774:G779)</f>
        <v>6.7130430000000008</v>
      </c>
      <c r="H773" s="7">
        <f>SUM(H774:H779)</f>
        <v>2.7607999999999997</v>
      </c>
      <c r="I773" s="7">
        <f>H773+G773</f>
        <v>9.4738430000000005</v>
      </c>
      <c r="J773" s="5"/>
    </row>
    <row r="774" spans="1:10" x14ac:dyDescent="0.2">
      <c r="A774" s="14"/>
      <c r="B774" s="12">
        <v>122</v>
      </c>
      <c r="C774" s="12" t="s">
        <v>498</v>
      </c>
      <c r="D774" s="12" t="s">
        <v>35</v>
      </c>
      <c r="E774" s="12">
        <v>4.8999999999999998E-3</v>
      </c>
      <c r="F774" s="12">
        <v>49.77</v>
      </c>
      <c r="G774" s="12">
        <f t="shared" ref="G774:G779" si="60">IF(J774="INSUMO",F774*E774,0)</f>
        <v>0.24387300000000001</v>
      </c>
      <c r="H774" s="13">
        <f t="shared" ref="H774:H779" si="61">IF(J774="MÃO DE OBRA",F774*E774,0)</f>
        <v>0</v>
      </c>
      <c r="I774" s="13">
        <f t="shared" ref="I774:I779" si="62">E774*F774</f>
        <v>0.24387300000000001</v>
      </c>
      <c r="J774" s="11" t="s">
        <v>11</v>
      </c>
    </row>
    <row r="775" spans="1:10" x14ac:dyDescent="0.2">
      <c r="A775" s="8"/>
      <c r="B775" s="12">
        <v>11739</v>
      </c>
      <c r="C775" s="12" t="s">
        <v>505</v>
      </c>
      <c r="D775" s="12" t="s">
        <v>35</v>
      </c>
      <c r="E775" s="12">
        <v>1</v>
      </c>
      <c r="F775" s="12">
        <v>6.11</v>
      </c>
      <c r="G775" s="12">
        <f t="shared" si="60"/>
        <v>6.11</v>
      </c>
      <c r="H775" s="13">
        <f t="shared" si="61"/>
        <v>0</v>
      </c>
      <c r="I775" s="13">
        <f t="shared" si="62"/>
        <v>6.11</v>
      </c>
      <c r="J775" s="11" t="s">
        <v>11</v>
      </c>
    </row>
    <row r="776" spans="1:10" x14ac:dyDescent="0.2">
      <c r="A776" s="8"/>
      <c r="B776" s="12">
        <v>20083</v>
      </c>
      <c r="C776" s="12" t="s">
        <v>326</v>
      </c>
      <c r="D776" s="12" t="s">
        <v>35</v>
      </c>
      <c r="E776" s="12">
        <v>7.5000000000000006E-3</v>
      </c>
      <c r="F776" s="12">
        <v>43.22</v>
      </c>
      <c r="G776" s="12">
        <f t="shared" si="60"/>
        <v>0.32414999999999999</v>
      </c>
      <c r="H776" s="13">
        <f t="shared" si="61"/>
        <v>0</v>
      </c>
      <c r="I776" s="13">
        <f t="shared" si="62"/>
        <v>0.32414999999999999</v>
      </c>
      <c r="J776" s="11" t="s">
        <v>11</v>
      </c>
    </row>
    <row r="777" spans="1:10" x14ac:dyDescent="0.2">
      <c r="A777" s="8"/>
      <c r="B777" s="12">
        <v>38383</v>
      </c>
      <c r="C777" s="12" t="s">
        <v>327</v>
      </c>
      <c r="D777" s="12" t="s">
        <v>35</v>
      </c>
      <c r="E777" s="12">
        <v>1.7000000000000001E-2</v>
      </c>
      <c r="F777" s="12">
        <v>2.06</v>
      </c>
      <c r="G777" s="12">
        <f t="shared" si="60"/>
        <v>3.5020000000000003E-2</v>
      </c>
      <c r="H777" s="13">
        <f t="shared" si="61"/>
        <v>0</v>
      </c>
      <c r="I777" s="13">
        <f t="shared" si="62"/>
        <v>3.5020000000000003E-2</v>
      </c>
      <c r="J777" s="11" t="s">
        <v>11</v>
      </c>
    </row>
    <row r="778" spans="1:10" x14ac:dyDescent="0.2">
      <c r="A778" s="8"/>
      <c r="B778" s="12">
        <v>88248</v>
      </c>
      <c r="C778" s="12" t="s">
        <v>298</v>
      </c>
      <c r="D778" s="12" t="s">
        <v>7</v>
      </c>
      <c r="E778" s="12">
        <v>7.0000000000000007E-2</v>
      </c>
      <c r="F778" s="12">
        <v>17.2</v>
      </c>
      <c r="G778" s="12">
        <f t="shared" si="60"/>
        <v>0</v>
      </c>
      <c r="H778" s="13">
        <f t="shared" si="61"/>
        <v>1.204</v>
      </c>
      <c r="I778" s="13">
        <f t="shared" si="62"/>
        <v>1.204</v>
      </c>
      <c r="J778" s="11" t="s">
        <v>9</v>
      </c>
    </row>
    <row r="779" spans="1:10" x14ac:dyDescent="0.2">
      <c r="A779" s="9"/>
      <c r="B779" s="12">
        <v>88267</v>
      </c>
      <c r="C779" s="12" t="s">
        <v>299</v>
      </c>
      <c r="D779" s="12" t="s">
        <v>7</v>
      </c>
      <c r="E779" s="12">
        <v>7.0000000000000007E-2</v>
      </c>
      <c r="F779" s="12">
        <v>22.24</v>
      </c>
      <c r="G779" s="12">
        <f t="shared" si="60"/>
        <v>0</v>
      </c>
      <c r="H779" s="13">
        <f t="shared" si="61"/>
        <v>1.5568</v>
      </c>
      <c r="I779" s="13">
        <f t="shared" si="62"/>
        <v>1.5568</v>
      </c>
      <c r="J779" s="11" t="s">
        <v>9</v>
      </c>
    </row>
    <row r="780" spans="1:10" x14ac:dyDescent="0.2">
      <c r="A780" s="4">
        <v>89482</v>
      </c>
      <c r="B780" s="5"/>
      <c r="C780" s="6" t="s">
        <v>57</v>
      </c>
      <c r="D780" s="5" t="s">
        <v>35</v>
      </c>
      <c r="E780" s="7"/>
      <c r="F780" s="7"/>
      <c r="G780" s="7">
        <f>SUM(G781:G788)</f>
        <v>15.358636000000001</v>
      </c>
      <c r="H780" s="7">
        <f>SUM(H781:H788)</f>
        <v>5.3244000000000007</v>
      </c>
      <c r="I780" s="7">
        <f>H780+G780</f>
        <v>20.683036000000001</v>
      </c>
      <c r="J780" s="5" t="s">
        <v>11</v>
      </c>
    </row>
    <row r="781" spans="1:10" x14ac:dyDescent="0.2">
      <c r="A781" s="14"/>
      <c r="B781" s="12">
        <v>122</v>
      </c>
      <c r="C781" s="12" t="s">
        <v>498</v>
      </c>
      <c r="D781" s="12" t="s">
        <v>35</v>
      </c>
      <c r="E781" s="12">
        <v>1.4800000000000001E-2</v>
      </c>
      <c r="F781" s="12">
        <v>49.77</v>
      </c>
      <c r="G781" s="12">
        <f t="shared" ref="G781:G788" si="63">IF(J781="INSUMO",F781*E781,0)</f>
        <v>0.73659600000000003</v>
      </c>
      <c r="H781" s="13">
        <f t="shared" ref="H781:H788" si="64">IF(J781="MÃO DE OBRA",F781*E781,0)</f>
        <v>0</v>
      </c>
      <c r="I781" s="13">
        <f t="shared" ref="I781:I788" si="65">E781*F781</f>
        <v>0.73659600000000003</v>
      </c>
      <c r="J781" s="11" t="s">
        <v>11</v>
      </c>
    </row>
    <row r="782" spans="1:10" x14ac:dyDescent="0.2">
      <c r="A782" s="8"/>
      <c r="B782" s="12">
        <v>5103</v>
      </c>
      <c r="C782" s="12" t="s">
        <v>506</v>
      </c>
      <c r="D782" s="12" t="s">
        <v>35</v>
      </c>
      <c r="E782" s="12">
        <v>1</v>
      </c>
      <c r="F782" s="12">
        <v>12.23</v>
      </c>
      <c r="G782" s="12">
        <f t="shared" si="63"/>
        <v>12.23</v>
      </c>
      <c r="H782" s="13">
        <f t="shared" si="64"/>
        <v>0</v>
      </c>
      <c r="I782" s="13">
        <f t="shared" si="65"/>
        <v>12.23</v>
      </c>
      <c r="J782" s="11" t="s">
        <v>11</v>
      </c>
    </row>
    <row r="783" spans="1:10" x14ac:dyDescent="0.2">
      <c r="A783" s="8"/>
      <c r="B783" s="12">
        <v>20078</v>
      </c>
      <c r="C783" s="12" t="s">
        <v>469</v>
      </c>
      <c r="D783" s="12" t="s">
        <v>35</v>
      </c>
      <c r="E783" s="12">
        <v>0.02</v>
      </c>
      <c r="F783" s="12">
        <v>18.22</v>
      </c>
      <c r="G783" s="12">
        <f t="shared" si="63"/>
        <v>0.3644</v>
      </c>
      <c r="H783" s="13">
        <f t="shared" si="64"/>
        <v>0</v>
      </c>
      <c r="I783" s="13">
        <f t="shared" si="65"/>
        <v>0.3644</v>
      </c>
      <c r="J783" s="11" t="s">
        <v>11</v>
      </c>
    </row>
    <row r="784" spans="1:10" x14ac:dyDescent="0.2">
      <c r="A784" s="8"/>
      <c r="B784" s="12">
        <v>20083</v>
      </c>
      <c r="C784" s="12" t="s">
        <v>326</v>
      </c>
      <c r="D784" s="12" t="s">
        <v>35</v>
      </c>
      <c r="E784" s="12">
        <v>2.2500000000000003E-2</v>
      </c>
      <c r="F784" s="12">
        <v>43.22</v>
      </c>
      <c r="G784" s="12">
        <f t="shared" si="63"/>
        <v>0.97245000000000004</v>
      </c>
      <c r="H784" s="13">
        <f t="shared" si="64"/>
        <v>0</v>
      </c>
      <c r="I784" s="13">
        <f t="shared" si="65"/>
        <v>0.97245000000000004</v>
      </c>
      <c r="J784" s="11" t="s">
        <v>11</v>
      </c>
    </row>
    <row r="785" spans="1:10" x14ac:dyDescent="0.2">
      <c r="A785" s="8"/>
      <c r="B785" s="12">
        <v>20085</v>
      </c>
      <c r="C785" s="12" t="s">
        <v>507</v>
      </c>
      <c r="D785" s="12" t="s">
        <v>35</v>
      </c>
      <c r="E785" s="12">
        <v>1</v>
      </c>
      <c r="F785" s="12">
        <v>0.98</v>
      </c>
      <c r="G785" s="12">
        <f t="shared" si="63"/>
        <v>0.98</v>
      </c>
      <c r="H785" s="13">
        <f t="shared" si="64"/>
        <v>0</v>
      </c>
      <c r="I785" s="13">
        <f t="shared" si="65"/>
        <v>0.98</v>
      </c>
      <c r="J785" s="11" t="s">
        <v>11</v>
      </c>
    </row>
    <row r="786" spans="1:10" x14ac:dyDescent="0.2">
      <c r="A786" s="8"/>
      <c r="B786" s="12">
        <v>38383</v>
      </c>
      <c r="C786" s="12" t="s">
        <v>327</v>
      </c>
      <c r="D786" s="12" t="s">
        <v>35</v>
      </c>
      <c r="E786" s="12">
        <v>3.6500000000000005E-2</v>
      </c>
      <c r="F786" s="12">
        <v>2.06</v>
      </c>
      <c r="G786" s="12">
        <f t="shared" si="63"/>
        <v>7.5190000000000007E-2</v>
      </c>
      <c r="H786" s="13">
        <f t="shared" si="64"/>
        <v>0</v>
      </c>
      <c r="I786" s="13">
        <f t="shared" si="65"/>
        <v>7.5190000000000007E-2</v>
      </c>
      <c r="J786" s="11" t="s">
        <v>11</v>
      </c>
    </row>
    <row r="787" spans="1:10" x14ac:dyDescent="0.2">
      <c r="A787" s="8"/>
      <c r="B787" s="12">
        <v>88248</v>
      </c>
      <c r="C787" s="12" t="s">
        <v>298</v>
      </c>
      <c r="D787" s="12" t="s">
        <v>7</v>
      </c>
      <c r="E787" s="12">
        <v>0.13500000000000001</v>
      </c>
      <c r="F787" s="12">
        <v>17.2</v>
      </c>
      <c r="G787" s="12">
        <f t="shared" si="63"/>
        <v>0</v>
      </c>
      <c r="H787" s="13">
        <f t="shared" si="64"/>
        <v>2.3220000000000001</v>
      </c>
      <c r="I787" s="13">
        <f t="shared" si="65"/>
        <v>2.3220000000000001</v>
      </c>
      <c r="J787" s="11" t="s">
        <v>9</v>
      </c>
    </row>
    <row r="788" spans="1:10" x14ac:dyDescent="0.2">
      <c r="A788" s="9"/>
      <c r="B788" s="12">
        <v>88267</v>
      </c>
      <c r="C788" s="12" t="s">
        <v>299</v>
      </c>
      <c r="D788" s="12" t="s">
        <v>7</v>
      </c>
      <c r="E788" s="12">
        <v>0.13500000000000001</v>
      </c>
      <c r="F788" s="12">
        <v>22.24</v>
      </c>
      <c r="G788" s="12">
        <f t="shared" si="63"/>
        <v>0</v>
      </c>
      <c r="H788" s="13">
        <f t="shared" si="64"/>
        <v>3.0024000000000002</v>
      </c>
      <c r="I788" s="13">
        <f t="shared" si="65"/>
        <v>3.0024000000000002</v>
      </c>
      <c r="J788" s="11" t="s">
        <v>9</v>
      </c>
    </row>
    <row r="789" spans="1:10" x14ac:dyDescent="0.2">
      <c r="A789" s="4">
        <v>83446</v>
      </c>
      <c r="B789" s="5"/>
      <c r="C789" s="6" t="s">
        <v>508</v>
      </c>
      <c r="D789" s="5" t="s">
        <v>35</v>
      </c>
      <c r="E789" s="7"/>
      <c r="F789" s="7"/>
      <c r="G789" s="7">
        <f>SUM(G790:G799)</f>
        <v>40.817174999999999</v>
      </c>
      <c r="H789" s="7">
        <f>SUM(H790:H799)</f>
        <v>116.048411</v>
      </c>
      <c r="I789" s="7">
        <f>H789+G789</f>
        <v>156.86558600000001</v>
      </c>
      <c r="J789" s="5"/>
    </row>
    <row r="790" spans="1:10" x14ac:dyDescent="0.2">
      <c r="A790" s="14"/>
      <c r="B790" s="12">
        <v>39</v>
      </c>
      <c r="C790" s="12" t="s">
        <v>509</v>
      </c>
      <c r="D790" s="12" t="s">
        <v>26</v>
      </c>
      <c r="E790" s="12">
        <v>2.1560000000000001</v>
      </c>
      <c r="F790" s="12">
        <v>4.46</v>
      </c>
      <c r="G790" s="12">
        <f t="shared" ref="G790:G799" si="66">IF(J790="INSUMO",F790*E790,0)</f>
        <v>9.6157599999999999</v>
      </c>
      <c r="H790" s="13">
        <f t="shared" ref="H790:H799" si="67">IF(J790="MÃO DE OBRA",F790*E790,0)</f>
        <v>0</v>
      </c>
      <c r="I790" s="13">
        <f t="shared" ref="I790:I799" si="68">E790*F790</f>
        <v>9.6157599999999999</v>
      </c>
      <c r="J790" s="11" t="s">
        <v>11</v>
      </c>
    </row>
    <row r="791" spans="1:10" x14ac:dyDescent="0.2">
      <c r="A791" s="8"/>
      <c r="B791" s="12">
        <v>370</v>
      </c>
      <c r="C791" s="12" t="s">
        <v>510</v>
      </c>
      <c r="D791" s="12" t="s">
        <v>29</v>
      </c>
      <c r="E791" s="12">
        <v>6.5299999999999997E-2</v>
      </c>
      <c r="F791" s="12">
        <v>52.48</v>
      </c>
      <c r="G791" s="12">
        <f t="shared" si="66"/>
        <v>3.4269439999999998</v>
      </c>
      <c r="H791" s="13">
        <f t="shared" si="67"/>
        <v>0</v>
      </c>
      <c r="I791" s="13">
        <f t="shared" si="68"/>
        <v>3.4269439999999998</v>
      </c>
      <c r="J791" s="11" t="s">
        <v>11</v>
      </c>
    </row>
    <row r="792" spans="1:10" x14ac:dyDescent="0.2">
      <c r="A792" s="8"/>
      <c r="B792" s="12">
        <v>1106</v>
      </c>
      <c r="C792" s="12" t="s">
        <v>511</v>
      </c>
      <c r="D792" s="12" t="s">
        <v>26</v>
      </c>
      <c r="E792" s="12">
        <v>3.0095999999999998</v>
      </c>
      <c r="F792" s="12">
        <v>0.5</v>
      </c>
      <c r="G792" s="12">
        <f t="shared" si="66"/>
        <v>1.5047999999999999</v>
      </c>
      <c r="H792" s="13">
        <f t="shared" si="67"/>
        <v>0</v>
      </c>
      <c r="I792" s="13">
        <f t="shared" si="68"/>
        <v>1.5047999999999999</v>
      </c>
      <c r="J792" s="11" t="s">
        <v>11</v>
      </c>
    </row>
    <row r="793" spans="1:10" x14ac:dyDescent="0.2">
      <c r="A793" s="8"/>
      <c r="B793" s="12">
        <v>1358</v>
      </c>
      <c r="C793" s="12" t="s">
        <v>129</v>
      </c>
      <c r="D793" s="12" t="s">
        <v>20</v>
      </c>
      <c r="E793" s="12">
        <v>0.06</v>
      </c>
      <c r="F793" s="12">
        <v>21.7</v>
      </c>
      <c r="G793" s="12">
        <f t="shared" si="66"/>
        <v>1.3019999999999998</v>
      </c>
      <c r="H793" s="13">
        <f t="shared" si="67"/>
        <v>0</v>
      </c>
      <c r="I793" s="13">
        <f t="shared" si="68"/>
        <v>1.3019999999999998</v>
      </c>
      <c r="J793" s="11" t="s">
        <v>11</v>
      </c>
    </row>
    <row r="794" spans="1:10" x14ac:dyDescent="0.2">
      <c r="A794" s="8"/>
      <c r="B794" s="12">
        <v>1379</v>
      </c>
      <c r="C794" s="12" t="s">
        <v>263</v>
      </c>
      <c r="D794" s="12" t="s">
        <v>26</v>
      </c>
      <c r="E794" s="12">
        <v>18.508400000000002</v>
      </c>
      <c r="F794" s="12">
        <v>0.39</v>
      </c>
      <c r="G794" s="12">
        <f t="shared" si="66"/>
        <v>7.2182760000000012</v>
      </c>
      <c r="H794" s="13">
        <f t="shared" si="67"/>
        <v>0</v>
      </c>
      <c r="I794" s="13">
        <f t="shared" si="68"/>
        <v>7.2182760000000012</v>
      </c>
      <c r="J794" s="11" t="s">
        <v>11</v>
      </c>
    </row>
    <row r="795" spans="1:10" x14ac:dyDescent="0.2">
      <c r="A795" s="8"/>
      <c r="B795" s="12">
        <v>4721</v>
      </c>
      <c r="C795" s="12" t="s">
        <v>512</v>
      </c>
      <c r="D795" s="12" t="s">
        <v>29</v>
      </c>
      <c r="E795" s="12">
        <v>3.6500000000000005E-2</v>
      </c>
      <c r="F795" s="12">
        <v>49.99</v>
      </c>
      <c r="G795" s="12">
        <f t="shared" si="66"/>
        <v>1.8246350000000002</v>
      </c>
      <c r="H795" s="13">
        <f t="shared" si="67"/>
        <v>0</v>
      </c>
      <c r="I795" s="13">
        <f t="shared" si="68"/>
        <v>1.8246350000000002</v>
      </c>
      <c r="J795" s="11" t="s">
        <v>11</v>
      </c>
    </row>
    <row r="796" spans="1:10" x14ac:dyDescent="0.2">
      <c r="A796" s="8"/>
      <c r="B796" s="12">
        <v>4722</v>
      </c>
      <c r="C796" s="12" t="s">
        <v>513</v>
      </c>
      <c r="D796" s="12" t="s">
        <v>29</v>
      </c>
      <c r="E796" s="12">
        <v>4.0000000000000001E-3</v>
      </c>
      <c r="F796" s="12">
        <v>49.99</v>
      </c>
      <c r="G796" s="12">
        <f t="shared" si="66"/>
        <v>0.19996</v>
      </c>
      <c r="H796" s="13">
        <f t="shared" si="67"/>
        <v>0</v>
      </c>
      <c r="I796" s="13">
        <f t="shared" si="68"/>
        <v>0.19996</v>
      </c>
      <c r="J796" s="11" t="s">
        <v>11</v>
      </c>
    </row>
    <row r="797" spans="1:10" x14ac:dyDescent="0.2">
      <c r="A797" s="8"/>
      <c r="B797" s="12">
        <v>7258</v>
      </c>
      <c r="C797" s="12" t="s">
        <v>514</v>
      </c>
      <c r="D797" s="12" t="s">
        <v>35</v>
      </c>
      <c r="E797" s="12">
        <v>60.48</v>
      </c>
      <c r="F797" s="12">
        <v>0.26</v>
      </c>
      <c r="G797" s="12">
        <f t="shared" si="66"/>
        <v>15.7248</v>
      </c>
      <c r="H797" s="13">
        <f t="shared" si="67"/>
        <v>0</v>
      </c>
      <c r="I797" s="13">
        <f t="shared" si="68"/>
        <v>15.7248</v>
      </c>
      <c r="J797" s="11" t="s">
        <v>11</v>
      </c>
    </row>
    <row r="798" spans="1:10" x14ac:dyDescent="0.2">
      <c r="A798" s="8"/>
      <c r="B798" s="12">
        <v>88309</v>
      </c>
      <c r="C798" s="12" t="s">
        <v>126</v>
      </c>
      <c r="D798" s="12" t="s">
        <v>7</v>
      </c>
      <c r="E798" s="12">
        <v>1.6789000000000001</v>
      </c>
      <c r="F798" s="12">
        <v>21.59</v>
      </c>
      <c r="G798" s="12">
        <f t="shared" si="66"/>
        <v>0</v>
      </c>
      <c r="H798" s="13">
        <f t="shared" si="67"/>
        <v>36.247450999999998</v>
      </c>
      <c r="I798" s="13">
        <f t="shared" si="68"/>
        <v>36.247450999999998</v>
      </c>
      <c r="J798" s="11" t="s">
        <v>9</v>
      </c>
    </row>
    <row r="799" spans="1:10" x14ac:dyDescent="0.2">
      <c r="A799" s="9"/>
      <c r="B799" s="12">
        <v>88316</v>
      </c>
      <c r="C799" s="12" t="s">
        <v>27</v>
      </c>
      <c r="D799" s="12" t="s">
        <v>7</v>
      </c>
      <c r="E799" s="12">
        <v>4.4832000000000001</v>
      </c>
      <c r="F799" s="12">
        <v>17.8</v>
      </c>
      <c r="G799" s="12">
        <f t="shared" si="66"/>
        <v>0</v>
      </c>
      <c r="H799" s="13">
        <f t="shared" si="67"/>
        <v>79.800960000000003</v>
      </c>
      <c r="I799" s="13">
        <f t="shared" si="68"/>
        <v>79.800960000000003</v>
      </c>
      <c r="J799" s="11" t="s">
        <v>9</v>
      </c>
    </row>
    <row r="800" spans="1:10" x14ac:dyDescent="0.2">
      <c r="A800" s="4" t="s">
        <v>515</v>
      </c>
      <c r="B800" s="5"/>
      <c r="C800" s="6" t="s">
        <v>516</v>
      </c>
      <c r="D800" s="5" t="s">
        <v>22</v>
      </c>
      <c r="E800" s="7"/>
      <c r="F800" s="7"/>
      <c r="G800" s="7">
        <f>SUM(G801:G805)</f>
        <v>17.198980000000002</v>
      </c>
      <c r="H800" s="7">
        <f>SUM(H801:H805)</f>
        <v>11.438000000000002</v>
      </c>
      <c r="I800" s="7">
        <f>H800+G800</f>
        <v>28.636980000000005</v>
      </c>
      <c r="J800" s="5"/>
    </row>
    <row r="801" spans="1:10" x14ac:dyDescent="0.2">
      <c r="A801" s="14"/>
      <c r="B801" s="12">
        <v>370</v>
      </c>
      <c r="C801" s="12" t="s">
        <v>510</v>
      </c>
      <c r="D801" s="12" t="s">
        <v>29</v>
      </c>
      <c r="E801" s="12">
        <v>1E-3</v>
      </c>
      <c r="F801" s="12">
        <v>52.48</v>
      </c>
      <c r="G801" s="12">
        <f>IF(J801="INSUMO",F801*E801,0)</f>
        <v>5.2479999999999999E-2</v>
      </c>
      <c r="H801" s="13">
        <f>IF(J801="MÃO DE OBRA",F801*E801,0)</f>
        <v>0</v>
      </c>
      <c r="I801" s="13">
        <f>E801*F801</f>
        <v>5.2479999999999999E-2</v>
      </c>
      <c r="J801" s="11" t="s">
        <v>11</v>
      </c>
    </row>
    <row r="802" spans="1:10" x14ac:dyDescent="0.2">
      <c r="A802" s="8"/>
      <c r="B802" s="12">
        <v>1379</v>
      </c>
      <c r="C802" s="12" t="s">
        <v>263</v>
      </c>
      <c r="D802" s="12" t="s">
        <v>26</v>
      </c>
      <c r="E802" s="12">
        <v>0.35</v>
      </c>
      <c r="F802" s="12">
        <v>0.39</v>
      </c>
      <c r="G802" s="12">
        <f>IF(J802="INSUMO",F802*E802,0)</f>
        <v>0.13649999999999998</v>
      </c>
      <c r="H802" s="13">
        <f>IF(J802="MÃO DE OBRA",F802*E802,0)</f>
        <v>0</v>
      </c>
      <c r="I802" s="13">
        <f>E802*F802</f>
        <v>0.13649999999999998</v>
      </c>
      <c r="J802" s="11" t="s">
        <v>11</v>
      </c>
    </row>
    <row r="803" spans="1:10" x14ac:dyDescent="0.2">
      <c r="A803" s="8"/>
      <c r="B803" s="12">
        <v>13115</v>
      </c>
      <c r="C803" s="12" t="s">
        <v>517</v>
      </c>
      <c r="D803" s="12" t="s">
        <v>22</v>
      </c>
      <c r="E803" s="12">
        <v>1.05</v>
      </c>
      <c r="F803" s="12">
        <v>16.2</v>
      </c>
      <c r="G803" s="12">
        <f>IF(J803="INSUMO",F803*E803,0)</f>
        <v>17.010000000000002</v>
      </c>
      <c r="H803" s="13">
        <f>IF(J803="MÃO DE OBRA",F803*E803,0)</f>
        <v>0</v>
      </c>
      <c r="I803" s="13">
        <f>E803*F803</f>
        <v>17.010000000000002</v>
      </c>
      <c r="J803" s="11" t="s">
        <v>11</v>
      </c>
    </row>
    <row r="804" spans="1:10" x14ac:dyDescent="0.2">
      <c r="A804" s="8"/>
      <c r="B804" s="12">
        <v>88309</v>
      </c>
      <c r="C804" s="12" t="s">
        <v>126</v>
      </c>
      <c r="D804" s="12" t="s">
        <v>7</v>
      </c>
      <c r="E804" s="12">
        <v>0.2</v>
      </c>
      <c r="F804" s="12">
        <v>21.59</v>
      </c>
      <c r="G804" s="12">
        <f>IF(J804="INSUMO",F804*E804,0)</f>
        <v>0</v>
      </c>
      <c r="H804" s="13">
        <f>IF(J804="MÃO DE OBRA",F804*E804,0)</f>
        <v>4.3180000000000005</v>
      </c>
      <c r="I804" s="13">
        <f>E804*F804</f>
        <v>4.3180000000000005</v>
      </c>
      <c r="J804" s="11" t="s">
        <v>9</v>
      </c>
    </row>
    <row r="805" spans="1:10" x14ac:dyDescent="0.2">
      <c r="A805" s="9"/>
      <c r="B805" s="12">
        <v>88316</v>
      </c>
      <c r="C805" s="12" t="s">
        <v>27</v>
      </c>
      <c r="D805" s="12" t="s">
        <v>7</v>
      </c>
      <c r="E805" s="12">
        <v>0.4</v>
      </c>
      <c r="F805" s="12">
        <v>17.8</v>
      </c>
      <c r="G805" s="12">
        <f>IF(J805="INSUMO",F805*E805,0)</f>
        <v>0</v>
      </c>
      <c r="H805" s="13">
        <f>IF(J805="MÃO DE OBRA",F805*E805,0)</f>
        <v>7.120000000000001</v>
      </c>
      <c r="I805" s="13">
        <f>E805*F805</f>
        <v>7.120000000000001</v>
      </c>
      <c r="J805" s="11" t="s">
        <v>9</v>
      </c>
    </row>
    <row r="806" spans="1:10" x14ac:dyDescent="0.2">
      <c r="A806" s="4">
        <v>6087</v>
      </c>
      <c r="B806" s="5"/>
      <c r="C806" s="6" t="s">
        <v>518</v>
      </c>
      <c r="D806" s="5" t="s">
        <v>35</v>
      </c>
      <c r="E806" s="7"/>
      <c r="F806" s="7"/>
      <c r="G806" s="7">
        <f>SUM(G807:G817)</f>
        <v>13.252230000000001</v>
      </c>
      <c r="H806" s="7">
        <f>SUM(H807:H817)</f>
        <v>7.7070000000000007</v>
      </c>
      <c r="I806" s="7">
        <f>H806+G806</f>
        <v>20.959230000000002</v>
      </c>
      <c r="J806" s="5"/>
    </row>
    <row r="807" spans="1:10" x14ac:dyDescent="0.2">
      <c r="A807" s="14"/>
      <c r="B807" s="12">
        <v>36</v>
      </c>
      <c r="C807" s="12" t="s">
        <v>519</v>
      </c>
      <c r="D807" s="12" t="s">
        <v>26</v>
      </c>
      <c r="E807" s="12">
        <v>1.44</v>
      </c>
      <c r="F807" s="12">
        <v>4.46</v>
      </c>
      <c r="G807" s="12">
        <f t="shared" ref="G807:G817" si="69">IF(J807="INSUMO",F807*E807,0)</f>
        <v>6.4223999999999997</v>
      </c>
      <c r="H807" s="13">
        <f t="shared" ref="H807:H817" si="70">IF(J807="MÃO DE OBRA",F807*E807,0)</f>
        <v>0</v>
      </c>
      <c r="I807" s="13">
        <f t="shared" ref="I807:I817" si="71">E807*F807</f>
        <v>6.4223999999999997</v>
      </c>
      <c r="J807" s="11" t="s">
        <v>11</v>
      </c>
    </row>
    <row r="808" spans="1:10" x14ac:dyDescent="0.2">
      <c r="A808" s="8"/>
      <c r="B808" s="12">
        <v>337</v>
      </c>
      <c r="C808" s="12" t="s">
        <v>139</v>
      </c>
      <c r="D808" s="12" t="s">
        <v>26</v>
      </c>
      <c r="E808" s="12">
        <v>2.9000000000000001E-2</v>
      </c>
      <c r="F808" s="12">
        <v>10.9</v>
      </c>
      <c r="G808" s="12">
        <f t="shared" si="69"/>
        <v>0.31610000000000005</v>
      </c>
      <c r="H808" s="13">
        <f t="shared" si="70"/>
        <v>0</v>
      </c>
      <c r="I808" s="13">
        <f t="shared" si="71"/>
        <v>0.31610000000000005</v>
      </c>
      <c r="J808" s="11" t="s">
        <v>11</v>
      </c>
    </row>
    <row r="809" spans="1:10" x14ac:dyDescent="0.2">
      <c r="A809" s="8"/>
      <c r="B809" s="12">
        <v>370</v>
      </c>
      <c r="C809" s="12" t="s">
        <v>510</v>
      </c>
      <c r="D809" s="12" t="s">
        <v>29</v>
      </c>
      <c r="E809" s="12">
        <v>1.6E-2</v>
      </c>
      <c r="F809" s="12">
        <v>52.48</v>
      </c>
      <c r="G809" s="12">
        <f t="shared" si="69"/>
        <v>0.83967999999999998</v>
      </c>
      <c r="H809" s="13">
        <f t="shared" si="70"/>
        <v>0</v>
      </c>
      <c r="I809" s="13">
        <f t="shared" si="71"/>
        <v>0.83967999999999998</v>
      </c>
      <c r="J809" s="11" t="s">
        <v>11</v>
      </c>
    </row>
    <row r="810" spans="1:10" x14ac:dyDescent="0.2">
      <c r="A810" s="8"/>
      <c r="B810" s="12">
        <v>1379</v>
      </c>
      <c r="C810" s="12" t="s">
        <v>263</v>
      </c>
      <c r="D810" s="12" t="s">
        <v>26</v>
      </c>
      <c r="E810" s="12">
        <v>5.54</v>
      </c>
      <c r="F810" s="12">
        <v>0.39</v>
      </c>
      <c r="G810" s="12">
        <f t="shared" si="69"/>
        <v>2.1606000000000001</v>
      </c>
      <c r="H810" s="13">
        <f t="shared" si="70"/>
        <v>0</v>
      </c>
      <c r="I810" s="13">
        <f t="shared" si="71"/>
        <v>2.1606000000000001</v>
      </c>
      <c r="J810" s="11" t="s">
        <v>11</v>
      </c>
    </row>
    <row r="811" spans="1:10" x14ac:dyDescent="0.2">
      <c r="A811" s="8"/>
      <c r="B811" s="12">
        <v>4512</v>
      </c>
      <c r="C811" s="12" t="s">
        <v>520</v>
      </c>
      <c r="D811" s="12" t="s">
        <v>22</v>
      </c>
      <c r="E811" s="12">
        <v>2.5</v>
      </c>
      <c r="F811" s="12">
        <v>0.77</v>
      </c>
      <c r="G811" s="12">
        <f t="shared" si="69"/>
        <v>1.925</v>
      </c>
      <c r="H811" s="13">
        <f t="shared" si="70"/>
        <v>0</v>
      </c>
      <c r="I811" s="13">
        <f t="shared" si="71"/>
        <v>1.925</v>
      </c>
      <c r="J811" s="11" t="s">
        <v>11</v>
      </c>
    </row>
    <row r="812" spans="1:10" x14ac:dyDescent="0.2">
      <c r="A812" s="8"/>
      <c r="B812" s="12">
        <v>4718</v>
      </c>
      <c r="C812" s="12" t="s">
        <v>521</v>
      </c>
      <c r="D812" s="12" t="s">
        <v>29</v>
      </c>
      <c r="E812" s="12">
        <v>1.4999999999999999E-2</v>
      </c>
      <c r="F812" s="12">
        <v>49.99</v>
      </c>
      <c r="G812" s="12">
        <f t="shared" si="69"/>
        <v>0.74985000000000002</v>
      </c>
      <c r="H812" s="13">
        <f t="shared" si="70"/>
        <v>0</v>
      </c>
      <c r="I812" s="13">
        <f t="shared" si="71"/>
        <v>0.74985000000000002</v>
      </c>
      <c r="J812" s="11" t="s">
        <v>11</v>
      </c>
    </row>
    <row r="813" spans="1:10" x14ac:dyDescent="0.2">
      <c r="A813" s="8"/>
      <c r="B813" s="12">
        <v>5069</v>
      </c>
      <c r="C813" s="12" t="s">
        <v>522</v>
      </c>
      <c r="D813" s="12" t="s">
        <v>26</v>
      </c>
      <c r="E813" s="12">
        <v>0.08</v>
      </c>
      <c r="F813" s="12">
        <v>10.29</v>
      </c>
      <c r="G813" s="12">
        <f t="shared" si="69"/>
        <v>0.82319999999999993</v>
      </c>
      <c r="H813" s="13">
        <f t="shared" si="70"/>
        <v>0</v>
      </c>
      <c r="I813" s="13">
        <f t="shared" si="71"/>
        <v>0.82319999999999993</v>
      </c>
      <c r="J813" s="11" t="s">
        <v>11</v>
      </c>
    </row>
    <row r="814" spans="1:10" x14ac:dyDescent="0.2">
      <c r="A814" s="8"/>
      <c r="B814" s="12">
        <v>88245</v>
      </c>
      <c r="C814" s="12" t="s">
        <v>142</v>
      </c>
      <c r="D814" s="12" t="s">
        <v>7</v>
      </c>
      <c r="E814" s="12">
        <v>0.1</v>
      </c>
      <c r="F814" s="12">
        <v>21.47</v>
      </c>
      <c r="G814" s="12">
        <f t="shared" si="69"/>
        <v>0</v>
      </c>
      <c r="H814" s="13">
        <f t="shared" si="70"/>
        <v>2.1469999999999998</v>
      </c>
      <c r="I814" s="13">
        <f t="shared" si="71"/>
        <v>2.1469999999999998</v>
      </c>
      <c r="J814" s="11" t="s">
        <v>9</v>
      </c>
    </row>
    <row r="815" spans="1:10" x14ac:dyDescent="0.2">
      <c r="A815" s="8"/>
      <c r="B815" s="12">
        <v>88262</v>
      </c>
      <c r="C815" s="12" t="s">
        <v>113</v>
      </c>
      <c r="D815" s="12" t="s">
        <v>7</v>
      </c>
      <c r="E815" s="12">
        <v>0.1</v>
      </c>
      <c r="F815" s="12">
        <v>20</v>
      </c>
      <c r="G815" s="12">
        <f t="shared" si="69"/>
        <v>0</v>
      </c>
      <c r="H815" s="13">
        <f t="shared" si="70"/>
        <v>2</v>
      </c>
      <c r="I815" s="13">
        <f t="shared" si="71"/>
        <v>2</v>
      </c>
      <c r="J815" s="11" t="s">
        <v>9</v>
      </c>
    </row>
    <row r="816" spans="1:10" x14ac:dyDescent="0.2">
      <c r="A816" s="8"/>
      <c r="B816" s="12">
        <v>88316</v>
      </c>
      <c r="C816" s="12" t="s">
        <v>27</v>
      </c>
      <c r="D816" s="12" t="s">
        <v>7</v>
      </c>
      <c r="E816" s="12">
        <v>0.2</v>
      </c>
      <c r="F816" s="12">
        <v>17.8</v>
      </c>
      <c r="G816" s="12">
        <f t="shared" si="69"/>
        <v>0</v>
      </c>
      <c r="H816" s="13">
        <f t="shared" si="70"/>
        <v>3.5600000000000005</v>
      </c>
      <c r="I816" s="13">
        <f t="shared" si="71"/>
        <v>3.5600000000000005</v>
      </c>
      <c r="J816" s="11" t="s">
        <v>9</v>
      </c>
    </row>
    <row r="817" spans="1:10" x14ac:dyDescent="0.2">
      <c r="A817" s="9"/>
      <c r="B817" s="12">
        <v>88830</v>
      </c>
      <c r="C817" s="12" t="s">
        <v>523</v>
      </c>
      <c r="D817" s="12" t="s">
        <v>116</v>
      </c>
      <c r="E817" s="12">
        <v>1.4E-2</v>
      </c>
      <c r="F817" s="12">
        <v>1.1000000000000001</v>
      </c>
      <c r="G817" s="12">
        <f t="shared" si="69"/>
        <v>1.5400000000000002E-2</v>
      </c>
      <c r="H817" s="13">
        <f t="shared" si="70"/>
        <v>0</v>
      </c>
      <c r="I817" s="13">
        <f t="shared" si="71"/>
        <v>1.5400000000000002E-2</v>
      </c>
      <c r="J817" s="11" t="s">
        <v>11</v>
      </c>
    </row>
    <row r="818" spans="1:10" ht="32" x14ac:dyDescent="0.2">
      <c r="A818" s="4">
        <v>98091</v>
      </c>
      <c r="B818" s="5"/>
      <c r="C818" s="6" t="s">
        <v>524</v>
      </c>
      <c r="D818" s="5" t="s">
        <v>35</v>
      </c>
      <c r="E818" s="7"/>
      <c r="F818" s="7"/>
      <c r="G818" s="7">
        <f>SUM(G819:G835)</f>
        <v>5463.4203770000004</v>
      </c>
      <c r="H818" s="7">
        <f>SUM(H819:H835)</f>
        <v>2244.4815900000003</v>
      </c>
      <c r="I818" s="7">
        <f>H818+G818</f>
        <v>7707.9019670000007</v>
      </c>
      <c r="J818" s="5"/>
    </row>
    <row r="819" spans="1:10" x14ac:dyDescent="0.2">
      <c r="A819" s="14"/>
      <c r="B819" s="12">
        <v>660</v>
      </c>
      <c r="C819" s="12" t="s">
        <v>525</v>
      </c>
      <c r="D819" s="12" t="s">
        <v>35</v>
      </c>
      <c r="E819" s="12">
        <v>126</v>
      </c>
      <c r="F819" s="12">
        <v>1.79</v>
      </c>
      <c r="G819" s="12">
        <f t="shared" ref="G819:G835" si="72">IF(J819="INSUMO",F819*E819,0)</f>
        <v>225.54</v>
      </c>
      <c r="H819" s="13">
        <f t="shared" ref="H819:H835" si="73">IF(J819="MÃO DE OBRA",F819*E819,0)</f>
        <v>0</v>
      </c>
      <c r="I819" s="13">
        <f t="shared" ref="I819:I835" si="74">E819*F819</f>
        <v>225.54</v>
      </c>
      <c r="J819" s="11" t="s">
        <v>11</v>
      </c>
    </row>
    <row r="820" spans="1:10" x14ac:dyDescent="0.2">
      <c r="A820" s="8"/>
      <c r="B820" s="12">
        <v>4720</v>
      </c>
      <c r="C820" s="12" t="s">
        <v>526</v>
      </c>
      <c r="D820" s="12" t="s">
        <v>29</v>
      </c>
      <c r="E820" s="12">
        <v>4.2720000000000002</v>
      </c>
      <c r="F820" s="12">
        <v>63.83</v>
      </c>
      <c r="G820" s="12">
        <f t="shared" si="72"/>
        <v>272.68176</v>
      </c>
      <c r="H820" s="13">
        <f t="shared" si="73"/>
        <v>0</v>
      </c>
      <c r="I820" s="13">
        <f t="shared" si="74"/>
        <v>272.68176</v>
      </c>
      <c r="J820" s="11" t="s">
        <v>11</v>
      </c>
    </row>
    <row r="821" spans="1:10" x14ac:dyDescent="0.2">
      <c r="A821" s="8"/>
      <c r="B821" s="12">
        <v>5678</v>
      </c>
      <c r="C821" s="12" t="s">
        <v>115</v>
      </c>
      <c r="D821" s="12" t="s">
        <v>116</v>
      </c>
      <c r="E821" s="12">
        <v>0.99750000000000005</v>
      </c>
      <c r="F821" s="12">
        <v>106.32</v>
      </c>
      <c r="G821" s="12">
        <f t="shared" si="72"/>
        <v>106.05419999999999</v>
      </c>
      <c r="H821" s="13">
        <f t="shared" si="73"/>
        <v>0</v>
      </c>
      <c r="I821" s="13">
        <f t="shared" si="74"/>
        <v>106.05419999999999</v>
      </c>
      <c r="J821" s="11" t="s">
        <v>11</v>
      </c>
    </row>
    <row r="822" spans="1:10" x14ac:dyDescent="0.2">
      <c r="A822" s="8"/>
      <c r="B822" s="12">
        <v>5679</v>
      </c>
      <c r="C822" s="12" t="s">
        <v>115</v>
      </c>
      <c r="D822" s="12" t="s">
        <v>117</v>
      </c>
      <c r="E822" s="12">
        <v>0.99750000000000005</v>
      </c>
      <c r="F822" s="12">
        <v>46.67</v>
      </c>
      <c r="G822" s="12">
        <f t="shared" si="72"/>
        <v>46.553325000000001</v>
      </c>
      <c r="H822" s="13">
        <f t="shared" si="73"/>
        <v>0</v>
      </c>
      <c r="I822" s="13">
        <f t="shared" si="74"/>
        <v>46.553325000000001</v>
      </c>
      <c r="J822" s="11" t="s">
        <v>11</v>
      </c>
    </row>
    <row r="823" spans="1:10" x14ac:dyDescent="0.2">
      <c r="A823" s="8"/>
      <c r="B823" s="12">
        <v>25067</v>
      </c>
      <c r="C823" s="12" t="s">
        <v>527</v>
      </c>
      <c r="D823" s="12" t="s">
        <v>35</v>
      </c>
      <c r="E823" s="12">
        <v>204.04859999999999</v>
      </c>
      <c r="F823" s="12">
        <v>2.93</v>
      </c>
      <c r="G823" s="12">
        <f t="shared" si="72"/>
        <v>597.86239799999998</v>
      </c>
      <c r="H823" s="13">
        <f t="shared" si="73"/>
        <v>0</v>
      </c>
      <c r="I823" s="13">
        <f t="shared" si="74"/>
        <v>597.86239799999998</v>
      </c>
      <c r="J823" s="11" t="s">
        <v>11</v>
      </c>
    </row>
    <row r="824" spans="1:10" x14ac:dyDescent="0.2">
      <c r="A824" s="8"/>
      <c r="B824" s="12">
        <v>87316</v>
      </c>
      <c r="C824" s="12" t="s">
        <v>528</v>
      </c>
      <c r="D824" s="12" t="s">
        <v>29</v>
      </c>
      <c r="E824" s="12">
        <v>1.6500000000000001E-2</v>
      </c>
      <c r="F824" s="12">
        <v>309.10000000000002</v>
      </c>
      <c r="G824" s="12">
        <f t="shared" si="72"/>
        <v>5.1001500000000002</v>
      </c>
      <c r="H824" s="13">
        <f t="shared" si="73"/>
        <v>0</v>
      </c>
      <c r="I824" s="13">
        <f t="shared" si="74"/>
        <v>5.1001500000000002</v>
      </c>
      <c r="J824" s="11" t="s">
        <v>11</v>
      </c>
    </row>
    <row r="825" spans="1:10" x14ac:dyDescent="0.2">
      <c r="A825" s="8"/>
      <c r="B825" s="12">
        <v>88309</v>
      </c>
      <c r="C825" s="12" t="s">
        <v>126</v>
      </c>
      <c r="D825" s="12" t="s">
        <v>7</v>
      </c>
      <c r="E825" s="12">
        <v>56.981000000000002</v>
      </c>
      <c r="F825" s="12">
        <v>21.59</v>
      </c>
      <c r="G825" s="12">
        <f t="shared" si="72"/>
        <v>0</v>
      </c>
      <c r="H825" s="13">
        <f t="shared" si="73"/>
        <v>1230.2197900000001</v>
      </c>
      <c r="I825" s="13">
        <f t="shared" si="74"/>
        <v>1230.2197900000001</v>
      </c>
      <c r="J825" s="11" t="s">
        <v>9</v>
      </c>
    </row>
    <row r="826" spans="1:10" x14ac:dyDescent="0.2">
      <c r="A826" s="8"/>
      <c r="B826" s="12">
        <v>88316</v>
      </c>
      <c r="C826" s="12" t="s">
        <v>27</v>
      </c>
      <c r="D826" s="12" t="s">
        <v>7</v>
      </c>
      <c r="E826" s="12">
        <v>56.981000000000002</v>
      </c>
      <c r="F826" s="12">
        <v>17.8</v>
      </c>
      <c r="G826" s="12">
        <f t="shared" si="72"/>
        <v>0</v>
      </c>
      <c r="H826" s="13">
        <f t="shared" si="73"/>
        <v>1014.2618000000001</v>
      </c>
      <c r="I826" s="13">
        <f t="shared" si="74"/>
        <v>1014.2618000000001</v>
      </c>
      <c r="J826" s="11" t="s">
        <v>9</v>
      </c>
    </row>
    <row r="827" spans="1:10" x14ac:dyDescent="0.2">
      <c r="A827" s="8"/>
      <c r="B827" s="12">
        <v>89993</v>
      </c>
      <c r="C827" s="12" t="s">
        <v>529</v>
      </c>
      <c r="D827" s="12" t="s">
        <v>29</v>
      </c>
      <c r="E827" s="12">
        <v>0.11960000000000001</v>
      </c>
      <c r="F827" s="12">
        <v>619.61</v>
      </c>
      <c r="G827" s="12">
        <f t="shared" si="72"/>
        <v>74.105356000000015</v>
      </c>
      <c r="H827" s="13">
        <f t="shared" si="73"/>
        <v>0</v>
      </c>
      <c r="I827" s="13">
        <f t="shared" si="74"/>
        <v>74.105356000000015</v>
      </c>
      <c r="J827" s="11" t="s">
        <v>11</v>
      </c>
    </row>
    <row r="828" spans="1:10" x14ac:dyDescent="0.2">
      <c r="A828" s="8"/>
      <c r="B828" s="12">
        <v>89995</v>
      </c>
      <c r="C828" s="12" t="s">
        <v>530</v>
      </c>
      <c r="D828" s="12" t="s">
        <v>29</v>
      </c>
      <c r="E828" s="12">
        <v>0.36920000000000003</v>
      </c>
      <c r="F828" s="12">
        <v>590.16999999999996</v>
      </c>
      <c r="G828" s="12">
        <f t="shared" si="72"/>
        <v>217.89076399999999</v>
      </c>
      <c r="H828" s="13">
        <f t="shared" si="73"/>
        <v>0</v>
      </c>
      <c r="I828" s="13">
        <f t="shared" si="74"/>
        <v>217.89076399999999</v>
      </c>
      <c r="J828" s="11" t="s">
        <v>11</v>
      </c>
    </row>
    <row r="829" spans="1:10" x14ac:dyDescent="0.2">
      <c r="A829" s="8"/>
      <c r="B829" s="12">
        <v>89996</v>
      </c>
      <c r="C829" s="12" t="s">
        <v>531</v>
      </c>
      <c r="D829" s="12" t="s">
        <v>26</v>
      </c>
      <c r="E829" s="12">
        <v>3.9488000000000003</v>
      </c>
      <c r="F829" s="12">
        <v>6.63</v>
      </c>
      <c r="G829" s="12">
        <f t="shared" si="72"/>
        <v>26.180544000000001</v>
      </c>
      <c r="H829" s="13">
        <f t="shared" si="73"/>
        <v>0</v>
      </c>
      <c r="I829" s="13">
        <f t="shared" si="74"/>
        <v>26.180544000000001</v>
      </c>
      <c r="J829" s="11" t="s">
        <v>11</v>
      </c>
    </row>
    <row r="830" spans="1:10" x14ac:dyDescent="0.2">
      <c r="A830" s="8"/>
      <c r="B830" s="12">
        <v>89998</v>
      </c>
      <c r="C830" s="12" t="s">
        <v>532</v>
      </c>
      <c r="D830" s="12" t="s">
        <v>26</v>
      </c>
      <c r="E830" s="12">
        <v>14.808</v>
      </c>
      <c r="F830" s="12">
        <v>6.17</v>
      </c>
      <c r="G830" s="12">
        <f t="shared" si="72"/>
        <v>91.365359999999995</v>
      </c>
      <c r="H830" s="13">
        <f t="shared" si="73"/>
        <v>0</v>
      </c>
      <c r="I830" s="13">
        <f t="shared" si="74"/>
        <v>91.365359999999995</v>
      </c>
      <c r="J830" s="11" t="s">
        <v>11</v>
      </c>
    </row>
    <row r="831" spans="1:10" x14ac:dyDescent="0.2">
      <c r="A831" s="8"/>
      <c r="B831" s="12">
        <v>92783</v>
      </c>
      <c r="C831" s="12" t="s">
        <v>533</v>
      </c>
      <c r="D831" s="12" t="s">
        <v>26</v>
      </c>
      <c r="E831" s="12">
        <v>44.864400000000003</v>
      </c>
      <c r="F831" s="12">
        <v>12.22</v>
      </c>
      <c r="G831" s="12">
        <f t="shared" si="72"/>
        <v>548.24296800000002</v>
      </c>
      <c r="H831" s="13">
        <f t="shared" si="73"/>
        <v>0</v>
      </c>
      <c r="I831" s="13">
        <f t="shared" si="74"/>
        <v>548.24296800000002</v>
      </c>
      <c r="J831" s="11" t="s">
        <v>11</v>
      </c>
    </row>
    <row r="832" spans="1:10" x14ac:dyDescent="0.2">
      <c r="A832" s="8"/>
      <c r="B832" s="12">
        <v>94116</v>
      </c>
      <c r="C832" s="12" t="s">
        <v>534</v>
      </c>
      <c r="D832" s="12" t="s">
        <v>29</v>
      </c>
      <c r="E832" s="12">
        <v>0.76500000000000001</v>
      </c>
      <c r="F832" s="12">
        <v>127.67</v>
      </c>
      <c r="G832" s="12">
        <f t="shared" si="72"/>
        <v>97.667550000000006</v>
      </c>
      <c r="H832" s="13">
        <f t="shared" si="73"/>
        <v>0</v>
      </c>
      <c r="I832" s="13">
        <f t="shared" si="74"/>
        <v>97.667550000000006</v>
      </c>
      <c r="J832" s="11" t="s">
        <v>11</v>
      </c>
    </row>
    <row r="833" spans="1:10" x14ac:dyDescent="0.2">
      <c r="A833" s="8"/>
      <c r="B833" s="12">
        <v>94970</v>
      </c>
      <c r="C833" s="12" t="s">
        <v>178</v>
      </c>
      <c r="D833" s="12" t="s">
        <v>29</v>
      </c>
      <c r="E833" s="12">
        <v>1.9294</v>
      </c>
      <c r="F833" s="12">
        <v>265.14999999999998</v>
      </c>
      <c r="G833" s="12">
        <f t="shared" si="72"/>
        <v>511.58040999999997</v>
      </c>
      <c r="H833" s="13">
        <f t="shared" si="73"/>
        <v>0</v>
      </c>
      <c r="I833" s="13">
        <f t="shared" si="74"/>
        <v>511.58040999999997</v>
      </c>
      <c r="J833" s="11" t="s">
        <v>11</v>
      </c>
    </row>
    <row r="834" spans="1:10" x14ac:dyDescent="0.2">
      <c r="A834" s="8"/>
      <c r="B834" s="12">
        <v>96920</v>
      </c>
      <c r="C834" s="12" t="s">
        <v>535</v>
      </c>
      <c r="D834" s="12" t="s">
        <v>29</v>
      </c>
      <c r="E834" s="12">
        <v>1.5634000000000001</v>
      </c>
      <c r="F834" s="12">
        <v>404.95</v>
      </c>
      <c r="G834" s="12">
        <f t="shared" si="72"/>
        <v>633.09883000000002</v>
      </c>
      <c r="H834" s="13">
        <f t="shared" si="73"/>
        <v>0</v>
      </c>
      <c r="I834" s="13">
        <f t="shared" si="74"/>
        <v>633.09883000000002</v>
      </c>
      <c r="J834" s="11" t="s">
        <v>11</v>
      </c>
    </row>
    <row r="835" spans="1:10" x14ac:dyDescent="0.2">
      <c r="A835" s="9"/>
      <c r="B835" s="12">
        <v>97735</v>
      </c>
      <c r="C835" s="12" t="s">
        <v>536</v>
      </c>
      <c r="D835" s="12" t="s">
        <v>29</v>
      </c>
      <c r="E835" s="12">
        <v>1.1466000000000001</v>
      </c>
      <c r="F835" s="17">
        <v>1752.57</v>
      </c>
      <c r="G835" s="12">
        <f t="shared" si="72"/>
        <v>2009.496762</v>
      </c>
      <c r="H835" s="13">
        <f t="shared" si="73"/>
        <v>0</v>
      </c>
      <c r="I835" s="13">
        <f t="shared" si="74"/>
        <v>2009.496762</v>
      </c>
      <c r="J835" s="11" t="s">
        <v>11</v>
      </c>
    </row>
    <row r="836" spans="1:10" x14ac:dyDescent="0.2">
      <c r="A836" s="4">
        <v>89633</v>
      </c>
      <c r="B836" s="5"/>
      <c r="C836" s="6" t="s">
        <v>537</v>
      </c>
      <c r="D836" s="5" t="s">
        <v>22</v>
      </c>
      <c r="E836" s="7"/>
      <c r="F836" s="7"/>
      <c r="G836" s="7">
        <f>SUM(G837:G839)</f>
        <v>7.0874799999999993</v>
      </c>
      <c r="H836" s="7">
        <f>SUM(H837:H839)</f>
        <v>10.56992</v>
      </c>
      <c r="I836" s="7">
        <f>H836+G836</f>
        <v>17.657399999999999</v>
      </c>
      <c r="J836" s="5"/>
    </row>
    <row r="837" spans="1:10" x14ac:dyDescent="0.2">
      <c r="A837" s="14"/>
      <c r="B837" s="12">
        <v>21123</v>
      </c>
      <c r="C837" s="12" t="s">
        <v>538</v>
      </c>
      <c r="D837" s="12" t="s">
        <v>22</v>
      </c>
      <c r="E837" s="12">
        <v>1.0609999999999999</v>
      </c>
      <c r="F837" s="12">
        <v>6.68</v>
      </c>
      <c r="G837" s="12">
        <f>IF(J837="INSUMO",F837*E837,0)</f>
        <v>7.0874799999999993</v>
      </c>
      <c r="H837" s="13">
        <f>IF(J837="MÃO DE OBRA",F837*E837,0)</f>
        <v>0</v>
      </c>
      <c r="I837" s="13">
        <f>E837*F837</f>
        <v>7.0874799999999993</v>
      </c>
      <c r="J837" s="11" t="s">
        <v>11</v>
      </c>
    </row>
    <row r="838" spans="1:10" x14ac:dyDescent="0.2">
      <c r="A838" s="8"/>
      <c r="B838" s="12">
        <v>88248</v>
      </c>
      <c r="C838" s="12" t="s">
        <v>298</v>
      </c>
      <c r="D838" s="12" t="s">
        <v>7</v>
      </c>
      <c r="E838" s="12">
        <v>0.26800000000000002</v>
      </c>
      <c r="F838" s="12">
        <v>17.2</v>
      </c>
      <c r="G838" s="12">
        <f>IF(J838="INSUMO",F838*E838,0)</f>
        <v>0</v>
      </c>
      <c r="H838" s="13">
        <f>IF(J838="MÃO DE OBRA",F838*E838,0)</f>
        <v>4.6096000000000004</v>
      </c>
      <c r="I838" s="13">
        <f>E838*F838</f>
        <v>4.6096000000000004</v>
      </c>
      <c r="J838" s="11" t="s">
        <v>9</v>
      </c>
    </row>
    <row r="839" spans="1:10" x14ac:dyDescent="0.2">
      <c r="A839" s="9"/>
      <c r="B839" s="12">
        <v>88267</v>
      </c>
      <c r="C839" s="12" t="s">
        <v>299</v>
      </c>
      <c r="D839" s="12" t="s">
        <v>7</v>
      </c>
      <c r="E839" s="12">
        <v>0.26800000000000002</v>
      </c>
      <c r="F839" s="12">
        <v>22.24</v>
      </c>
      <c r="G839" s="12">
        <f>IF(J839="INSUMO",F839*E839,0)</f>
        <v>0</v>
      </c>
      <c r="H839" s="13">
        <f>IF(J839="MÃO DE OBRA",F839*E839,0)</f>
        <v>5.9603200000000003</v>
      </c>
      <c r="I839" s="13">
        <f>E839*F839</f>
        <v>5.9603200000000003</v>
      </c>
      <c r="J839" s="11" t="s">
        <v>9</v>
      </c>
    </row>
    <row r="840" spans="1:10" x14ac:dyDescent="0.2">
      <c r="A840" s="4">
        <v>89716</v>
      </c>
      <c r="B840" s="5"/>
      <c r="C840" s="6" t="s">
        <v>539</v>
      </c>
      <c r="D840" s="5" t="s">
        <v>22</v>
      </c>
      <c r="E840" s="7"/>
      <c r="F840" s="7"/>
      <c r="G840" s="7">
        <f>SUM(G841:G843)</f>
        <v>12.562239999999999</v>
      </c>
      <c r="H840" s="7">
        <f>SUM(H841:H843)</f>
        <v>4.0623199999999997</v>
      </c>
      <c r="I840" s="7">
        <f>H840+G840</f>
        <v>16.624559999999999</v>
      </c>
      <c r="J840" s="5"/>
    </row>
    <row r="841" spans="1:10" x14ac:dyDescent="0.2">
      <c r="A841" s="14"/>
      <c r="B841" s="12">
        <v>21124</v>
      </c>
      <c r="C841" s="12" t="s">
        <v>540</v>
      </c>
      <c r="D841" s="12" t="s">
        <v>22</v>
      </c>
      <c r="E841" s="12">
        <v>1.0609999999999999</v>
      </c>
      <c r="F841" s="12">
        <v>11.84</v>
      </c>
      <c r="G841" s="12">
        <f>IF(J841="INSUMO",F841*E841,0)</f>
        <v>12.562239999999999</v>
      </c>
      <c r="H841" s="13">
        <f>IF(J841="MÃO DE OBRA",F841*E841,0)</f>
        <v>0</v>
      </c>
      <c r="I841" s="13">
        <f>E841*F841</f>
        <v>12.562239999999999</v>
      </c>
      <c r="J841" s="11" t="s">
        <v>11</v>
      </c>
    </row>
    <row r="842" spans="1:10" x14ac:dyDescent="0.2">
      <c r="A842" s="8"/>
      <c r="B842" s="12">
        <v>88248</v>
      </c>
      <c r="C842" s="12" t="s">
        <v>298</v>
      </c>
      <c r="D842" s="12" t="s">
        <v>7</v>
      </c>
      <c r="E842" s="12">
        <v>0.10300000000000001</v>
      </c>
      <c r="F842" s="12">
        <v>17.2</v>
      </c>
      <c r="G842" s="12">
        <f>IF(J842="INSUMO",F842*E842,0)</f>
        <v>0</v>
      </c>
      <c r="H842" s="13">
        <f>IF(J842="MÃO DE OBRA",F842*E842,0)</f>
        <v>1.7716000000000001</v>
      </c>
      <c r="I842" s="13">
        <f>E842*F842</f>
        <v>1.7716000000000001</v>
      </c>
      <c r="J842" s="11" t="s">
        <v>9</v>
      </c>
    </row>
    <row r="843" spans="1:10" x14ac:dyDescent="0.2">
      <c r="A843" s="9"/>
      <c r="B843" s="12">
        <v>88267</v>
      </c>
      <c r="C843" s="12" t="s">
        <v>299</v>
      </c>
      <c r="D843" s="12" t="s">
        <v>7</v>
      </c>
      <c r="E843" s="12">
        <v>0.10300000000000001</v>
      </c>
      <c r="F843" s="12">
        <v>22.24</v>
      </c>
      <c r="G843" s="12">
        <f>IF(J843="INSUMO",F843*E843,0)</f>
        <v>0</v>
      </c>
      <c r="H843" s="13">
        <f>IF(J843="MÃO DE OBRA",F843*E843,0)</f>
        <v>2.2907199999999999</v>
      </c>
      <c r="I843" s="13">
        <f>E843*F843</f>
        <v>2.2907199999999999</v>
      </c>
      <c r="J843" s="11" t="s">
        <v>9</v>
      </c>
    </row>
    <row r="844" spans="1:10" x14ac:dyDescent="0.2">
      <c r="A844" s="4">
        <v>89770</v>
      </c>
      <c r="B844" s="5"/>
      <c r="C844" s="6" t="s">
        <v>541</v>
      </c>
      <c r="D844" s="5" t="s">
        <v>22</v>
      </c>
      <c r="E844" s="7"/>
      <c r="F844" s="7"/>
      <c r="G844" s="7">
        <f>SUM(G845:G847)</f>
        <v>24.975939999999998</v>
      </c>
      <c r="H844" s="7">
        <f>SUM(H845:H847)</f>
        <v>0.82824000000000009</v>
      </c>
      <c r="I844" s="7">
        <f>H844+G844</f>
        <v>25.804179999999999</v>
      </c>
      <c r="J844" s="5"/>
    </row>
    <row r="845" spans="1:10" x14ac:dyDescent="0.2">
      <c r="A845" s="14"/>
      <c r="B845" s="12">
        <v>38130</v>
      </c>
      <c r="C845" s="12" t="s">
        <v>542</v>
      </c>
      <c r="D845" s="12" t="s">
        <v>22</v>
      </c>
      <c r="E845" s="12">
        <v>1.0609999999999999</v>
      </c>
      <c r="F845" s="12">
        <v>23.54</v>
      </c>
      <c r="G845" s="12">
        <f>IF(J845="INSUMO",F845*E845,0)</f>
        <v>24.975939999999998</v>
      </c>
      <c r="H845" s="13">
        <f>IF(J845="MÃO DE OBRA",F845*E845,0)</f>
        <v>0</v>
      </c>
      <c r="I845" s="13">
        <f>E845*F845</f>
        <v>24.975939999999998</v>
      </c>
      <c r="J845" s="11" t="s">
        <v>11</v>
      </c>
    </row>
    <row r="846" spans="1:10" x14ac:dyDescent="0.2">
      <c r="A846" s="8"/>
      <c r="B846" s="12">
        <v>88248</v>
      </c>
      <c r="C846" s="12" t="s">
        <v>298</v>
      </c>
      <c r="D846" s="12" t="s">
        <v>7</v>
      </c>
      <c r="E846" s="12">
        <v>2.1000000000000001E-2</v>
      </c>
      <c r="F846" s="12">
        <v>17.2</v>
      </c>
      <c r="G846" s="12">
        <f>IF(J846="INSUMO",F846*E846,0)</f>
        <v>0</v>
      </c>
      <c r="H846" s="13">
        <f>IF(J846="MÃO DE OBRA",F846*E846,0)</f>
        <v>0.36120000000000002</v>
      </c>
      <c r="I846" s="13">
        <f>E846*F846</f>
        <v>0.36120000000000002</v>
      </c>
      <c r="J846" s="11" t="s">
        <v>9</v>
      </c>
    </row>
    <row r="847" spans="1:10" x14ac:dyDescent="0.2">
      <c r="A847" s="9"/>
      <c r="B847" s="12">
        <v>88267</v>
      </c>
      <c r="C847" s="12" t="s">
        <v>299</v>
      </c>
      <c r="D847" s="12" t="s">
        <v>7</v>
      </c>
      <c r="E847" s="12">
        <v>2.1000000000000001E-2</v>
      </c>
      <c r="F847" s="12">
        <v>22.24</v>
      </c>
      <c r="G847" s="12">
        <f>IF(J847="INSUMO",F847*E847,0)</f>
        <v>0</v>
      </c>
      <c r="H847" s="13">
        <f>IF(J847="MÃO DE OBRA",F847*E847,0)</f>
        <v>0.46704000000000001</v>
      </c>
      <c r="I847" s="13">
        <f>E847*F847</f>
        <v>0.46704000000000001</v>
      </c>
      <c r="J847" s="11" t="s">
        <v>9</v>
      </c>
    </row>
    <row r="848" spans="1:10" x14ac:dyDescent="0.2">
      <c r="A848" s="4">
        <v>89736</v>
      </c>
      <c r="B848" s="5"/>
      <c r="C848" s="6" t="s">
        <v>543</v>
      </c>
      <c r="D848" s="5" t="s">
        <v>35</v>
      </c>
      <c r="E848" s="7"/>
      <c r="F848" s="7"/>
      <c r="G848" s="7">
        <f>SUM(G849:G852)</f>
        <v>2.7467999999999999</v>
      </c>
      <c r="H848" s="7">
        <f>SUM(H849:H852)</f>
        <v>2.1692</v>
      </c>
      <c r="I848" s="7">
        <f>H848+G848</f>
        <v>4.9160000000000004</v>
      </c>
      <c r="J848" s="5"/>
    </row>
    <row r="849" spans="1:10" x14ac:dyDescent="0.2">
      <c r="A849" s="14"/>
      <c r="B849" s="12">
        <v>21114</v>
      </c>
      <c r="C849" s="12" t="s">
        <v>544</v>
      </c>
      <c r="D849" s="12" t="s">
        <v>35</v>
      </c>
      <c r="E849" s="12">
        <v>0.08</v>
      </c>
      <c r="F849" s="12">
        <v>13.96</v>
      </c>
      <c r="G849" s="12">
        <f>IF(J849="INSUMO",F849*E849,0)</f>
        <v>1.1168</v>
      </c>
      <c r="H849" s="13">
        <f>IF(J849="MÃO DE OBRA",F849*E849,0)</f>
        <v>0</v>
      </c>
      <c r="I849" s="13">
        <f>E849*F849</f>
        <v>1.1168</v>
      </c>
      <c r="J849" s="11" t="s">
        <v>11</v>
      </c>
    </row>
    <row r="850" spans="1:10" x14ac:dyDescent="0.2">
      <c r="A850" s="8"/>
      <c r="B850" s="12">
        <v>37974</v>
      </c>
      <c r="C850" s="12" t="s">
        <v>545</v>
      </c>
      <c r="D850" s="12" t="s">
        <v>35</v>
      </c>
      <c r="E850" s="12">
        <v>1</v>
      </c>
      <c r="F850" s="12">
        <v>1.63</v>
      </c>
      <c r="G850" s="12">
        <f>IF(J850="INSUMO",F850*E850,0)</f>
        <v>1.63</v>
      </c>
      <c r="H850" s="13">
        <f>IF(J850="MÃO DE OBRA",F850*E850,0)</f>
        <v>0</v>
      </c>
      <c r="I850" s="13">
        <f>E850*F850</f>
        <v>1.63</v>
      </c>
      <c r="J850" s="11" t="s">
        <v>11</v>
      </c>
    </row>
    <row r="851" spans="1:10" x14ac:dyDescent="0.2">
      <c r="A851" s="8"/>
      <c r="B851" s="12">
        <v>88248</v>
      </c>
      <c r="C851" s="12" t="s">
        <v>298</v>
      </c>
      <c r="D851" s="12" t="s">
        <v>7</v>
      </c>
      <c r="E851" s="12">
        <v>5.5E-2</v>
      </c>
      <c r="F851" s="12">
        <v>17.2</v>
      </c>
      <c r="G851" s="12">
        <f>IF(J851="INSUMO",F851*E851,0)</f>
        <v>0</v>
      </c>
      <c r="H851" s="13">
        <f>IF(J851="MÃO DE OBRA",F851*E851,0)</f>
        <v>0.94599999999999995</v>
      </c>
      <c r="I851" s="13">
        <f>E851*F851</f>
        <v>0.94599999999999995</v>
      </c>
      <c r="J851" s="11" t="s">
        <v>9</v>
      </c>
    </row>
    <row r="852" spans="1:10" x14ac:dyDescent="0.2">
      <c r="A852" s="9"/>
      <c r="B852" s="12">
        <v>88267</v>
      </c>
      <c r="C852" s="12" t="s">
        <v>299</v>
      </c>
      <c r="D852" s="12" t="s">
        <v>7</v>
      </c>
      <c r="E852" s="12">
        <v>5.5E-2</v>
      </c>
      <c r="F852" s="12">
        <v>22.24</v>
      </c>
      <c r="G852" s="12">
        <f>IF(J852="INSUMO",F852*E852,0)</f>
        <v>0</v>
      </c>
      <c r="H852" s="13">
        <f>IF(J852="MÃO DE OBRA",F852*E852,0)</f>
        <v>1.2231999999999998</v>
      </c>
      <c r="I852" s="13">
        <f>E852*F852</f>
        <v>1.2231999999999998</v>
      </c>
      <c r="J852" s="11" t="s">
        <v>9</v>
      </c>
    </row>
    <row r="853" spans="1:10" x14ac:dyDescent="0.2">
      <c r="A853" s="4">
        <v>89794</v>
      </c>
      <c r="B853" s="5"/>
      <c r="C853" s="6" t="s">
        <v>546</v>
      </c>
      <c r="D853" s="5" t="s">
        <v>35</v>
      </c>
      <c r="E853" s="7"/>
      <c r="F853" s="7"/>
      <c r="G853" s="7">
        <f>SUM(G854:G857)</f>
        <v>8.6566799999999997</v>
      </c>
      <c r="H853" s="7">
        <f>SUM(H854:H857)</f>
        <v>2.0903200000000002</v>
      </c>
      <c r="I853" s="7">
        <f>H853+G853</f>
        <v>10.747</v>
      </c>
      <c r="J853" s="5"/>
    </row>
    <row r="854" spans="1:10" x14ac:dyDescent="0.2">
      <c r="A854" s="14"/>
      <c r="B854" s="12">
        <v>21114</v>
      </c>
      <c r="C854" s="12" t="s">
        <v>544</v>
      </c>
      <c r="D854" s="12" t="s">
        <v>35</v>
      </c>
      <c r="E854" s="12">
        <v>0.13300000000000001</v>
      </c>
      <c r="F854" s="12">
        <v>13.96</v>
      </c>
      <c r="G854" s="12">
        <f>IF(J854="INSUMO",F854*E854,0)</f>
        <v>1.8566800000000001</v>
      </c>
      <c r="H854" s="13">
        <f>IF(J854="MÃO DE OBRA",F854*E854,0)</f>
        <v>0</v>
      </c>
      <c r="I854" s="13">
        <f>E854*F854</f>
        <v>1.8566800000000001</v>
      </c>
      <c r="J854" s="11" t="s">
        <v>11</v>
      </c>
    </row>
    <row r="855" spans="1:10" x14ac:dyDescent="0.2">
      <c r="A855" s="8"/>
      <c r="B855" s="12">
        <v>37976</v>
      </c>
      <c r="C855" s="12" t="s">
        <v>547</v>
      </c>
      <c r="D855" s="12" t="s">
        <v>35</v>
      </c>
      <c r="E855" s="12">
        <v>1</v>
      </c>
      <c r="F855" s="12">
        <v>6.8</v>
      </c>
      <c r="G855" s="12">
        <f>IF(J855="INSUMO",F855*E855,0)</f>
        <v>6.8</v>
      </c>
      <c r="H855" s="13">
        <f>IF(J855="MÃO DE OBRA",F855*E855,0)</f>
        <v>0</v>
      </c>
      <c r="I855" s="13">
        <f>E855*F855</f>
        <v>6.8</v>
      </c>
      <c r="J855" s="11" t="s">
        <v>11</v>
      </c>
    </row>
    <row r="856" spans="1:10" x14ac:dyDescent="0.2">
      <c r="A856" s="8"/>
      <c r="B856" s="12">
        <v>88248</v>
      </c>
      <c r="C856" s="12" t="s">
        <v>298</v>
      </c>
      <c r="D856" s="12" t="s">
        <v>7</v>
      </c>
      <c r="E856" s="12">
        <v>5.2999999999999999E-2</v>
      </c>
      <c r="F856" s="12">
        <v>17.2</v>
      </c>
      <c r="G856" s="12">
        <f>IF(J856="INSUMO",F856*E856,0)</f>
        <v>0</v>
      </c>
      <c r="H856" s="13">
        <f>IF(J856="MÃO DE OBRA",F856*E856,0)</f>
        <v>0.91159999999999997</v>
      </c>
      <c r="I856" s="13">
        <f>E856*F856</f>
        <v>0.91159999999999997</v>
      </c>
      <c r="J856" s="11" t="s">
        <v>9</v>
      </c>
    </row>
    <row r="857" spans="1:10" x14ac:dyDescent="0.2">
      <c r="A857" s="9"/>
      <c r="B857" s="12">
        <v>88267</v>
      </c>
      <c r="C857" s="12" t="s">
        <v>299</v>
      </c>
      <c r="D857" s="12" t="s">
        <v>7</v>
      </c>
      <c r="E857" s="12">
        <v>5.2999999999999999E-2</v>
      </c>
      <c r="F857" s="12">
        <v>22.24</v>
      </c>
      <c r="G857" s="12">
        <f>IF(J857="INSUMO",F857*E857,0)</f>
        <v>0</v>
      </c>
      <c r="H857" s="13">
        <f>IF(J857="MÃO DE OBRA",F857*E857,0)</f>
        <v>1.17872</v>
      </c>
      <c r="I857" s="13">
        <f>E857*F857</f>
        <v>1.17872</v>
      </c>
      <c r="J857" s="11" t="s">
        <v>9</v>
      </c>
    </row>
    <row r="858" spans="1:10" x14ac:dyDescent="0.2">
      <c r="A858" s="4">
        <v>89822</v>
      </c>
      <c r="B858" s="5"/>
      <c r="C858" s="6" t="s">
        <v>548</v>
      </c>
      <c r="D858" s="5" t="s">
        <v>35</v>
      </c>
      <c r="E858" s="7"/>
      <c r="F858" s="7"/>
      <c r="G858" s="7">
        <f>SUM(G859:G862)</f>
        <v>11.583600000000001</v>
      </c>
      <c r="H858" s="7">
        <f>SUM(H859:H862)</f>
        <v>2.4452799999999999</v>
      </c>
      <c r="I858" s="7">
        <f>H858+G858</f>
        <v>14.028880000000001</v>
      </c>
      <c r="J858" s="5"/>
    </row>
    <row r="859" spans="1:10" x14ac:dyDescent="0.2">
      <c r="A859" s="14"/>
      <c r="B859" s="12">
        <v>21114</v>
      </c>
      <c r="C859" s="12" t="s">
        <v>544</v>
      </c>
      <c r="D859" s="12" t="s">
        <v>35</v>
      </c>
      <c r="E859" s="12">
        <v>0.16</v>
      </c>
      <c r="F859" s="12">
        <v>13.96</v>
      </c>
      <c r="G859" s="12">
        <f>IF(J859="INSUMO",F859*E859,0)</f>
        <v>2.2336</v>
      </c>
      <c r="H859" s="13">
        <f>IF(J859="MÃO DE OBRA",F859*E859,0)</f>
        <v>0</v>
      </c>
      <c r="I859" s="13">
        <f>E859*F859</f>
        <v>2.2336</v>
      </c>
      <c r="J859" s="11" t="s">
        <v>11</v>
      </c>
    </row>
    <row r="860" spans="1:10" x14ac:dyDescent="0.2">
      <c r="A860" s="8"/>
      <c r="B860" s="12">
        <v>37977</v>
      </c>
      <c r="C860" s="12" t="s">
        <v>549</v>
      </c>
      <c r="D860" s="12" t="s">
        <v>35</v>
      </c>
      <c r="E860" s="12">
        <v>1</v>
      </c>
      <c r="F860" s="12">
        <v>9.35</v>
      </c>
      <c r="G860" s="12">
        <f>IF(J860="INSUMO",F860*E860,0)</f>
        <v>9.35</v>
      </c>
      <c r="H860" s="13">
        <f>IF(J860="MÃO DE OBRA",F860*E860,0)</f>
        <v>0</v>
      </c>
      <c r="I860" s="13">
        <f>E860*F860</f>
        <v>9.35</v>
      </c>
      <c r="J860" s="11" t="s">
        <v>11</v>
      </c>
    </row>
    <row r="861" spans="1:10" x14ac:dyDescent="0.2">
      <c r="A861" s="8"/>
      <c r="B861" s="12">
        <v>88248</v>
      </c>
      <c r="C861" s="12" t="s">
        <v>298</v>
      </c>
      <c r="D861" s="12" t="s">
        <v>7</v>
      </c>
      <c r="E861" s="12">
        <v>6.2E-2</v>
      </c>
      <c r="F861" s="12">
        <v>17.2</v>
      </c>
      <c r="G861" s="12">
        <f>IF(J861="INSUMO",F861*E861,0)</f>
        <v>0</v>
      </c>
      <c r="H861" s="13">
        <f>IF(J861="MÃO DE OBRA",F861*E861,0)</f>
        <v>1.0664</v>
      </c>
      <c r="I861" s="13">
        <f>E861*F861</f>
        <v>1.0664</v>
      </c>
      <c r="J861" s="11" t="s">
        <v>9</v>
      </c>
    </row>
    <row r="862" spans="1:10" x14ac:dyDescent="0.2">
      <c r="A862" s="9"/>
      <c r="B862" s="12">
        <v>88267</v>
      </c>
      <c r="C862" s="12" t="s">
        <v>299</v>
      </c>
      <c r="D862" s="12" t="s">
        <v>7</v>
      </c>
      <c r="E862" s="12">
        <v>6.2E-2</v>
      </c>
      <c r="F862" s="12">
        <v>22.24</v>
      </c>
      <c r="G862" s="12">
        <f>IF(J862="INSUMO",F862*E862,0)</f>
        <v>0</v>
      </c>
      <c r="H862" s="13">
        <f>IF(J862="MÃO DE OBRA",F862*E862,0)</f>
        <v>1.3788799999999999</v>
      </c>
      <c r="I862" s="13">
        <f>E862*F862</f>
        <v>1.3788799999999999</v>
      </c>
      <c r="J862" s="11" t="s">
        <v>9</v>
      </c>
    </row>
    <row r="863" spans="1:10" x14ac:dyDescent="0.2">
      <c r="A863" s="4">
        <v>89768</v>
      </c>
      <c r="B863" s="5"/>
      <c r="C863" s="6" t="s">
        <v>550</v>
      </c>
      <c r="D863" s="5" t="s">
        <v>35</v>
      </c>
      <c r="E863" s="7"/>
      <c r="F863" s="7"/>
      <c r="G863" s="7">
        <f>SUM(G864:G867)</f>
        <v>8.563600000000001</v>
      </c>
      <c r="H863" s="7">
        <f>SUM(H864:H867)</f>
        <v>5.0877599999999994</v>
      </c>
      <c r="I863" s="7">
        <f>H863+G863</f>
        <v>13.65136</v>
      </c>
      <c r="J863" s="5"/>
    </row>
    <row r="864" spans="1:10" x14ac:dyDescent="0.2">
      <c r="A864" s="14"/>
      <c r="B864" s="12">
        <v>21114</v>
      </c>
      <c r="C864" s="12" t="s">
        <v>544</v>
      </c>
      <c r="D864" s="12" t="s">
        <v>35</v>
      </c>
      <c r="E864" s="12">
        <v>0.16</v>
      </c>
      <c r="F864" s="12">
        <v>13.96</v>
      </c>
      <c r="G864" s="12">
        <f>IF(J864="INSUMO",F864*E864,0)</f>
        <v>2.2336</v>
      </c>
      <c r="H864" s="13">
        <f>IF(J864="MÃO DE OBRA",F864*E864,0)</f>
        <v>0</v>
      </c>
      <c r="I864" s="13">
        <f>E864*F864</f>
        <v>2.2336</v>
      </c>
      <c r="J864" s="11" t="s">
        <v>11</v>
      </c>
    </row>
    <row r="865" spans="1:10" x14ac:dyDescent="0.2">
      <c r="A865" s="8"/>
      <c r="B865" s="12">
        <v>38011</v>
      </c>
      <c r="C865" s="12" t="s">
        <v>551</v>
      </c>
      <c r="D865" s="12" t="s">
        <v>35</v>
      </c>
      <c r="E865" s="12">
        <v>1</v>
      </c>
      <c r="F865" s="12">
        <v>6.33</v>
      </c>
      <c r="G865" s="12">
        <f>IF(J865="INSUMO",F865*E865,0)</f>
        <v>6.33</v>
      </c>
      <c r="H865" s="13">
        <f>IF(J865="MÃO DE OBRA",F865*E865,0)</f>
        <v>0</v>
      </c>
      <c r="I865" s="13">
        <f>E865*F865</f>
        <v>6.33</v>
      </c>
      <c r="J865" s="11" t="s">
        <v>11</v>
      </c>
    </row>
    <row r="866" spans="1:10" x14ac:dyDescent="0.2">
      <c r="A866" s="8"/>
      <c r="B866" s="12">
        <v>88248</v>
      </c>
      <c r="C866" s="12" t="s">
        <v>298</v>
      </c>
      <c r="D866" s="12" t="s">
        <v>7</v>
      </c>
      <c r="E866" s="12">
        <v>0.129</v>
      </c>
      <c r="F866" s="12">
        <v>17.2</v>
      </c>
      <c r="G866" s="12">
        <f>IF(J866="INSUMO",F866*E866,0)</f>
        <v>0</v>
      </c>
      <c r="H866" s="13">
        <f>IF(J866="MÃO DE OBRA",F866*E866,0)</f>
        <v>2.2187999999999999</v>
      </c>
      <c r="I866" s="13">
        <f>E866*F866</f>
        <v>2.2187999999999999</v>
      </c>
      <c r="J866" s="11" t="s">
        <v>9</v>
      </c>
    </row>
    <row r="867" spans="1:10" x14ac:dyDescent="0.2">
      <c r="A867" s="9"/>
      <c r="B867" s="12">
        <v>88267</v>
      </c>
      <c r="C867" s="12" t="s">
        <v>299</v>
      </c>
      <c r="D867" s="12" t="s">
        <v>7</v>
      </c>
      <c r="E867" s="12">
        <v>0.129</v>
      </c>
      <c r="F867" s="12">
        <v>22.24</v>
      </c>
      <c r="G867" s="12">
        <f>IF(J867="INSUMO",F867*E867,0)</f>
        <v>0</v>
      </c>
      <c r="H867" s="13">
        <f>IF(J867="MÃO DE OBRA",F867*E867,0)</f>
        <v>2.86896</v>
      </c>
      <c r="I867" s="13">
        <f>E867*F867</f>
        <v>2.86896</v>
      </c>
      <c r="J867" s="11" t="s">
        <v>9</v>
      </c>
    </row>
    <row r="868" spans="1:10" x14ac:dyDescent="0.2">
      <c r="A868" s="4">
        <v>89842</v>
      </c>
      <c r="B868" s="5"/>
      <c r="C868" s="6" t="s">
        <v>552</v>
      </c>
      <c r="D868" s="5" t="s">
        <v>35</v>
      </c>
      <c r="E868" s="7"/>
      <c r="F868" s="7"/>
      <c r="G868" s="7">
        <f>SUM(G869:G872)</f>
        <v>24.422000000000001</v>
      </c>
      <c r="H868" s="7">
        <f>SUM(H869:H872)</f>
        <v>4.1806400000000004</v>
      </c>
      <c r="I868" s="7">
        <f>H868+G868</f>
        <v>28.602640000000001</v>
      </c>
      <c r="J868" s="5"/>
    </row>
    <row r="869" spans="1:10" x14ac:dyDescent="0.2">
      <c r="A869" s="14"/>
      <c r="B869" s="12">
        <v>21114</v>
      </c>
      <c r="C869" s="12" t="s">
        <v>544</v>
      </c>
      <c r="D869" s="12" t="s">
        <v>35</v>
      </c>
      <c r="E869" s="12">
        <v>0.2</v>
      </c>
      <c r="F869" s="12">
        <v>13.96</v>
      </c>
      <c r="G869" s="12">
        <f>IF(J869="INSUMO",F869*E869,0)</f>
        <v>2.7920000000000003</v>
      </c>
      <c r="H869" s="13">
        <f>IF(J869="MÃO DE OBRA",F869*E869,0)</f>
        <v>0</v>
      </c>
      <c r="I869" s="13">
        <f>E869*F869</f>
        <v>2.7920000000000003</v>
      </c>
      <c r="J869" s="11" t="s">
        <v>11</v>
      </c>
    </row>
    <row r="870" spans="1:10" x14ac:dyDescent="0.2">
      <c r="A870" s="8"/>
      <c r="B870" s="12">
        <v>38012</v>
      </c>
      <c r="C870" s="12" t="s">
        <v>553</v>
      </c>
      <c r="D870" s="12" t="s">
        <v>35</v>
      </c>
      <c r="E870" s="12">
        <v>1</v>
      </c>
      <c r="F870" s="12">
        <v>21.63</v>
      </c>
      <c r="G870" s="12">
        <f>IF(J870="INSUMO",F870*E870,0)</f>
        <v>21.63</v>
      </c>
      <c r="H870" s="13">
        <f>IF(J870="MÃO DE OBRA",F870*E870,0)</f>
        <v>0</v>
      </c>
      <c r="I870" s="13">
        <f>E870*F870</f>
        <v>21.63</v>
      </c>
      <c r="J870" s="11" t="s">
        <v>11</v>
      </c>
    </row>
    <row r="871" spans="1:10" x14ac:dyDescent="0.2">
      <c r="A871" s="8"/>
      <c r="B871" s="12">
        <v>88248</v>
      </c>
      <c r="C871" s="12" t="s">
        <v>298</v>
      </c>
      <c r="D871" s="12" t="s">
        <v>7</v>
      </c>
      <c r="E871" s="12">
        <v>0.106</v>
      </c>
      <c r="F871" s="12">
        <v>17.2</v>
      </c>
      <c r="G871" s="12">
        <f>IF(J871="INSUMO",F871*E871,0)</f>
        <v>0</v>
      </c>
      <c r="H871" s="13">
        <f>IF(J871="MÃO DE OBRA",F871*E871,0)</f>
        <v>1.8231999999999999</v>
      </c>
      <c r="I871" s="13">
        <f>E871*F871</f>
        <v>1.8231999999999999</v>
      </c>
      <c r="J871" s="11" t="s">
        <v>9</v>
      </c>
    </row>
    <row r="872" spans="1:10" x14ac:dyDescent="0.2">
      <c r="A872" s="9"/>
      <c r="B872" s="12">
        <v>88267</v>
      </c>
      <c r="C872" s="12" t="s">
        <v>299</v>
      </c>
      <c r="D872" s="12" t="s">
        <v>7</v>
      </c>
      <c r="E872" s="12">
        <v>0.106</v>
      </c>
      <c r="F872" s="12">
        <v>22.24</v>
      </c>
      <c r="G872" s="12">
        <f>IF(J872="INSUMO",F872*E872,0)</f>
        <v>0</v>
      </c>
      <c r="H872" s="13">
        <f>IF(J872="MÃO DE OBRA",F872*E872,0)</f>
        <v>2.35744</v>
      </c>
      <c r="I872" s="13">
        <f>E872*F872</f>
        <v>2.35744</v>
      </c>
      <c r="J872" s="11" t="s">
        <v>9</v>
      </c>
    </row>
    <row r="873" spans="1:10" x14ac:dyDescent="0.2">
      <c r="A873" s="4">
        <v>89845</v>
      </c>
      <c r="B873" s="5"/>
      <c r="C873" s="6" t="s">
        <v>554</v>
      </c>
      <c r="D873" s="5" t="s">
        <v>35</v>
      </c>
      <c r="E873" s="7"/>
      <c r="F873" s="7"/>
      <c r="G873" s="7">
        <f>SUM(G874:G877)</f>
        <v>49.878</v>
      </c>
      <c r="H873" s="7">
        <f>SUM(H874:H877)</f>
        <v>6.1131999999999991</v>
      </c>
      <c r="I873" s="7">
        <f>H873+G873</f>
        <v>55.991199999999999</v>
      </c>
      <c r="J873" s="5"/>
    </row>
    <row r="874" spans="1:10" x14ac:dyDescent="0.2">
      <c r="A874" s="14"/>
      <c r="B874" s="12">
        <v>21114</v>
      </c>
      <c r="C874" s="12" t="s">
        <v>544</v>
      </c>
      <c r="D874" s="12" t="s">
        <v>35</v>
      </c>
      <c r="E874" s="12">
        <v>0.30000000000000004</v>
      </c>
      <c r="F874" s="12">
        <v>13.96</v>
      </c>
      <c r="G874" s="12">
        <f>IF(J874="INSUMO",F874*E874,0)</f>
        <v>4.1880000000000006</v>
      </c>
      <c r="H874" s="13">
        <f>IF(J874="MÃO DE OBRA",F874*E874,0)</f>
        <v>0</v>
      </c>
      <c r="I874" s="13">
        <f>E874*F874</f>
        <v>4.1880000000000006</v>
      </c>
      <c r="J874" s="11" t="s">
        <v>11</v>
      </c>
    </row>
    <row r="875" spans="1:10" x14ac:dyDescent="0.2">
      <c r="A875" s="8"/>
      <c r="B875" s="12">
        <v>38014</v>
      </c>
      <c r="C875" s="12" t="s">
        <v>555</v>
      </c>
      <c r="D875" s="12" t="s">
        <v>35</v>
      </c>
      <c r="E875" s="12">
        <v>1</v>
      </c>
      <c r="F875" s="12">
        <v>45.69</v>
      </c>
      <c r="G875" s="12">
        <f>IF(J875="INSUMO",F875*E875,0)</f>
        <v>45.69</v>
      </c>
      <c r="H875" s="13">
        <f>IF(J875="MÃO DE OBRA",F875*E875,0)</f>
        <v>0</v>
      </c>
      <c r="I875" s="13">
        <f>E875*F875</f>
        <v>45.69</v>
      </c>
      <c r="J875" s="11" t="s">
        <v>11</v>
      </c>
    </row>
    <row r="876" spans="1:10" x14ac:dyDescent="0.2">
      <c r="A876" s="8"/>
      <c r="B876" s="12">
        <v>88248</v>
      </c>
      <c r="C876" s="12" t="s">
        <v>298</v>
      </c>
      <c r="D876" s="12" t="s">
        <v>7</v>
      </c>
      <c r="E876" s="12">
        <v>0.155</v>
      </c>
      <c r="F876" s="12">
        <v>17.2</v>
      </c>
      <c r="G876" s="12">
        <f>IF(J876="INSUMO",F876*E876,0)</f>
        <v>0</v>
      </c>
      <c r="H876" s="13">
        <f>IF(J876="MÃO DE OBRA",F876*E876,0)</f>
        <v>2.6659999999999999</v>
      </c>
      <c r="I876" s="13">
        <f>E876*F876</f>
        <v>2.6659999999999999</v>
      </c>
      <c r="J876" s="11" t="s">
        <v>9</v>
      </c>
    </row>
    <row r="877" spans="1:10" x14ac:dyDescent="0.2">
      <c r="A877" s="9"/>
      <c r="B877" s="12">
        <v>88267</v>
      </c>
      <c r="C877" s="12" t="s">
        <v>299</v>
      </c>
      <c r="D877" s="12" t="s">
        <v>7</v>
      </c>
      <c r="E877" s="12">
        <v>0.155</v>
      </c>
      <c r="F877" s="12">
        <v>22.24</v>
      </c>
      <c r="G877" s="12">
        <f>IF(J877="INSUMO",F877*E877,0)</f>
        <v>0</v>
      </c>
      <c r="H877" s="13">
        <f>IF(J877="MÃO DE OBRA",F877*E877,0)</f>
        <v>3.4471999999999996</v>
      </c>
      <c r="I877" s="13">
        <f>E877*F877</f>
        <v>3.4471999999999996</v>
      </c>
      <c r="J877" s="11" t="s">
        <v>9</v>
      </c>
    </row>
    <row r="878" spans="1:10" x14ac:dyDescent="0.2">
      <c r="A878" s="4">
        <v>89638</v>
      </c>
      <c r="B878" s="5"/>
      <c r="C878" s="6" t="s">
        <v>556</v>
      </c>
      <c r="D878" s="5" t="s">
        <v>35</v>
      </c>
      <c r="E878" s="7"/>
      <c r="F878" s="7"/>
      <c r="G878" s="7">
        <f>SUM(G879:G882)</f>
        <v>3.1798799999999998</v>
      </c>
      <c r="H878" s="7">
        <f>SUM(H879:H882)</f>
        <v>4.2989599999999992</v>
      </c>
      <c r="I878" s="7">
        <f>H878+G878</f>
        <v>7.478839999999999</v>
      </c>
      <c r="J878" s="5"/>
    </row>
    <row r="879" spans="1:10" x14ac:dyDescent="0.2">
      <c r="A879" s="14"/>
      <c r="B879" s="12">
        <v>21114</v>
      </c>
      <c r="C879" s="12" t="s">
        <v>544</v>
      </c>
      <c r="D879" s="12" t="s">
        <v>35</v>
      </c>
      <c r="E879" s="12">
        <v>5.2999999999999999E-2</v>
      </c>
      <c r="F879" s="12">
        <v>13.96</v>
      </c>
      <c r="G879" s="12">
        <f>IF(J879="INSUMO",F879*E879,0)</f>
        <v>0.73987999999999998</v>
      </c>
      <c r="H879" s="13">
        <f>IF(J879="MÃO DE OBRA",F879*E879,0)</f>
        <v>0</v>
      </c>
      <c r="I879" s="13">
        <f>E879*F879</f>
        <v>0.73987999999999998</v>
      </c>
      <c r="J879" s="11" t="s">
        <v>11</v>
      </c>
    </row>
    <row r="880" spans="1:10" x14ac:dyDescent="0.2">
      <c r="A880" s="8"/>
      <c r="B880" s="12">
        <v>37963</v>
      </c>
      <c r="C880" s="12" t="s">
        <v>557</v>
      </c>
      <c r="D880" s="12" t="s">
        <v>35</v>
      </c>
      <c r="E880" s="12">
        <v>1</v>
      </c>
      <c r="F880" s="12">
        <v>2.44</v>
      </c>
      <c r="G880" s="12">
        <f>IF(J880="INSUMO",F880*E880,0)</f>
        <v>2.44</v>
      </c>
      <c r="H880" s="13">
        <f>IF(J880="MÃO DE OBRA",F880*E880,0)</f>
        <v>0</v>
      </c>
      <c r="I880" s="13">
        <f>E880*F880</f>
        <v>2.44</v>
      </c>
      <c r="J880" s="11" t="s">
        <v>11</v>
      </c>
    </row>
    <row r="881" spans="1:10" x14ac:dyDescent="0.2">
      <c r="A881" s="8"/>
      <c r="B881" s="12">
        <v>88248</v>
      </c>
      <c r="C881" s="12" t="s">
        <v>298</v>
      </c>
      <c r="D881" s="12" t="s">
        <v>7</v>
      </c>
      <c r="E881" s="12">
        <v>0.109</v>
      </c>
      <c r="F881" s="12">
        <v>17.2</v>
      </c>
      <c r="G881" s="12">
        <f>IF(J881="INSUMO",F881*E881,0)</f>
        <v>0</v>
      </c>
      <c r="H881" s="13">
        <f>IF(J881="MÃO DE OBRA",F881*E881,0)</f>
        <v>1.8748</v>
      </c>
      <c r="I881" s="13">
        <f>E881*F881</f>
        <v>1.8748</v>
      </c>
      <c r="J881" s="11" t="s">
        <v>9</v>
      </c>
    </row>
    <row r="882" spans="1:10" x14ac:dyDescent="0.2">
      <c r="A882" s="9"/>
      <c r="B882" s="12">
        <v>88267</v>
      </c>
      <c r="C882" s="12" t="s">
        <v>299</v>
      </c>
      <c r="D882" s="12" t="s">
        <v>7</v>
      </c>
      <c r="E882" s="12">
        <v>0.109</v>
      </c>
      <c r="F882" s="12">
        <v>22.24</v>
      </c>
      <c r="G882" s="12">
        <f>IF(J882="INSUMO",F882*E882,0)</f>
        <v>0</v>
      </c>
      <c r="H882" s="13">
        <f>IF(J882="MÃO DE OBRA",F882*E882,0)</f>
        <v>2.4241599999999996</v>
      </c>
      <c r="I882" s="13">
        <f>E882*F882</f>
        <v>2.4241599999999996</v>
      </c>
      <c r="J882" s="11" t="s">
        <v>9</v>
      </c>
    </row>
    <row r="883" spans="1:10" x14ac:dyDescent="0.2">
      <c r="A883" s="4">
        <v>89725</v>
      </c>
      <c r="B883" s="5"/>
      <c r="C883" s="6" t="s">
        <v>558</v>
      </c>
      <c r="D883" s="5" t="s">
        <v>35</v>
      </c>
      <c r="E883" s="7"/>
      <c r="F883" s="7"/>
      <c r="G883" s="7">
        <f>SUM(G884:G887)</f>
        <v>7.4037199999999999</v>
      </c>
      <c r="H883" s="7">
        <f>SUM(H884:H887)</f>
        <v>3.8256800000000002</v>
      </c>
      <c r="I883" s="7">
        <f>H883+G883</f>
        <v>11.2294</v>
      </c>
      <c r="J883" s="5"/>
    </row>
    <row r="884" spans="1:10" x14ac:dyDescent="0.2">
      <c r="A884" s="14"/>
      <c r="B884" s="12">
        <v>21114</v>
      </c>
      <c r="C884" s="12" t="s">
        <v>544</v>
      </c>
      <c r="D884" s="12" t="s">
        <v>35</v>
      </c>
      <c r="E884" s="12">
        <v>0.107</v>
      </c>
      <c r="F884" s="12">
        <v>13.96</v>
      </c>
      <c r="G884" s="12">
        <f>IF(J884="INSUMO",F884*E884,0)</f>
        <v>1.4937200000000002</v>
      </c>
      <c r="H884" s="13">
        <f>IF(J884="MÃO DE OBRA",F884*E884,0)</f>
        <v>0</v>
      </c>
      <c r="I884" s="13">
        <f>E884*F884</f>
        <v>1.4937200000000002</v>
      </c>
      <c r="J884" s="11" t="s">
        <v>11</v>
      </c>
    </row>
    <row r="885" spans="1:10" x14ac:dyDescent="0.2">
      <c r="A885" s="8"/>
      <c r="B885" s="12">
        <v>37965</v>
      </c>
      <c r="C885" s="12" t="s">
        <v>559</v>
      </c>
      <c r="D885" s="12" t="s">
        <v>35</v>
      </c>
      <c r="E885" s="12">
        <v>1</v>
      </c>
      <c r="F885" s="12">
        <v>5.91</v>
      </c>
      <c r="G885" s="12">
        <f>IF(J885="INSUMO",F885*E885,0)</f>
        <v>5.91</v>
      </c>
      <c r="H885" s="13">
        <f>IF(J885="MÃO DE OBRA",F885*E885,0)</f>
        <v>0</v>
      </c>
      <c r="I885" s="13">
        <f>E885*F885</f>
        <v>5.91</v>
      </c>
      <c r="J885" s="11" t="s">
        <v>11</v>
      </c>
    </row>
    <row r="886" spans="1:10" x14ac:dyDescent="0.2">
      <c r="A886" s="8"/>
      <c r="B886" s="12">
        <v>88248</v>
      </c>
      <c r="C886" s="12" t="s">
        <v>298</v>
      </c>
      <c r="D886" s="12" t="s">
        <v>7</v>
      </c>
      <c r="E886" s="12">
        <v>9.7000000000000003E-2</v>
      </c>
      <c r="F886" s="12">
        <v>17.2</v>
      </c>
      <c r="G886" s="12">
        <f>IF(J886="INSUMO",F886*E886,0)</f>
        <v>0</v>
      </c>
      <c r="H886" s="13">
        <f>IF(J886="MÃO DE OBRA",F886*E886,0)</f>
        <v>1.6683999999999999</v>
      </c>
      <c r="I886" s="13">
        <f>E886*F886</f>
        <v>1.6683999999999999</v>
      </c>
      <c r="J886" s="11" t="s">
        <v>9</v>
      </c>
    </row>
    <row r="887" spans="1:10" x14ac:dyDescent="0.2">
      <c r="A887" s="9"/>
      <c r="B887" s="12">
        <v>88267</v>
      </c>
      <c r="C887" s="12" t="s">
        <v>299</v>
      </c>
      <c r="D887" s="12" t="s">
        <v>7</v>
      </c>
      <c r="E887" s="12">
        <v>9.7000000000000003E-2</v>
      </c>
      <c r="F887" s="12">
        <v>22.24</v>
      </c>
      <c r="G887" s="12">
        <f>IF(J887="INSUMO",F887*E887,0)</f>
        <v>0</v>
      </c>
      <c r="H887" s="13">
        <f>IF(J887="MÃO DE OBRA",F887*E887,0)</f>
        <v>2.1572800000000001</v>
      </c>
      <c r="I887" s="13">
        <f>E887*F887</f>
        <v>2.1572800000000001</v>
      </c>
      <c r="J887" s="11" t="s">
        <v>9</v>
      </c>
    </row>
    <row r="888" spans="1:10" x14ac:dyDescent="0.2">
      <c r="A888" s="4">
        <v>89780</v>
      </c>
      <c r="B888" s="5"/>
      <c r="C888" s="6" t="s">
        <v>560</v>
      </c>
      <c r="D888" s="5" t="s">
        <v>35</v>
      </c>
      <c r="E888" s="7"/>
      <c r="F888" s="7"/>
      <c r="G888" s="7">
        <f>SUM(G889:G892)</f>
        <v>12.566680000000002</v>
      </c>
      <c r="H888" s="7">
        <f>SUM(H889:H892)</f>
        <v>3.1157599999999999</v>
      </c>
      <c r="I888" s="7">
        <f>H888+G888</f>
        <v>15.682440000000001</v>
      </c>
      <c r="J888" s="5"/>
    </row>
    <row r="889" spans="1:10" x14ac:dyDescent="0.2">
      <c r="A889" s="14"/>
      <c r="B889" s="12">
        <v>21114</v>
      </c>
      <c r="C889" s="12" t="s">
        <v>544</v>
      </c>
      <c r="D889" s="12" t="s">
        <v>35</v>
      </c>
      <c r="E889" s="12">
        <v>0.13300000000000001</v>
      </c>
      <c r="F889" s="12">
        <v>13.96</v>
      </c>
      <c r="G889" s="12">
        <f>IF(J889="INSUMO",F889*E889,0)</f>
        <v>1.8566800000000001</v>
      </c>
      <c r="H889" s="13">
        <f>IF(J889="MÃO DE OBRA",F889*E889,0)</f>
        <v>0</v>
      </c>
      <c r="I889" s="13">
        <f>E889*F889</f>
        <v>1.8566800000000001</v>
      </c>
      <c r="J889" s="11" t="s">
        <v>11</v>
      </c>
    </row>
    <row r="890" spans="1:10" x14ac:dyDescent="0.2">
      <c r="A890" s="8"/>
      <c r="B890" s="12">
        <v>37966</v>
      </c>
      <c r="C890" s="12" t="s">
        <v>561</v>
      </c>
      <c r="D890" s="12" t="s">
        <v>35</v>
      </c>
      <c r="E890" s="12">
        <v>1</v>
      </c>
      <c r="F890" s="12">
        <v>10.71</v>
      </c>
      <c r="G890" s="12">
        <f>IF(J890="INSUMO",F890*E890,0)</f>
        <v>10.71</v>
      </c>
      <c r="H890" s="13">
        <f>IF(J890="MÃO DE OBRA",F890*E890,0)</f>
        <v>0</v>
      </c>
      <c r="I890" s="13">
        <f>E890*F890</f>
        <v>10.71</v>
      </c>
      <c r="J890" s="11" t="s">
        <v>11</v>
      </c>
    </row>
    <row r="891" spans="1:10" x14ac:dyDescent="0.2">
      <c r="A891" s="8"/>
      <c r="B891" s="12">
        <v>88248</v>
      </c>
      <c r="C891" s="12" t="s">
        <v>298</v>
      </c>
      <c r="D891" s="12" t="s">
        <v>7</v>
      </c>
      <c r="E891" s="12">
        <v>7.9000000000000001E-2</v>
      </c>
      <c r="F891" s="12">
        <v>17.2</v>
      </c>
      <c r="G891" s="12">
        <f>IF(J891="INSUMO",F891*E891,0)</f>
        <v>0</v>
      </c>
      <c r="H891" s="13">
        <f>IF(J891="MÃO DE OBRA",F891*E891,0)</f>
        <v>1.3588</v>
      </c>
      <c r="I891" s="13">
        <f>E891*F891</f>
        <v>1.3588</v>
      </c>
      <c r="J891" s="11" t="s">
        <v>9</v>
      </c>
    </row>
    <row r="892" spans="1:10" x14ac:dyDescent="0.2">
      <c r="A892" s="9"/>
      <c r="B892" s="12">
        <v>88267</v>
      </c>
      <c r="C892" s="12" t="s">
        <v>299</v>
      </c>
      <c r="D892" s="12" t="s">
        <v>7</v>
      </c>
      <c r="E892" s="12">
        <v>7.9000000000000001E-2</v>
      </c>
      <c r="F892" s="12">
        <v>22.24</v>
      </c>
      <c r="G892" s="12">
        <f>IF(J892="INSUMO",F892*E892,0)</f>
        <v>0</v>
      </c>
      <c r="H892" s="13">
        <f>IF(J892="MÃO DE OBRA",F892*E892,0)</f>
        <v>1.7569599999999999</v>
      </c>
      <c r="I892" s="13">
        <f>E892*F892</f>
        <v>1.7569599999999999</v>
      </c>
      <c r="J892" s="11" t="s">
        <v>9</v>
      </c>
    </row>
    <row r="893" spans="1:10" x14ac:dyDescent="0.2">
      <c r="A893" s="4">
        <v>89719</v>
      </c>
      <c r="B893" s="5"/>
      <c r="C893" s="6" t="s">
        <v>562</v>
      </c>
      <c r="D893" s="5" t="s">
        <v>35</v>
      </c>
      <c r="E893" s="7"/>
      <c r="F893" s="7"/>
      <c r="G893" s="7">
        <f>SUM(G894:G897)</f>
        <v>4.0468000000000002</v>
      </c>
      <c r="H893" s="7">
        <f>SUM(H894:H897)</f>
        <v>3.2340800000000001</v>
      </c>
      <c r="I893" s="7">
        <f>H893+G893</f>
        <v>7.2808799999999998</v>
      </c>
      <c r="J893" s="5"/>
    </row>
    <row r="894" spans="1:10" x14ac:dyDescent="0.2">
      <c r="A894" s="14"/>
      <c r="B894" s="12">
        <v>21114</v>
      </c>
      <c r="C894" s="12" t="s">
        <v>544</v>
      </c>
      <c r="D894" s="12" t="s">
        <v>35</v>
      </c>
      <c r="E894" s="12">
        <v>0.08</v>
      </c>
      <c r="F894" s="12">
        <v>13.96</v>
      </c>
      <c r="G894" s="12">
        <f>IF(J894="INSUMO",F894*E894,0)</f>
        <v>1.1168</v>
      </c>
      <c r="H894" s="13">
        <f>IF(J894="MÃO DE OBRA",F894*E894,0)</f>
        <v>0</v>
      </c>
      <c r="I894" s="13">
        <f>E894*F894</f>
        <v>1.1168</v>
      </c>
      <c r="J894" s="11" t="s">
        <v>11</v>
      </c>
    </row>
    <row r="895" spans="1:10" x14ac:dyDescent="0.2">
      <c r="A895" s="8"/>
      <c r="B895" s="12">
        <v>37956</v>
      </c>
      <c r="C895" s="12" t="s">
        <v>563</v>
      </c>
      <c r="D895" s="12" t="s">
        <v>35</v>
      </c>
      <c r="E895" s="12">
        <v>1</v>
      </c>
      <c r="F895" s="12">
        <v>2.93</v>
      </c>
      <c r="G895" s="12">
        <f>IF(J895="INSUMO",F895*E895,0)</f>
        <v>2.93</v>
      </c>
      <c r="H895" s="13">
        <f>IF(J895="MÃO DE OBRA",F895*E895,0)</f>
        <v>0</v>
      </c>
      <c r="I895" s="13">
        <f>E895*F895</f>
        <v>2.93</v>
      </c>
      <c r="J895" s="11" t="s">
        <v>11</v>
      </c>
    </row>
    <row r="896" spans="1:10" x14ac:dyDescent="0.2">
      <c r="A896" s="8"/>
      <c r="B896" s="12">
        <v>88248</v>
      </c>
      <c r="C896" s="12" t="s">
        <v>298</v>
      </c>
      <c r="D896" s="12" t="s">
        <v>7</v>
      </c>
      <c r="E896" s="12">
        <v>8.2000000000000003E-2</v>
      </c>
      <c r="F896" s="12">
        <v>17.2</v>
      </c>
      <c r="G896" s="12">
        <f>IF(J896="INSUMO",F896*E896,0)</f>
        <v>0</v>
      </c>
      <c r="H896" s="13">
        <f>IF(J896="MÃO DE OBRA",F896*E896,0)</f>
        <v>1.4104000000000001</v>
      </c>
      <c r="I896" s="13">
        <f>E896*F896</f>
        <v>1.4104000000000001</v>
      </c>
      <c r="J896" s="11" t="s">
        <v>9</v>
      </c>
    </row>
    <row r="897" spans="1:10" x14ac:dyDescent="0.2">
      <c r="A897" s="9"/>
      <c r="B897" s="12">
        <v>88267</v>
      </c>
      <c r="C897" s="12" t="s">
        <v>299</v>
      </c>
      <c r="D897" s="12" t="s">
        <v>7</v>
      </c>
      <c r="E897" s="12">
        <v>8.2000000000000003E-2</v>
      </c>
      <c r="F897" s="12">
        <v>22.24</v>
      </c>
      <c r="G897" s="12">
        <f>IF(J897="INSUMO",F897*E897,0)</f>
        <v>0</v>
      </c>
      <c r="H897" s="13">
        <f>IF(J897="MÃO DE OBRA",F897*E897,0)</f>
        <v>1.82368</v>
      </c>
      <c r="I897" s="13">
        <f>E897*F897</f>
        <v>1.82368</v>
      </c>
      <c r="J897" s="11" t="s">
        <v>9</v>
      </c>
    </row>
    <row r="898" spans="1:10" x14ac:dyDescent="0.2">
      <c r="A898" s="4">
        <v>89723</v>
      </c>
      <c r="B898" s="5"/>
      <c r="C898" s="6" t="s">
        <v>564</v>
      </c>
      <c r="D898" s="5" t="s">
        <v>35</v>
      </c>
      <c r="E898" s="7"/>
      <c r="F898" s="7"/>
      <c r="G898" s="7">
        <f>SUM(G899:G902)</f>
        <v>7.6737199999999994</v>
      </c>
      <c r="H898" s="7">
        <f>SUM(H899:H902)</f>
        <v>3.8256800000000002</v>
      </c>
      <c r="I898" s="7">
        <f>H898+G898</f>
        <v>11.4994</v>
      </c>
      <c r="J898" s="5"/>
    </row>
    <row r="899" spans="1:10" x14ac:dyDescent="0.2">
      <c r="A899" s="14"/>
      <c r="B899" s="19">
        <v>21114</v>
      </c>
      <c r="C899" s="12" t="s">
        <v>544</v>
      </c>
      <c r="D899" s="12" t="s">
        <v>35</v>
      </c>
      <c r="E899" s="12">
        <v>0.107</v>
      </c>
      <c r="F899" s="12">
        <v>13.96</v>
      </c>
      <c r="G899" s="12">
        <f>IF(J899="INSUMO",F899*E899,0)</f>
        <v>1.4937200000000002</v>
      </c>
      <c r="H899" s="13">
        <f>IF(J899="MÃO DE OBRA",F899*E899,0)</f>
        <v>0</v>
      </c>
      <c r="I899" s="13">
        <f>E899*F899</f>
        <v>1.4937200000000002</v>
      </c>
      <c r="J899" s="11" t="s">
        <v>11</v>
      </c>
    </row>
    <row r="900" spans="1:10" x14ac:dyDescent="0.2">
      <c r="A900" s="8"/>
      <c r="B900" s="19">
        <v>37957</v>
      </c>
      <c r="C900" s="12" t="s">
        <v>565</v>
      </c>
      <c r="D900" s="12" t="s">
        <v>35</v>
      </c>
      <c r="E900" s="12">
        <v>1</v>
      </c>
      <c r="F900" s="12">
        <v>6.18</v>
      </c>
      <c r="G900" s="12">
        <f>IF(J900="INSUMO",F900*E900,0)</f>
        <v>6.18</v>
      </c>
      <c r="H900" s="13">
        <f>IF(J900="MÃO DE OBRA",F900*E900,0)</f>
        <v>0</v>
      </c>
      <c r="I900" s="13">
        <f>E900*F900</f>
        <v>6.18</v>
      </c>
      <c r="J900" s="11" t="s">
        <v>11</v>
      </c>
    </row>
    <row r="901" spans="1:10" x14ac:dyDescent="0.2">
      <c r="A901" s="8"/>
      <c r="B901" s="19">
        <v>88248</v>
      </c>
      <c r="C901" s="12" t="s">
        <v>298</v>
      </c>
      <c r="D901" s="12" t="s">
        <v>7</v>
      </c>
      <c r="E901" s="12">
        <v>9.7000000000000003E-2</v>
      </c>
      <c r="F901" s="12">
        <v>17.2</v>
      </c>
      <c r="G901" s="12">
        <f>IF(J901="INSUMO",F901*E901,0)</f>
        <v>0</v>
      </c>
      <c r="H901" s="13">
        <f>IF(J901="MÃO DE OBRA",F901*E901,0)</f>
        <v>1.6683999999999999</v>
      </c>
      <c r="I901" s="13">
        <f>E901*F901</f>
        <v>1.6683999999999999</v>
      </c>
      <c r="J901" s="11" t="s">
        <v>9</v>
      </c>
    </row>
    <row r="902" spans="1:10" x14ac:dyDescent="0.2">
      <c r="A902" s="9"/>
      <c r="B902" s="19">
        <v>88267</v>
      </c>
      <c r="C902" s="12" t="s">
        <v>299</v>
      </c>
      <c r="D902" s="12" t="s">
        <v>7</v>
      </c>
      <c r="E902" s="12">
        <v>9.7000000000000003E-2</v>
      </c>
      <c r="F902" s="12">
        <v>22.24</v>
      </c>
      <c r="G902" s="12">
        <f>IF(J902="INSUMO",F902*E902,0)</f>
        <v>0</v>
      </c>
      <c r="H902" s="13">
        <f>IF(J902="MÃO DE OBRA",F902*E902,0)</f>
        <v>2.1572800000000001</v>
      </c>
      <c r="I902" s="13">
        <f>E902*F902</f>
        <v>2.1572800000000001</v>
      </c>
      <c r="J902" s="11" t="s">
        <v>9</v>
      </c>
    </row>
    <row r="903" spans="1:10" x14ac:dyDescent="0.2">
      <c r="A903" s="4">
        <v>89777</v>
      </c>
      <c r="B903" s="5"/>
      <c r="C903" s="6" t="s">
        <v>566</v>
      </c>
      <c r="D903" s="5" t="s">
        <v>35</v>
      </c>
      <c r="E903" s="7"/>
      <c r="F903" s="7"/>
      <c r="G903" s="7">
        <f>SUM(G904:G907)</f>
        <v>12.566680000000002</v>
      </c>
      <c r="H903" s="7">
        <f>SUM(H904:H907)</f>
        <v>3.1157599999999999</v>
      </c>
      <c r="I903" s="7">
        <f>H903+G903</f>
        <v>15.682440000000001</v>
      </c>
      <c r="J903" s="5"/>
    </row>
    <row r="904" spans="1:10" x14ac:dyDescent="0.2">
      <c r="A904" s="14"/>
      <c r="B904" s="12">
        <v>21114</v>
      </c>
      <c r="C904" s="12" t="s">
        <v>544</v>
      </c>
      <c r="D904" s="12" t="s">
        <v>35</v>
      </c>
      <c r="E904" s="12">
        <v>0.13300000000000001</v>
      </c>
      <c r="F904" s="12">
        <v>13.96</v>
      </c>
      <c r="G904" s="12">
        <f>IF(J904="INSUMO",F904*E904,0)</f>
        <v>1.8566800000000001</v>
      </c>
      <c r="H904" s="13">
        <f>IF(J904="MÃO DE OBRA",F904*E904,0)</f>
        <v>0</v>
      </c>
      <c r="I904" s="13">
        <f>E904*F904</f>
        <v>1.8566800000000001</v>
      </c>
      <c r="J904" s="11" t="s">
        <v>11</v>
      </c>
    </row>
    <row r="905" spans="1:10" x14ac:dyDescent="0.2">
      <c r="A905" s="8"/>
      <c r="B905" s="12">
        <v>37958</v>
      </c>
      <c r="C905" s="12" t="s">
        <v>567</v>
      </c>
      <c r="D905" s="12" t="s">
        <v>35</v>
      </c>
      <c r="E905" s="12">
        <v>1</v>
      </c>
      <c r="F905" s="12">
        <v>10.71</v>
      </c>
      <c r="G905" s="12">
        <f>IF(J905="INSUMO",F905*E905,0)</f>
        <v>10.71</v>
      </c>
      <c r="H905" s="13">
        <f>IF(J905="MÃO DE OBRA",F905*E905,0)</f>
        <v>0</v>
      </c>
      <c r="I905" s="13">
        <f>E905*F905</f>
        <v>10.71</v>
      </c>
      <c r="J905" s="11" t="s">
        <v>11</v>
      </c>
    </row>
    <row r="906" spans="1:10" x14ac:dyDescent="0.2">
      <c r="A906" s="8"/>
      <c r="B906" s="12">
        <v>88248</v>
      </c>
      <c r="C906" s="12" t="s">
        <v>298</v>
      </c>
      <c r="D906" s="12" t="s">
        <v>7</v>
      </c>
      <c r="E906" s="12">
        <v>7.9000000000000001E-2</v>
      </c>
      <c r="F906" s="12">
        <v>17.2</v>
      </c>
      <c r="G906" s="12">
        <f>IF(J906="INSUMO",F906*E906,0)</f>
        <v>0</v>
      </c>
      <c r="H906" s="13">
        <f>IF(J906="MÃO DE OBRA",F906*E906,0)</f>
        <v>1.3588</v>
      </c>
      <c r="I906" s="13">
        <f>E906*F906</f>
        <v>1.3588</v>
      </c>
      <c r="J906" s="11" t="s">
        <v>9</v>
      </c>
    </row>
    <row r="907" spans="1:10" x14ac:dyDescent="0.2">
      <c r="A907" s="9"/>
      <c r="B907" s="12">
        <v>88267</v>
      </c>
      <c r="C907" s="12" t="s">
        <v>299</v>
      </c>
      <c r="D907" s="12" t="s">
        <v>7</v>
      </c>
      <c r="E907" s="12">
        <v>7.9000000000000001E-2</v>
      </c>
      <c r="F907" s="12">
        <v>22.24</v>
      </c>
      <c r="G907" s="12">
        <f>IF(J907="INSUMO",F907*E907,0)</f>
        <v>0</v>
      </c>
      <c r="H907" s="13">
        <f>IF(J907="MÃO DE OBRA",F907*E907,0)</f>
        <v>1.7569599999999999</v>
      </c>
      <c r="I907" s="13">
        <f>E907*F907</f>
        <v>1.7569599999999999</v>
      </c>
      <c r="J907" s="11" t="s">
        <v>9</v>
      </c>
    </row>
    <row r="908" spans="1:10" x14ac:dyDescent="0.2">
      <c r="A908" s="4">
        <v>94792</v>
      </c>
      <c r="B908" s="5"/>
      <c r="C908" s="6" t="s">
        <v>568</v>
      </c>
      <c r="D908" s="5" t="s">
        <v>35</v>
      </c>
      <c r="E908" s="7"/>
      <c r="F908" s="7"/>
      <c r="G908" s="7">
        <f>SUM(G909:G912)</f>
        <v>60.435335000000002</v>
      </c>
      <c r="H908" s="7">
        <f>SUM(H909:H912)</f>
        <v>30.546279999999999</v>
      </c>
      <c r="I908" s="7">
        <f>H908+G908</f>
        <v>90.981615000000005</v>
      </c>
      <c r="J908" s="5"/>
    </row>
    <row r="909" spans="1:10" x14ac:dyDescent="0.2">
      <c r="A909" s="14"/>
      <c r="B909" s="12">
        <v>3148</v>
      </c>
      <c r="C909" s="12" t="s">
        <v>301</v>
      </c>
      <c r="D909" s="12" t="s">
        <v>35</v>
      </c>
      <c r="E909" s="12">
        <v>9.4999999999999998E-3</v>
      </c>
      <c r="F909" s="12">
        <v>7.93</v>
      </c>
      <c r="G909" s="12">
        <f>IF(J909="INSUMO",F909*E909,0)</f>
        <v>7.5334999999999999E-2</v>
      </c>
      <c r="H909" s="13">
        <f>IF(J909="MÃO DE OBRA",F909*E909,0)</f>
        <v>0</v>
      </c>
      <c r="I909" s="13">
        <f>E909*F909</f>
        <v>7.5334999999999999E-2</v>
      </c>
      <c r="J909" s="11" t="s">
        <v>11</v>
      </c>
    </row>
    <row r="910" spans="1:10" x14ac:dyDescent="0.2">
      <c r="A910" s="8"/>
      <c r="B910" s="12">
        <v>6013</v>
      </c>
      <c r="C910" s="12" t="s">
        <v>569</v>
      </c>
      <c r="D910" s="12" t="s">
        <v>35</v>
      </c>
      <c r="E910" s="12">
        <v>1</v>
      </c>
      <c r="F910" s="12">
        <v>60.36</v>
      </c>
      <c r="G910" s="12">
        <f>IF(J910="INSUMO",F910*E910,0)</f>
        <v>60.36</v>
      </c>
      <c r="H910" s="13">
        <f>IF(J910="MÃO DE OBRA",F910*E910,0)</f>
        <v>0</v>
      </c>
      <c r="I910" s="13">
        <f>E910*F910</f>
        <v>60.36</v>
      </c>
      <c r="J910" s="11" t="s">
        <v>11</v>
      </c>
    </row>
    <row r="911" spans="1:10" x14ac:dyDescent="0.2">
      <c r="A911" s="8"/>
      <c r="B911" s="12">
        <v>88248</v>
      </c>
      <c r="C911" s="12" t="s">
        <v>298</v>
      </c>
      <c r="D911" s="12" t="s">
        <v>7</v>
      </c>
      <c r="E911" s="12">
        <v>0.77450000000000008</v>
      </c>
      <c r="F911" s="12">
        <v>17.2</v>
      </c>
      <c r="G911" s="12">
        <f>IF(J911="INSUMO",F911*E911,0)</f>
        <v>0</v>
      </c>
      <c r="H911" s="13">
        <f>IF(J911="MÃO DE OBRA",F911*E911,0)</f>
        <v>13.321400000000001</v>
      </c>
      <c r="I911" s="13">
        <f>E911*F911</f>
        <v>13.321400000000001</v>
      </c>
      <c r="J911" s="11" t="s">
        <v>9</v>
      </c>
    </row>
    <row r="912" spans="1:10" x14ac:dyDescent="0.2">
      <c r="A912" s="9"/>
      <c r="B912" s="12">
        <v>88267</v>
      </c>
      <c r="C912" s="12" t="s">
        <v>299</v>
      </c>
      <c r="D912" s="12" t="s">
        <v>7</v>
      </c>
      <c r="E912" s="12">
        <v>0.77450000000000008</v>
      </c>
      <c r="F912" s="12">
        <v>22.24</v>
      </c>
      <c r="G912" s="12">
        <f>IF(J912="INSUMO",F912*E912,0)</f>
        <v>0</v>
      </c>
      <c r="H912" s="13">
        <f>IF(J912="MÃO DE OBRA",F912*E912,0)</f>
        <v>17.224879999999999</v>
      </c>
      <c r="I912" s="13">
        <f>E912*F912</f>
        <v>17.224879999999999</v>
      </c>
      <c r="J912" s="11" t="s">
        <v>9</v>
      </c>
    </row>
    <row r="913" spans="1:10" x14ac:dyDescent="0.2">
      <c r="A913" s="4">
        <v>94793</v>
      </c>
      <c r="B913" s="5"/>
      <c r="C913" s="6" t="s">
        <v>568</v>
      </c>
      <c r="D913" s="5" t="s">
        <v>35</v>
      </c>
      <c r="E913" s="7"/>
      <c r="F913" s="7"/>
      <c r="G913" s="7">
        <f>SUM(G914:G917)</f>
        <v>84.070670000000007</v>
      </c>
      <c r="H913" s="7">
        <f>SUM(H914:H917)</f>
        <v>31.118160000000003</v>
      </c>
      <c r="I913" s="7">
        <f>H913+G913</f>
        <v>115.18883000000001</v>
      </c>
      <c r="J913" s="5"/>
    </row>
    <row r="914" spans="1:10" x14ac:dyDescent="0.2">
      <c r="A914" s="14"/>
      <c r="B914" s="12">
        <v>3148</v>
      </c>
      <c r="C914" s="12" t="s">
        <v>301</v>
      </c>
      <c r="D914" s="12" t="s">
        <v>35</v>
      </c>
      <c r="E914" s="12">
        <v>1.9E-2</v>
      </c>
      <c r="F914" s="12">
        <v>7.93</v>
      </c>
      <c r="G914" s="12">
        <f>IF(J914="INSUMO",F914*E914,0)</f>
        <v>0.15067</v>
      </c>
      <c r="H914" s="13">
        <f>IF(J914="MÃO DE OBRA",F914*E914,0)</f>
        <v>0</v>
      </c>
      <c r="I914" s="13">
        <f>E914*F914</f>
        <v>0.15067</v>
      </c>
      <c r="J914" s="11" t="s">
        <v>11</v>
      </c>
    </row>
    <row r="915" spans="1:10" x14ac:dyDescent="0.2">
      <c r="A915" s="8"/>
      <c r="B915" s="12">
        <v>6014</v>
      </c>
      <c r="C915" s="12" t="s">
        <v>570</v>
      </c>
      <c r="D915" s="12" t="s">
        <v>35</v>
      </c>
      <c r="E915" s="12">
        <v>1</v>
      </c>
      <c r="F915" s="12">
        <v>83.92</v>
      </c>
      <c r="G915" s="12">
        <f>IF(J915="INSUMO",F915*E915,0)</f>
        <v>83.92</v>
      </c>
      <c r="H915" s="13">
        <f>IF(J915="MÃO DE OBRA",F915*E915,0)</f>
        <v>0</v>
      </c>
      <c r="I915" s="13">
        <f>E915*F915</f>
        <v>83.92</v>
      </c>
      <c r="J915" s="11" t="s">
        <v>11</v>
      </c>
    </row>
    <row r="916" spans="1:10" x14ac:dyDescent="0.2">
      <c r="A916" s="8"/>
      <c r="B916" s="12">
        <v>88248</v>
      </c>
      <c r="C916" s="12" t="s">
        <v>298</v>
      </c>
      <c r="D916" s="12" t="s">
        <v>7</v>
      </c>
      <c r="E916" s="12">
        <v>0.78900000000000003</v>
      </c>
      <c r="F916" s="12">
        <v>17.2</v>
      </c>
      <c r="G916" s="12">
        <f>IF(J916="INSUMO",F916*E916,0)</f>
        <v>0</v>
      </c>
      <c r="H916" s="13">
        <f>IF(J916="MÃO DE OBRA",F916*E916,0)</f>
        <v>13.5708</v>
      </c>
      <c r="I916" s="13">
        <f>E916*F916</f>
        <v>13.5708</v>
      </c>
      <c r="J916" s="11" t="s">
        <v>9</v>
      </c>
    </row>
    <row r="917" spans="1:10" x14ac:dyDescent="0.2">
      <c r="A917" s="9"/>
      <c r="B917" s="12">
        <v>88267</v>
      </c>
      <c r="C917" s="12" t="s">
        <v>299</v>
      </c>
      <c r="D917" s="12" t="s">
        <v>7</v>
      </c>
      <c r="E917" s="12">
        <v>0.78900000000000003</v>
      </c>
      <c r="F917" s="12">
        <v>22.24</v>
      </c>
      <c r="G917" s="12">
        <f>IF(J917="INSUMO",F917*E917,0)</f>
        <v>0</v>
      </c>
      <c r="H917" s="13">
        <f>IF(J917="MÃO DE OBRA",F917*E917,0)</f>
        <v>17.547360000000001</v>
      </c>
      <c r="I917" s="13">
        <f>E917*F917</f>
        <v>17.547360000000001</v>
      </c>
      <c r="J917" s="11" t="s">
        <v>9</v>
      </c>
    </row>
    <row r="918" spans="1:10" x14ac:dyDescent="0.2">
      <c r="A918" s="4">
        <v>89747</v>
      </c>
      <c r="B918" s="5"/>
      <c r="C918" s="6" t="s">
        <v>571</v>
      </c>
      <c r="D918" s="5" t="s">
        <v>35</v>
      </c>
      <c r="E918" s="7"/>
      <c r="F918" s="7"/>
      <c r="G918" s="7">
        <f>SUM(G919:G922)</f>
        <v>5.4068000000000005</v>
      </c>
      <c r="H918" s="7">
        <f>SUM(H919:H922)</f>
        <v>2.1692</v>
      </c>
      <c r="I918" s="7">
        <f>H918+G918</f>
        <v>7.5760000000000005</v>
      </c>
      <c r="J918" s="5"/>
    </row>
    <row r="919" spans="1:10" x14ac:dyDescent="0.2">
      <c r="A919" s="14"/>
      <c r="B919" s="12">
        <v>21114</v>
      </c>
      <c r="C919" s="12" t="s">
        <v>544</v>
      </c>
      <c r="D919" s="12" t="s">
        <v>35</v>
      </c>
      <c r="E919" s="12">
        <v>0.08</v>
      </c>
      <c r="F919" s="12">
        <v>13.96</v>
      </c>
      <c r="G919" s="12">
        <f>IF(J919="INSUMO",F919*E919,0)</f>
        <v>1.1168</v>
      </c>
      <c r="H919" s="13">
        <f>IF(J919="MÃO DE OBRA",F919*E919,0)</f>
        <v>0</v>
      </c>
      <c r="I919" s="13">
        <f>E919*F919</f>
        <v>1.1168</v>
      </c>
      <c r="J919" s="11" t="s">
        <v>11</v>
      </c>
    </row>
    <row r="920" spans="1:10" x14ac:dyDescent="0.2">
      <c r="A920" s="8"/>
      <c r="B920" s="12">
        <v>37998</v>
      </c>
      <c r="C920" s="12" t="s">
        <v>572</v>
      </c>
      <c r="D920" s="12" t="s">
        <v>35</v>
      </c>
      <c r="E920" s="12">
        <v>1</v>
      </c>
      <c r="F920" s="12">
        <v>4.29</v>
      </c>
      <c r="G920" s="12">
        <f>IF(J920="INSUMO",F920*E920,0)</f>
        <v>4.29</v>
      </c>
      <c r="H920" s="13">
        <f>IF(J920="MÃO DE OBRA",F920*E920,0)</f>
        <v>0</v>
      </c>
      <c r="I920" s="13">
        <f>E920*F920</f>
        <v>4.29</v>
      </c>
      <c r="J920" s="11" t="s">
        <v>11</v>
      </c>
    </row>
    <row r="921" spans="1:10" x14ac:dyDescent="0.2">
      <c r="A921" s="8"/>
      <c r="B921" s="12">
        <v>88248</v>
      </c>
      <c r="C921" s="12" t="s">
        <v>298</v>
      </c>
      <c r="D921" s="12" t="s">
        <v>7</v>
      </c>
      <c r="E921" s="12">
        <v>5.5E-2</v>
      </c>
      <c r="F921" s="12">
        <v>17.2</v>
      </c>
      <c r="G921" s="12">
        <f>IF(J921="INSUMO",F921*E921,0)</f>
        <v>0</v>
      </c>
      <c r="H921" s="13">
        <f>IF(J921="MÃO DE OBRA",F921*E921,0)</f>
        <v>0.94599999999999995</v>
      </c>
      <c r="I921" s="13">
        <f>E921*F921</f>
        <v>0.94599999999999995</v>
      </c>
      <c r="J921" s="11" t="s">
        <v>9</v>
      </c>
    </row>
    <row r="922" spans="1:10" x14ac:dyDescent="0.2">
      <c r="A922" s="9"/>
      <c r="B922" s="12">
        <v>88267</v>
      </c>
      <c r="C922" s="12" t="s">
        <v>299</v>
      </c>
      <c r="D922" s="12" t="s">
        <v>7</v>
      </c>
      <c r="E922" s="12">
        <v>5.5E-2</v>
      </c>
      <c r="F922" s="12">
        <v>22.24</v>
      </c>
      <c r="G922" s="12">
        <f>IF(J922="INSUMO",F922*E922,0)</f>
        <v>0</v>
      </c>
      <c r="H922" s="13">
        <f>IF(J922="MÃO DE OBRA",F922*E922,0)</f>
        <v>1.2231999999999998</v>
      </c>
      <c r="I922" s="13">
        <f>E922*F922</f>
        <v>1.2231999999999998</v>
      </c>
      <c r="J922" s="11" t="s">
        <v>9</v>
      </c>
    </row>
    <row r="923" spans="1:10" ht="32" x14ac:dyDescent="0.2">
      <c r="A923" s="4">
        <v>97425</v>
      </c>
      <c r="B923" s="5"/>
      <c r="C923" s="6" t="s">
        <v>573</v>
      </c>
      <c r="D923" s="5" t="s">
        <v>35</v>
      </c>
      <c r="E923" s="7"/>
      <c r="F923" s="7"/>
      <c r="G923" s="7">
        <f>SUM(G924:G928)</f>
        <v>8.5133700000000001</v>
      </c>
      <c r="H923" s="7">
        <f>SUM(H924:H928)</f>
        <v>10.33328</v>
      </c>
      <c r="I923" s="7">
        <f>H923+G923</f>
        <v>18.84665</v>
      </c>
      <c r="J923" s="5"/>
    </row>
    <row r="924" spans="1:10" x14ac:dyDescent="0.2">
      <c r="A924" s="14"/>
      <c r="B924" s="12">
        <v>3148</v>
      </c>
      <c r="C924" s="12" t="s">
        <v>301</v>
      </c>
      <c r="D924" s="12" t="s">
        <v>35</v>
      </c>
      <c r="E924" s="12">
        <v>1.3000000000000001E-2</v>
      </c>
      <c r="F924" s="12">
        <v>7.93</v>
      </c>
      <c r="G924" s="12">
        <f>IF(J924="INSUMO",F924*E924,0)</f>
        <v>0.10309</v>
      </c>
      <c r="H924" s="13">
        <f>IF(J924="MÃO DE OBRA",F924*E924,0)</f>
        <v>0</v>
      </c>
      <c r="I924" s="13">
        <f>E924*F924</f>
        <v>0.10309</v>
      </c>
      <c r="J924" s="11" t="s">
        <v>11</v>
      </c>
    </row>
    <row r="925" spans="1:10" x14ac:dyDescent="0.2">
      <c r="A925" s="8"/>
      <c r="B925" s="12">
        <v>3262</v>
      </c>
      <c r="C925" s="12" t="s">
        <v>574</v>
      </c>
      <c r="D925" s="12" t="s">
        <v>35</v>
      </c>
      <c r="E925" s="12">
        <v>1</v>
      </c>
      <c r="F925" s="12">
        <v>8.36</v>
      </c>
      <c r="G925" s="12">
        <f>IF(J925="INSUMO",F925*E925,0)</f>
        <v>8.36</v>
      </c>
      <c r="H925" s="13">
        <f>IF(J925="MÃO DE OBRA",F925*E925,0)</f>
        <v>0</v>
      </c>
      <c r="I925" s="13">
        <f>E925*F925</f>
        <v>8.36</v>
      </c>
      <c r="J925" s="11" t="s">
        <v>11</v>
      </c>
    </row>
    <row r="926" spans="1:10" x14ac:dyDescent="0.2">
      <c r="A926" s="8"/>
      <c r="B926" s="12">
        <v>7307</v>
      </c>
      <c r="C926" s="12" t="s">
        <v>303</v>
      </c>
      <c r="D926" s="12" t="s">
        <v>175</v>
      </c>
      <c r="E926" s="12">
        <v>2E-3</v>
      </c>
      <c r="F926" s="12">
        <v>25.14</v>
      </c>
      <c r="G926" s="12">
        <f>IF(J926="INSUMO",F926*E926,0)</f>
        <v>5.0280000000000005E-2</v>
      </c>
      <c r="H926" s="13">
        <f>IF(J926="MÃO DE OBRA",F926*E926,0)</f>
        <v>0</v>
      </c>
      <c r="I926" s="13">
        <f>E926*F926</f>
        <v>5.0280000000000005E-2</v>
      </c>
      <c r="J926" s="11" t="s">
        <v>11</v>
      </c>
    </row>
    <row r="927" spans="1:10" x14ac:dyDescent="0.2">
      <c r="A927" s="8"/>
      <c r="B927" s="12">
        <v>88248</v>
      </c>
      <c r="C927" s="12" t="s">
        <v>298</v>
      </c>
      <c r="D927" s="12" t="s">
        <v>7</v>
      </c>
      <c r="E927" s="12">
        <v>0.26200000000000001</v>
      </c>
      <c r="F927" s="12">
        <v>17.2</v>
      </c>
      <c r="G927" s="12">
        <f>IF(J927="INSUMO",F927*E927,0)</f>
        <v>0</v>
      </c>
      <c r="H927" s="13">
        <f>IF(J927="MÃO DE OBRA",F927*E927,0)</f>
        <v>4.5064000000000002</v>
      </c>
      <c r="I927" s="13">
        <f>E927*F927</f>
        <v>4.5064000000000002</v>
      </c>
      <c r="J927" s="11" t="s">
        <v>9</v>
      </c>
    </row>
    <row r="928" spans="1:10" x14ac:dyDescent="0.2">
      <c r="A928" s="9"/>
      <c r="B928" s="12">
        <v>88267</v>
      </c>
      <c r="C928" s="12" t="s">
        <v>299</v>
      </c>
      <c r="D928" s="12" t="s">
        <v>7</v>
      </c>
      <c r="E928" s="12">
        <v>0.26200000000000001</v>
      </c>
      <c r="F928" s="12">
        <v>22.24</v>
      </c>
      <c r="G928" s="12">
        <f>IF(J928="INSUMO",F928*E928,0)</f>
        <v>0</v>
      </c>
      <c r="H928" s="13">
        <f>IF(J928="MÃO DE OBRA",F928*E928,0)</f>
        <v>5.8268800000000001</v>
      </c>
      <c r="I928" s="13">
        <f>E928*F928</f>
        <v>5.8268800000000001</v>
      </c>
      <c r="J928" s="11" t="s">
        <v>9</v>
      </c>
    </row>
    <row r="929" spans="1:10" ht="32" x14ac:dyDescent="0.2">
      <c r="A929" s="4">
        <v>97426</v>
      </c>
      <c r="B929" s="5"/>
      <c r="C929" s="6" t="s">
        <v>575</v>
      </c>
      <c r="D929" s="5" t="s">
        <v>35</v>
      </c>
      <c r="E929" s="7"/>
      <c r="F929" s="7"/>
      <c r="G929" s="7">
        <f>SUM(G930:G934)</f>
        <v>11.573370000000001</v>
      </c>
      <c r="H929" s="7">
        <f>SUM(H930:H934)</f>
        <v>10.33328</v>
      </c>
      <c r="I929" s="7">
        <f>H929+G929</f>
        <v>21.906649999999999</v>
      </c>
      <c r="J929" s="5"/>
    </row>
    <row r="930" spans="1:10" x14ac:dyDescent="0.2">
      <c r="A930" s="14"/>
      <c r="B930" s="12">
        <v>3148</v>
      </c>
      <c r="C930" s="12" t="s">
        <v>301</v>
      </c>
      <c r="D930" s="12" t="s">
        <v>35</v>
      </c>
      <c r="E930" s="12">
        <v>1.3000000000000001E-2</v>
      </c>
      <c r="F930" s="12">
        <v>7.93</v>
      </c>
      <c r="G930" s="12">
        <f>IF(J930="INSUMO",F930*E930,0)</f>
        <v>0.10309</v>
      </c>
      <c r="H930" s="13">
        <f>IF(J930="MÃO DE OBRA",F930*E930,0)</f>
        <v>0</v>
      </c>
      <c r="I930" s="13">
        <f>E930*F930</f>
        <v>0.10309</v>
      </c>
      <c r="J930" s="11" t="s">
        <v>11</v>
      </c>
    </row>
    <row r="931" spans="1:10" x14ac:dyDescent="0.2">
      <c r="A931" s="8"/>
      <c r="B931" s="12">
        <v>3263</v>
      </c>
      <c r="C931" s="12" t="s">
        <v>576</v>
      </c>
      <c r="D931" s="12" t="s">
        <v>35</v>
      </c>
      <c r="E931" s="12">
        <v>1</v>
      </c>
      <c r="F931" s="12">
        <v>11.42</v>
      </c>
      <c r="G931" s="12">
        <f>IF(J931="INSUMO",F931*E931,0)</f>
        <v>11.42</v>
      </c>
      <c r="H931" s="13">
        <f>IF(J931="MÃO DE OBRA",F931*E931,0)</f>
        <v>0</v>
      </c>
      <c r="I931" s="13">
        <f>E931*F931</f>
        <v>11.42</v>
      </c>
      <c r="J931" s="11" t="s">
        <v>11</v>
      </c>
    </row>
    <row r="932" spans="1:10" x14ac:dyDescent="0.2">
      <c r="A932" s="8"/>
      <c r="B932" s="12">
        <v>7307</v>
      </c>
      <c r="C932" s="12" t="s">
        <v>303</v>
      </c>
      <c r="D932" s="12" t="s">
        <v>175</v>
      </c>
      <c r="E932" s="12">
        <v>2E-3</v>
      </c>
      <c r="F932" s="12">
        <v>25.14</v>
      </c>
      <c r="G932" s="12">
        <f>IF(J932="INSUMO",F932*E932,0)</f>
        <v>5.0280000000000005E-2</v>
      </c>
      <c r="H932" s="13">
        <f>IF(J932="MÃO DE OBRA",F932*E932,0)</f>
        <v>0</v>
      </c>
      <c r="I932" s="13">
        <f>E932*F932</f>
        <v>5.0280000000000005E-2</v>
      </c>
      <c r="J932" s="11" t="s">
        <v>11</v>
      </c>
    </row>
    <row r="933" spans="1:10" x14ac:dyDescent="0.2">
      <c r="A933" s="8"/>
      <c r="B933" s="12">
        <v>88248</v>
      </c>
      <c r="C933" s="12" t="s">
        <v>298</v>
      </c>
      <c r="D933" s="12" t="s">
        <v>7</v>
      </c>
      <c r="E933" s="12">
        <v>0.26200000000000001</v>
      </c>
      <c r="F933" s="12">
        <v>17.2</v>
      </c>
      <c r="G933" s="12">
        <f>IF(J933="INSUMO",F933*E933,0)</f>
        <v>0</v>
      </c>
      <c r="H933" s="13">
        <f>IF(J933="MÃO DE OBRA",F933*E933,0)</f>
        <v>4.5064000000000002</v>
      </c>
      <c r="I933" s="13">
        <f>E933*F933</f>
        <v>4.5064000000000002</v>
      </c>
      <c r="J933" s="11" t="s">
        <v>9</v>
      </c>
    </row>
    <row r="934" spans="1:10" x14ac:dyDescent="0.2">
      <c r="A934" s="9"/>
      <c r="B934" s="12">
        <v>88267</v>
      </c>
      <c r="C934" s="12" t="s">
        <v>299</v>
      </c>
      <c r="D934" s="12" t="s">
        <v>7</v>
      </c>
      <c r="E934" s="12">
        <v>0.26200000000000001</v>
      </c>
      <c r="F934" s="12">
        <v>22.24</v>
      </c>
      <c r="G934" s="12">
        <f>IF(J934="INSUMO",F934*E934,0)</f>
        <v>0</v>
      </c>
      <c r="H934" s="13">
        <f>IF(J934="MÃO DE OBRA",F934*E934,0)</f>
        <v>5.8268800000000001</v>
      </c>
      <c r="I934" s="13">
        <f>E934*F934</f>
        <v>5.8268800000000001</v>
      </c>
      <c r="J934" s="11" t="s">
        <v>9</v>
      </c>
    </row>
    <row r="935" spans="1:10" x14ac:dyDescent="0.2">
      <c r="A935" s="4">
        <v>85195</v>
      </c>
      <c r="B935" s="5"/>
      <c r="C935" s="6" t="s">
        <v>577</v>
      </c>
      <c r="D935" s="5" t="s">
        <v>35</v>
      </c>
      <c r="E935" s="7"/>
      <c r="F935" s="7"/>
      <c r="G935" s="7">
        <f>SUM(G936:G939)</f>
        <v>30.2225</v>
      </c>
      <c r="H935" s="7">
        <f>SUM(H936:H939)</f>
        <v>32.416000000000004</v>
      </c>
      <c r="I935" s="7">
        <f>H935+G935</f>
        <v>62.638500000000008</v>
      </c>
      <c r="J935" s="5"/>
    </row>
    <row r="936" spans="1:10" x14ac:dyDescent="0.2">
      <c r="A936" s="14"/>
      <c r="B936" s="12">
        <v>3146</v>
      </c>
      <c r="C936" s="12" t="s">
        <v>319</v>
      </c>
      <c r="D936" s="12" t="s">
        <v>35</v>
      </c>
      <c r="E936" s="12">
        <v>0.15</v>
      </c>
      <c r="F936" s="12">
        <v>2.15</v>
      </c>
      <c r="G936" s="12">
        <f>IF(J936="INSUMO",F936*E936,0)</f>
        <v>0.32249999999999995</v>
      </c>
      <c r="H936" s="13">
        <f>IF(J936="MÃO DE OBRA",F936*E936,0)</f>
        <v>0</v>
      </c>
      <c r="I936" s="13">
        <f>E936*F936</f>
        <v>0.32249999999999995</v>
      </c>
      <c r="J936" s="11" t="s">
        <v>11</v>
      </c>
    </row>
    <row r="937" spans="1:10" x14ac:dyDescent="0.2">
      <c r="A937" s="8"/>
      <c r="B937" s="12">
        <v>7588</v>
      </c>
      <c r="C937" s="12" t="s">
        <v>578</v>
      </c>
      <c r="D937" s="12" t="s">
        <v>35</v>
      </c>
      <c r="E937" s="12">
        <v>1</v>
      </c>
      <c r="F937" s="12">
        <v>29.9</v>
      </c>
      <c r="G937" s="12">
        <f>IF(J937="INSUMO",F937*E937,0)</f>
        <v>29.9</v>
      </c>
      <c r="H937" s="13">
        <f>IF(J937="MÃO DE OBRA",F937*E937,0)</f>
        <v>0</v>
      </c>
      <c r="I937" s="13">
        <f>E937*F937</f>
        <v>29.9</v>
      </c>
      <c r="J937" s="11" t="s">
        <v>11</v>
      </c>
    </row>
    <row r="938" spans="1:10" x14ac:dyDescent="0.2">
      <c r="A938" s="8"/>
      <c r="B938" s="12">
        <v>88247</v>
      </c>
      <c r="C938" s="12" t="s">
        <v>368</v>
      </c>
      <c r="D938" s="12" t="s">
        <v>7</v>
      </c>
      <c r="E938" s="12">
        <v>0.8</v>
      </c>
      <c r="F938" s="12">
        <v>17.59</v>
      </c>
      <c r="G938" s="12">
        <f>IF(J938="INSUMO",F938*E938,0)</f>
        <v>0</v>
      </c>
      <c r="H938" s="13">
        <f>IF(J938="MÃO DE OBRA",F938*E938,0)</f>
        <v>14.072000000000001</v>
      </c>
      <c r="I938" s="13">
        <f>E938*F938</f>
        <v>14.072000000000001</v>
      </c>
      <c r="J938" s="11" t="s">
        <v>9</v>
      </c>
    </row>
    <row r="939" spans="1:10" x14ac:dyDescent="0.2">
      <c r="A939" s="9"/>
      <c r="B939" s="12">
        <v>88264</v>
      </c>
      <c r="C939" s="12" t="s">
        <v>378</v>
      </c>
      <c r="D939" s="12" t="s">
        <v>7</v>
      </c>
      <c r="E939" s="12">
        <v>0.8</v>
      </c>
      <c r="F939" s="12">
        <v>22.93</v>
      </c>
      <c r="G939" s="12">
        <f>IF(J939="INSUMO",F939*E939,0)</f>
        <v>0</v>
      </c>
      <c r="H939" s="13">
        <f>IF(J939="MÃO DE OBRA",F939*E939,0)</f>
        <v>18.344000000000001</v>
      </c>
      <c r="I939" s="13">
        <f>E939*F939</f>
        <v>18.344000000000001</v>
      </c>
      <c r="J939" s="11" t="s">
        <v>9</v>
      </c>
    </row>
    <row r="940" spans="1:10" x14ac:dyDescent="0.2">
      <c r="A940" s="4">
        <v>88547</v>
      </c>
      <c r="B940" s="5"/>
      <c r="C940" s="6" t="s">
        <v>579</v>
      </c>
      <c r="D940" s="5" t="s">
        <v>35</v>
      </c>
      <c r="E940" s="7"/>
      <c r="F940" s="7"/>
      <c r="G940" s="7">
        <f>SUM(G941:G943)</f>
        <v>29.9</v>
      </c>
      <c r="H940" s="7">
        <f>SUM(H941:H943)</f>
        <v>40.519999999999996</v>
      </c>
      <c r="I940" s="7">
        <f>H940+G940</f>
        <v>70.419999999999987</v>
      </c>
      <c r="J940" s="5"/>
    </row>
    <row r="941" spans="1:10" x14ac:dyDescent="0.2">
      <c r="A941" s="14"/>
      <c r="B941" s="12">
        <v>7588</v>
      </c>
      <c r="C941" s="12" t="s">
        <v>578</v>
      </c>
      <c r="D941" s="12" t="s">
        <v>35</v>
      </c>
      <c r="E941" s="12">
        <v>1</v>
      </c>
      <c r="F941" s="12">
        <v>29.9</v>
      </c>
      <c r="G941" s="12">
        <f>IF(J941="INSUMO",F941*E941,0)</f>
        <v>29.9</v>
      </c>
      <c r="H941" s="13">
        <f>IF(J941="MÃO DE OBRA",F941*E941,0)</f>
        <v>0</v>
      </c>
      <c r="I941" s="13">
        <f>E941*F941</f>
        <v>29.9</v>
      </c>
      <c r="J941" s="11" t="s">
        <v>11</v>
      </c>
    </row>
    <row r="942" spans="1:10" x14ac:dyDescent="0.2">
      <c r="A942" s="8"/>
      <c r="B942" s="12">
        <v>88247</v>
      </c>
      <c r="C942" s="12" t="s">
        <v>368</v>
      </c>
      <c r="D942" s="12" t="s">
        <v>7</v>
      </c>
      <c r="E942" s="12">
        <v>1</v>
      </c>
      <c r="F942" s="12">
        <v>17.59</v>
      </c>
      <c r="G942" s="12">
        <f>IF(J942="INSUMO",F942*E942,0)</f>
        <v>0</v>
      </c>
      <c r="H942" s="13">
        <f>IF(J942="MÃO DE OBRA",F942*E942,0)</f>
        <v>17.59</v>
      </c>
      <c r="I942" s="13">
        <f>E942*F942</f>
        <v>17.59</v>
      </c>
      <c r="J942" s="11" t="s">
        <v>9</v>
      </c>
    </row>
    <row r="943" spans="1:10" x14ac:dyDescent="0.2">
      <c r="A943" s="9"/>
      <c r="B943" s="12">
        <v>88264</v>
      </c>
      <c r="C943" s="12" t="s">
        <v>378</v>
      </c>
      <c r="D943" s="12" t="s">
        <v>7</v>
      </c>
      <c r="E943" s="12">
        <v>1</v>
      </c>
      <c r="F943" s="12">
        <v>22.93</v>
      </c>
      <c r="G943" s="12">
        <f>IF(J943="INSUMO",F943*E943,0)</f>
        <v>0</v>
      </c>
      <c r="H943" s="13">
        <f>IF(J943="MÃO DE OBRA",F943*E943,0)</f>
        <v>22.93</v>
      </c>
      <c r="I943" s="13">
        <f>E943*F943</f>
        <v>22.93</v>
      </c>
      <c r="J943" s="11" t="s">
        <v>9</v>
      </c>
    </row>
    <row r="944" spans="1:10" x14ac:dyDescent="0.2">
      <c r="A944" s="4">
        <v>94799</v>
      </c>
      <c r="B944" s="5"/>
      <c r="C944" s="6" t="s">
        <v>580</v>
      </c>
      <c r="D944" s="5" t="s">
        <v>35</v>
      </c>
      <c r="E944" s="7"/>
      <c r="F944" s="7"/>
      <c r="G944" s="7">
        <f>SUM(G945:G948)</f>
        <v>130.07102</v>
      </c>
      <c r="H944" s="7">
        <f>SUM(H945:H948)</f>
        <v>15.933759999999999</v>
      </c>
      <c r="I944" s="7">
        <f>H944+G944</f>
        <v>146.00478000000001</v>
      </c>
      <c r="J944" s="5"/>
    </row>
    <row r="945" spans="1:10" x14ac:dyDescent="0.2">
      <c r="A945" s="14"/>
      <c r="B945" s="12">
        <v>3148</v>
      </c>
      <c r="C945" s="12" t="s">
        <v>301</v>
      </c>
      <c r="D945" s="12" t="s">
        <v>35</v>
      </c>
      <c r="E945" s="12">
        <v>1.4E-2</v>
      </c>
      <c r="F945" s="12">
        <v>7.93</v>
      </c>
      <c r="G945" s="12">
        <f>IF(J945="INSUMO",F945*E945,0)</f>
        <v>0.11101999999999999</v>
      </c>
      <c r="H945" s="13">
        <f>IF(J945="MÃO DE OBRA",F945*E945,0)</f>
        <v>0</v>
      </c>
      <c r="I945" s="13">
        <f>E945*F945</f>
        <v>0.11101999999999999</v>
      </c>
      <c r="J945" s="11" t="s">
        <v>11</v>
      </c>
    </row>
    <row r="946" spans="1:10" x14ac:dyDescent="0.2">
      <c r="A946" s="8"/>
      <c r="B946" s="12">
        <v>11763</v>
      </c>
      <c r="C946" s="12" t="s">
        <v>581</v>
      </c>
      <c r="D946" s="12" t="s">
        <v>35</v>
      </c>
      <c r="E946" s="12">
        <v>1</v>
      </c>
      <c r="F946" s="12">
        <v>129.96</v>
      </c>
      <c r="G946" s="12">
        <f>IF(J946="INSUMO",F946*E946,0)</f>
        <v>129.96</v>
      </c>
      <c r="H946" s="13">
        <f>IF(J946="MÃO DE OBRA",F946*E946,0)</f>
        <v>0</v>
      </c>
      <c r="I946" s="13">
        <f>E946*F946</f>
        <v>129.96</v>
      </c>
      <c r="J946" s="11" t="s">
        <v>11</v>
      </c>
    </row>
    <row r="947" spans="1:10" x14ac:dyDescent="0.2">
      <c r="A947" s="8"/>
      <c r="B947" s="12">
        <v>88248</v>
      </c>
      <c r="C947" s="12" t="s">
        <v>298</v>
      </c>
      <c r="D947" s="12" t="s">
        <v>7</v>
      </c>
      <c r="E947" s="12">
        <v>0.40400000000000003</v>
      </c>
      <c r="F947" s="12">
        <v>17.2</v>
      </c>
      <c r="G947" s="12">
        <f>IF(J947="INSUMO",F947*E947,0)</f>
        <v>0</v>
      </c>
      <c r="H947" s="13">
        <f>IF(J947="MÃO DE OBRA",F947*E947,0)</f>
        <v>6.9488000000000003</v>
      </c>
      <c r="I947" s="13">
        <f>E947*F947</f>
        <v>6.9488000000000003</v>
      </c>
      <c r="J947" s="11" t="s">
        <v>9</v>
      </c>
    </row>
    <row r="948" spans="1:10" x14ac:dyDescent="0.2">
      <c r="A948" s="9"/>
      <c r="B948" s="12">
        <v>88267</v>
      </c>
      <c r="C948" s="12" t="s">
        <v>299</v>
      </c>
      <c r="D948" s="12" t="s">
        <v>7</v>
      </c>
      <c r="E948" s="12">
        <v>0.40400000000000003</v>
      </c>
      <c r="F948" s="12">
        <v>22.24</v>
      </c>
      <c r="G948" s="12">
        <f>IF(J948="INSUMO",F948*E948,0)</f>
        <v>0</v>
      </c>
      <c r="H948" s="13">
        <f>IF(J948="MÃO DE OBRA",F948*E948,0)</f>
        <v>8.9849599999999992</v>
      </c>
      <c r="I948" s="13">
        <f>E948*F948</f>
        <v>8.9849599999999992</v>
      </c>
      <c r="J948" s="11" t="s">
        <v>9</v>
      </c>
    </row>
    <row r="949" spans="1:10" x14ac:dyDescent="0.2">
      <c r="A949" s="4">
        <v>89421</v>
      </c>
      <c r="B949" s="5"/>
      <c r="C949" s="6" t="s">
        <v>582</v>
      </c>
      <c r="D949" s="5" t="s">
        <v>35</v>
      </c>
      <c r="E949" s="7"/>
      <c r="F949" s="7"/>
      <c r="G949" s="7">
        <f>SUM(G950:G955)</f>
        <v>6.2314999999999996</v>
      </c>
      <c r="H949" s="7">
        <f>SUM(H950:H955)</f>
        <v>2.0508800000000003</v>
      </c>
      <c r="I949" s="7">
        <f>H949+G949</f>
        <v>8.2823799999999999</v>
      </c>
      <c r="J949" s="5"/>
    </row>
    <row r="950" spans="1:10" x14ac:dyDescent="0.2">
      <c r="A950" s="14"/>
      <c r="B950" s="12">
        <v>122</v>
      </c>
      <c r="C950" s="12" t="s">
        <v>498</v>
      </c>
      <c r="D950" s="12" t="s">
        <v>35</v>
      </c>
      <c r="E950" s="12">
        <v>6.0000000000000001E-3</v>
      </c>
      <c r="F950" s="12">
        <v>49.77</v>
      </c>
      <c r="G950" s="12">
        <f t="shared" ref="G950:G955" si="75">IF(J950="INSUMO",F950*E950,0)</f>
        <v>0.29862000000000005</v>
      </c>
      <c r="H950" s="13">
        <f t="shared" ref="H950:H955" si="76">IF(J950="MÃO DE OBRA",F950*E950,0)</f>
        <v>0</v>
      </c>
      <c r="I950" s="13">
        <f t="shared" ref="I950:I955" si="77">E950*F950</f>
        <v>0.29862000000000005</v>
      </c>
      <c r="J950" s="11" t="s">
        <v>11</v>
      </c>
    </row>
    <row r="951" spans="1:10" x14ac:dyDescent="0.2">
      <c r="A951" s="8"/>
      <c r="B951" s="12">
        <v>9905</v>
      </c>
      <c r="C951" s="12" t="s">
        <v>583</v>
      </c>
      <c r="D951" s="12" t="s">
        <v>35</v>
      </c>
      <c r="E951" s="12">
        <v>1</v>
      </c>
      <c r="F951" s="12">
        <v>5.62</v>
      </c>
      <c r="G951" s="12">
        <f t="shared" si="75"/>
        <v>5.62</v>
      </c>
      <c r="H951" s="13">
        <f t="shared" si="76"/>
        <v>0</v>
      </c>
      <c r="I951" s="13">
        <f t="shared" si="77"/>
        <v>5.62</v>
      </c>
      <c r="J951" s="11" t="s">
        <v>11</v>
      </c>
    </row>
    <row r="952" spans="1:10" x14ac:dyDescent="0.2">
      <c r="A952" s="8"/>
      <c r="B952" s="12">
        <v>20083</v>
      </c>
      <c r="C952" s="12" t="s">
        <v>326</v>
      </c>
      <c r="D952" s="12" t="s">
        <v>35</v>
      </c>
      <c r="E952" s="12">
        <v>6.0000000000000001E-3</v>
      </c>
      <c r="F952" s="12">
        <v>43.22</v>
      </c>
      <c r="G952" s="12">
        <f t="shared" si="75"/>
        <v>0.25931999999999999</v>
      </c>
      <c r="H952" s="13">
        <f t="shared" si="76"/>
        <v>0</v>
      </c>
      <c r="I952" s="13">
        <f t="shared" si="77"/>
        <v>0.25931999999999999</v>
      </c>
      <c r="J952" s="11" t="s">
        <v>11</v>
      </c>
    </row>
    <row r="953" spans="1:10" x14ac:dyDescent="0.2">
      <c r="A953" s="8"/>
      <c r="B953" s="12">
        <v>38383</v>
      </c>
      <c r="C953" s="12" t="s">
        <v>327</v>
      </c>
      <c r="D953" s="12" t="s">
        <v>35</v>
      </c>
      <c r="E953" s="12">
        <v>2.6000000000000002E-2</v>
      </c>
      <c r="F953" s="12">
        <v>2.06</v>
      </c>
      <c r="G953" s="12">
        <f t="shared" si="75"/>
        <v>5.3560000000000003E-2</v>
      </c>
      <c r="H953" s="13">
        <f t="shared" si="76"/>
        <v>0</v>
      </c>
      <c r="I953" s="13">
        <f t="shared" si="77"/>
        <v>5.3560000000000003E-2</v>
      </c>
      <c r="J953" s="11" t="s">
        <v>11</v>
      </c>
    </row>
    <row r="954" spans="1:10" x14ac:dyDescent="0.2">
      <c r="A954" s="8"/>
      <c r="B954" s="12">
        <v>88248</v>
      </c>
      <c r="C954" s="12" t="s">
        <v>298</v>
      </c>
      <c r="D954" s="12" t="s">
        <v>7</v>
      </c>
      <c r="E954" s="12">
        <v>5.2000000000000005E-2</v>
      </c>
      <c r="F954" s="12">
        <v>17.2</v>
      </c>
      <c r="G954" s="12">
        <f t="shared" si="75"/>
        <v>0</v>
      </c>
      <c r="H954" s="13">
        <f t="shared" si="76"/>
        <v>0.89440000000000008</v>
      </c>
      <c r="I954" s="13">
        <f t="shared" si="77"/>
        <v>0.89440000000000008</v>
      </c>
      <c r="J954" s="11" t="s">
        <v>9</v>
      </c>
    </row>
    <row r="955" spans="1:10" x14ac:dyDescent="0.2">
      <c r="A955" s="9"/>
      <c r="B955" s="12">
        <v>88267</v>
      </c>
      <c r="C955" s="12" t="s">
        <v>299</v>
      </c>
      <c r="D955" s="12" t="s">
        <v>7</v>
      </c>
      <c r="E955" s="12">
        <v>5.2000000000000005E-2</v>
      </c>
      <c r="F955" s="12">
        <v>22.24</v>
      </c>
      <c r="G955" s="12">
        <f t="shared" si="75"/>
        <v>0</v>
      </c>
      <c r="H955" s="13">
        <f t="shared" si="76"/>
        <v>1.15648</v>
      </c>
      <c r="I955" s="13">
        <f t="shared" si="77"/>
        <v>1.15648</v>
      </c>
      <c r="J955" s="11" t="s">
        <v>9</v>
      </c>
    </row>
    <row r="956" spans="1:10" x14ac:dyDescent="0.2">
      <c r="A956" s="4" t="s">
        <v>584</v>
      </c>
      <c r="B956" s="5"/>
      <c r="C956" s="6" t="s">
        <v>585</v>
      </c>
      <c r="D956" s="5" t="s">
        <v>35</v>
      </c>
      <c r="E956" s="7"/>
      <c r="F956" s="7"/>
      <c r="G956" s="7">
        <f>SUM(G957:G961)</f>
        <v>54.183860000000003</v>
      </c>
      <c r="H956" s="7">
        <f>SUM(H957:H961)</f>
        <v>21.692</v>
      </c>
      <c r="I956" s="7">
        <f>H956+G956</f>
        <v>75.875860000000003</v>
      </c>
      <c r="J956" s="5"/>
    </row>
    <row r="957" spans="1:10" x14ac:dyDescent="0.2">
      <c r="A957" s="14"/>
      <c r="B957" s="12">
        <v>118</v>
      </c>
      <c r="C957" s="12" t="s">
        <v>586</v>
      </c>
      <c r="D957" s="12" t="s">
        <v>35</v>
      </c>
      <c r="E957" s="12">
        <v>2.4E-2</v>
      </c>
      <c r="F957" s="12">
        <v>68.89</v>
      </c>
      <c r="G957" s="12">
        <f>IF(J957="INSUMO",F957*E957,0)</f>
        <v>1.6533599999999999</v>
      </c>
      <c r="H957" s="13">
        <f>IF(J957="MÃO DE OBRA",F957*E957,0)</f>
        <v>0</v>
      </c>
      <c r="I957" s="13">
        <f>E957*F957</f>
        <v>1.6533599999999999</v>
      </c>
      <c r="J957" s="11" t="s">
        <v>11</v>
      </c>
    </row>
    <row r="958" spans="1:10" x14ac:dyDescent="0.2">
      <c r="A958" s="8"/>
      <c r="B958" s="12">
        <v>3146</v>
      </c>
      <c r="C958" s="12" t="s">
        <v>319</v>
      </c>
      <c r="D958" s="12" t="s">
        <v>35</v>
      </c>
      <c r="E958" s="12">
        <v>7.0000000000000007E-2</v>
      </c>
      <c r="F958" s="12">
        <v>2.15</v>
      </c>
      <c r="G958" s="12">
        <f>IF(J958="INSUMO",F958*E958,0)</f>
        <v>0.15049999999999999</v>
      </c>
      <c r="H958" s="13">
        <f>IF(J958="MÃO DE OBRA",F958*E958,0)</f>
        <v>0</v>
      </c>
      <c r="I958" s="13">
        <f>E958*F958</f>
        <v>0.15049999999999999</v>
      </c>
      <c r="J958" s="11" t="s">
        <v>11</v>
      </c>
    </row>
    <row r="959" spans="1:10" x14ac:dyDescent="0.2">
      <c r="A959" s="8"/>
      <c r="B959" s="12">
        <v>10233</v>
      </c>
      <c r="C959" s="12" t="s">
        <v>587</v>
      </c>
      <c r="D959" s="12" t="s">
        <v>35</v>
      </c>
      <c r="E959" s="12">
        <v>1</v>
      </c>
      <c r="F959" s="12">
        <v>52.38</v>
      </c>
      <c r="G959" s="12">
        <f>IF(J959="INSUMO",F959*E959,0)</f>
        <v>52.38</v>
      </c>
      <c r="H959" s="13">
        <f>IF(J959="MÃO DE OBRA",F959*E959,0)</f>
        <v>0</v>
      </c>
      <c r="I959" s="13">
        <f>E959*F959</f>
        <v>52.38</v>
      </c>
      <c r="J959" s="11" t="s">
        <v>11</v>
      </c>
    </row>
    <row r="960" spans="1:10" x14ac:dyDescent="0.2">
      <c r="A960" s="8"/>
      <c r="B960" s="12">
        <v>88248</v>
      </c>
      <c r="C960" s="12" t="s">
        <v>298</v>
      </c>
      <c r="D960" s="12" t="s">
        <v>7</v>
      </c>
      <c r="E960" s="12">
        <v>0.55000000000000004</v>
      </c>
      <c r="F960" s="12">
        <v>17.2</v>
      </c>
      <c r="G960" s="12">
        <f>IF(J960="INSUMO",F960*E960,0)</f>
        <v>0</v>
      </c>
      <c r="H960" s="13">
        <f>IF(J960="MÃO DE OBRA",F960*E960,0)</f>
        <v>9.4600000000000009</v>
      </c>
      <c r="I960" s="13">
        <f>E960*F960</f>
        <v>9.4600000000000009</v>
      </c>
      <c r="J960" s="11" t="s">
        <v>9</v>
      </c>
    </row>
    <row r="961" spans="1:10" x14ac:dyDescent="0.2">
      <c r="A961" s="9"/>
      <c r="B961" s="12">
        <v>88267</v>
      </c>
      <c r="C961" s="12" t="s">
        <v>299</v>
      </c>
      <c r="D961" s="12" t="s">
        <v>7</v>
      </c>
      <c r="E961" s="12">
        <v>0.55000000000000004</v>
      </c>
      <c r="F961" s="12">
        <v>22.24</v>
      </c>
      <c r="G961" s="12">
        <f>IF(J961="INSUMO",F961*E961,0)</f>
        <v>0</v>
      </c>
      <c r="H961" s="13">
        <f>IF(J961="MÃO DE OBRA",F961*E961,0)</f>
        <v>12.231999999999999</v>
      </c>
      <c r="I961" s="13">
        <f>E961*F961</f>
        <v>12.231999999999999</v>
      </c>
      <c r="J961" s="11" t="s">
        <v>9</v>
      </c>
    </row>
    <row r="962" spans="1:10" ht="32" x14ac:dyDescent="0.2">
      <c r="A962" s="4">
        <v>89021</v>
      </c>
      <c r="B962" s="5"/>
      <c r="C962" s="6" t="s">
        <v>588</v>
      </c>
      <c r="D962" s="5" t="s">
        <v>116</v>
      </c>
      <c r="E962" s="7"/>
      <c r="F962" s="7"/>
      <c r="G962" s="7">
        <f>SUM(G963:G966)</f>
        <v>1.62</v>
      </c>
      <c r="H962" s="7">
        <f>SUM(H963:H966)</f>
        <v>0</v>
      </c>
      <c r="I962" s="7">
        <f>H962+G962</f>
        <v>1.62</v>
      </c>
      <c r="J962" s="5"/>
    </row>
    <row r="963" spans="1:10" x14ac:dyDescent="0.2">
      <c r="A963" s="14"/>
      <c r="B963" s="12">
        <v>5800</v>
      </c>
      <c r="C963" s="12" t="s">
        <v>589</v>
      </c>
      <c r="D963" s="12" t="s">
        <v>7</v>
      </c>
      <c r="E963" s="12">
        <v>1</v>
      </c>
      <c r="F963" s="12">
        <v>0.26</v>
      </c>
      <c r="G963" s="12">
        <f>IF(J963="INSUMO",F963*E963,0)</f>
        <v>0.26</v>
      </c>
      <c r="H963" s="13">
        <f>IF(J963="MÃO DE OBRA",F963*E963,0)</f>
        <v>0</v>
      </c>
      <c r="I963" s="13">
        <f>E963*F963</f>
        <v>0.26</v>
      </c>
      <c r="J963" s="11" t="s">
        <v>11</v>
      </c>
    </row>
    <row r="964" spans="1:10" x14ac:dyDescent="0.2">
      <c r="A964" s="8"/>
      <c r="B964" s="12">
        <v>53866</v>
      </c>
      <c r="C964" s="12" t="s">
        <v>590</v>
      </c>
      <c r="D964" s="12" t="s">
        <v>7</v>
      </c>
      <c r="E964" s="12">
        <v>1</v>
      </c>
      <c r="F964" s="12">
        <v>1.07</v>
      </c>
      <c r="G964" s="12">
        <f>IF(J964="INSUMO",F964*E964,0)</f>
        <v>1.07</v>
      </c>
      <c r="H964" s="13">
        <f>IF(J964="MÃO DE OBRA",F964*E964,0)</f>
        <v>0</v>
      </c>
      <c r="I964" s="13">
        <f>E964*F964</f>
        <v>1.07</v>
      </c>
      <c r="J964" s="11" t="s">
        <v>11</v>
      </c>
    </row>
    <row r="965" spans="1:10" x14ac:dyDescent="0.2">
      <c r="A965" s="8"/>
      <c r="B965" s="12">
        <v>89019</v>
      </c>
      <c r="C965" s="12" t="s">
        <v>591</v>
      </c>
      <c r="D965" s="12" t="s">
        <v>7</v>
      </c>
      <c r="E965" s="12">
        <v>1</v>
      </c>
      <c r="F965" s="12">
        <v>0.24</v>
      </c>
      <c r="G965" s="12">
        <f>IF(J965="INSUMO",F965*E965,0)</f>
        <v>0.24</v>
      </c>
      <c r="H965" s="13">
        <f>IF(J965="MÃO DE OBRA",F965*E965,0)</f>
        <v>0</v>
      </c>
      <c r="I965" s="13">
        <f>E965*F965</f>
        <v>0.24</v>
      </c>
      <c r="J965" s="11" t="s">
        <v>11</v>
      </c>
    </row>
    <row r="966" spans="1:10" x14ac:dyDescent="0.2">
      <c r="A966" s="9"/>
      <c r="B966" s="12">
        <v>89020</v>
      </c>
      <c r="C966" s="12" t="s">
        <v>592</v>
      </c>
      <c r="D966" s="12" t="s">
        <v>7</v>
      </c>
      <c r="E966" s="12">
        <v>1</v>
      </c>
      <c r="F966" s="12">
        <v>0.05</v>
      </c>
      <c r="G966" s="12">
        <f>IF(J966="INSUMO",F966*E966,0)</f>
        <v>0.05</v>
      </c>
      <c r="H966" s="13">
        <f>IF(J966="MÃO DE OBRA",F966*E966,0)</f>
        <v>0</v>
      </c>
      <c r="I966" s="13">
        <f>E966*F966</f>
        <v>0.05</v>
      </c>
      <c r="J966" s="11" t="s">
        <v>11</v>
      </c>
    </row>
    <row r="967" spans="1:10" x14ac:dyDescent="0.2">
      <c r="A967" s="4">
        <v>83649</v>
      </c>
      <c r="B967" s="5"/>
      <c r="C967" s="6" t="s">
        <v>593</v>
      </c>
      <c r="D967" s="5" t="s">
        <v>35</v>
      </c>
      <c r="E967" s="7"/>
      <c r="F967" s="7"/>
      <c r="G967" s="7">
        <f>SUM(G968:G980)</f>
        <v>3602.7660000000005</v>
      </c>
      <c r="H967" s="7">
        <f>SUM(H968:H980)</f>
        <v>1204.6379999999999</v>
      </c>
      <c r="I967" s="7">
        <f>H967+G967</f>
        <v>4807.4040000000005</v>
      </c>
      <c r="J967" s="5"/>
    </row>
    <row r="968" spans="1:10" x14ac:dyDescent="0.2">
      <c r="A968" s="14"/>
      <c r="B968" s="12">
        <v>736</v>
      </c>
      <c r="C968" s="12" t="s">
        <v>594</v>
      </c>
      <c r="D968" s="12" t="s">
        <v>35</v>
      </c>
      <c r="E968" s="12">
        <v>2</v>
      </c>
      <c r="F968" s="17">
        <v>1349.65</v>
      </c>
      <c r="G968" s="12">
        <f t="shared" ref="G968:G980" si="78">IF(J968="INSUMO",F968*E968,0)</f>
        <v>2699.3</v>
      </c>
      <c r="H968" s="13">
        <f t="shared" ref="H968:H980" si="79">IF(J968="MÃO DE OBRA",F968*E968,0)</f>
        <v>0</v>
      </c>
      <c r="I968" s="13">
        <f t="shared" ref="I968:I980" si="80">E968*F968</f>
        <v>2699.3</v>
      </c>
      <c r="J968" s="11" t="s">
        <v>11</v>
      </c>
    </row>
    <row r="969" spans="1:10" x14ac:dyDescent="0.2">
      <c r="A969" s="8"/>
      <c r="B969" s="12">
        <v>944</v>
      </c>
      <c r="C969" s="12" t="s">
        <v>595</v>
      </c>
      <c r="D969" s="12" t="s">
        <v>22</v>
      </c>
      <c r="E969" s="12">
        <v>36</v>
      </c>
      <c r="F969" s="12">
        <v>1.91</v>
      </c>
      <c r="G969" s="12">
        <f t="shared" si="78"/>
        <v>68.759999999999991</v>
      </c>
      <c r="H969" s="13">
        <f t="shared" si="79"/>
        <v>0</v>
      </c>
      <c r="I969" s="13">
        <f t="shared" si="80"/>
        <v>68.759999999999991</v>
      </c>
      <c r="J969" s="11" t="s">
        <v>11</v>
      </c>
    </row>
    <row r="970" spans="1:10" x14ac:dyDescent="0.2">
      <c r="A970" s="8"/>
      <c r="B970" s="12">
        <v>1879</v>
      </c>
      <c r="C970" s="12" t="s">
        <v>596</v>
      </c>
      <c r="D970" s="12" t="s">
        <v>35</v>
      </c>
      <c r="E970" s="12">
        <v>4</v>
      </c>
      <c r="F970" s="12">
        <v>2.04</v>
      </c>
      <c r="G970" s="12">
        <f t="shared" si="78"/>
        <v>8.16</v>
      </c>
      <c r="H970" s="13">
        <f t="shared" si="79"/>
        <v>0</v>
      </c>
      <c r="I970" s="13">
        <f t="shared" si="80"/>
        <v>8.16</v>
      </c>
      <c r="J970" s="11" t="s">
        <v>11</v>
      </c>
    </row>
    <row r="971" spans="1:10" x14ac:dyDescent="0.2">
      <c r="A971" s="8"/>
      <c r="B971" s="12">
        <v>7588</v>
      </c>
      <c r="C971" s="12" t="s">
        <v>578</v>
      </c>
      <c r="D971" s="12" t="s">
        <v>35</v>
      </c>
      <c r="E971" s="12">
        <v>2</v>
      </c>
      <c r="F971" s="12">
        <v>29.9</v>
      </c>
      <c r="G971" s="12">
        <f t="shared" si="78"/>
        <v>59.8</v>
      </c>
      <c r="H971" s="13">
        <f t="shared" si="79"/>
        <v>0</v>
      </c>
      <c r="I971" s="13">
        <f t="shared" si="80"/>
        <v>59.8</v>
      </c>
      <c r="J971" s="11" t="s">
        <v>11</v>
      </c>
    </row>
    <row r="972" spans="1:10" x14ac:dyDescent="0.2">
      <c r="A972" s="8"/>
      <c r="B972" s="12">
        <v>13354</v>
      </c>
      <c r="C972" s="12" t="s">
        <v>597</v>
      </c>
      <c r="D972" s="12" t="s">
        <v>35</v>
      </c>
      <c r="E972" s="12">
        <v>1</v>
      </c>
      <c r="F972" s="12">
        <v>491.65</v>
      </c>
      <c r="G972" s="12">
        <f t="shared" si="78"/>
        <v>491.65</v>
      </c>
      <c r="H972" s="13">
        <f t="shared" si="79"/>
        <v>0</v>
      </c>
      <c r="I972" s="13">
        <f t="shared" si="80"/>
        <v>491.65</v>
      </c>
      <c r="J972" s="11" t="s">
        <v>11</v>
      </c>
    </row>
    <row r="973" spans="1:10" x14ac:dyDescent="0.2">
      <c r="A973" s="8"/>
      <c r="B973" s="12">
        <v>21127</v>
      </c>
      <c r="C973" s="12" t="s">
        <v>399</v>
      </c>
      <c r="D973" s="12" t="s">
        <v>35</v>
      </c>
      <c r="E973" s="12">
        <v>0.60000000000000009</v>
      </c>
      <c r="F973" s="12">
        <v>3.46</v>
      </c>
      <c r="G973" s="12">
        <f t="shared" si="78"/>
        <v>2.0760000000000001</v>
      </c>
      <c r="H973" s="13">
        <f t="shared" si="79"/>
        <v>0</v>
      </c>
      <c r="I973" s="13">
        <f t="shared" si="80"/>
        <v>2.0760000000000001</v>
      </c>
      <c r="J973" s="11" t="s">
        <v>11</v>
      </c>
    </row>
    <row r="974" spans="1:10" x14ac:dyDescent="0.2">
      <c r="A974" s="8"/>
      <c r="B974" s="12">
        <v>21128</v>
      </c>
      <c r="C974" s="12" t="s">
        <v>598</v>
      </c>
      <c r="D974" s="12" t="s">
        <v>22</v>
      </c>
      <c r="E974" s="12">
        <v>30</v>
      </c>
      <c r="F974" s="12">
        <v>9.0299999999999994</v>
      </c>
      <c r="G974" s="12">
        <f t="shared" si="78"/>
        <v>270.89999999999998</v>
      </c>
      <c r="H974" s="13">
        <f t="shared" si="79"/>
        <v>0</v>
      </c>
      <c r="I974" s="13">
        <f t="shared" si="80"/>
        <v>270.89999999999998</v>
      </c>
      <c r="J974" s="11" t="s">
        <v>11</v>
      </c>
    </row>
    <row r="975" spans="1:10" x14ac:dyDescent="0.2">
      <c r="A975" s="8"/>
      <c r="B975" s="12">
        <v>39175</v>
      </c>
      <c r="C975" s="12" t="s">
        <v>599</v>
      </c>
      <c r="D975" s="12" t="s">
        <v>35</v>
      </c>
      <c r="E975" s="12">
        <v>2</v>
      </c>
      <c r="F975" s="12">
        <v>0.7</v>
      </c>
      <c r="G975" s="12">
        <f t="shared" si="78"/>
        <v>1.4</v>
      </c>
      <c r="H975" s="13">
        <f t="shared" si="79"/>
        <v>0</v>
      </c>
      <c r="I975" s="13">
        <f t="shared" si="80"/>
        <v>1.4</v>
      </c>
      <c r="J975" s="11" t="s">
        <v>11</v>
      </c>
    </row>
    <row r="976" spans="1:10" x14ac:dyDescent="0.2">
      <c r="A976" s="8"/>
      <c r="B976" s="12">
        <v>39209</v>
      </c>
      <c r="C976" s="12" t="s">
        <v>600</v>
      </c>
      <c r="D976" s="12" t="s">
        <v>35</v>
      </c>
      <c r="E976" s="12">
        <v>2</v>
      </c>
      <c r="F976" s="12">
        <v>0.36</v>
      </c>
      <c r="G976" s="12">
        <f t="shared" si="78"/>
        <v>0.72</v>
      </c>
      <c r="H976" s="13">
        <f t="shared" si="79"/>
        <v>0</v>
      </c>
      <c r="I976" s="13">
        <f t="shared" si="80"/>
        <v>0.72</v>
      </c>
      <c r="J976" s="11" t="s">
        <v>11</v>
      </c>
    </row>
    <row r="977" spans="1:10" x14ac:dyDescent="0.2">
      <c r="A977" s="8"/>
      <c r="B977" s="12">
        <v>88243</v>
      </c>
      <c r="C977" s="12" t="s">
        <v>259</v>
      </c>
      <c r="D977" s="12" t="s">
        <v>7</v>
      </c>
      <c r="E977" s="12">
        <v>16.399999999999999</v>
      </c>
      <c r="F977" s="12">
        <v>21.49</v>
      </c>
      <c r="G977" s="12">
        <f t="shared" si="78"/>
        <v>0</v>
      </c>
      <c r="H977" s="13">
        <f t="shared" si="79"/>
        <v>352.43599999999992</v>
      </c>
      <c r="I977" s="13">
        <f t="shared" si="80"/>
        <v>352.43599999999992</v>
      </c>
      <c r="J977" s="11" t="s">
        <v>9</v>
      </c>
    </row>
    <row r="978" spans="1:10" x14ac:dyDescent="0.2">
      <c r="A978" s="8"/>
      <c r="B978" s="12">
        <v>88247</v>
      </c>
      <c r="C978" s="12" t="s">
        <v>368</v>
      </c>
      <c r="D978" s="12" t="s">
        <v>7</v>
      </c>
      <c r="E978" s="12">
        <v>14.2</v>
      </c>
      <c r="F978" s="12">
        <v>17.59</v>
      </c>
      <c r="G978" s="12">
        <f t="shared" si="78"/>
        <v>0</v>
      </c>
      <c r="H978" s="13">
        <f t="shared" si="79"/>
        <v>249.77799999999999</v>
      </c>
      <c r="I978" s="13">
        <f t="shared" si="80"/>
        <v>249.77799999999999</v>
      </c>
      <c r="J978" s="11" t="s">
        <v>9</v>
      </c>
    </row>
    <row r="979" spans="1:10" x14ac:dyDescent="0.2">
      <c r="A979" s="8"/>
      <c r="B979" s="12">
        <v>88264</v>
      </c>
      <c r="C979" s="12" t="s">
        <v>378</v>
      </c>
      <c r="D979" s="12" t="s">
        <v>7</v>
      </c>
      <c r="E979" s="12">
        <v>14.2</v>
      </c>
      <c r="F979" s="12">
        <v>22.93</v>
      </c>
      <c r="G979" s="12">
        <f t="shared" si="78"/>
        <v>0</v>
      </c>
      <c r="H979" s="13">
        <f t="shared" si="79"/>
        <v>325.60599999999999</v>
      </c>
      <c r="I979" s="13">
        <f t="shared" si="80"/>
        <v>325.60599999999999</v>
      </c>
      <c r="J979" s="11" t="s">
        <v>9</v>
      </c>
    </row>
    <row r="980" spans="1:10" x14ac:dyDescent="0.2">
      <c r="A980" s="9"/>
      <c r="B980" s="12">
        <v>88279</v>
      </c>
      <c r="C980" s="12" t="s">
        <v>601</v>
      </c>
      <c r="D980" s="12" t="s">
        <v>7</v>
      </c>
      <c r="E980" s="12">
        <v>12.2</v>
      </c>
      <c r="F980" s="12">
        <v>22.69</v>
      </c>
      <c r="G980" s="12">
        <f t="shared" si="78"/>
        <v>0</v>
      </c>
      <c r="H980" s="13">
        <f t="shared" si="79"/>
        <v>276.81799999999998</v>
      </c>
      <c r="I980" s="13">
        <f t="shared" si="80"/>
        <v>276.81799999999998</v>
      </c>
      <c r="J980" s="11" t="s">
        <v>9</v>
      </c>
    </row>
    <row r="981" spans="1:10" x14ac:dyDescent="0.2">
      <c r="A981" s="4">
        <v>86888</v>
      </c>
      <c r="B981" s="5"/>
      <c r="C981" s="6" t="s">
        <v>49</v>
      </c>
      <c r="D981" s="5" t="s">
        <v>35</v>
      </c>
      <c r="E981" s="7"/>
      <c r="F981" s="7"/>
      <c r="G981" s="7">
        <f>SUM(G982:G987)</f>
        <v>372.29690299999999</v>
      </c>
      <c r="H981" s="7">
        <f>SUM(H982:H987)</f>
        <v>25.179200000000002</v>
      </c>
      <c r="I981" s="7">
        <f>H981+G981</f>
        <v>397.47610299999997</v>
      </c>
      <c r="J981" s="5" t="s">
        <v>11</v>
      </c>
    </row>
    <row r="982" spans="1:10" x14ac:dyDescent="0.2">
      <c r="A982" s="14"/>
      <c r="B982" s="12">
        <v>4384</v>
      </c>
      <c r="C982" s="12" t="s">
        <v>602</v>
      </c>
      <c r="D982" s="12" t="s">
        <v>35</v>
      </c>
      <c r="E982" s="12">
        <v>2</v>
      </c>
      <c r="F982" s="12">
        <v>15.69</v>
      </c>
      <c r="G982" s="12">
        <f t="shared" ref="G982:G987" si="81">IF(J982="INSUMO",F982*E982,0)</f>
        <v>31.38</v>
      </c>
      <c r="H982" s="13">
        <f t="shared" ref="H982:H987" si="82">IF(J982="MÃO DE OBRA",F982*E982,0)</f>
        <v>0</v>
      </c>
      <c r="I982" s="13">
        <f t="shared" ref="I982:I987" si="83">E982*F982</f>
        <v>31.38</v>
      </c>
      <c r="J982" s="11" t="s">
        <v>11</v>
      </c>
    </row>
    <row r="983" spans="1:10" x14ac:dyDescent="0.2">
      <c r="A983" s="8"/>
      <c r="B983" s="12">
        <v>6138</v>
      </c>
      <c r="C983" s="12" t="s">
        <v>603</v>
      </c>
      <c r="D983" s="12" t="s">
        <v>35</v>
      </c>
      <c r="E983" s="12">
        <v>1</v>
      </c>
      <c r="F983" s="12">
        <v>1.9300000000000002</v>
      </c>
      <c r="G983" s="12">
        <f t="shared" si="81"/>
        <v>1.9300000000000002</v>
      </c>
      <c r="H983" s="13">
        <f t="shared" si="82"/>
        <v>0</v>
      </c>
      <c r="I983" s="13">
        <f t="shared" si="83"/>
        <v>1.9300000000000002</v>
      </c>
      <c r="J983" s="11" t="s">
        <v>11</v>
      </c>
    </row>
    <row r="984" spans="1:10" x14ac:dyDescent="0.2">
      <c r="A984" s="8"/>
      <c r="B984" s="12">
        <v>10422</v>
      </c>
      <c r="C984" s="12" t="s">
        <v>604</v>
      </c>
      <c r="D984" s="12" t="s">
        <v>35</v>
      </c>
      <c r="E984" s="12">
        <v>1</v>
      </c>
      <c r="F984" s="12">
        <v>333.13</v>
      </c>
      <c r="G984" s="12">
        <f t="shared" si="81"/>
        <v>333.13</v>
      </c>
      <c r="H984" s="13">
        <f t="shared" si="82"/>
        <v>0</v>
      </c>
      <c r="I984" s="13">
        <f t="shared" si="83"/>
        <v>333.13</v>
      </c>
      <c r="J984" s="11" t="s">
        <v>11</v>
      </c>
    </row>
    <row r="985" spans="1:10" x14ac:dyDescent="0.2">
      <c r="A985" s="8"/>
      <c r="B985" s="12">
        <v>37329</v>
      </c>
      <c r="C985" s="12" t="s">
        <v>605</v>
      </c>
      <c r="D985" s="12" t="s">
        <v>26</v>
      </c>
      <c r="E985" s="12">
        <v>0.1469</v>
      </c>
      <c r="F985" s="12">
        <v>39.869999999999997</v>
      </c>
      <c r="G985" s="12">
        <f t="shared" si="81"/>
        <v>5.856903</v>
      </c>
      <c r="H985" s="13">
        <f t="shared" si="82"/>
        <v>0</v>
      </c>
      <c r="I985" s="13">
        <f t="shared" si="83"/>
        <v>5.856903</v>
      </c>
      <c r="J985" s="11" t="s">
        <v>11</v>
      </c>
    </row>
    <row r="986" spans="1:10" x14ac:dyDescent="0.2">
      <c r="A986" s="8"/>
      <c r="B986" s="12">
        <v>88267</v>
      </c>
      <c r="C986" s="12" t="s">
        <v>299</v>
      </c>
      <c r="D986" s="12" t="s">
        <v>7</v>
      </c>
      <c r="E986" s="12">
        <v>0.78</v>
      </c>
      <c r="F986" s="12">
        <v>22.24</v>
      </c>
      <c r="G986" s="12">
        <f t="shared" si="81"/>
        <v>0</v>
      </c>
      <c r="H986" s="13">
        <f t="shared" si="82"/>
        <v>17.347200000000001</v>
      </c>
      <c r="I986" s="13">
        <f t="shared" si="83"/>
        <v>17.347200000000001</v>
      </c>
      <c r="J986" s="11" t="s">
        <v>9</v>
      </c>
    </row>
    <row r="987" spans="1:10" x14ac:dyDescent="0.2">
      <c r="A987" s="9"/>
      <c r="B987" s="12">
        <v>88316</v>
      </c>
      <c r="C987" s="12" t="s">
        <v>27</v>
      </c>
      <c r="D987" s="12" t="s">
        <v>7</v>
      </c>
      <c r="E987" s="12">
        <v>0.44</v>
      </c>
      <c r="F987" s="12">
        <v>17.8</v>
      </c>
      <c r="G987" s="12">
        <f t="shared" si="81"/>
        <v>0</v>
      </c>
      <c r="H987" s="13">
        <f t="shared" si="82"/>
        <v>7.8320000000000007</v>
      </c>
      <c r="I987" s="13">
        <f t="shared" si="83"/>
        <v>7.8320000000000007</v>
      </c>
      <c r="J987" s="11" t="s">
        <v>9</v>
      </c>
    </row>
    <row r="988" spans="1:10" x14ac:dyDescent="0.2">
      <c r="A988" s="4">
        <v>86902</v>
      </c>
      <c r="B988" s="5"/>
      <c r="C988" s="6" t="s">
        <v>606</v>
      </c>
      <c r="D988" s="5" t="s">
        <v>35</v>
      </c>
      <c r="E988" s="7"/>
      <c r="F988" s="7"/>
      <c r="G988" s="7">
        <f>SUM(G989:G993)</f>
        <v>203.22943800000002</v>
      </c>
      <c r="H988" s="7">
        <f>SUM(H989:H993)</f>
        <v>27.403199999999998</v>
      </c>
      <c r="I988" s="7">
        <f>H988+G988</f>
        <v>230.63263800000001</v>
      </c>
      <c r="J988" s="5"/>
    </row>
    <row r="989" spans="1:10" x14ac:dyDescent="0.2">
      <c r="A989" s="14"/>
      <c r="B989" s="12">
        <v>4351</v>
      </c>
      <c r="C989" s="12" t="s">
        <v>607</v>
      </c>
      <c r="D989" s="12" t="s">
        <v>35</v>
      </c>
      <c r="E989" s="12">
        <v>6</v>
      </c>
      <c r="F989" s="12">
        <v>11.63</v>
      </c>
      <c r="G989" s="12">
        <f>IF(J989="INSUMO",F989*E989,0)</f>
        <v>69.78</v>
      </c>
      <c r="H989" s="13">
        <f>IF(J989="MÃO DE OBRA",F989*E989,0)</f>
        <v>0</v>
      </c>
      <c r="I989" s="13">
        <f>E989*F989</f>
        <v>69.78</v>
      </c>
      <c r="J989" s="11" t="s">
        <v>11</v>
      </c>
    </row>
    <row r="990" spans="1:10" x14ac:dyDescent="0.2">
      <c r="A990" s="8"/>
      <c r="B990" s="12">
        <v>36794</v>
      </c>
      <c r="C990" s="12" t="s">
        <v>608</v>
      </c>
      <c r="D990" s="12" t="s">
        <v>35</v>
      </c>
      <c r="E990" s="12">
        <v>1</v>
      </c>
      <c r="F990" s="12">
        <v>128.37</v>
      </c>
      <c r="G990" s="12">
        <f>IF(J990="INSUMO",F990*E990,0)</f>
        <v>128.37</v>
      </c>
      <c r="H990" s="13">
        <f>IF(J990="MÃO DE OBRA",F990*E990,0)</f>
        <v>0</v>
      </c>
      <c r="I990" s="13">
        <f>E990*F990</f>
        <v>128.37</v>
      </c>
      <c r="J990" s="11" t="s">
        <v>11</v>
      </c>
    </row>
    <row r="991" spans="1:10" x14ac:dyDescent="0.2">
      <c r="A991" s="8"/>
      <c r="B991" s="12">
        <v>37329</v>
      </c>
      <c r="C991" s="12" t="s">
        <v>605</v>
      </c>
      <c r="D991" s="12" t="s">
        <v>26</v>
      </c>
      <c r="E991" s="12">
        <v>0.12740000000000001</v>
      </c>
      <c r="F991" s="12">
        <v>39.869999999999997</v>
      </c>
      <c r="G991" s="12">
        <f>IF(J991="INSUMO",F991*E991,0)</f>
        <v>5.0794380000000006</v>
      </c>
      <c r="H991" s="13">
        <f>IF(J991="MÃO DE OBRA",F991*E991,0)</f>
        <v>0</v>
      </c>
      <c r="I991" s="13">
        <f>E991*F991</f>
        <v>5.0794380000000006</v>
      </c>
      <c r="J991" s="11" t="s">
        <v>11</v>
      </c>
    </row>
    <row r="992" spans="1:10" x14ac:dyDescent="0.2">
      <c r="A992" s="8"/>
      <c r="B992" s="12">
        <v>88267</v>
      </c>
      <c r="C992" s="12" t="s">
        <v>299</v>
      </c>
      <c r="D992" s="12" t="s">
        <v>7</v>
      </c>
      <c r="E992" s="12">
        <v>0.88</v>
      </c>
      <c r="F992" s="12">
        <v>22.24</v>
      </c>
      <c r="G992" s="12">
        <f>IF(J992="INSUMO",F992*E992,0)</f>
        <v>0</v>
      </c>
      <c r="H992" s="13">
        <f>IF(J992="MÃO DE OBRA",F992*E992,0)</f>
        <v>19.571199999999997</v>
      </c>
      <c r="I992" s="13">
        <f>E992*F992</f>
        <v>19.571199999999997</v>
      </c>
      <c r="J992" s="11" t="s">
        <v>9</v>
      </c>
    </row>
    <row r="993" spans="1:10" x14ac:dyDescent="0.2">
      <c r="A993" s="9"/>
      <c r="B993" s="12">
        <v>88316</v>
      </c>
      <c r="C993" s="12" t="s">
        <v>27</v>
      </c>
      <c r="D993" s="12" t="s">
        <v>7</v>
      </c>
      <c r="E993" s="12">
        <v>0.44</v>
      </c>
      <c r="F993" s="12">
        <v>17.8</v>
      </c>
      <c r="G993" s="12">
        <f>IF(J993="INSUMO",F993*E993,0)</f>
        <v>0</v>
      </c>
      <c r="H993" s="13">
        <f>IF(J993="MÃO DE OBRA",F993*E993,0)</f>
        <v>7.8320000000000007</v>
      </c>
      <c r="I993" s="13">
        <f>E993*F993</f>
        <v>7.8320000000000007</v>
      </c>
      <c r="J993" s="11" t="s">
        <v>9</v>
      </c>
    </row>
    <row r="994" spans="1:10" x14ac:dyDescent="0.2">
      <c r="A994" s="4">
        <v>86915</v>
      </c>
      <c r="B994" s="5"/>
      <c r="C994" s="6" t="s">
        <v>609</v>
      </c>
      <c r="D994" s="5" t="s">
        <v>35</v>
      </c>
      <c r="E994" s="7"/>
      <c r="F994" s="7"/>
      <c r="G994" s="7">
        <f>SUM(G995:G998)</f>
        <v>69.73536</v>
      </c>
      <c r="H994" s="7">
        <f>SUM(H995:H998)</f>
        <v>2.758</v>
      </c>
      <c r="I994" s="7">
        <f>H994+G994</f>
        <v>72.493359999999996</v>
      </c>
      <c r="J994" s="5"/>
    </row>
    <row r="995" spans="1:10" x14ac:dyDescent="0.2">
      <c r="A995" s="14"/>
      <c r="B995" s="12">
        <v>3146</v>
      </c>
      <c r="C995" s="12" t="s">
        <v>319</v>
      </c>
      <c r="D995" s="12" t="s">
        <v>35</v>
      </c>
      <c r="E995" s="12">
        <v>3.04E-2</v>
      </c>
      <c r="F995" s="12">
        <v>2.15</v>
      </c>
      <c r="G995" s="12">
        <f>IF(J995="INSUMO",F995*E995,0)</f>
        <v>6.5360000000000001E-2</v>
      </c>
      <c r="H995" s="13">
        <f>IF(J995="MÃO DE OBRA",F995*E995,0)</f>
        <v>0</v>
      </c>
      <c r="I995" s="13">
        <f>E995*F995</f>
        <v>6.5360000000000001E-2</v>
      </c>
      <c r="J995" s="11" t="s">
        <v>11</v>
      </c>
    </row>
    <row r="996" spans="1:10" x14ac:dyDescent="0.2">
      <c r="A996" s="8"/>
      <c r="B996" s="12">
        <v>36791</v>
      </c>
      <c r="C996" s="12" t="s">
        <v>610</v>
      </c>
      <c r="D996" s="12" t="s">
        <v>35</v>
      </c>
      <c r="E996" s="12">
        <v>1</v>
      </c>
      <c r="F996" s="12">
        <v>69.67</v>
      </c>
      <c r="G996" s="12">
        <f>IF(J996="INSUMO",F996*E996,0)</f>
        <v>69.67</v>
      </c>
      <c r="H996" s="13">
        <f>IF(J996="MÃO DE OBRA",F996*E996,0)</f>
        <v>0</v>
      </c>
      <c r="I996" s="13">
        <f>E996*F996</f>
        <v>69.67</v>
      </c>
      <c r="J996" s="11" t="s">
        <v>11</v>
      </c>
    </row>
    <row r="997" spans="1:10" x14ac:dyDescent="0.2">
      <c r="A997" s="8"/>
      <c r="B997" s="12">
        <v>88267</v>
      </c>
      <c r="C997" s="12" t="s">
        <v>299</v>
      </c>
      <c r="D997" s="12" t="s">
        <v>7</v>
      </c>
      <c r="E997" s="12">
        <v>0.1</v>
      </c>
      <c r="F997" s="12">
        <v>22.24</v>
      </c>
      <c r="G997" s="12">
        <f>IF(J997="INSUMO",F997*E997,0)</f>
        <v>0</v>
      </c>
      <c r="H997" s="13">
        <f>IF(J997="MÃO DE OBRA",F997*E997,0)</f>
        <v>2.2239999999999998</v>
      </c>
      <c r="I997" s="13">
        <f>E997*F997</f>
        <v>2.2239999999999998</v>
      </c>
      <c r="J997" s="11" t="s">
        <v>9</v>
      </c>
    </row>
    <row r="998" spans="1:10" x14ac:dyDescent="0.2">
      <c r="A998" s="9"/>
      <c r="B998" s="12">
        <v>88316</v>
      </c>
      <c r="C998" s="12" t="s">
        <v>27</v>
      </c>
      <c r="D998" s="12" t="s">
        <v>7</v>
      </c>
      <c r="E998" s="12">
        <v>0.03</v>
      </c>
      <c r="F998" s="12">
        <v>17.8</v>
      </c>
      <c r="G998" s="12">
        <f>IF(J998="INSUMO",F998*E998,0)</f>
        <v>0</v>
      </c>
      <c r="H998" s="13">
        <f>IF(J998="MÃO DE OBRA",F998*E998,0)</f>
        <v>0.53400000000000003</v>
      </c>
      <c r="I998" s="13">
        <f>E998*F998</f>
        <v>0.53400000000000003</v>
      </c>
      <c r="J998" s="11" t="s">
        <v>9</v>
      </c>
    </row>
    <row r="999" spans="1:10" x14ac:dyDescent="0.2">
      <c r="A999" s="4">
        <v>86901</v>
      </c>
      <c r="B999" s="5"/>
      <c r="C999" s="6" t="s">
        <v>611</v>
      </c>
      <c r="D999" s="5" t="s">
        <v>35</v>
      </c>
      <c r="E999" s="7"/>
      <c r="F999" s="7"/>
      <c r="G999" s="7">
        <f>SUM(G1000:G1003)</f>
        <v>99.326440000000005</v>
      </c>
      <c r="H999" s="7">
        <f>SUM(H1000:H1003)</f>
        <v>23.089500000000001</v>
      </c>
      <c r="I999" s="7">
        <f>H999+G999</f>
        <v>122.41594000000001</v>
      </c>
      <c r="J999" s="5"/>
    </row>
    <row r="1000" spans="1:10" x14ac:dyDescent="0.2">
      <c r="A1000" s="14"/>
      <c r="B1000" s="12">
        <v>4823</v>
      </c>
      <c r="C1000" s="12" t="s">
        <v>612</v>
      </c>
      <c r="D1000" s="12" t="s">
        <v>26</v>
      </c>
      <c r="E1000" s="12">
        <v>0.52710000000000001</v>
      </c>
      <c r="F1000" s="12">
        <v>36.4</v>
      </c>
      <c r="G1000" s="12">
        <f>IF(J1000="INSUMO",F1000*E1000,0)</f>
        <v>19.186440000000001</v>
      </c>
      <c r="H1000" s="13">
        <f>IF(J1000="MÃO DE OBRA",F1000*E1000,0)</f>
        <v>0</v>
      </c>
      <c r="I1000" s="13">
        <f>E1000*F1000</f>
        <v>19.186440000000001</v>
      </c>
      <c r="J1000" s="11" t="s">
        <v>11</v>
      </c>
    </row>
    <row r="1001" spans="1:10" x14ac:dyDescent="0.2">
      <c r="A1001" s="8"/>
      <c r="B1001" s="12">
        <v>20269</v>
      </c>
      <c r="C1001" s="12" t="s">
        <v>613</v>
      </c>
      <c r="D1001" s="12" t="s">
        <v>35</v>
      </c>
      <c r="E1001" s="12">
        <v>1</v>
      </c>
      <c r="F1001" s="12">
        <v>80.14</v>
      </c>
      <c r="G1001" s="12">
        <f>IF(J1001="INSUMO",F1001*E1001,0)</f>
        <v>80.14</v>
      </c>
      <c r="H1001" s="13">
        <f>IF(J1001="MÃO DE OBRA",F1001*E1001,0)</f>
        <v>0</v>
      </c>
      <c r="I1001" s="13">
        <f>E1001*F1001</f>
        <v>80.14</v>
      </c>
      <c r="J1001" s="11" t="s">
        <v>11</v>
      </c>
    </row>
    <row r="1002" spans="1:10" x14ac:dyDescent="0.2">
      <c r="A1002" s="8"/>
      <c r="B1002" s="12">
        <v>88274</v>
      </c>
      <c r="C1002" s="12" t="s">
        <v>234</v>
      </c>
      <c r="D1002" s="12" t="s">
        <v>7</v>
      </c>
      <c r="E1002" s="12">
        <v>0.85</v>
      </c>
      <c r="F1002" s="12">
        <v>21.51</v>
      </c>
      <c r="G1002" s="12">
        <f>IF(J1002="INSUMO",F1002*E1002,0)</f>
        <v>0</v>
      </c>
      <c r="H1002" s="13">
        <f>IF(J1002="MÃO DE OBRA",F1002*E1002,0)</f>
        <v>18.2835</v>
      </c>
      <c r="I1002" s="13">
        <f>E1002*F1002</f>
        <v>18.2835</v>
      </c>
      <c r="J1002" s="11" t="s">
        <v>9</v>
      </c>
    </row>
    <row r="1003" spans="1:10" x14ac:dyDescent="0.2">
      <c r="A1003" s="9"/>
      <c r="B1003" s="12">
        <v>88316</v>
      </c>
      <c r="C1003" s="12" t="s">
        <v>27</v>
      </c>
      <c r="D1003" s="12" t="s">
        <v>7</v>
      </c>
      <c r="E1003" s="12">
        <v>0.27</v>
      </c>
      <c r="F1003" s="12">
        <v>17.8</v>
      </c>
      <c r="G1003" s="12">
        <f>IF(J1003="INSUMO",F1003*E1003,0)</f>
        <v>0</v>
      </c>
      <c r="H1003" s="13">
        <f>IF(J1003="MÃO DE OBRA",F1003*E1003,0)</f>
        <v>4.8060000000000009</v>
      </c>
      <c r="I1003" s="13">
        <f>E1003*F1003</f>
        <v>4.8060000000000009</v>
      </c>
      <c r="J1003" s="11" t="s">
        <v>9</v>
      </c>
    </row>
    <row r="1004" spans="1:10" x14ac:dyDescent="0.2">
      <c r="A1004" s="4">
        <v>86911</v>
      </c>
      <c r="B1004" s="5"/>
      <c r="C1004" s="6" t="s">
        <v>614</v>
      </c>
      <c r="D1004" s="5" t="s">
        <v>35</v>
      </c>
      <c r="E1004" s="7"/>
      <c r="F1004" s="7"/>
      <c r="G1004" s="7">
        <f>SUM(G1005:G1008)</f>
        <v>33.605359999999997</v>
      </c>
      <c r="H1004" s="7">
        <f>SUM(H1005:H1008)</f>
        <v>3.3807999999999998</v>
      </c>
      <c r="I1004" s="7">
        <f>H1004+G1004</f>
        <v>36.986159999999998</v>
      </c>
      <c r="J1004" s="5"/>
    </row>
    <row r="1005" spans="1:10" x14ac:dyDescent="0.2">
      <c r="A1005" s="14"/>
      <c r="B1005" s="12">
        <v>3146</v>
      </c>
      <c r="C1005" s="12" t="s">
        <v>319</v>
      </c>
      <c r="D1005" s="12" t="s">
        <v>35</v>
      </c>
      <c r="E1005" s="12">
        <v>3.04E-2</v>
      </c>
      <c r="F1005" s="12">
        <v>2.15</v>
      </c>
      <c r="G1005" s="12">
        <f>IF(J1005="INSUMO",F1005*E1005,0)</f>
        <v>6.5360000000000001E-2</v>
      </c>
      <c r="H1005" s="13">
        <f>IF(J1005="MÃO DE OBRA",F1005*E1005,0)</f>
        <v>0</v>
      </c>
      <c r="I1005" s="13">
        <f>E1005*F1005</f>
        <v>6.5360000000000001E-2</v>
      </c>
      <c r="J1005" s="11" t="s">
        <v>11</v>
      </c>
    </row>
    <row r="1006" spans="1:10" x14ac:dyDescent="0.2">
      <c r="A1006" s="8"/>
      <c r="B1006" s="12">
        <v>13416</v>
      </c>
      <c r="C1006" s="12" t="s">
        <v>615</v>
      </c>
      <c r="D1006" s="12" t="s">
        <v>35</v>
      </c>
      <c r="E1006" s="12">
        <v>1</v>
      </c>
      <c r="F1006" s="12">
        <v>33.54</v>
      </c>
      <c r="G1006" s="12">
        <f>IF(J1006="INSUMO",F1006*E1006,0)</f>
        <v>33.54</v>
      </c>
      <c r="H1006" s="13">
        <f>IF(J1006="MÃO DE OBRA",F1006*E1006,0)</f>
        <v>0</v>
      </c>
      <c r="I1006" s="13">
        <f>E1006*F1006</f>
        <v>33.54</v>
      </c>
      <c r="J1006" s="11" t="s">
        <v>11</v>
      </c>
    </row>
    <row r="1007" spans="1:10" x14ac:dyDescent="0.2">
      <c r="A1007" s="8"/>
      <c r="B1007" s="12">
        <v>88267</v>
      </c>
      <c r="C1007" s="12" t="s">
        <v>299</v>
      </c>
      <c r="D1007" s="12" t="s">
        <v>7</v>
      </c>
      <c r="E1007" s="12">
        <v>0.12</v>
      </c>
      <c r="F1007" s="12">
        <v>22.24</v>
      </c>
      <c r="G1007" s="12">
        <f>IF(J1007="INSUMO",F1007*E1007,0)</f>
        <v>0</v>
      </c>
      <c r="H1007" s="13">
        <f>IF(J1007="MÃO DE OBRA",F1007*E1007,0)</f>
        <v>2.6687999999999996</v>
      </c>
      <c r="I1007" s="13">
        <f>E1007*F1007</f>
        <v>2.6687999999999996</v>
      </c>
      <c r="J1007" s="11" t="s">
        <v>9</v>
      </c>
    </row>
    <row r="1008" spans="1:10" x14ac:dyDescent="0.2">
      <c r="A1008" s="9"/>
      <c r="B1008" s="12">
        <v>88316</v>
      </c>
      <c r="C1008" s="12" t="s">
        <v>27</v>
      </c>
      <c r="D1008" s="12" t="s">
        <v>7</v>
      </c>
      <c r="E1008" s="12">
        <v>0.04</v>
      </c>
      <c r="F1008" s="12">
        <v>17.8</v>
      </c>
      <c r="G1008" s="12">
        <f>IF(J1008="INSUMO",F1008*E1008,0)</f>
        <v>0</v>
      </c>
      <c r="H1008" s="13">
        <f>IF(J1008="MÃO DE OBRA",F1008*E1008,0)</f>
        <v>0.71200000000000008</v>
      </c>
      <c r="I1008" s="13">
        <f>E1008*F1008</f>
        <v>0.71200000000000008</v>
      </c>
      <c r="J1008" s="11" t="s">
        <v>9</v>
      </c>
    </row>
    <row r="1009" spans="1:10" x14ac:dyDescent="0.2">
      <c r="A1009" s="4">
        <v>86914</v>
      </c>
      <c r="B1009" s="5"/>
      <c r="C1009" s="6" t="s">
        <v>616</v>
      </c>
      <c r="D1009" s="5" t="s">
        <v>35</v>
      </c>
      <c r="E1009" s="7"/>
      <c r="F1009" s="7"/>
      <c r="G1009" s="7">
        <f>SUM(G1010:G1013)</f>
        <v>29.645359999999997</v>
      </c>
      <c r="H1009" s="7">
        <f>SUM(H1010:H1013)</f>
        <v>4.226</v>
      </c>
      <c r="I1009" s="7">
        <f>H1009+G1009</f>
        <v>33.871359999999996</v>
      </c>
      <c r="J1009" s="5"/>
    </row>
    <row r="1010" spans="1:10" x14ac:dyDescent="0.2">
      <c r="A1010" s="14"/>
      <c r="B1010" s="12">
        <v>3146</v>
      </c>
      <c r="C1010" s="12" t="s">
        <v>319</v>
      </c>
      <c r="D1010" s="12" t="s">
        <v>35</v>
      </c>
      <c r="E1010" s="12">
        <v>3.04E-2</v>
      </c>
      <c r="F1010" s="12">
        <v>2.15</v>
      </c>
      <c r="G1010" s="12">
        <f>IF(J1010="INSUMO",F1010*E1010,0)</f>
        <v>6.5360000000000001E-2</v>
      </c>
      <c r="H1010" s="13">
        <f>IF(J1010="MÃO DE OBRA",F1010*E1010,0)</f>
        <v>0</v>
      </c>
      <c r="I1010" s="13">
        <f>E1010*F1010</f>
        <v>6.5360000000000001E-2</v>
      </c>
      <c r="J1010" s="11" t="s">
        <v>11</v>
      </c>
    </row>
    <row r="1011" spans="1:10" x14ac:dyDescent="0.2">
      <c r="A1011" s="8"/>
      <c r="B1011" s="12">
        <v>13417</v>
      </c>
      <c r="C1011" s="12" t="s">
        <v>617</v>
      </c>
      <c r="D1011" s="12" t="s">
        <v>35</v>
      </c>
      <c r="E1011" s="12">
        <v>1</v>
      </c>
      <c r="F1011" s="12">
        <v>29.58</v>
      </c>
      <c r="G1011" s="12">
        <f>IF(J1011="INSUMO",F1011*E1011,0)</f>
        <v>29.58</v>
      </c>
      <c r="H1011" s="13">
        <f>IF(J1011="MÃO DE OBRA",F1011*E1011,0)</f>
        <v>0</v>
      </c>
      <c r="I1011" s="13">
        <f>E1011*F1011</f>
        <v>29.58</v>
      </c>
      <c r="J1011" s="11" t="s">
        <v>11</v>
      </c>
    </row>
    <row r="1012" spans="1:10" x14ac:dyDescent="0.2">
      <c r="A1012" s="8"/>
      <c r="B1012" s="12">
        <v>88267</v>
      </c>
      <c r="C1012" s="12" t="s">
        <v>299</v>
      </c>
      <c r="D1012" s="12" t="s">
        <v>7</v>
      </c>
      <c r="E1012" s="12">
        <v>0.15</v>
      </c>
      <c r="F1012" s="12">
        <v>22.24</v>
      </c>
      <c r="G1012" s="12">
        <f>IF(J1012="INSUMO",F1012*E1012,0)</f>
        <v>0</v>
      </c>
      <c r="H1012" s="13">
        <f>IF(J1012="MÃO DE OBRA",F1012*E1012,0)</f>
        <v>3.3359999999999999</v>
      </c>
      <c r="I1012" s="13">
        <f>E1012*F1012</f>
        <v>3.3359999999999999</v>
      </c>
      <c r="J1012" s="11" t="s">
        <v>9</v>
      </c>
    </row>
    <row r="1013" spans="1:10" x14ac:dyDescent="0.2">
      <c r="A1013" s="9"/>
      <c r="B1013" s="12">
        <v>88316</v>
      </c>
      <c r="C1013" s="12" t="s">
        <v>27</v>
      </c>
      <c r="D1013" s="12" t="s">
        <v>7</v>
      </c>
      <c r="E1013" s="12">
        <v>0.05</v>
      </c>
      <c r="F1013" s="12">
        <v>17.8</v>
      </c>
      <c r="G1013" s="12">
        <f>IF(J1013="INSUMO",F1013*E1013,0)</f>
        <v>0</v>
      </c>
      <c r="H1013" s="13">
        <f>IF(J1013="MÃO DE OBRA",F1013*E1013,0)</f>
        <v>0.89000000000000012</v>
      </c>
      <c r="I1013" s="13">
        <f>E1013*F1013</f>
        <v>0.89000000000000012</v>
      </c>
      <c r="J1013" s="11" t="s">
        <v>9</v>
      </c>
    </row>
    <row r="1014" spans="1:10" x14ac:dyDescent="0.2">
      <c r="A1014" s="4">
        <v>86889</v>
      </c>
      <c r="B1014" s="5"/>
      <c r="C1014" s="6" t="s">
        <v>618</v>
      </c>
      <c r="D1014" s="5" t="s">
        <v>35</v>
      </c>
      <c r="E1014" s="7"/>
      <c r="F1014" s="7"/>
      <c r="G1014" s="7">
        <f>SUM(G1015:G1021)</f>
        <v>515.60255699999993</v>
      </c>
      <c r="H1014" s="7">
        <f>SUM(H1015:H1021)</f>
        <v>49.493899999999996</v>
      </c>
      <c r="I1014" s="7">
        <f>H1014+G1014</f>
        <v>565.09645699999987</v>
      </c>
      <c r="J1014" s="5"/>
    </row>
    <row r="1015" spans="1:10" x14ac:dyDescent="0.2">
      <c r="A1015" s="14"/>
      <c r="B1015" s="12">
        <v>4823</v>
      </c>
      <c r="C1015" s="12" t="s">
        <v>612</v>
      </c>
      <c r="D1015" s="12" t="s">
        <v>26</v>
      </c>
      <c r="E1015" s="12">
        <v>0.52280000000000004</v>
      </c>
      <c r="F1015" s="12">
        <v>36.4</v>
      </c>
      <c r="G1015" s="12">
        <f t="shared" ref="G1015:G1021" si="84">IF(J1015="INSUMO",F1015*E1015,0)</f>
        <v>19.029920000000001</v>
      </c>
      <c r="H1015" s="13">
        <f t="shared" ref="H1015:H1021" si="85">IF(J1015="MÃO DE OBRA",F1015*E1015,0)</f>
        <v>0</v>
      </c>
      <c r="I1015" s="13">
        <f t="shared" ref="I1015:I1021" si="86">E1015*F1015</f>
        <v>19.029920000000001</v>
      </c>
      <c r="J1015" s="11" t="s">
        <v>11</v>
      </c>
    </row>
    <row r="1016" spans="1:10" x14ac:dyDescent="0.2">
      <c r="A1016" s="8"/>
      <c r="B1016" s="12">
        <v>7568</v>
      </c>
      <c r="C1016" s="12" t="s">
        <v>182</v>
      </c>
      <c r="D1016" s="12" t="s">
        <v>35</v>
      </c>
      <c r="E1016" s="12">
        <v>6</v>
      </c>
      <c r="F1016" s="12">
        <v>0.18</v>
      </c>
      <c r="G1016" s="12">
        <f t="shared" si="84"/>
        <v>1.08</v>
      </c>
      <c r="H1016" s="13">
        <f t="shared" si="85"/>
        <v>0</v>
      </c>
      <c r="I1016" s="13">
        <f t="shared" si="86"/>
        <v>1.08</v>
      </c>
      <c r="J1016" s="11" t="s">
        <v>11</v>
      </c>
    </row>
    <row r="1017" spans="1:10" x14ac:dyDescent="0.2">
      <c r="A1017" s="8"/>
      <c r="B1017" s="12">
        <v>11795</v>
      </c>
      <c r="C1017" s="12" t="s">
        <v>619</v>
      </c>
      <c r="D1017" s="12" t="s">
        <v>20</v>
      </c>
      <c r="E1017" s="12">
        <v>1.0049999999999999</v>
      </c>
      <c r="F1017" s="12">
        <v>422.64</v>
      </c>
      <c r="G1017" s="12">
        <f t="shared" si="84"/>
        <v>424.75319999999994</v>
      </c>
      <c r="H1017" s="13">
        <f t="shared" si="85"/>
        <v>0</v>
      </c>
      <c r="I1017" s="13">
        <f t="shared" si="86"/>
        <v>424.75319999999994</v>
      </c>
      <c r="J1017" s="11" t="s">
        <v>11</v>
      </c>
    </row>
    <row r="1018" spans="1:10" x14ac:dyDescent="0.2">
      <c r="A1018" s="8"/>
      <c r="B1018" s="12">
        <v>37329</v>
      </c>
      <c r="C1018" s="12" t="s">
        <v>605</v>
      </c>
      <c r="D1018" s="12" t="s">
        <v>26</v>
      </c>
      <c r="E1018" s="12">
        <v>3.5099999999999999E-2</v>
      </c>
      <c r="F1018" s="12">
        <v>39.869999999999997</v>
      </c>
      <c r="G1018" s="12">
        <f t="shared" si="84"/>
        <v>1.3994369999999998</v>
      </c>
      <c r="H1018" s="13">
        <f t="shared" si="85"/>
        <v>0</v>
      </c>
      <c r="I1018" s="13">
        <f t="shared" si="86"/>
        <v>1.3994369999999998</v>
      </c>
      <c r="J1018" s="11" t="s">
        <v>11</v>
      </c>
    </row>
    <row r="1019" spans="1:10" x14ac:dyDescent="0.2">
      <c r="A1019" s="8"/>
      <c r="B1019" s="12">
        <v>37591</v>
      </c>
      <c r="C1019" s="12" t="s">
        <v>620</v>
      </c>
      <c r="D1019" s="12" t="s">
        <v>35</v>
      </c>
      <c r="E1019" s="12">
        <v>2</v>
      </c>
      <c r="F1019" s="12">
        <v>34.67</v>
      </c>
      <c r="G1019" s="12">
        <f t="shared" si="84"/>
        <v>69.34</v>
      </c>
      <c r="H1019" s="13">
        <f t="shared" si="85"/>
        <v>0</v>
      </c>
      <c r="I1019" s="13">
        <f t="shared" si="86"/>
        <v>69.34</v>
      </c>
      <c r="J1019" s="11" t="s">
        <v>11</v>
      </c>
    </row>
    <row r="1020" spans="1:10" x14ac:dyDescent="0.2">
      <c r="A1020" s="8"/>
      <c r="B1020" s="12">
        <v>88274</v>
      </c>
      <c r="C1020" s="12" t="s">
        <v>234</v>
      </c>
      <c r="D1020" s="12" t="s">
        <v>7</v>
      </c>
      <c r="E1020" s="12">
        <v>1.49</v>
      </c>
      <c r="F1020" s="12">
        <v>21.51</v>
      </c>
      <c r="G1020" s="12">
        <f t="shared" si="84"/>
        <v>0</v>
      </c>
      <c r="H1020" s="13">
        <f t="shared" si="85"/>
        <v>32.049900000000001</v>
      </c>
      <c r="I1020" s="13">
        <f t="shared" si="86"/>
        <v>32.049900000000001</v>
      </c>
      <c r="J1020" s="11" t="s">
        <v>9</v>
      </c>
    </row>
    <row r="1021" spans="1:10" x14ac:dyDescent="0.2">
      <c r="A1021" s="9"/>
      <c r="B1021" s="12">
        <v>88316</v>
      </c>
      <c r="C1021" s="12" t="s">
        <v>27</v>
      </c>
      <c r="D1021" s="12" t="s">
        <v>7</v>
      </c>
      <c r="E1021" s="12">
        <v>0.98</v>
      </c>
      <c r="F1021" s="12">
        <v>17.8</v>
      </c>
      <c r="G1021" s="12">
        <f t="shared" si="84"/>
        <v>0</v>
      </c>
      <c r="H1021" s="13">
        <f t="shared" si="85"/>
        <v>17.443999999999999</v>
      </c>
      <c r="I1021" s="13">
        <f t="shared" si="86"/>
        <v>17.443999999999999</v>
      </c>
      <c r="J1021" s="11" t="s">
        <v>9</v>
      </c>
    </row>
    <row r="1022" spans="1:10" x14ac:dyDescent="0.2">
      <c r="A1022" s="4">
        <v>86895</v>
      </c>
      <c r="B1022" s="5"/>
      <c r="C1022" s="6" t="s">
        <v>621</v>
      </c>
      <c r="D1022" s="5" t="s">
        <v>35</v>
      </c>
      <c r="E1022" s="7"/>
      <c r="F1022" s="7"/>
      <c r="G1022" s="7">
        <f>SUM(G1023:G1029)</f>
        <v>225.25209899999999</v>
      </c>
      <c r="H1022" s="7">
        <f>SUM(H1023:H1029)</f>
        <v>58.743200000000002</v>
      </c>
      <c r="I1022" s="7">
        <f>H1022+G1022</f>
        <v>283.99529899999999</v>
      </c>
      <c r="J1022" s="5"/>
    </row>
    <row r="1023" spans="1:10" x14ac:dyDescent="0.2">
      <c r="A1023" s="14"/>
      <c r="B1023" s="12">
        <v>4823</v>
      </c>
      <c r="C1023" s="12" t="s">
        <v>612</v>
      </c>
      <c r="D1023" s="12" t="s">
        <v>26</v>
      </c>
      <c r="E1023" s="12">
        <v>0.38440000000000002</v>
      </c>
      <c r="F1023" s="12">
        <v>36.4</v>
      </c>
      <c r="G1023" s="12">
        <f t="shared" ref="G1023:G1029" si="87">IF(J1023="INSUMO",F1023*E1023,0)</f>
        <v>13.99216</v>
      </c>
      <c r="H1023" s="13">
        <f t="shared" ref="H1023:H1029" si="88">IF(J1023="MÃO DE OBRA",F1023*E1023,0)</f>
        <v>0</v>
      </c>
      <c r="I1023" s="13">
        <f t="shared" ref="I1023:I1029" si="89">E1023*F1023</f>
        <v>13.99216</v>
      </c>
      <c r="J1023" s="11" t="s">
        <v>11</v>
      </c>
    </row>
    <row r="1024" spans="1:10" x14ac:dyDescent="0.2">
      <c r="A1024" s="8"/>
      <c r="B1024" s="12">
        <v>7568</v>
      </c>
      <c r="C1024" s="12" t="s">
        <v>182</v>
      </c>
      <c r="D1024" s="12" t="s">
        <v>35</v>
      </c>
      <c r="E1024" s="12">
        <v>6</v>
      </c>
      <c r="F1024" s="12">
        <v>0.18</v>
      </c>
      <c r="G1024" s="12">
        <f t="shared" si="87"/>
        <v>1.08</v>
      </c>
      <c r="H1024" s="13">
        <f t="shared" si="88"/>
        <v>0</v>
      </c>
      <c r="I1024" s="13">
        <f t="shared" si="89"/>
        <v>1.08</v>
      </c>
      <c r="J1024" s="11" t="s">
        <v>11</v>
      </c>
    </row>
    <row r="1025" spans="1:10" x14ac:dyDescent="0.2">
      <c r="A1025" s="8"/>
      <c r="B1025" s="12">
        <v>11795</v>
      </c>
      <c r="C1025" s="12" t="s">
        <v>619</v>
      </c>
      <c r="D1025" s="12" t="s">
        <v>20</v>
      </c>
      <c r="E1025" s="12">
        <v>0.377</v>
      </c>
      <c r="F1025" s="12">
        <v>422.64</v>
      </c>
      <c r="G1025" s="12">
        <f t="shared" si="87"/>
        <v>159.33527999999998</v>
      </c>
      <c r="H1025" s="13">
        <f t="shared" si="88"/>
        <v>0</v>
      </c>
      <c r="I1025" s="13">
        <f t="shared" si="89"/>
        <v>159.33527999999998</v>
      </c>
      <c r="J1025" s="11" t="s">
        <v>11</v>
      </c>
    </row>
    <row r="1026" spans="1:10" x14ac:dyDescent="0.2">
      <c r="A1026" s="8"/>
      <c r="B1026" s="12">
        <v>37329</v>
      </c>
      <c r="C1026" s="12" t="s">
        <v>605</v>
      </c>
      <c r="D1026" s="12" t="s">
        <v>26</v>
      </c>
      <c r="E1026" s="12">
        <v>2.5700000000000001E-2</v>
      </c>
      <c r="F1026" s="12">
        <v>39.869999999999997</v>
      </c>
      <c r="G1026" s="12">
        <f t="shared" si="87"/>
        <v>1.024659</v>
      </c>
      <c r="H1026" s="13">
        <f t="shared" si="88"/>
        <v>0</v>
      </c>
      <c r="I1026" s="13">
        <f t="shared" si="89"/>
        <v>1.024659</v>
      </c>
      <c r="J1026" s="11" t="s">
        <v>11</v>
      </c>
    </row>
    <row r="1027" spans="1:10" x14ac:dyDescent="0.2">
      <c r="A1027" s="8"/>
      <c r="B1027" s="12">
        <v>37590</v>
      </c>
      <c r="C1027" s="12" t="s">
        <v>622</v>
      </c>
      <c r="D1027" s="12" t="s">
        <v>35</v>
      </c>
      <c r="E1027" s="12">
        <v>2</v>
      </c>
      <c r="F1027" s="12">
        <v>24.91</v>
      </c>
      <c r="G1027" s="12">
        <f t="shared" si="87"/>
        <v>49.82</v>
      </c>
      <c r="H1027" s="13">
        <f t="shared" si="88"/>
        <v>0</v>
      </c>
      <c r="I1027" s="13">
        <f t="shared" si="89"/>
        <v>49.82</v>
      </c>
      <c r="J1027" s="11" t="s">
        <v>11</v>
      </c>
    </row>
    <row r="1028" spans="1:10" x14ac:dyDescent="0.2">
      <c r="A1028" s="8"/>
      <c r="B1028" s="12">
        <v>88274</v>
      </c>
      <c r="C1028" s="12" t="s">
        <v>234</v>
      </c>
      <c r="D1028" s="12" t="s">
        <v>7</v>
      </c>
      <c r="E1028" s="12">
        <v>1.92</v>
      </c>
      <c r="F1028" s="12">
        <v>21.51</v>
      </c>
      <c r="G1028" s="12">
        <f t="shared" si="87"/>
        <v>0</v>
      </c>
      <c r="H1028" s="13">
        <f t="shared" si="88"/>
        <v>41.299199999999999</v>
      </c>
      <c r="I1028" s="13">
        <f t="shared" si="89"/>
        <v>41.299199999999999</v>
      </c>
      <c r="J1028" s="11" t="s">
        <v>9</v>
      </c>
    </row>
    <row r="1029" spans="1:10" x14ac:dyDescent="0.2">
      <c r="A1029" s="9"/>
      <c r="B1029" s="12">
        <v>88316</v>
      </c>
      <c r="C1029" s="12" t="s">
        <v>27</v>
      </c>
      <c r="D1029" s="12" t="s">
        <v>7</v>
      </c>
      <c r="E1029" s="12">
        <v>0.98</v>
      </c>
      <c r="F1029" s="12">
        <v>17.8</v>
      </c>
      <c r="G1029" s="12">
        <f t="shared" si="87"/>
        <v>0</v>
      </c>
      <c r="H1029" s="13">
        <f t="shared" si="88"/>
        <v>17.443999999999999</v>
      </c>
      <c r="I1029" s="13">
        <f t="shared" si="89"/>
        <v>17.443999999999999</v>
      </c>
      <c r="J1029" s="11" t="s">
        <v>9</v>
      </c>
    </row>
    <row r="1030" spans="1:10" x14ac:dyDescent="0.2">
      <c r="A1030" s="4">
        <v>86886</v>
      </c>
      <c r="B1030" s="5"/>
      <c r="C1030" s="6" t="s">
        <v>623</v>
      </c>
      <c r="D1030" s="5" t="s">
        <v>35</v>
      </c>
      <c r="E1030" s="7"/>
      <c r="F1030" s="7"/>
      <c r="G1030" s="7">
        <f>SUM(G1031:G1034)</f>
        <v>22.427624999999999</v>
      </c>
      <c r="H1030" s="7">
        <f>SUM(H1031:H1034)</f>
        <v>4.226</v>
      </c>
      <c r="I1030" s="7">
        <f>H1030+G1030</f>
        <v>26.653624999999998</v>
      </c>
      <c r="J1030" s="5"/>
    </row>
    <row r="1031" spans="1:10" x14ac:dyDescent="0.2">
      <c r="A1031" s="14"/>
      <c r="B1031" s="12">
        <v>3146</v>
      </c>
      <c r="C1031" s="12" t="s">
        <v>319</v>
      </c>
      <c r="D1031" s="12" t="s">
        <v>35</v>
      </c>
      <c r="E1031" s="12">
        <v>1.7500000000000002E-2</v>
      </c>
      <c r="F1031" s="12">
        <v>2.15</v>
      </c>
      <c r="G1031" s="12">
        <f>IF(J1031="INSUMO",F1031*E1031,0)</f>
        <v>3.7624999999999999E-2</v>
      </c>
      <c r="H1031" s="13">
        <f>IF(J1031="MÃO DE OBRA",F1031*E1031,0)</f>
        <v>0</v>
      </c>
      <c r="I1031" s="13">
        <f>E1031*F1031</f>
        <v>3.7624999999999999E-2</v>
      </c>
      <c r="J1031" s="11" t="s">
        <v>11</v>
      </c>
    </row>
    <row r="1032" spans="1:10" x14ac:dyDescent="0.2">
      <c r="A1032" s="8"/>
      <c r="B1032" s="12">
        <v>11683</v>
      </c>
      <c r="C1032" s="12" t="s">
        <v>624</v>
      </c>
      <c r="D1032" s="12" t="s">
        <v>35</v>
      </c>
      <c r="E1032" s="12">
        <v>1</v>
      </c>
      <c r="F1032" s="12">
        <v>22.39</v>
      </c>
      <c r="G1032" s="12">
        <f>IF(J1032="INSUMO",F1032*E1032,0)</f>
        <v>22.39</v>
      </c>
      <c r="H1032" s="13">
        <f>IF(J1032="MÃO DE OBRA",F1032*E1032,0)</f>
        <v>0</v>
      </c>
      <c r="I1032" s="13">
        <f>E1032*F1032</f>
        <v>22.39</v>
      </c>
      <c r="J1032" s="11" t="s">
        <v>11</v>
      </c>
    </row>
    <row r="1033" spans="1:10" x14ac:dyDescent="0.2">
      <c r="A1033" s="8"/>
      <c r="B1033" s="12">
        <v>88267</v>
      </c>
      <c r="C1033" s="12" t="s">
        <v>299</v>
      </c>
      <c r="D1033" s="12" t="s">
        <v>7</v>
      </c>
      <c r="E1033" s="12">
        <v>0.15</v>
      </c>
      <c r="F1033" s="12">
        <v>22.24</v>
      </c>
      <c r="G1033" s="12">
        <f>IF(J1033="INSUMO",F1033*E1033,0)</f>
        <v>0</v>
      </c>
      <c r="H1033" s="13">
        <f>IF(J1033="MÃO DE OBRA",F1033*E1033,0)</f>
        <v>3.3359999999999999</v>
      </c>
      <c r="I1033" s="13">
        <f>E1033*F1033</f>
        <v>3.3359999999999999</v>
      </c>
      <c r="J1033" s="11" t="s">
        <v>9</v>
      </c>
    </row>
    <row r="1034" spans="1:10" x14ac:dyDescent="0.2">
      <c r="A1034" s="9"/>
      <c r="B1034" s="12">
        <v>88316</v>
      </c>
      <c r="C1034" s="12" t="s">
        <v>27</v>
      </c>
      <c r="D1034" s="12" t="s">
        <v>7</v>
      </c>
      <c r="E1034" s="12">
        <v>0.05</v>
      </c>
      <c r="F1034" s="12">
        <v>17.8</v>
      </c>
      <c r="G1034" s="12">
        <f>IF(J1034="INSUMO",F1034*E1034,0)</f>
        <v>0</v>
      </c>
      <c r="H1034" s="13">
        <f>IF(J1034="MÃO DE OBRA",F1034*E1034,0)</f>
        <v>0.89000000000000012</v>
      </c>
      <c r="I1034" s="13">
        <f>E1034*F1034</f>
        <v>0.89000000000000012</v>
      </c>
      <c r="J1034" s="11" t="s">
        <v>9</v>
      </c>
    </row>
    <row r="1035" spans="1:10" x14ac:dyDescent="0.2">
      <c r="A1035" s="4">
        <v>86883</v>
      </c>
      <c r="B1035" s="5"/>
      <c r="C1035" s="6" t="s">
        <v>625</v>
      </c>
      <c r="D1035" s="5" t="s">
        <v>35</v>
      </c>
      <c r="E1035" s="7"/>
      <c r="F1035" s="7"/>
      <c r="G1035" s="7">
        <f>SUM(G1036:G1039)</f>
        <v>8.3074999999999992</v>
      </c>
      <c r="H1035" s="7">
        <f>SUM(H1036:H1039)</f>
        <v>2.3132000000000001</v>
      </c>
      <c r="I1035" s="7">
        <f>H1035+G1035</f>
        <v>10.620699999999999</v>
      </c>
      <c r="J1035" s="5"/>
    </row>
    <row r="1036" spans="1:10" x14ac:dyDescent="0.2">
      <c r="A1036" s="14"/>
      <c r="B1036" s="12">
        <v>3146</v>
      </c>
      <c r="C1036" s="12" t="s">
        <v>319</v>
      </c>
      <c r="D1036" s="12" t="s">
        <v>35</v>
      </c>
      <c r="E1036" s="12">
        <v>0.05</v>
      </c>
      <c r="F1036" s="12">
        <v>2.15</v>
      </c>
      <c r="G1036" s="12">
        <f>IF(J1036="INSUMO",F1036*E1036,0)</f>
        <v>0.1075</v>
      </c>
      <c r="H1036" s="13">
        <f>IF(J1036="MÃO DE OBRA",F1036*E1036,0)</f>
        <v>0</v>
      </c>
      <c r="I1036" s="13">
        <f>E1036*F1036</f>
        <v>0.1075</v>
      </c>
      <c r="J1036" s="11" t="s">
        <v>11</v>
      </c>
    </row>
    <row r="1037" spans="1:10" x14ac:dyDescent="0.2">
      <c r="A1037" s="8"/>
      <c r="B1037" s="12">
        <v>6148</v>
      </c>
      <c r="C1037" s="12" t="s">
        <v>626</v>
      </c>
      <c r="D1037" s="12" t="s">
        <v>35</v>
      </c>
      <c r="E1037" s="12">
        <v>1</v>
      </c>
      <c r="F1037" s="12">
        <v>8.1999999999999993</v>
      </c>
      <c r="G1037" s="12">
        <f>IF(J1037="INSUMO",F1037*E1037,0)</f>
        <v>8.1999999999999993</v>
      </c>
      <c r="H1037" s="13">
        <f>IF(J1037="MÃO DE OBRA",F1037*E1037,0)</f>
        <v>0</v>
      </c>
      <c r="I1037" s="13">
        <f>E1037*F1037</f>
        <v>8.1999999999999993</v>
      </c>
      <c r="J1037" s="11" t="s">
        <v>11</v>
      </c>
    </row>
    <row r="1038" spans="1:10" x14ac:dyDescent="0.2">
      <c r="A1038" s="8"/>
      <c r="B1038" s="12">
        <v>88267</v>
      </c>
      <c r="C1038" s="12" t="s">
        <v>299</v>
      </c>
      <c r="D1038" s="12" t="s">
        <v>7</v>
      </c>
      <c r="E1038" s="12">
        <v>0.08</v>
      </c>
      <c r="F1038" s="12">
        <v>22.24</v>
      </c>
      <c r="G1038" s="12">
        <f>IF(J1038="INSUMO",F1038*E1038,0)</f>
        <v>0</v>
      </c>
      <c r="H1038" s="13">
        <f>IF(J1038="MÃO DE OBRA",F1038*E1038,0)</f>
        <v>1.7791999999999999</v>
      </c>
      <c r="I1038" s="13">
        <f>E1038*F1038</f>
        <v>1.7791999999999999</v>
      </c>
      <c r="J1038" s="11" t="s">
        <v>9</v>
      </c>
    </row>
    <row r="1039" spans="1:10" x14ac:dyDescent="0.2">
      <c r="A1039" s="9"/>
      <c r="B1039" s="12">
        <v>88316</v>
      </c>
      <c r="C1039" s="12" t="s">
        <v>27</v>
      </c>
      <c r="D1039" s="12" t="s">
        <v>7</v>
      </c>
      <c r="E1039" s="12">
        <v>0.03</v>
      </c>
      <c r="F1039" s="12">
        <v>17.8</v>
      </c>
      <c r="G1039" s="12">
        <f>IF(J1039="INSUMO",F1039*E1039,0)</f>
        <v>0</v>
      </c>
      <c r="H1039" s="13">
        <f>IF(J1039="MÃO DE OBRA",F1039*E1039,0)</f>
        <v>0.53400000000000003</v>
      </c>
      <c r="I1039" s="13">
        <f>E1039*F1039</f>
        <v>0.53400000000000003</v>
      </c>
      <c r="J1039" s="11" t="s">
        <v>9</v>
      </c>
    </row>
    <row r="1040" spans="1:10" x14ac:dyDescent="0.2">
      <c r="A1040" s="4">
        <v>37777</v>
      </c>
      <c r="B1040" s="5"/>
      <c r="C1040" s="6" t="s">
        <v>627</v>
      </c>
      <c r="D1040" s="5" t="s">
        <v>628</v>
      </c>
      <c r="E1040" s="7"/>
      <c r="F1040" s="7"/>
      <c r="G1040" s="7">
        <v>166113.26</v>
      </c>
      <c r="H1040" s="7"/>
      <c r="I1040" s="7"/>
      <c r="J1040" s="5">
        <v>0</v>
      </c>
    </row>
    <row r="1041" spans="1:10" x14ac:dyDescent="0.2">
      <c r="A1041" s="4">
        <v>96523</v>
      </c>
      <c r="B1041" s="5"/>
      <c r="C1041" s="6" t="s">
        <v>629</v>
      </c>
      <c r="D1041" s="5" t="s">
        <v>29</v>
      </c>
      <c r="E1041" s="7"/>
      <c r="F1041" s="7"/>
      <c r="G1041" s="7">
        <f>SUM(G1042:G1043)</f>
        <v>0</v>
      </c>
      <c r="H1041" s="7">
        <f>SUM(H1042:H1043)</f>
        <v>80.01391000000001</v>
      </c>
      <c r="I1041" s="7">
        <f>H1041+G1041</f>
        <v>80.01391000000001</v>
      </c>
      <c r="J1041" s="5"/>
    </row>
    <row r="1042" spans="1:10" x14ac:dyDescent="0.2">
      <c r="A1042" s="16"/>
      <c r="B1042" s="12">
        <v>88309</v>
      </c>
      <c r="C1042" s="12" t="s">
        <v>126</v>
      </c>
      <c r="D1042" s="12" t="s">
        <v>7</v>
      </c>
      <c r="E1042" s="12">
        <v>1.1890000000000001</v>
      </c>
      <c r="F1042" s="12">
        <v>21.59</v>
      </c>
      <c r="G1042" s="12">
        <f>IF(J1042="INSUMO",F1042*E1042,0)</f>
        <v>0</v>
      </c>
      <c r="H1042" s="13">
        <f>IF(J1042="MÃO DE OBRA",F1042*E1042,0)</f>
        <v>25.67051</v>
      </c>
      <c r="I1042" s="13">
        <f>E1042*F1042</f>
        <v>25.67051</v>
      </c>
      <c r="J1042" s="11" t="s">
        <v>9</v>
      </c>
    </row>
    <row r="1043" spans="1:10" x14ac:dyDescent="0.2">
      <c r="A1043" s="12"/>
      <c r="B1043" s="12">
        <v>88316</v>
      </c>
      <c r="C1043" s="12" t="s">
        <v>27</v>
      </c>
      <c r="D1043" s="12" t="s">
        <v>7</v>
      </c>
      <c r="E1043" s="12">
        <v>3.0529999999999999</v>
      </c>
      <c r="F1043" s="12">
        <v>17.8</v>
      </c>
      <c r="G1043" s="12">
        <f>IF(J1043="INSUMO",F1043*E1043,0)</f>
        <v>0</v>
      </c>
      <c r="H1043" s="13">
        <f>IF(J1043="MÃO DE OBRA",F1043*E1043,0)</f>
        <v>54.343400000000003</v>
      </c>
      <c r="I1043" s="13">
        <f>E1043*F1043</f>
        <v>54.343400000000003</v>
      </c>
      <c r="J1043" s="11" t="s">
        <v>9</v>
      </c>
    </row>
    <row r="1044" spans="1:10" x14ac:dyDescent="0.2">
      <c r="A1044" s="4">
        <v>96543</v>
      </c>
      <c r="B1044" s="5"/>
      <c r="C1044" s="6" t="s">
        <v>630</v>
      </c>
      <c r="D1044" s="5" t="s">
        <v>26</v>
      </c>
      <c r="E1044" s="7"/>
      <c r="F1044" s="7"/>
      <c r="G1044" s="7">
        <f>SUM(G1045:G1049)</f>
        <v>7.13781</v>
      </c>
      <c r="H1044" s="7">
        <f>SUM(H1045:H1049)</f>
        <v>5.2223949999999997</v>
      </c>
      <c r="I1044" s="7">
        <f>H1044+G1044</f>
        <v>12.360205000000001</v>
      </c>
      <c r="J1044" s="5"/>
    </row>
    <row r="1045" spans="1:10" x14ac:dyDescent="0.2">
      <c r="A1045" s="14"/>
      <c r="B1045" s="12">
        <v>337</v>
      </c>
      <c r="C1045" s="12" t="s">
        <v>139</v>
      </c>
      <c r="D1045" s="12" t="s">
        <v>26</v>
      </c>
      <c r="E1045" s="12">
        <v>2.5000000000000001E-2</v>
      </c>
      <c r="F1045" s="12">
        <v>10.9</v>
      </c>
      <c r="G1045" s="12">
        <f>IF(J1045="INSUMO",F1045*E1045,0)</f>
        <v>0.27250000000000002</v>
      </c>
      <c r="H1045" s="13">
        <f>IF(J1045="MÃO DE OBRA",F1045*E1045,0)</f>
        <v>0</v>
      </c>
      <c r="I1045" s="13">
        <f>E1045*F1045</f>
        <v>0.27250000000000002</v>
      </c>
      <c r="J1045" s="11" t="s">
        <v>11</v>
      </c>
    </row>
    <row r="1046" spans="1:10" x14ac:dyDescent="0.2">
      <c r="A1046" s="8"/>
      <c r="B1046" s="12">
        <v>39017</v>
      </c>
      <c r="C1046" s="12" t="s">
        <v>140</v>
      </c>
      <c r="D1046" s="12" t="s">
        <v>35</v>
      </c>
      <c r="E1046" s="12">
        <v>1.9664999999999999</v>
      </c>
      <c r="F1046" s="12">
        <v>0.14000000000000001</v>
      </c>
      <c r="G1046" s="12">
        <f>IF(J1046="INSUMO",F1046*E1046,0)</f>
        <v>0.27531</v>
      </c>
      <c r="H1046" s="13">
        <f>IF(J1046="MÃO DE OBRA",F1046*E1046,0)</f>
        <v>0</v>
      </c>
      <c r="I1046" s="13">
        <f>E1046*F1046</f>
        <v>0.27531</v>
      </c>
      <c r="J1046" s="11" t="s">
        <v>11</v>
      </c>
    </row>
    <row r="1047" spans="1:10" x14ac:dyDescent="0.2">
      <c r="A1047" s="8"/>
      <c r="B1047" s="12">
        <v>88238</v>
      </c>
      <c r="C1047" s="12" t="s">
        <v>141</v>
      </c>
      <c r="D1047" s="12" t="s">
        <v>7</v>
      </c>
      <c r="E1047" s="12">
        <v>6.3500000000000001E-2</v>
      </c>
      <c r="F1047" s="12">
        <v>16.48</v>
      </c>
      <c r="G1047" s="12">
        <f>IF(J1047="INSUMO",F1047*E1047,0)</f>
        <v>0</v>
      </c>
      <c r="H1047" s="13">
        <f>IF(J1047="MÃO DE OBRA",F1047*E1047,0)</f>
        <v>1.0464800000000001</v>
      </c>
      <c r="I1047" s="13">
        <f>E1047*F1047</f>
        <v>1.0464800000000001</v>
      </c>
      <c r="J1047" s="11" t="s">
        <v>9</v>
      </c>
    </row>
    <row r="1048" spans="1:10" x14ac:dyDescent="0.2">
      <c r="A1048" s="8"/>
      <c r="B1048" s="12">
        <v>88245</v>
      </c>
      <c r="C1048" s="12" t="s">
        <v>142</v>
      </c>
      <c r="D1048" s="12" t="s">
        <v>7</v>
      </c>
      <c r="E1048" s="12">
        <v>0.19450000000000001</v>
      </c>
      <c r="F1048" s="12">
        <v>21.47</v>
      </c>
      <c r="G1048" s="12">
        <f>IF(J1048="INSUMO",F1048*E1048,0)</f>
        <v>0</v>
      </c>
      <c r="H1048" s="13">
        <f>IF(J1048="MÃO DE OBRA",F1048*E1048,0)</f>
        <v>4.1759149999999998</v>
      </c>
      <c r="I1048" s="13">
        <f>E1048*F1048</f>
        <v>4.1759149999999998</v>
      </c>
      <c r="J1048" s="11" t="s">
        <v>9</v>
      </c>
    </row>
    <row r="1049" spans="1:10" x14ac:dyDescent="0.2">
      <c r="A1049" s="9"/>
      <c r="B1049" s="12">
        <v>92791</v>
      </c>
      <c r="C1049" s="12" t="s">
        <v>631</v>
      </c>
      <c r="D1049" s="12" t="s">
        <v>26</v>
      </c>
      <c r="E1049" s="12">
        <v>1</v>
      </c>
      <c r="F1049" s="12">
        <v>6.59</v>
      </c>
      <c r="G1049" s="12">
        <f>IF(J1049="INSUMO",F1049*E1049,0)</f>
        <v>6.59</v>
      </c>
      <c r="H1049" s="13">
        <f>IF(J1049="MÃO DE OBRA",F1049*E1049,0)</f>
        <v>0</v>
      </c>
      <c r="I1049" s="13">
        <f>E1049*F1049</f>
        <v>6.59</v>
      </c>
      <c r="J1049" s="11" t="s">
        <v>11</v>
      </c>
    </row>
    <row r="1050" spans="1:10" x14ac:dyDescent="0.2">
      <c r="A1050" s="4">
        <v>96547</v>
      </c>
      <c r="B1050" s="5"/>
      <c r="C1050" s="6" t="s">
        <v>632</v>
      </c>
      <c r="D1050" s="5" t="s">
        <v>26</v>
      </c>
      <c r="E1050" s="7"/>
      <c r="F1050" s="7"/>
      <c r="G1050" s="7">
        <f>SUM(G1051:G1055)</f>
        <v>5.2253400000000001</v>
      </c>
      <c r="H1050" s="7">
        <f>SUM(H1051:H1055)</f>
        <v>1.8225199999999999</v>
      </c>
      <c r="I1050" s="7">
        <f>H1050+G1050</f>
        <v>7.04786</v>
      </c>
      <c r="J1050" s="5"/>
    </row>
    <row r="1051" spans="1:10" x14ac:dyDescent="0.2">
      <c r="A1051" s="14"/>
      <c r="B1051" s="12">
        <v>337</v>
      </c>
      <c r="C1051" s="12" t="s">
        <v>139</v>
      </c>
      <c r="D1051" s="12" t="s">
        <v>26</v>
      </c>
      <c r="E1051" s="12">
        <v>2.5000000000000001E-2</v>
      </c>
      <c r="F1051" s="12">
        <v>10.9</v>
      </c>
      <c r="G1051" s="12">
        <f>IF(J1051="INSUMO",F1051*E1051,0)</f>
        <v>0.27250000000000002</v>
      </c>
      <c r="H1051" s="13">
        <f>IF(J1051="MÃO DE OBRA",F1051*E1051,0)</f>
        <v>0</v>
      </c>
      <c r="I1051" s="13">
        <f>E1051*F1051</f>
        <v>0.27250000000000002</v>
      </c>
      <c r="J1051" s="11" t="s">
        <v>11</v>
      </c>
    </row>
    <row r="1052" spans="1:10" x14ac:dyDescent="0.2">
      <c r="A1052" s="8"/>
      <c r="B1052" s="12">
        <v>39017</v>
      </c>
      <c r="C1052" s="12" t="s">
        <v>140</v>
      </c>
      <c r="D1052" s="12" t="s">
        <v>35</v>
      </c>
      <c r="E1052" s="12">
        <v>0.30599999999999999</v>
      </c>
      <c r="F1052" s="12">
        <v>0.14000000000000001</v>
      </c>
      <c r="G1052" s="12">
        <f>IF(J1052="INSUMO",F1052*E1052,0)</f>
        <v>4.2840000000000003E-2</v>
      </c>
      <c r="H1052" s="13">
        <f>IF(J1052="MÃO DE OBRA",F1052*E1052,0)</f>
        <v>0</v>
      </c>
      <c r="I1052" s="13">
        <f>E1052*F1052</f>
        <v>4.2840000000000003E-2</v>
      </c>
      <c r="J1052" s="11" t="s">
        <v>11</v>
      </c>
    </row>
    <row r="1053" spans="1:10" x14ac:dyDescent="0.2">
      <c r="A1053" s="8"/>
      <c r="B1053" s="12">
        <v>88238</v>
      </c>
      <c r="C1053" s="12" t="s">
        <v>141</v>
      </c>
      <c r="D1053" s="12" t="s">
        <v>7</v>
      </c>
      <c r="E1053" s="12">
        <v>2.1999999999999999E-2</v>
      </c>
      <c r="F1053" s="12">
        <v>16.48</v>
      </c>
      <c r="G1053" s="12">
        <f>IF(J1053="INSUMO",F1053*E1053,0)</f>
        <v>0</v>
      </c>
      <c r="H1053" s="13">
        <f>IF(J1053="MÃO DE OBRA",F1053*E1053,0)</f>
        <v>0.36255999999999999</v>
      </c>
      <c r="I1053" s="13">
        <f>E1053*F1053</f>
        <v>0.36255999999999999</v>
      </c>
      <c r="J1053" s="11" t="s">
        <v>9</v>
      </c>
    </row>
    <row r="1054" spans="1:10" x14ac:dyDescent="0.2">
      <c r="A1054" s="8"/>
      <c r="B1054" s="12">
        <v>88245</v>
      </c>
      <c r="C1054" s="12" t="s">
        <v>142</v>
      </c>
      <c r="D1054" s="12" t="s">
        <v>7</v>
      </c>
      <c r="E1054" s="12">
        <v>6.8000000000000005E-2</v>
      </c>
      <c r="F1054" s="12">
        <v>21.47</v>
      </c>
      <c r="G1054" s="12">
        <f>IF(J1054="INSUMO",F1054*E1054,0)</f>
        <v>0</v>
      </c>
      <c r="H1054" s="13">
        <f>IF(J1054="MÃO DE OBRA",F1054*E1054,0)</f>
        <v>1.4599599999999999</v>
      </c>
      <c r="I1054" s="13">
        <f>E1054*F1054</f>
        <v>1.4599599999999999</v>
      </c>
      <c r="J1054" s="11" t="s">
        <v>9</v>
      </c>
    </row>
    <row r="1055" spans="1:10" x14ac:dyDescent="0.2">
      <c r="A1055" s="9"/>
      <c r="B1055" s="12">
        <v>92795</v>
      </c>
      <c r="C1055" s="12" t="s">
        <v>633</v>
      </c>
      <c r="D1055" s="12" t="s">
        <v>26</v>
      </c>
      <c r="E1055" s="12">
        <v>1</v>
      </c>
      <c r="F1055" s="12">
        <v>4.91</v>
      </c>
      <c r="G1055" s="12">
        <f>IF(J1055="INSUMO",F1055*E1055,0)</f>
        <v>4.91</v>
      </c>
      <c r="H1055" s="13">
        <f>IF(J1055="MÃO DE OBRA",F1055*E1055,0)</f>
        <v>0</v>
      </c>
      <c r="I1055" s="13">
        <f>E1055*F1055</f>
        <v>4.91</v>
      </c>
      <c r="J1055" s="11" t="s">
        <v>11</v>
      </c>
    </row>
    <row r="1056" spans="1:10" x14ac:dyDescent="0.2">
      <c r="A1056" s="4">
        <v>96548</v>
      </c>
      <c r="B1056" s="5"/>
      <c r="C1056" s="6" t="s">
        <v>634</v>
      </c>
      <c r="D1056" s="5" t="s">
        <v>26</v>
      </c>
      <c r="E1056" s="7"/>
      <c r="F1056" s="7"/>
      <c r="G1056" s="7">
        <f>SUM(G1057:G1061)</f>
        <v>5.1201500000000006</v>
      </c>
      <c r="H1056" s="7">
        <f>SUM(H1057:H1061)</f>
        <v>1.3264450000000001</v>
      </c>
      <c r="I1056" s="7">
        <f>H1056+G1056</f>
        <v>6.4465950000000003</v>
      </c>
      <c r="J1056" s="5"/>
    </row>
    <row r="1057" spans="1:10" x14ac:dyDescent="0.2">
      <c r="A1057" s="14"/>
      <c r="B1057" s="12">
        <v>337</v>
      </c>
      <c r="C1057" s="12" t="s">
        <v>139</v>
      </c>
      <c r="D1057" s="12" t="s">
        <v>26</v>
      </c>
      <c r="E1057" s="12">
        <v>2.5000000000000001E-2</v>
      </c>
      <c r="F1057" s="12">
        <v>10.9</v>
      </c>
      <c r="G1057" s="12">
        <f>IF(J1057="INSUMO",F1057*E1057,0)</f>
        <v>0.27250000000000002</v>
      </c>
      <c r="H1057" s="13">
        <f>IF(J1057="MÃO DE OBRA",F1057*E1057,0)</f>
        <v>0</v>
      </c>
      <c r="I1057" s="13">
        <f>E1057*F1057</f>
        <v>0.27250000000000002</v>
      </c>
      <c r="J1057" s="11" t="s">
        <v>11</v>
      </c>
    </row>
    <row r="1058" spans="1:10" x14ac:dyDescent="0.2">
      <c r="A1058" s="8"/>
      <c r="B1058" s="12">
        <v>39017</v>
      </c>
      <c r="C1058" s="12" t="s">
        <v>140</v>
      </c>
      <c r="D1058" s="12" t="s">
        <v>35</v>
      </c>
      <c r="E1058" s="12">
        <v>0.19750000000000001</v>
      </c>
      <c r="F1058" s="12">
        <v>0.14000000000000001</v>
      </c>
      <c r="G1058" s="12">
        <f>IF(J1058="INSUMO",F1058*E1058,0)</f>
        <v>2.7650000000000004E-2</v>
      </c>
      <c r="H1058" s="13">
        <f>IF(J1058="MÃO DE OBRA",F1058*E1058,0)</f>
        <v>0</v>
      </c>
      <c r="I1058" s="13">
        <f>E1058*F1058</f>
        <v>2.7650000000000004E-2</v>
      </c>
      <c r="J1058" s="11" t="s">
        <v>11</v>
      </c>
    </row>
    <row r="1059" spans="1:10" x14ac:dyDescent="0.2">
      <c r="A1059" s="8"/>
      <c r="B1059" s="12">
        <v>88238</v>
      </c>
      <c r="C1059" s="12" t="s">
        <v>141</v>
      </c>
      <c r="D1059" s="12" t="s">
        <v>7</v>
      </c>
      <c r="E1059" s="12">
        <v>1.6E-2</v>
      </c>
      <c r="F1059" s="12">
        <v>16.48</v>
      </c>
      <c r="G1059" s="12">
        <f>IF(J1059="INSUMO",F1059*E1059,0)</f>
        <v>0</v>
      </c>
      <c r="H1059" s="13">
        <f>IF(J1059="MÃO DE OBRA",F1059*E1059,0)</f>
        <v>0.26368000000000003</v>
      </c>
      <c r="I1059" s="13">
        <f>E1059*F1059</f>
        <v>0.26368000000000003</v>
      </c>
      <c r="J1059" s="11" t="s">
        <v>9</v>
      </c>
    </row>
    <row r="1060" spans="1:10" x14ac:dyDescent="0.2">
      <c r="A1060" s="8"/>
      <c r="B1060" s="12">
        <v>88245</v>
      </c>
      <c r="C1060" s="12" t="s">
        <v>142</v>
      </c>
      <c r="D1060" s="12" t="s">
        <v>7</v>
      </c>
      <c r="E1060" s="12">
        <v>4.9500000000000002E-2</v>
      </c>
      <c r="F1060" s="12">
        <v>21.47</v>
      </c>
      <c r="G1060" s="12">
        <f>IF(J1060="INSUMO",F1060*E1060,0)</f>
        <v>0</v>
      </c>
      <c r="H1060" s="13">
        <f>IF(J1060="MÃO DE OBRA",F1060*E1060,0)</f>
        <v>1.062765</v>
      </c>
      <c r="I1060" s="13">
        <f>E1060*F1060</f>
        <v>1.062765</v>
      </c>
      <c r="J1060" s="11" t="s">
        <v>9</v>
      </c>
    </row>
    <row r="1061" spans="1:10" x14ac:dyDescent="0.2">
      <c r="A1061" s="9"/>
      <c r="B1061" s="12">
        <v>92796</v>
      </c>
      <c r="C1061" s="12" t="s">
        <v>635</v>
      </c>
      <c r="D1061" s="12" t="s">
        <v>26</v>
      </c>
      <c r="E1061" s="12">
        <v>1</v>
      </c>
      <c r="F1061" s="12">
        <v>4.82</v>
      </c>
      <c r="G1061" s="12">
        <f>IF(J1061="INSUMO",F1061*E1061,0)</f>
        <v>4.82</v>
      </c>
      <c r="H1061" s="13">
        <f>IF(J1061="MÃO DE OBRA",F1061*E1061,0)</f>
        <v>0</v>
      </c>
      <c r="I1061" s="13">
        <f>E1061*F1061</f>
        <v>4.82</v>
      </c>
      <c r="J1061" s="11" t="s">
        <v>11</v>
      </c>
    </row>
    <row r="1062" spans="1:10" x14ac:dyDescent="0.2">
      <c r="A1062" s="4">
        <v>94965</v>
      </c>
      <c r="B1062" s="5"/>
      <c r="C1062" s="6" t="s">
        <v>636</v>
      </c>
      <c r="D1062" s="5" t="s">
        <v>29</v>
      </c>
      <c r="E1062" s="7"/>
      <c r="F1062" s="7"/>
      <c r="G1062" s="7">
        <f>SUM(G1063:G1069)</f>
        <v>211.48224999999999</v>
      </c>
      <c r="H1062" s="7">
        <f>SUM(H1063:H1069)</f>
        <v>73.778199999999998</v>
      </c>
      <c r="I1062" s="7">
        <f>H1062+G1062</f>
        <v>285.26044999999999</v>
      </c>
      <c r="J1062" s="5" t="e">
        <f>NA()</f>
        <v>#N/A</v>
      </c>
    </row>
    <row r="1063" spans="1:10" x14ac:dyDescent="0.2">
      <c r="A1063" s="14"/>
      <c r="B1063" s="12">
        <v>370</v>
      </c>
      <c r="C1063" s="12" t="s">
        <v>510</v>
      </c>
      <c r="D1063" s="12" t="s">
        <v>29</v>
      </c>
      <c r="E1063" s="12">
        <v>0.751</v>
      </c>
      <c r="F1063" s="12">
        <v>52.48</v>
      </c>
      <c r="G1063" s="12">
        <f t="shared" ref="G1063:G1069" si="90">IF(J1063="INSUMO",F1063*E1063,0)</f>
        <v>39.412479999999995</v>
      </c>
      <c r="H1063" s="13">
        <f t="shared" ref="H1063:H1069" si="91">IF(J1063="MÃO DE OBRA",F1063*E1063,0)</f>
        <v>0</v>
      </c>
      <c r="I1063" s="13">
        <f t="shared" ref="I1063:I1069" si="92">E1063*F1063</f>
        <v>39.412479999999995</v>
      </c>
      <c r="J1063" s="11" t="s">
        <v>11</v>
      </c>
    </row>
    <row r="1064" spans="1:10" x14ac:dyDescent="0.2">
      <c r="A1064" s="8"/>
      <c r="B1064" s="12">
        <v>1379</v>
      </c>
      <c r="C1064" s="12" t="s">
        <v>263</v>
      </c>
      <c r="D1064" s="12" t="s">
        <v>26</v>
      </c>
      <c r="E1064" s="12">
        <v>362.66</v>
      </c>
      <c r="F1064" s="12">
        <v>0.39</v>
      </c>
      <c r="G1064" s="12">
        <f t="shared" si="90"/>
        <v>141.43740000000003</v>
      </c>
      <c r="H1064" s="13">
        <f t="shared" si="91"/>
        <v>0</v>
      </c>
      <c r="I1064" s="13">
        <f t="shared" si="92"/>
        <v>141.43740000000003</v>
      </c>
      <c r="J1064" s="11" t="s">
        <v>11</v>
      </c>
    </row>
    <row r="1065" spans="1:10" x14ac:dyDescent="0.2">
      <c r="A1065" s="8"/>
      <c r="B1065" s="12">
        <v>4721</v>
      </c>
      <c r="C1065" s="12" t="s">
        <v>512</v>
      </c>
      <c r="D1065" s="12" t="s">
        <v>29</v>
      </c>
      <c r="E1065" s="12">
        <v>0.59299999999999997</v>
      </c>
      <c r="F1065" s="12">
        <v>49.99</v>
      </c>
      <c r="G1065" s="12">
        <f t="shared" si="90"/>
        <v>29.644069999999999</v>
      </c>
      <c r="H1065" s="13">
        <f t="shared" si="91"/>
        <v>0</v>
      </c>
      <c r="I1065" s="13">
        <f t="shared" si="92"/>
        <v>29.644069999999999</v>
      </c>
      <c r="J1065" s="11" t="s">
        <v>11</v>
      </c>
    </row>
    <row r="1066" spans="1:10" x14ac:dyDescent="0.2">
      <c r="A1066" s="8"/>
      <c r="B1066" s="12">
        <v>88316</v>
      </c>
      <c r="C1066" s="12" t="s">
        <v>27</v>
      </c>
      <c r="D1066" s="12" t="s">
        <v>7</v>
      </c>
      <c r="E1066" s="12">
        <v>2.31</v>
      </c>
      <c r="F1066" s="12">
        <v>17.8</v>
      </c>
      <c r="G1066" s="12">
        <f t="shared" si="90"/>
        <v>0</v>
      </c>
      <c r="H1066" s="13">
        <f t="shared" si="91"/>
        <v>41.118000000000002</v>
      </c>
      <c r="I1066" s="13">
        <f t="shared" si="92"/>
        <v>41.118000000000002</v>
      </c>
      <c r="J1066" s="11" t="s">
        <v>9</v>
      </c>
    </row>
    <row r="1067" spans="1:10" x14ac:dyDescent="0.2">
      <c r="A1067" s="8"/>
      <c r="B1067" s="12">
        <v>88377</v>
      </c>
      <c r="C1067" s="12" t="s">
        <v>271</v>
      </c>
      <c r="D1067" s="12" t="s">
        <v>7</v>
      </c>
      <c r="E1067" s="12">
        <v>1.46</v>
      </c>
      <c r="F1067" s="12">
        <v>22.37</v>
      </c>
      <c r="G1067" s="12">
        <f t="shared" si="90"/>
        <v>0</v>
      </c>
      <c r="H1067" s="13">
        <f t="shared" si="91"/>
        <v>32.660200000000003</v>
      </c>
      <c r="I1067" s="13">
        <f t="shared" si="92"/>
        <v>32.660200000000003</v>
      </c>
      <c r="J1067" s="11" t="s">
        <v>9</v>
      </c>
    </row>
    <row r="1068" spans="1:10" x14ac:dyDescent="0.2">
      <c r="A1068" s="8"/>
      <c r="B1068" s="12">
        <v>88830</v>
      </c>
      <c r="C1068" s="12" t="s">
        <v>523</v>
      </c>
      <c r="D1068" s="12" t="s">
        <v>116</v>
      </c>
      <c r="E1068" s="12">
        <v>0.75</v>
      </c>
      <c r="F1068" s="12">
        <v>1.1000000000000001</v>
      </c>
      <c r="G1068" s="12">
        <f t="shared" si="90"/>
        <v>0.82500000000000007</v>
      </c>
      <c r="H1068" s="13">
        <f t="shared" si="91"/>
        <v>0</v>
      </c>
      <c r="I1068" s="13">
        <f t="shared" si="92"/>
        <v>0.82500000000000007</v>
      </c>
      <c r="J1068" s="11" t="s">
        <v>11</v>
      </c>
    </row>
    <row r="1069" spans="1:10" x14ac:dyDescent="0.2">
      <c r="A1069" s="9"/>
      <c r="B1069" s="12">
        <v>88831</v>
      </c>
      <c r="C1069" s="12" t="s">
        <v>523</v>
      </c>
      <c r="D1069" s="12" t="s">
        <v>117</v>
      </c>
      <c r="E1069" s="12">
        <v>0.71</v>
      </c>
      <c r="F1069" s="12">
        <v>0.23</v>
      </c>
      <c r="G1069" s="12">
        <f t="shared" si="90"/>
        <v>0.1633</v>
      </c>
      <c r="H1069" s="13">
        <f t="shared" si="91"/>
        <v>0</v>
      </c>
      <c r="I1069" s="13">
        <f t="shared" si="92"/>
        <v>0.1633</v>
      </c>
      <c r="J1069" s="11" t="s">
        <v>11</v>
      </c>
    </row>
    <row r="1070" spans="1:10" x14ac:dyDescent="0.2">
      <c r="A1070" s="4">
        <v>72131</v>
      </c>
      <c r="B1070" s="5"/>
      <c r="C1070" s="6" t="s">
        <v>637</v>
      </c>
      <c r="D1070" s="5" t="s">
        <v>20</v>
      </c>
      <c r="E1070" s="7"/>
      <c r="F1070" s="7"/>
      <c r="G1070" s="7">
        <f>SUM(G1071:G1074)</f>
        <v>49.164479999999998</v>
      </c>
      <c r="H1070" s="7">
        <f>SUM(H1071:H1074)</f>
        <v>64.804000000000002</v>
      </c>
      <c r="I1070" s="7">
        <f>H1070+G1070</f>
        <v>113.96848</v>
      </c>
      <c r="J1070" s="5"/>
    </row>
    <row r="1071" spans="1:10" x14ac:dyDescent="0.2">
      <c r="A1071" s="14"/>
      <c r="B1071" s="12">
        <v>7258</v>
      </c>
      <c r="C1071" s="12" t="s">
        <v>514</v>
      </c>
      <c r="D1071" s="12" t="s">
        <v>35</v>
      </c>
      <c r="E1071" s="12">
        <v>160</v>
      </c>
      <c r="F1071" s="12">
        <v>0.26</v>
      </c>
      <c r="G1071" s="12">
        <f>IF(J1071="INSUMO",F1071*E1071,0)</f>
        <v>41.6</v>
      </c>
      <c r="H1071" s="13">
        <f>IF(J1071="MÃO DE OBRA",F1071*E1071,0)</f>
        <v>0</v>
      </c>
      <c r="I1071" s="13">
        <f>E1071*F1071</f>
        <v>41.6</v>
      </c>
      <c r="J1071" s="11" t="s">
        <v>11</v>
      </c>
    </row>
    <row r="1072" spans="1:10" x14ac:dyDescent="0.2">
      <c r="A1072" s="8"/>
      <c r="B1072" s="12">
        <v>87335</v>
      </c>
      <c r="C1072" s="12" t="s">
        <v>638</v>
      </c>
      <c r="D1072" s="12" t="s">
        <v>29</v>
      </c>
      <c r="E1072" s="12">
        <v>2.1999999999999999E-2</v>
      </c>
      <c r="F1072" s="12">
        <v>343.84</v>
      </c>
      <c r="G1072" s="12">
        <f>IF(J1072="INSUMO",F1072*E1072,0)</f>
        <v>7.5644799999999988</v>
      </c>
      <c r="H1072" s="13">
        <f>IF(J1072="MÃO DE OBRA",F1072*E1072,0)</f>
        <v>0</v>
      </c>
      <c r="I1072" s="13">
        <f>E1072*F1072</f>
        <v>7.5644799999999988</v>
      </c>
      <c r="J1072" s="11" t="s">
        <v>11</v>
      </c>
    </row>
    <row r="1073" spans="1:10" x14ac:dyDescent="0.2">
      <c r="A1073" s="8"/>
      <c r="B1073" s="12">
        <v>88309</v>
      </c>
      <c r="C1073" s="12" t="s">
        <v>126</v>
      </c>
      <c r="D1073" s="12" t="s">
        <v>7</v>
      </c>
      <c r="E1073" s="12">
        <v>1.6</v>
      </c>
      <c r="F1073" s="12">
        <v>21.59</v>
      </c>
      <c r="G1073" s="12">
        <f>IF(J1073="INSUMO",F1073*E1073,0)</f>
        <v>0</v>
      </c>
      <c r="H1073" s="13">
        <f>IF(J1073="MÃO DE OBRA",F1073*E1073,0)</f>
        <v>34.544000000000004</v>
      </c>
      <c r="I1073" s="13">
        <f>E1073*F1073</f>
        <v>34.544000000000004</v>
      </c>
      <c r="J1073" s="11" t="s">
        <v>9</v>
      </c>
    </row>
    <row r="1074" spans="1:10" x14ac:dyDescent="0.2">
      <c r="A1074" s="9"/>
      <c r="B1074" s="12">
        <v>88316</v>
      </c>
      <c r="C1074" s="12" t="s">
        <v>27</v>
      </c>
      <c r="D1074" s="12" t="s">
        <v>7</v>
      </c>
      <c r="E1074" s="12">
        <v>1.7000000000000002</v>
      </c>
      <c r="F1074" s="12">
        <v>17.8</v>
      </c>
      <c r="G1074" s="12">
        <f>IF(J1074="INSUMO",F1074*E1074,0)</f>
        <v>0</v>
      </c>
      <c r="H1074" s="13">
        <f>IF(J1074="MÃO DE OBRA",F1074*E1074,0)</f>
        <v>30.260000000000005</v>
      </c>
      <c r="I1074" s="13">
        <f>E1074*F1074</f>
        <v>30.260000000000005</v>
      </c>
      <c r="J1074" s="11" t="s">
        <v>9</v>
      </c>
    </row>
    <row r="1075" spans="1:10" x14ac:dyDescent="0.2">
      <c r="A1075" s="4">
        <v>87380</v>
      </c>
      <c r="B1075" s="5"/>
      <c r="C1075" s="6" t="s">
        <v>639</v>
      </c>
      <c r="D1075" s="5" t="s">
        <v>29</v>
      </c>
      <c r="E1075" s="7"/>
      <c r="F1075" s="7"/>
      <c r="G1075" s="7">
        <f>SUM(G1076:G1079)</f>
        <v>2104.8448000000003</v>
      </c>
      <c r="H1075" s="7">
        <f>SUM(H1076:H1079)</f>
        <v>191.17200000000003</v>
      </c>
      <c r="I1075" s="7">
        <f>H1075+G1075</f>
        <v>2296.0168000000003</v>
      </c>
      <c r="J1075" s="5"/>
    </row>
    <row r="1076" spans="1:10" x14ac:dyDescent="0.2">
      <c r="A1076" s="14"/>
      <c r="B1076" s="12">
        <v>367</v>
      </c>
      <c r="C1076" s="12" t="s">
        <v>262</v>
      </c>
      <c r="D1076" s="12" t="s">
        <v>29</v>
      </c>
      <c r="E1076" s="12">
        <v>0.81</v>
      </c>
      <c r="F1076" s="12">
        <v>68.97</v>
      </c>
      <c r="G1076" s="12">
        <f>IF(J1076="INSUMO",F1076*E1076,0)</f>
        <v>55.865700000000004</v>
      </c>
      <c r="H1076" s="13">
        <f>IF(J1076="MÃO DE OBRA",F1076*E1076,0)</f>
        <v>0</v>
      </c>
      <c r="I1076" s="13">
        <f>E1076*F1076</f>
        <v>55.865700000000004</v>
      </c>
      <c r="J1076" s="11" t="s">
        <v>11</v>
      </c>
    </row>
    <row r="1077" spans="1:10" x14ac:dyDescent="0.2">
      <c r="A1077" s="8"/>
      <c r="B1077" s="12">
        <v>1379</v>
      </c>
      <c r="C1077" s="12" t="s">
        <v>263</v>
      </c>
      <c r="D1077" s="12" t="s">
        <v>26</v>
      </c>
      <c r="E1077" s="12">
        <v>311.02</v>
      </c>
      <c r="F1077" s="12">
        <v>0.39</v>
      </c>
      <c r="G1077" s="12">
        <f>IF(J1077="INSUMO",F1077*E1077,0)</f>
        <v>121.2978</v>
      </c>
      <c r="H1077" s="13">
        <f>IF(J1077="MÃO DE OBRA",F1077*E1077,0)</f>
        <v>0</v>
      </c>
      <c r="I1077" s="13">
        <f>E1077*F1077</f>
        <v>121.2978</v>
      </c>
      <c r="J1077" s="11" t="s">
        <v>11</v>
      </c>
    </row>
    <row r="1078" spans="1:10" x14ac:dyDescent="0.2">
      <c r="A1078" s="8"/>
      <c r="B1078" s="12">
        <v>7334</v>
      </c>
      <c r="C1078" s="12" t="s">
        <v>640</v>
      </c>
      <c r="D1078" s="12" t="s">
        <v>175</v>
      </c>
      <c r="E1078" s="12">
        <v>186.61</v>
      </c>
      <c r="F1078" s="12">
        <v>10.33</v>
      </c>
      <c r="G1078" s="12">
        <f>IF(J1078="INSUMO",F1078*E1078,0)</f>
        <v>1927.6813000000002</v>
      </c>
      <c r="H1078" s="13">
        <f>IF(J1078="MÃO DE OBRA",F1078*E1078,0)</f>
        <v>0</v>
      </c>
      <c r="I1078" s="13">
        <f>E1078*F1078</f>
        <v>1927.6813000000002</v>
      </c>
      <c r="J1078" s="11" t="s">
        <v>11</v>
      </c>
    </row>
    <row r="1079" spans="1:10" x14ac:dyDescent="0.2">
      <c r="A1079" s="9"/>
      <c r="B1079" s="12">
        <v>88316</v>
      </c>
      <c r="C1079" s="12" t="s">
        <v>27</v>
      </c>
      <c r="D1079" s="12" t="s">
        <v>7</v>
      </c>
      <c r="E1079" s="12">
        <v>10.74</v>
      </c>
      <c r="F1079" s="12">
        <v>17.8</v>
      </c>
      <c r="G1079" s="12">
        <f>IF(J1079="INSUMO",F1079*E1079,0)</f>
        <v>0</v>
      </c>
      <c r="H1079" s="13">
        <f>IF(J1079="MÃO DE OBRA",F1079*E1079,0)</f>
        <v>191.17200000000003</v>
      </c>
      <c r="I1079" s="13">
        <f>E1079*F1079</f>
        <v>191.17200000000003</v>
      </c>
      <c r="J1079" s="11" t="s">
        <v>9</v>
      </c>
    </row>
    <row r="1080" spans="1:10" x14ac:dyDescent="0.2">
      <c r="A1080" s="4">
        <v>79466</v>
      </c>
      <c r="B1080" s="5"/>
      <c r="C1080" s="6" t="s">
        <v>641</v>
      </c>
      <c r="D1080" s="5" t="s">
        <v>20</v>
      </c>
      <c r="E1080" s="7"/>
      <c r="F1080" s="7"/>
      <c r="G1080" s="7">
        <f>SUM(G1081:G1085)</f>
        <v>6.4172000000000002</v>
      </c>
      <c r="H1080" s="7">
        <f>SUM(H1081:H1085)</f>
        <v>12.177999999999999</v>
      </c>
      <c r="I1080" s="7">
        <f>H1080+G1080</f>
        <v>18.595199999999998</v>
      </c>
      <c r="J1080" s="5"/>
    </row>
    <row r="1081" spans="1:10" x14ac:dyDescent="0.2">
      <c r="A1081" s="14"/>
      <c r="B1081" s="12">
        <v>3767</v>
      </c>
      <c r="C1081" s="12" t="s">
        <v>642</v>
      </c>
      <c r="D1081" s="12" t="s">
        <v>35</v>
      </c>
      <c r="E1081" s="12">
        <v>0.4</v>
      </c>
      <c r="F1081" s="12">
        <v>0.61</v>
      </c>
      <c r="G1081" s="12">
        <f>IF(J1081="INSUMO",F1081*E1081,0)</f>
        <v>0.24399999999999999</v>
      </c>
      <c r="H1081" s="13">
        <f>IF(J1081="MÃO DE OBRA",F1081*E1081,0)</f>
        <v>0</v>
      </c>
      <c r="I1081" s="13">
        <f>E1081*F1081</f>
        <v>0.24399999999999999</v>
      </c>
      <c r="J1081" s="11" t="s">
        <v>11</v>
      </c>
    </row>
    <row r="1082" spans="1:10" x14ac:dyDescent="0.2">
      <c r="A1082" s="8"/>
      <c r="B1082" s="12">
        <v>5318</v>
      </c>
      <c r="C1082" s="12" t="s">
        <v>643</v>
      </c>
      <c r="D1082" s="12" t="s">
        <v>175</v>
      </c>
      <c r="E1082" s="12">
        <v>3.3000000000000002E-2</v>
      </c>
      <c r="F1082" s="12">
        <v>12.6</v>
      </c>
      <c r="G1082" s="12">
        <f>IF(J1082="INSUMO",F1082*E1082,0)</f>
        <v>0.4158</v>
      </c>
      <c r="H1082" s="13">
        <f>IF(J1082="MÃO DE OBRA",F1082*E1082,0)</f>
        <v>0</v>
      </c>
      <c r="I1082" s="13">
        <f>E1082*F1082</f>
        <v>0.4158</v>
      </c>
      <c r="J1082" s="11" t="s">
        <v>11</v>
      </c>
    </row>
    <row r="1083" spans="1:10" x14ac:dyDescent="0.2">
      <c r="A1083" s="8"/>
      <c r="B1083" s="12">
        <v>10478</v>
      </c>
      <c r="C1083" s="12" t="s">
        <v>644</v>
      </c>
      <c r="D1083" s="12" t="s">
        <v>175</v>
      </c>
      <c r="E1083" s="12">
        <v>0.22</v>
      </c>
      <c r="F1083" s="12">
        <v>26.17</v>
      </c>
      <c r="G1083" s="12">
        <f>IF(J1083="INSUMO",F1083*E1083,0)</f>
        <v>5.7574000000000005</v>
      </c>
      <c r="H1083" s="13">
        <f>IF(J1083="MÃO DE OBRA",F1083*E1083,0)</f>
        <v>0</v>
      </c>
      <c r="I1083" s="13">
        <f>E1083*F1083</f>
        <v>5.7574000000000005</v>
      </c>
      <c r="J1083" s="11" t="s">
        <v>11</v>
      </c>
    </row>
    <row r="1084" spans="1:10" x14ac:dyDescent="0.2">
      <c r="A1084" s="8"/>
      <c r="B1084" s="12">
        <v>88310</v>
      </c>
      <c r="C1084" s="12" t="s">
        <v>645</v>
      </c>
      <c r="D1084" s="12" t="s">
        <v>7</v>
      </c>
      <c r="E1084" s="12">
        <v>0.35</v>
      </c>
      <c r="F1084" s="12">
        <v>22.08</v>
      </c>
      <c r="G1084" s="12">
        <f>IF(J1084="INSUMO",F1084*E1084,0)</f>
        <v>0</v>
      </c>
      <c r="H1084" s="13">
        <f>IF(J1084="MÃO DE OBRA",F1084*E1084,0)</f>
        <v>7.7279999999999989</v>
      </c>
      <c r="I1084" s="13">
        <f>E1084*F1084</f>
        <v>7.7279999999999989</v>
      </c>
      <c r="J1084" s="11" t="s">
        <v>9</v>
      </c>
    </row>
    <row r="1085" spans="1:10" x14ac:dyDescent="0.2">
      <c r="A1085" s="9"/>
      <c r="B1085" s="12">
        <v>88316</v>
      </c>
      <c r="C1085" s="12" t="s">
        <v>27</v>
      </c>
      <c r="D1085" s="12" t="s">
        <v>7</v>
      </c>
      <c r="E1085" s="12">
        <v>0.25</v>
      </c>
      <c r="F1085" s="12">
        <v>17.8</v>
      </c>
      <c r="G1085" s="12">
        <f>IF(J1085="INSUMO",F1085*E1085,0)</f>
        <v>0</v>
      </c>
      <c r="H1085" s="13">
        <f>IF(J1085="MÃO DE OBRA",F1085*E1085,0)</f>
        <v>4.45</v>
      </c>
      <c r="I1085" s="13">
        <f>E1085*F1085</f>
        <v>4.45</v>
      </c>
      <c r="J1085" s="11" t="s">
        <v>9</v>
      </c>
    </row>
    <row r="1086" spans="1:10" x14ac:dyDescent="0.2">
      <c r="A1086" s="4">
        <v>99862</v>
      </c>
      <c r="B1086" s="5"/>
      <c r="C1086" s="6" t="s">
        <v>646</v>
      </c>
      <c r="D1086" s="5" t="s">
        <v>20</v>
      </c>
      <c r="E1086" s="7"/>
      <c r="F1086" s="7"/>
      <c r="G1086" s="7">
        <f>SUM(G1087:G1091)</f>
        <v>98.692700000000002</v>
      </c>
      <c r="H1086" s="7">
        <f>SUM(H1087:H1091)</f>
        <v>315.38367999999997</v>
      </c>
      <c r="I1086" s="7">
        <f>H1086+G1086</f>
        <v>414.07637999999997</v>
      </c>
      <c r="J1086" s="5"/>
    </row>
    <row r="1087" spans="1:10" x14ac:dyDescent="0.2">
      <c r="A1087" s="14"/>
      <c r="B1087" s="12">
        <v>7568</v>
      </c>
      <c r="C1087" s="12" t="s">
        <v>182</v>
      </c>
      <c r="D1087" s="12" t="s">
        <v>35</v>
      </c>
      <c r="E1087" s="12">
        <v>5.3330000000000002</v>
      </c>
      <c r="F1087" s="12">
        <v>0.18</v>
      </c>
      <c r="G1087" s="12">
        <f>IF(J1087="INSUMO",F1087*E1087,0)</f>
        <v>0.95994000000000002</v>
      </c>
      <c r="H1087" s="13">
        <f>IF(J1087="MÃO DE OBRA",F1087*E1087,0)</f>
        <v>0</v>
      </c>
      <c r="I1087" s="13">
        <f>E1087*F1087</f>
        <v>0.95994000000000002</v>
      </c>
      <c r="J1087" s="11" t="s">
        <v>11</v>
      </c>
    </row>
    <row r="1088" spans="1:10" x14ac:dyDescent="0.2">
      <c r="A1088" s="8"/>
      <c r="B1088" s="12">
        <v>11002</v>
      </c>
      <c r="C1088" s="12" t="s">
        <v>224</v>
      </c>
      <c r="D1088" s="12" t="s">
        <v>26</v>
      </c>
      <c r="E1088" s="12">
        <v>0.115</v>
      </c>
      <c r="F1088" s="12">
        <v>24.71</v>
      </c>
      <c r="G1088" s="12">
        <f>IF(J1088="INSUMO",F1088*E1088,0)</f>
        <v>2.84165</v>
      </c>
      <c r="H1088" s="13">
        <f>IF(J1088="MÃO DE OBRA",F1088*E1088,0)</f>
        <v>0</v>
      </c>
      <c r="I1088" s="13">
        <f>E1088*F1088</f>
        <v>2.84165</v>
      </c>
      <c r="J1088" s="11" t="s">
        <v>11</v>
      </c>
    </row>
    <row r="1089" spans="1:10" x14ac:dyDescent="0.2">
      <c r="A1089" s="8"/>
      <c r="B1089" s="12">
        <v>34360</v>
      </c>
      <c r="C1089" s="12" t="s">
        <v>200</v>
      </c>
      <c r="D1089" s="12" t="s">
        <v>26</v>
      </c>
      <c r="E1089" s="12">
        <v>4.327</v>
      </c>
      <c r="F1089" s="12">
        <v>21.93</v>
      </c>
      <c r="G1089" s="12">
        <f>IF(J1089="INSUMO",F1089*E1089,0)</f>
        <v>94.891109999999998</v>
      </c>
      <c r="H1089" s="13">
        <f>IF(J1089="MÃO DE OBRA",F1089*E1089,0)</f>
        <v>0</v>
      </c>
      <c r="I1089" s="13">
        <f>E1089*F1089</f>
        <v>94.891109999999998</v>
      </c>
      <c r="J1089" s="11" t="s">
        <v>11</v>
      </c>
    </row>
    <row r="1090" spans="1:10" x14ac:dyDescent="0.2">
      <c r="A1090" s="8"/>
      <c r="B1090" s="12">
        <v>88251</v>
      </c>
      <c r="C1090" s="12" t="s">
        <v>201</v>
      </c>
      <c r="D1090" s="12" t="s">
        <v>7</v>
      </c>
      <c r="E1090" s="12">
        <v>7.2590000000000003</v>
      </c>
      <c r="F1090" s="12">
        <v>17.309999999999999</v>
      </c>
      <c r="G1090" s="12">
        <f>IF(J1090="INSUMO",F1090*E1090,0)</f>
        <v>0</v>
      </c>
      <c r="H1090" s="13">
        <f>IF(J1090="MÃO DE OBRA",F1090*E1090,0)</f>
        <v>125.65329</v>
      </c>
      <c r="I1090" s="13">
        <f>E1090*F1090</f>
        <v>125.65329</v>
      </c>
      <c r="J1090" s="11" t="s">
        <v>9</v>
      </c>
    </row>
    <row r="1091" spans="1:10" x14ac:dyDescent="0.2">
      <c r="A1091" s="9"/>
      <c r="B1091" s="12">
        <v>88315</v>
      </c>
      <c r="C1091" s="12" t="s">
        <v>202</v>
      </c>
      <c r="D1091" s="12" t="s">
        <v>7</v>
      </c>
      <c r="E1091" s="12">
        <v>8.8369999999999997</v>
      </c>
      <c r="F1091" s="12">
        <v>21.47</v>
      </c>
      <c r="G1091" s="12">
        <f>IF(J1091="INSUMO",F1091*E1091,0)</f>
        <v>0</v>
      </c>
      <c r="H1091" s="13">
        <f>IF(J1091="MÃO DE OBRA",F1091*E1091,0)</f>
        <v>189.73038999999997</v>
      </c>
      <c r="I1091" s="13">
        <f>E1091*F1091</f>
        <v>189.73038999999997</v>
      </c>
      <c r="J1091" s="11" t="s">
        <v>9</v>
      </c>
    </row>
    <row r="1092" spans="1:10" x14ac:dyDescent="0.2">
      <c r="A1092" s="4">
        <v>85188</v>
      </c>
      <c r="B1092" s="5"/>
      <c r="C1092" s="6" t="s">
        <v>647</v>
      </c>
      <c r="D1092" s="5" t="s">
        <v>35</v>
      </c>
      <c r="E1092" s="7"/>
      <c r="F1092" s="7"/>
      <c r="G1092" s="7">
        <f>SUM(G1093:G1100)</f>
        <v>395.68499999999995</v>
      </c>
      <c r="H1092" s="7">
        <f>SUM(H1093:H1100)</f>
        <v>278.19400000000002</v>
      </c>
      <c r="I1092" s="7">
        <f>H1092+G1092</f>
        <v>673.87899999999991</v>
      </c>
      <c r="J1092" s="5"/>
    </row>
    <row r="1093" spans="1:10" x14ac:dyDescent="0.2">
      <c r="A1093" s="14"/>
      <c r="B1093" s="12">
        <v>29</v>
      </c>
      <c r="C1093" s="12" t="s">
        <v>648</v>
      </c>
      <c r="D1093" s="12" t="s">
        <v>26</v>
      </c>
      <c r="E1093" s="12">
        <v>0.56000000000000005</v>
      </c>
      <c r="F1093" s="12">
        <v>4</v>
      </c>
      <c r="G1093" s="12">
        <f t="shared" ref="G1093:G1100" si="93">IF(J1093="INSUMO",F1093*E1093,0)</f>
        <v>2.2400000000000002</v>
      </c>
      <c r="H1093" s="13">
        <f t="shared" ref="H1093:H1100" si="94">IF(J1093="MÃO DE OBRA",F1093*E1093,0)</f>
        <v>0</v>
      </c>
      <c r="I1093" s="13">
        <f t="shared" ref="I1093:I1100" si="95">E1093*F1093</f>
        <v>2.2400000000000002</v>
      </c>
      <c r="J1093" s="11" t="s">
        <v>11</v>
      </c>
    </row>
    <row r="1094" spans="1:10" x14ac:dyDescent="0.2">
      <c r="A1094" s="8"/>
      <c r="B1094" s="12">
        <v>555</v>
      </c>
      <c r="C1094" s="12" t="s">
        <v>649</v>
      </c>
      <c r="D1094" s="12" t="s">
        <v>22</v>
      </c>
      <c r="E1094" s="12">
        <v>1.6</v>
      </c>
      <c r="F1094" s="12">
        <v>6.39</v>
      </c>
      <c r="G1094" s="12">
        <f t="shared" si="93"/>
        <v>10.224</v>
      </c>
      <c r="H1094" s="13">
        <f t="shared" si="94"/>
        <v>0</v>
      </c>
      <c r="I1094" s="13">
        <f t="shared" si="95"/>
        <v>10.224</v>
      </c>
      <c r="J1094" s="11" t="s">
        <v>11</v>
      </c>
    </row>
    <row r="1095" spans="1:10" x14ac:dyDescent="0.2">
      <c r="A1095" s="8"/>
      <c r="B1095" s="12">
        <v>7691</v>
      </c>
      <c r="C1095" s="12" t="s">
        <v>650</v>
      </c>
      <c r="D1095" s="12" t="s">
        <v>22</v>
      </c>
      <c r="E1095" s="12">
        <v>9</v>
      </c>
      <c r="F1095" s="12">
        <v>10.82</v>
      </c>
      <c r="G1095" s="12">
        <f t="shared" si="93"/>
        <v>97.38</v>
      </c>
      <c r="H1095" s="13">
        <f t="shared" si="94"/>
        <v>0</v>
      </c>
      <c r="I1095" s="13">
        <f t="shared" si="95"/>
        <v>97.38</v>
      </c>
      <c r="J1095" s="11" t="s">
        <v>11</v>
      </c>
    </row>
    <row r="1096" spans="1:10" x14ac:dyDescent="0.2">
      <c r="A1096" s="8"/>
      <c r="B1096" s="12">
        <v>10998</v>
      </c>
      <c r="C1096" s="12" t="s">
        <v>651</v>
      </c>
      <c r="D1096" s="12" t="s">
        <v>26</v>
      </c>
      <c r="E1096" s="12">
        <v>0.30000000000000004</v>
      </c>
      <c r="F1096" s="12">
        <v>26.97</v>
      </c>
      <c r="G1096" s="12">
        <f t="shared" si="93"/>
        <v>8.0910000000000011</v>
      </c>
      <c r="H1096" s="13">
        <f t="shared" si="94"/>
        <v>0</v>
      </c>
      <c r="I1096" s="13">
        <f t="shared" si="95"/>
        <v>8.0910000000000011</v>
      </c>
      <c r="J1096" s="11" t="s">
        <v>11</v>
      </c>
    </row>
    <row r="1097" spans="1:10" x14ac:dyDescent="0.2">
      <c r="A1097" s="8"/>
      <c r="B1097" s="12">
        <v>21010</v>
      </c>
      <c r="C1097" s="12" t="s">
        <v>652</v>
      </c>
      <c r="D1097" s="12" t="s">
        <v>22</v>
      </c>
      <c r="E1097" s="12">
        <v>8</v>
      </c>
      <c r="F1097" s="12">
        <v>18.45</v>
      </c>
      <c r="G1097" s="12">
        <f t="shared" si="93"/>
        <v>147.6</v>
      </c>
      <c r="H1097" s="13">
        <f t="shared" si="94"/>
        <v>0</v>
      </c>
      <c r="I1097" s="13">
        <f t="shared" si="95"/>
        <v>147.6</v>
      </c>
      <c r="J1097" s="11" t="s">
        <v>11</v>
      </c>
    </row>
    <row r="1098" spans="1:10" x14ac:dyDescent="0.2">
      <c r="A1098" s="8"/>
      <c r="B1098" s="12">
        <v>41758</v>
      </c>
      <c r="C1098" s="12" t="s">
        <v>653</v>
      </c>
      <c r="D1098" s="12" t="s">
        <v>35</v>
      </c>
      <c r="E1098" s="12">
        <v>1</v>
      </c>
      <c r="F1098" s="12">
        <v>130.15</v>
      </c>
      <c r="G1098" s="12">
        <f t="shared" si="93"/>
        <v>130.15</v>
      </c>
      <c r="H1098" s="13">
        <f t="shared" si="94"/>
        <v>0</v>
      </c>
      <c r="I1098" s="13">
        <f t="shared" si="95"/>
        <v>130.15</v>
      </c>
      <c r="J1098" s="11" t="s">
        <v>11</v>
      </c>
    </row>
    <row r="1099" spans="1:10" x14ac:dyDescent="0.2">
      <c r="A1099" s="8"/>
      <c r="B1099" s="12">
        <v>88316</v>
      </c>
      <c r="C1099" s="12" t="s">
        <v>27</v>
      </c>
      <c r="D1099" s="12" t="s">
        <v>7</v>
      </c>
      <c r="E1099" s="12">
        <v>6.2</v>
      </c>
      <c r="F1099" s="12">
        <v>17.8</v>
      </c>
      <c r="G1099" s="12">
        <f t="shared" si="93"/>
        <v>0</v>
      </c>
      <c r="H1099" s="13">
        <f t="shared" si="94"/>
        <v>110.36000000000001</v>
      </c>
      <c r="I1099" s="13">
        <f t="shared" si="95"/>
        <v>110.36000000000001</v>
      </c>
      <c r="J1099" s="11" t="s">
        <v>9</v>
      </c>
    </row>
    <row r="1100" spans="1:10" x14ac:dyDescent="0.2">
      <c r="A1100" s="9"/>
      <c r="B1100" s="12">
        <v>88317</v>
      </c>
      <c r="C1100" s="12" t="s">
        <v>123</v>
      </c>
      <c r="D1100" s="12" t="s">
        <v>7</v>
      </c>
      <c r="E1100" s="12">
        <v>6.2</v>
      </c>
      <c r="F1100" s="12">
        <v>27.07</v>
      </c>
      <c r="G1100" s="12">
        <f t="shared" si="93"/>
        <v>0</v>
      </c>
      <c r="H1100" s="13">
        <f t="shared" si="94"/>
        <v>167.834</v>
      </c>
      <c r="I1100" s="13">
        <f t="shared" si="95"/>
        <v>167.834</v>
      </c>
      <c r="J1100" s="11" t="s">
        <v>9</v>
      </c>
    </row>
    <row r="1101" spans="1:10" x14ac:dyDescent="0.2">
      <c r="A1101" s="4">
        <v>85189</v>
      </c>
      <c r="B1101" s="5"/>
      <c r="C1101" s="6" t="s">
        <v>654</v>
      </c>
      <c r="D1101" s="5" t="s">
        <v>35</v>
      </c>
      <c r="E1101" s="7"/>
      <c r="F1101" s="7"/>
      <c r="G1101" s="7">
        <f>SUM(G1102:G1110)</f>
        <v>889.64400000000012</v>
      </c>
      <c r="H1101" s="7">
        <f>SUM(H1102:H1110)</f>
        <v>448.7</v>
      </c>
      <c r="I1101" s="7">
        <f>H1101+G1101</f>
        <v>1338.3440000000001</v>
      </c>
      <c r="J1101" s="5"/>
    </row>
    <row r="1102" spans="1:10" x14ac:dyDescent="0.2">
      <c r="A1102" s="14"/>
      <c r="B1102" s="12">
        <v>29</v>
      </c>
      <c r="C1102" s="12" t="s">
        <v>648</v>
      </c>
      <c r="D1102" s="12" t="s">
        <v>26</v>
      </c>
      <c r="E1102" s="12">
        <v>0.56000000000000005</v>
      </c>
      <c r="F1102" s="12">
        <v>4</v>
      </c>
      <c r="G1102" s="12">
        <f t="shared" ref="G1102:G1110" si="96">IF(J1102="INSUMO",F1102*E1102,0)</f>
        <v>2.2400000000000002</v>
      </c>
      <c r="H1102" s="13">
        <f t="shared" ref="H1102:H1110" si="97">IF(J1102="MÃO DE OBRA",F1102*E1102,0)</f>
        <v>0</v>
      </c>
      <c r="I1102" s="13">
        <f t="shared" ref="I1102:I1110" si="98">E1102*F1102</f>
        <v>2.2400000000000002</v>
      </c>
      <c r="J1102" s="11" t="s">
        <v>11</v>
      </c>
    </row>
    <row r="1103" spans="1:10" x14ac:dyDescent="0.2">
      <c r="A1103" s="8"/>
      <c r="B1103" s="12">
        <v>555</v>
      </c>
      <c r="C1103" s="12" t="s">
        <v>649</v>
      </c>
      <c r="D1103" s="12" t="s">
        <v>22</v>
      </c>
      <c r="E1103" s="12">
        <v>1.2</v>
      </c>
      <c r="F1103" s="12">
        <v>6.39</v>
      </c>
      <c r="G1103" s="12">
        <f t="shared" si="96"/>
        <v>7.6679999999999993</v>
      </c>
      <c r="H1103" s="13">
        <f t="shared" si="97"/>
        <v>0</v>
      </c>
      <c r="I1103" s="13">
        <f t="shared" si="98"/>
        <v>7.6679999999999993</v>
      </c>
      <c r="J1103" s="11" t="s">
        <v>11</v>
      </c>
    </row>
    <row r="1104" spans="1:10" x14ac:dyDescent="0.2">
      <c r="A1104" s="8"/>
      <c r="B1104" s="12">
        <v>7691</v>
      </c>
      <c r="C1104" s="12" t="s">
        <v>650</v>
      </c>
      <c r="D1104" s="12" t="s">
        <v>22</v>
      </c>
      <c r="E1104" s="12">
        <v>28</v>
      </c>
      <c r="F1104" s="12">
        <v>10.82</v>
      </c>
      <c r="G1104" s="12">
        <f t="shared" si="96"/>
        <v>302.96000000000004</v>
      </c>
      <c r="H1104" s="13">
        <f t="shared" si="97"/>
        <v>0</v>
      </c>
      <c r="I1104" s="13">
        <f t="shared" si="98"/>
        <v>302.96000000000004</v>
      </c>
      <c r="J1104" s="11" t="s">
        <v>11</v>
      </c>
    </row>
    <row r="1105" spans="1:10" x14ac:dyDescent="0.2">
      <c r="A1105" s="8"/>
      <c r="B1105" s="12">
        <v>7698</v>
      </c>
      <c r="C1105" s="12" t="s">
        <v>655</v>
      </c>
      <c r="D1105" s="12" t="s">
        <v>22</v>
      </c>
      <c r="E1105" s="12">
        <v>13</v>
      </c>
      <c r="F1105" s="12">
        <v>25.6</v>
      </c>
      <c r="G1105" s="12">
        <f t="shared" si="96"/>
        <v>332.8</v>
      </c>
      <c r="H1105" s="13">
        <f t="shared" si="97"/>
        <v>0</v>
      </c>
      <c r="I1105" s="13">
        <f t="shared" si="98"/>
        <v>332.8</v>
      </c>
      <c r="J1105" s="11" t="s">
        <v>11</v>
      </c>
    </row>
    <row r="1106" spans="1:10" x14ac:dyDescent="0.2">
      <c r="A1106" s="8"/>
      <c r="B1106" s="12">
        <v>10998</v>
      </c>
      <c r="C1106" s="12" t="s">
        <v>651</v>
      </c>
      <c r="D1106" s="12" t="s">
        <v>26</v>
      </c>
      <c r="E1106" s="12">
        <v>0.8</v>
      </c>
      <c r="F1106" s="12">
        <v>26.97</v>
      </c>
      <c r="G1106" s="12">
        <f t="shared" si="96"/>
        <v>21.576000000000001</v>
      </c>
      <c r="H1106" s="13">
        <f t="shared" si="97"/>
        <v>0</v>
      </c>
      <c r="I1106" s="13">
        <f t="shared" si="98"/>
        <v>21.576000000000001</v>
      </c>
      <c r="J1106" s="11" t="s">
        <v>11</v>
      </c>
    </row>
    <row r="1107" spans="1:10" x14ac:dyDescent="0.2">
      <c r="A1107" s="8"/>
      <c r="B1107" s="12">
        <v>21010</v>
      </c>
      <c r="C1107" s="12" t="s">
        <v>652</v>
      </c>
      <c r="D1107" s="12" t="s">
        <v>22</v>
      </c>
      <c r="E1107" s="12">
        <v>5</v>
      </c>
      <c r="F1107" s="12">
        <v>18.45</v>
      </c>
      <c r="G1107" s="12">
        <f t="shared" si="96"/>
        <v>92.25</v>
      </c>
      <c r="H1107" s="13">
        <f t="shared" si="97"/>
        <v>0</v>
      </c>
      <c r="I1107" s="13">
        <f t="shared" si="98"/>
        <v>92.25</v>
      </c>
      <c r="J1107" s="11" t="s">
        <v>11</v>
      </c>
    </row>
    <row r="1108" spans="1:10" x14ac:dyDescent="0.2">
      <c r="A1108" s="8"/>
      <c r="B1108" s="12">
        <v>41758</v>
      </c>
      <c r="C1108" s="12" t="s">
        <v>653</v>
      </c>
      <c r="D1108" s="12" t="s">
        <v>35</v>
      </c>
      <c r="E1108" s="12">
        <v>1</v>
      </c>
      <c r="F1108" s="12">
        <v>130.15</v>
      </c>
      <c r="G1108" s="12">
        <f t="shared" si="96"/>
        <v>130.15</v>
      </c>
      <c r="H1108" s="13">
        <f t="shared" si="97"/>
        <v>0</v>
      </c>
      <c r="I1108" s="13">
        <f t="shared" si="98"/>
        <v>130.15</v>
      </c>
      <c r="J1108" s="11" t="s">
        <v>11</v>
      </c>
    </row>
    <row r="1109" spans="1:10" x14ac:dyDescent="0.2">
      <c r="A1109" s="8"/>
      <c r="B1109" s="12">
        <v>88316</v>
      </c>
      <c r="C1109" s="12" t="s">
        <v>27</v>
      </c>
      <c r="D1109" s="12" t="s">
        <v>7</v>
      </c>
      <c r="E1109" s="12">
        <v>10</v>
      </c>
      <c r="F1109" s="12">
        <v>17.8</v>
      </c>
      <c r="G1109" s="12">
        <f t="shared" si="96"/>
        <v>0</v>
      </c>
      <c r="H1109" s="13">
        <f t="shared" si="97"/>
        <v>178</v>
      </c>
      <c r="I1109" s="13">
        <f t="shared" si="98"/>
        <v>178</v>
      </c>
      <c r="J1109" s="11" t="s">
        <v>9</v>
      </c>
    </row>
    <row r="1110" spans="1:10" x14ac:dyDescent="0.2">
      <c r="A1110" s="9"/>
      <c r="B1110" s="12">
        <v>88317</v>
      </c>
      <c r="C1110" s="12" t="s">
        <v>123</v>
      </c>
      <c r="D1110" s="12" t="s">
        <v>7</v>
      </c>
      <c r="E1110" s="12">
        <v>10</v>
      </c>
      <c r="F1110" s="12">
        <v>27.07</v>
      </c>
      <c r="G1110" s="12">
        <f t="shared" si="96"/>
        <v>0</v>
      </c>
      <c r="H1110" s="13">
        <f t="shared" si="97"/>
        <v>270.7</v>
      </c>
      <c r="I1110" s="13">
        <f t="shared" si="98"/>
        <v>270.7</v>
      </c>
      <c r="J1110" s="11" t="s">
        <v>9</v>
      </c>
    </row>
    <row r="1111" spans="1:10" x14ac:dyDescent="0.2">
      <c r="A1111" s="4">
        <v>85179</v>
      </c>
      <c r="B1111" s="5"/>
      <c r="C1111" s="6" t="s">
        <v>656</v>
      </c>
      <c r="D1111" s="5" t="s">
        <v>20</v>
      </c>
      <c r="E1111" s="7"/>
      <c r="F1111" s="7"/>
      <c r="G1111" s="7">
        <f>SUM(G1112:G1117)</f>
        <v>9.0265000000000004</v>
      </c>
      <c r="H1111" s="7">
        <f>SUM(H1112:H1117)</f>
        <v>3.8640000000000003</v>
      </c>
      <c r="I1111" s="7">
        <f>H1111+G1111</f>
        <v>12.890500000000001</v>
      </c>
      <c r="J1111" s="5"/>
    </row>
    <row r="1112" spans="1:10" x14ac:dyDescent="0.2">
      <c r="A1112" s="14"/>
      <c r="B1112" s="12">
        <v>3322</v>
      </c>
      <c r="C1112" s="12" t="s">
        <v>657</v>
      </c>
      <c r="D1112" s="12" t="s">
        <v>20</v>
      </c>
      <c r="E1112" s="12">
        <v>1</v>
      </c>
      <c r="F1112" s="12">
        <v>6.5</v>
      </c>
      <c r="G1112" s="12">
        <f t="shared" ref="G1112:G1117" si="99">IF(J1112="INSUMO",F1112*E1112,0)</f>
        <v>6.5</v>
      </c>
      <c r="H1112" s="13">
        <f t="shared" ref="H1112:H1117" si="100">IF(J1112="MÃO DE OBRA",F1112*E1112,0)</f>
        <v>0</v>
      </c>
      <c r="I1112" s="13">
        <f t="shared" ref="I1112:I1117" si="101">E1112*F1112</f>
        <v>6.5</v>
      </c>
      <c r="J1112" s="11" t="s">
        <v>11</v>
      </c>
    </row>
    <row r="1113" spans="1:10" x14ac:dyDescent="0.2">
      <c r="A1113" s="8"/>
      <c r="B1113" s="12">
        <v>25951</v>
      </c>
      <c r="C1113" s="12" t="s">
        <v>658</v>
      </c>
      <c r="D1113" s="12" t="s">
        <v>26</v>
      </c>
      <c r="E1113" s="12">
        <v>0.1</v>
      </c>
      <c r="F1113" s="12">
        <v>1.76</v>
      </c>
      <c r="G1113" s="12">
        <f t="shared" si="99"/>
        <v>0.17600000000000002</v>
      </c>
      <c r="H1113" s="13">
        <f t="shared" si="100"/>
        <v>0</v>
      </c>
      <c r="I1113" s="13">
        <f t="shared" si="101"/>
        <v>0.17600000000000002</v>
      </c>
      <c r="J1113" s="11" t="s">
        <v>11</v>
      </c>
    </row>
    <row r="1114" spans="1:10" x14ac:dyDescent="0.2">
      <c r="A1114" s="8"/>
      <c r="B1114" s="12">
        <v>25963</v>
      </c>
      <c r="C1114" s="12" t="s">
        <v>659</v>
      </c>
      <c r="D1114" s="12" t="s">
        <v>26</v>
      </c>
      <c r="E1114" s="12">
        <v>0.15</v>
      </c>
      <c r="F1114" s="12">
        <v>7.0000000000000007E-2</v>
      </c>
      <c r="G1114" s="12">
        <f t="shared" si="99"/>
        <v>1.0500000000000001E-2</v>
      </c>
      <c r="H1114" s="13">
        <f t="shared" si="100"/>
        <v>0</v>
      </c>
      <c r="I1114" s="13">
        <f t="shared" si="101"/>
        <v>1.0500000000000001E-2</v>
      </c>
      <c r="J1114" s="11" t="s">
        <v>11</v>
      </c>
    </row>
    <row r="1115" spans="1:10" x14ac:dyDescent="0.2">
      <c r="A1115" s="8"/>
      <c r="B1115" s="12">
        <v>38125</v>
      </c>
      <c r="C1115" s="12" t="s">
        <v>660</v>
      </c>
      <c r="D1115" s="12" t="s">
        <v>26</v>
      </c>
      <c r="E1115" s="12">
        <v>3</v>
      </c>
      <c r="F1115" s="12">
        <v>0.78</v>
      </c>
      <c r="G1115" s="12">
        <f t="shared" si="99"/>
        <v>2.34</v>
      </c>
      <c r="H1115" s="13">
        <f t="shared" si="100"/>
        <v>0</v>
      </c>
      <c r="I1115" s="13">
        <f t="shared" si="101"/>
        <v>2.34</v>
      </c>
      <c r="J1115" s="11" t="s">
        <v>11</v>
      </c>
    </row>
    <row r="1116" spans="1:10" x14ac:dyDescent="0.2">
      <c r="A1116" s="8"/>
      <c r="B1116" s="12">
        <v>88316</v>
      </c>
      <c r="C1116" s="12" t="s">
        <v>27</v>
      </c>
      <c r="D1116" s="12" t="s">
        <v>7</v>
      </c>
      <c r="E1116" s="12">
        <v>0.1</v>
      </c>
      <c r="F1116" s="12">
        <v>17.8</v>
      </c>
      <c r="G1116" s="12">
        <f t="shared" si="99"/>
        <v>0</v>
      </c>
      <c r="H1116" s="13">
        <f t="shared" si="100"/>
        <v>1.7800000000000002</v>
      </c>
      <c r="I1116" s="13">
        <f t="shared" si="101"/>
        <v>1.7800000000000002</v>
      </c>
      <c r="J1116" s="11" t="s">
        <v>9</v>
      </c>
    </row>
    <row r="1117" spans="1:10" x14ac:dyDescent="0.2">
      <c r="A1117" s="9"/>
      <c r="B1117" s="12">
        <v>88441</v>
      </c>
      <c r="C1117" s="12" t="s">
        <v>661</v>
      </c>
      <c r="D1117" s="12" t="s">
        <v>7</v>
      </c>
      <c r="E1117" s="12">
        <v>0.1</v>
      </c>
      <c r="F1117" s="12">
        <v>20.84</v>
      </c>
      <c r="G1117" s="12">
        <f t="shared" si="99"/>
        <v>0</v>
      </c>
      <c r="H1117" s="13">
        <f t="shared" si="100"/>
        <v>2.0840000000000001</v>
      </c>
      <c r="I1117" s="13">
        <f t="shared" si="101"/>
        <v>2.0840000000000001</v>
      </c>
      <c r="J1117" s="11" t="s">
        <v>9</v>
      </c>
    </row>
    <row r="1118" spans="1:10" ht="32" x14ac:dyDescent="0.2">
      <c r="A1118" s="4">
        <v>94997</v>
      </c>
      <c r="B1118" s="5"/>
      <c r="C1118" s="6" t="s">
        <v>662</v>
      </c>
      <c r="D1118" s="5" t="s">
        <v>20</v>
      </c>
      <c r="E1118" s="7"/>
      <c r="F1118" s="7"/>
      <c r="G1118" s="7">
        <f>SUM(G1119:G1126)</f>
        <v>49.09776500000001</v>
      </c>
      <c r="H1118" s="7">
        <f>SUM(H1119:H1126)</f>
        <v>14.806446000000001</v>
      </c>
      <c r="I1118" s="7">
        <f>H1118+G1118</f>
        <v>63.904211000000011</v>
      </c>
      <c r="J1118" s="5" t="e">
        <f>NA()</f>
        <v>#N/A</v>
      </c>
    </row>
    <row r="1119" spans="1:10" x14ac:dyDescent="0.2">
      <c r="A1119" s="14"/>
      <c r="B1119" s="19">
        <v>3777</v>
      </c>
      <c r="C1119" s="12" t="s">
        <v>663</v>
      </c>
      <c r="D1119" s="12" t="s">
        <v>20</v>
      </c>
      <c r="E1119" s="12">
        <v>1.1280000000000001</v>
      </c>
      <c r="F1119" s="12">
        <v>0.86</v>
      </c>
      <c r="G1119" s="12">
        <f t="shared" ref="G1119:G1126" si="102">IF(J1119="INSUMO",F1119*E1119,0)</f>
        <v>0.97008000000000005</v>
      </c>
      <c r="H1119" s="13">
        <f t="shared" ref="H1119:H1126" si="103">IF(J1119="MÃO DE OBRA",F1119*E1119,0)</f>
        <v>0</v>
      </c>
      <c r="I1119" s="13">
        <f t="shared" ref="I1119:I1126" si="104">E1119*F1119</f>
        <v>0.97008000000000005</v>
      </c>
      <c r="J1119" s="11" t="s">
        <v>11</v>
      </c>
    </row>
    <row r="1120" spans="1:10" x14ac:dyDescent="0.2">
      <c r="A1120" s="8"/>
      <c r="B1120" s="19">
        <v>4460</v>
      </c>
      <c r="C1120" s="12" t="s">
        <v>664</v>
      </c>
      <c r="D1120" s="12" t="s">
        <v>22</v>
      </c>
      <c r="E1120" s="12">
        <v>0.25</v>
      </c>
      <c r="F1120" s="12">
        <v>7.65</v>
      </c>
      <c r="G1120" s="12">
        <f t="shared" si="102"/>
        <v>1.9125000000000001</v>
      </c>
      <c r="H1120" s="13">
        <f t="shared" si="103"/>
        <v>0</v>
      </c>
      <c r="I1120" s="13">
        <f t="shared" si="104"/>
        <v>1.9125000000000001</v>
      </c>
      <c r="J1120" s="11" t="s">
        <v>11</v>
      </c>
    </row>
    <row r="1121" spans="1:10" x14ac:dyDescent="0.2">
      <c r="A1121" s="8"/>
      <c r="B1121" s="19">
        <v>4517</v>
      </c>
      <c r="C1121" s="12" t="s">
        <v>665</v>
      </c>
      <c r="D1121" s="12" t="s">
        <v>22</v>
      </c>
      <c r="E1121" s="12">
        <v>0.2</v>
      </c>
      <c r="F1121" s="12">
        <v>1.06</v>
      </c>
      <c r="G1121" s="12">
        <f t="shared" si="102"/>
        <v>0.21200000000000002</v>
      </c>
      <c r="H1121" s="13">
        <f t="shared" si="103"/>
        <v>0</v>
      </c>
      <c r="I1121" s="13">
        <f t="shared" si="104"/>
        <v>0.21200000000000002</v>
      </c>
      <c r="J1121" s="11" t="s">
        <v>11</v>
      </c>
    </row>
    <row r="1122" spans="1:10" x14ac:dyDescent="0.2">
      <c r="A1122" s="8"/>
      <c r="B1122" s="19">
        <v>7156</v>
      </c>
      <c r="C1122" s="12" t="s">
        <v>666</v>
      </c>
      <c r="D1122" s="12" t="s">
        <v>20</v>
      </c>
      <c r="E1122" s="12">
        <v>1.1224000000000001</v>
      </c>
      <c r="F1122" s="12">
        <v>16.600000000000001</v>
      </c>
      <c r="G1122" s="12">
        <f t="shared" si="102"/>
        <v>18.631840000000004</v>
      </c>
      <c r="H1122" s="13">
        <f t="shared" si="103"/>
        <v>0</v>
      </c>
      <c r="I1122" s="13">
        <f t="shared" si="104"/>
        <v>18.631840000000004</v>
      </c>
      <c r="J1122" s="11" t="s">
        <v>11</v>
      </c>
    </row>
    <row r="1123" spans="1:10" x14ac:dyDescent="0.2">
      <c r="A1123" s="8"/>
      <c r="B1123" s="19">
        <v>34492</v>
      </c>
      <c r="C1123" s="12" t="s">
        <v>667</v>
      </c>
      <c r="D1123" s="12" t="s">
        <v>29</v>
      </c>
      <c r="E1123" s="12">
        <v>0.12130000000000001</v>
      </c>
      <c r="F1123" s="12">
        <v>225.65</v>
      </c>
      <c r="G1123" s="12">
        <f t="shared" si="102"/>
        <v>27.371345000000002</v>
      </c>
      <c r="H1123" s="13">
        <f t="shared" si="103"/>
        <v>0</v>
      </c>
      <c r="I1123" s="13">
        <f t="shared" si="104"/>
        <v>27.371345000000002</v>
      </c>
      <c r="J1123" s="11" t="s">
        <v>11</v>
      </c>
    </row>
    <row r="1124" spans="1:10" x14ac:dyDescent="0.2">
      <c r="A1124" s="8"/>
      <c r="B1124" s="19">
        <v>88262</v>
      </c>
      <c r="C1124" s="12" t="s">
        <v>113</v>
      </c>
      <c r="D1124" s="12" t="s">
        <v>7</v>
      </c>
      <c r="E1124" s="12">
        <v>0.22560000000000002</v>
      </c>
      <c r="F1124" s="12">
        <v>20</v>
      </c>
      <c r="G1124" s="12">
        <f t="shared" si="102"/>
        <v>0</v>
      </c>
      <c r="H1124" s="13">
        <f t="shared" si="103"/>
        <v>4.5120000000000005</v>
      </c>
      <c r="I1124" s="13">
        <f t="shared" si="104"/>
        <v>4.5120000000000005</v>
      </c>
      <c r="J1124" s="11" t="s">
        <v>9</v>
      </c>
    </row>
    <row r="1125" spans="1:10" x14ac:dyDescent="0.2">
      <c r="A1125" s="8"/>
      <c r="B1125" s="19">
        <v>88309</v>
      </c>
      <c r="C1125" s="12" t="s">
        <v>126</v>
      </c>
      <c r="D1125" s="12" t="s">
        <v>7</v>
      </c>
      <c r="E1125" s="12">
        <v>0.15940000000000001</v>
      </c>
      <c r="F1125" s="12">
        <v>21.59</v>
      </c>
      <c r="G1125" s="12">
        <f t="shared" si="102"/>
        <v>0</v>
      </c>
      <c r="H1125" s="13">
        <f t="shared" si="103"/>
        <v>3.4414460000000004</v>
      </c>
      <c r="I1125" s="13">
        <f t="shared" si="104"/>
        <v>3.4414460000000004</v>
      </c>
      <c r="J1125" s="11" t="s">
        <v>9</v>
      </c>
    </row>
    <row r="1126" spans="1:10" x14ac:dyDescent="0.2">
      <c r="A1126" s="9"/>
      <c r="B1126" s="19">
        <v>88316</v>
      </c>
      <c r="C1126" s="12" t="s">
        <v>27</v>
      </c>
      <c r="D1126" s="12" t="s">
        <v>7</v>
      </c>
      <c r="E1126" s="12">
        <v>0.38500000000000001</v>
      </c>
      <c r="F1126" s="12">
        <v>17.8</v>
      </c>
      <c r="G1126" s="12">
        <f t="shared" si="102"/>
        <v>0</v>
      </c>
      <c r="H1126" s="13">
        <f t="shared" si="103"/>
        <v>6.8530000000000006</v>
      </c>
      <c r="I1126" s="13">
        <f t="shared" si="104"/>
        <v>6.8530000000000006</v>
      </c>
      <c r="J1126" s="11" t="s">
        <v>9</v>
      </c>
    </row>
    <row r="1127" spans="1:10" x14ac:dyDescent="0.2">
      <c r="A1127" s="4" t="s">
        <v>668</v>
      </c>
      <c r="B1127" s="5"/>
      <c r="C1127" s="6" t="s">
        <v>669</v>
      </c>
      <c r="D1127" s="5" t="s">
        <v>20</v>
      </c>
      <c r="E1127" s="7"/>
      <c r="F1127" s="7"/>
      <c r="G1127" s="7">
        <f>SUM(G1128:G1130)</f>
        <v>3.3495499999999998</v>
      </c>
      <c r="H1127" s="7">
        <f>SUM(H1128:H1130)</f>
        <v>16.38</v>
      </c>
      <c r="I1127" s="7">
        <f>H1127+G1127</f>
        <v>19.72955</v>
      </c>
      <c r="J1127" s="5"/>
    </row>
    <row r="1128" spans="1:10" x14ac:dyDescent="0.2">
      <c r="A1128" s="14"/>
      <c r="B1128" s="19">
        <v>7347</v>
      </c>
      <c r="C1128" s="12" t="s">
        <v>670</v>
      </c>
      <c r="D1128" s="12" t="s">
        <v>671</v>
      </c>
      <c r="E1128" s="12">
        <v>7.7499999999999999E-2</v>
      </c>
      <c r="F1128" s="12">
        <v>43.22</v>
      </c>
      <c r="G1128" s="12">
        <f>IF(J1128="INSUMO",F1128*E1128,0)</f>
        <v>3.3495499999999998</v>
      </c>
      <c r="H1128" s="13">
        <f>IF(J1128="MÃO DE OBRA",F1128*E1128,0)</f>
        <v>0</v>
      </c>
      <c r="I1128" s="13">
        <f>E1128*F1128</f>
        <v>3.3495499999999998</v>
      </c>
      <c r="J1128" s="11" t="s">
        <v>11</v>
      </c>
    </row>
    <row r="1129" spans="1:10" x14ac:dyDescent="0.2">
      <c r="A1129" s="8"/>
      <c r="B1129" s="19">
        <v>88310</v>
      </c>
      <c r="C1129" s="12" t="s">
        <v>645</v>
      </c>
      <c r="D1129" s="12" t="s">
        <v>7</v>
      </c>
      <c r="E1129" s="12">
        <v>0.5</v>
      </c>
      <c r="F1129" s="12">
        <v>22.08</v>
      </c>
      <c r="G1129" s="12">
        <f>IF(J1129="INSUMO",F1129*E1129,0)</f>
        <v>0</v>
      </c>
      <c r="H1129" s="13">
        <f>IF(J1129="MÃO DE OBRA",F1129*E1129,0)</f>
        <v>11.04</v>
      </c>
      <c r="I1129" s="13">
        <f>E1129*F1129</f>
        <v>11.04</v>
      </c>
      <c r="J1129" s="11" t="s">
        <v>9</v>
      </c>
    </row>
    <row r="1130" spans="1:10" x14ac:dyDescent="0.2">
      <c r="A1130" s="9"/>
      <c r="B1130" s="19">
        <v>88316</v>
      </c>
      <c r="C1130" s="12" t="s">
        <v>27</v>
      </c>
      <c r="D1130" s="12" t="s">
        <v>7</v>
      </c>
      <c r="E1130" s="12">
        <v>0.30000000000000004</v>
      </c>
      <c r="F1130" s="12">
        <v>17.8</v>
      </c>
      <c r="G1130" s="12">
        <f>IF(J1130="INSUMO",F1130*E1130,0)</f>
        <v>0</v>
      </c>
      <c r="H1130" s="13">
        <f>IF(J1130="MÃO DE OBRA",F1130*E1130,0)</f>
        <v>5.3400000000000007</v>
      </c>
      <c r="I1130" s="13">
        <f>E1130*F1130</f>
        <v>5.3400000000000007</v>
      </c>
      <c r="J1130" s="11" t="s">
        <v>9</v>
      </c>
    </row>
    <row r="1131" spans="1:10" x14ac:dyDescent="0.2">
      <c r="A1131" s="4" t="s">
        <v>672</v>
      </c>
      <c r="B1131" s="5"/>
      <c r="C1131" s="6" t="s">
        <v>673</v>
      </c>
      <c r="D1131" s="5" t="s">
        <v>20</v>
      </c>
      <c r="E1131" s="7"/>
      <c r="F1131" s="7"/>
      <c r="G1131" s="7">
        <f>SUM(G1132:G1136)</f>
        <v>4.7367999999999997</v>
      </c>
      <c r="H1131" s="7">
        <f>SUM(H1132:H1136)</f>
        <v>12.391999999999999</v>
      </c>
      <c r="I1131" s="7">
        <f>H1131+G1131</f>
        <v>17.128799999999998</v>
      </c>
      <c r="J1131" s="5"/>
    </row>
    <row r="1132" spans="1:10" x14ac:dyDescent="0.2">
      <c r="A1132" s="14"/>
      <c r="B1132" s="19">
        <v>3767</v>
      </c>
      <c r="C1132" s="12" t="s">
        <v>642</v>
      </c>
      <c r="D1132" s="12" t="s">
        <v>35</v>
      </c>
      <c r="E1132" s="12">
        <v>0.4</v>
      </c>
      <c r="F1132" s="12">
        <v>0.61</v>
      </c>
      <c r="G1132" s="12">
        <f>IF(J1132="INSUMO",F1132*E1132,0)</f>
        <v>0.24399999999999999</v>
      </c>
      <c r="H1132" s="13">
        <f>IF(J1132="MÃO DE OBRA",F1132*E1132,0)</f>
        <v>0</v>
      </c>
      <c r="I1132" s="13">
        <f>E1132*F1132</f>
        <v>0.24399999999999999</v>
      </c>
      <c r="J1132" s="11" t="s">
        <v>11</v>
      </c>
    </row>
    <row r="1133" spans="1:10" x14ac:dyDescent="0.2">
      <c r="A1133" s="8"/>
      <c r="B1133" s="19">
        <v>5318</v>
      </c>
      <c r="C1133" s="12" t="s">
        <v>643</v>
      </c>
      <c r="D1133" s="12" t="s">
        <v>175</v>
      </c>
      <c r="E1133" s="12">
        <v>0.04</v>
      </c>
      <c r="F1133" s="12">
        <v>12.6</v>
      </c>
      <c r="G1133" s="12">
        <f>IF(J1133="INSUMO",F1133*E1133,0)</f>
        <v>0.504</v>
      </c>
      <c r="H1133" s="13">
        <f>IF(J1133="MÃO DE OBRA",F1133*E1133,0)</f>
        <v>0</v>
      </c>
      <c r="I1133" s="13">
        <f>E1133*F1133</f>
        <v>0.504</v>
      </c>
      <c r="J1133" s="11" t="s">
        <v>11</v>
      </c>
    </row>
    <row r="1134" spans="1:10" x14ac:dyDescent="0.2">
      <c r="A1134" s="8"/>
      <c r="B1134" s="19">
        <v>7311</v>
      </c>
      <c r="C1134" s="12" t="s">
        <v>674</v>
      </c>
      <c r="D1134" s="12" t="s">
        <v>175</v>
      </c>
      <c r="E1134" s="12">
        <v>0.16</v>
      </c>
      <c r="F1134" s="12">
        <v>24.93</v>
      </c>
      <c r="G1134" s="12">
        <f>IF(J1134="INSUMO",F1134*E1134,0)</f>
        <v>3.9887999999999999</v>
      </c>
      <c r="H1134" s="13">
        <f>IF(J1134="MÃO DE OBRA",F1134*E1134,0)</f>
        <v>0</v>
      </c>
      <c r="I1134" s="13">
        <f>E1134*F1134</f>
        <v>3.9887999999999999</v>
      </c>
      <c r="J1134" s="11" t="s">
        <v>11</v>
      </c>
    </row>
    <row r="1135" spans="1:10" x14ac:dyDescent="0.2">
      <c r="A1135" s="8"/>
      <c r="B1135" s="19">
        <v>88310</v>
      </c>
      <c r="C1135" s="12" t="s">
        <v>645</v>
      </c>
      <c r="D1135" s="12" t="s">
        <v>7</v>
      </c>
      <c r="E1135" s="12">
        <v>0.4</v>
      </c>
      <c r="F1135" s="12">
        <v>22.08</v>
      </c>
      <c r="G1135" s="12">
        <f>IF(J1135="INSUMO",F1135*E1135,0)</f>
        <v>0</v>
      </c>
      <c r="H1135" s="13">
        <f>IF(J1135="MÃO DE OBRA",F1135*E1135,0)</f>
        <v>8.831999999999999</v>
      </c>
      <c r="I1135" s="13">
        <f>E1135*F1135</f>
        <v>8.831999999999999</v>
      </c>
      <c r="J1135" s="11" t="s">
        <v>9</v>
      </c>
    </row>
    <row r="1136" spans="1:10" x14ac:dyDescent="0.2">
      <c r="A1136" s="9"/>
      <c r="B1136" s="19">
        <v>88316</v>
      </c>
      <c r="C1136" s="12" t="s">
        <v>27</v>
      </c>
      <c r="D1136" s="12" t="s">
        <v>7</v>
      </c>
      <c r="E1136" s="12">
        <v>0.2</v>
      </c>
      <c r="F1136" s="12">
        <v>17.8</v>
      </c>
      <c r="G1136" s="12">
        <f>IF(J1136="INSUMO",F1136*E1136,0)</f>
        <v>0</v>
      </c>
      <c r="H1136" s="13">
        <f>IF(J1136="MÃO DE OBRA",F1136*E1136,0)</f>
        <v>3.5600000000000005</v>
      </c>
      <c r="I1136" s="13">
        <f>E1136*F1136</f>
        <v>3.5600000000000005</v>
      </c>
      <c r="J1136" s="11" t="s">
        <v>9</v>
      </c>
    </row>
    <row r="1137" spans="1:10" x14ac:dyDescent="0.2">
      <c r="A1137" s="4">
        <v>88489</v>
      </c>
      <c r="B1137" s="5"/>
      <c r="C1137" s="6" t="s">
        <v>675</v>
      </c>
      <c r="D1137" s="5" t="s">
        <v>20</v>
      </c>
      <c r="E1137" s="7"/>
      <c r="F1137" s="7"/>
      <c r="G1137" s="7">
        <f>SUM(G1138:G1140)</f>
        <v>5.9367000000000001</v>
      </c>
      <c r="H1137" s="7">
        <f>SUM(H1138:H1140)</f>
        <v>5.3571599999999995</v>
      </c>
      <c r="I1137" s="7">
        <f>H1137+G1137</f>
        <v>11.293859999999999</v>
      </c>
      <c r="J1137" s="5"/>
    </row>
    <row r="1138" spans="1:10" x14ac:dyDescent="0.2">
      <c r="A1138" s="14"/>
      <c r="B1138" s="19">
        <v>7356</v>
      </c>
      <c r="C1138" s="12" t="s">
        <v>676</v>
      </c>
      <c r="D1138" s="12" t="s">
        <v>175</v>
      </c>
      <c r="E1138" s="12">
        <v>0.33</v>
      </c>
      <c r="F1138" s="12">
        <v>17.989999999999998</v>
      </c>
      <c r="G1138" s="12">
        <f>IF(J1138="INSUMO",F1138*E1138,0)</f>
        <v>5.9367000000000001</v>
      </c>
      <c r="H1138" s="13">
        <f>IF(J1138="MÃO DE OBRA",F1138*E1138,0)</f>
        <v>0</v>
      </c>
      <c r="I1138" s="13">
        <f>E1138*F1138</f>
        <v>5.9367000000000001</v>
      </c>
      <c r="J1138" s="11" t="s">
        <v>11</v>
      </c>
    </row>
    <row r="1139" spans="1:10" x14ac:dyDescent="0.2">
      <c r="A1139" s="8"/>
      <c r="B1139" s="19">
        <v>88310</v>
      </c>
      <c r="C1139" s="12" t="s">
        <v>645</v>
      </c>
      <c r="D1139" s="12" t="s">
        <v>7</v>
      </c>
      <c r="E1139" s="12">
        <v>0.187</v>
      </c>
      <c r="F1139" s="12">
        <v>22.08</v>
      </c>
      <c r="G1139" s="12">
        <f>IF(J1139="INSUMO",F1139*E1139,0)</f>
        <v>0</v>
      </c>
      <c r="H1139" s="13">
        <f>IF(J1139="MÃO DE OBRA",F1139*E1139,0)</f>
        <v>4.1289599999999993</v>
      </c>
      <c r="I1139" s="13">
        <f>E1139*F1139</f>
        <v>4.1289599999999993</v>
      </c>
      <c r="J1139" s="11" t="s">
        <v>9</v>
      </c>
    </row>
    <row r="1140" spans="1:10" x14ac:dyDescent="0.2">
      <c r="A1140" s="9"/>
      <c r="B1140" s="19">
        <v>88316</v>
      </c>
      <c r="C1140" s="12" t="s">
        <v>27</v>
      </c>
      <c r="D1140" s="12" t="s">
        <v>7</v>
      </c>
      <c r="E1140" s="12">
        <v>6.9000000000000006E-2</v>
      </c>
      <c r="F1140" s="12">
        <v>17.8</v>
      </c>
      <c r="G1140" s="12">
        <f>IF(J1140="INSUMO",F1140*E1140,0)</f>
        <v>0</v>
      </c>
      <c r="H1140" s="13">
        <f>IF(J1140="MÃO DE OBRA",F1140*E1140,0)</f>
        <v>1.2282000000000002</v>
      </c>
      <c r="I1140" s="13">
        <f>E1140*F1140</f>
        <v>1.2282000000000002</v>
      </c>
      <c r="J1140" s="11" t="s">
        <v>9</v>
      </c>
    </row>
    <row r="1141" spans="1:10" x14ac:dyDescent="0.2">
      <c r="A1141" s="4">
        <v>72898</v>
      </c>
      <c r="B1141" s="5"/>
      <c r="C1141" s="6" t="s">
        <v>677</v>
      </c>
      <c r="D1141" s="5" t="s">
        <v>29</v>
      </c>
      <c r="E1141" s="7"/>
      <c r="F1141" s="7"/>
      <c r="G1141" s="7">
        <f>SUM(G1142:G1144)</f>
        <v>3.6168399999999998</v>
      </c>
      <c r="H1141" s="7">
        <f>SUM(H1142:H1144)</f>
        <v>0.32040000000000007</v>
      </c>
      <c r="I1141" s="7">
        <f>H1141+G1141</f>
        <v>3.9372400000000001</v>
      </c>
      <c r="J1141" s="5"/>
    </row>
    <row r="1142" spans="1:10" x14ac:dyDescent="0.2">
      <c r="A1142" s="14"/>
      <c r="B1142" s="19">
        <v>5811</v>
      </c>
      <c r="C1142" s="12" t="s">
        <v>119</v>
      </c>
      <c r="D1142" s="12" t="s">
        <v>116</v>
      </c>
      <c r="E1142" s="12">
        <v>7.0000000000000001E-3</v>
      </c>
      <c r="F1142" s="12">
        <v>167.44</v>
      </c>
      <c r="G1142" s="12">
        <f>IF(J1142="INSUMO",F1142*E1142,0)</f>
        <v>1.17208</v>
      </c>
      <c r="H1142" s="13">
        <f>IF(J1142="MÃO DE OBRA",F1142*E1142,0)</f>
        <v>0</v>
      </c>
      <c r="I1142" s="13">
        <f>E1142*F1142</f>
        <v>1.17208</v>
      </c>
      <c r="J1142" s="11" t="s">
        <v>11</v>
      </c>
    </row>
    <row r="1143" spans="1:10" x14ac:dyDescent="0.2">
      <c r="A1143" s="8"/>
      <c r="B1143" s="19">
        <v>5940</v>
      </c>
      <c r="C1143" s="12" t="s">
        <v>678</v>
      </c>
      <c r="D1143" s="12" t="s">
        <v>116</v>
      </c>
      <c r="E1143" s="12">
        <v>1.8000000000000002E-2</v>
      </c>
      <c r="F1143" s="12">
        <v>135.82</v>
      </c>
      <c r="G1143" s="12">
        <f>IF(J1143="INSUMO",F1143*E1143,0)</f>
        <v>2.44476</v>
      </c>
      <c r="H1143" s="13">
        <f>IF(J1143="MÃO DE OBRA",F1143*E1143,0)</f>
        <v>0</v>
      </c>
      <c r="I1143" s="13">
        <f>E1143*F1143</f>
        <v>2.44476</v>
      </c>
      <c r="J1143" s="11" t="s">
        <v>11</v>
      </c>
    </row>
    <row r="1144" spans="1:10" x14ac:dyDescent="0.2">
      <c r="A1144" s="9"/>
      <c r="B1144" s="19">
        <v>88316</v>
      </c>
      <c r="C1144" s="12" t="s">
        <v>27</v>
      </c>
      <c r="D1144" s="12" t="s">
        <v>7</v>
      </c>
      <c r="E1144" s="12">
        <v>1.8000000000000002E-2</v>
      </c>
      <c r="F1144" s="12">
        <v>17.8</v>
      </c>
      <c r="G1144" s="12">
        <f>IF(J1144="INSUMO",F1144*E1144,0)</f>
        <v>0</v>
      </c>
      <c r="H1144" s="13">
        <f>IF(J1144="MÃO DE OBRA",F1144*E1144,0)</f>
        <v>0.32040000000000007</v>
      </c>
      <c r="I1144" s="13">
        <f>E1144*F1144</f>
        <v>0.32040000000000007</v>
      </c>
      <c r="J1144" s="11" t="s">
        <v>9</v>
      </c>
    </row>
    <row r="1145" spans="1:10" x14ac:dyDescent="0.2">
      <c r="A1145" s="4">
        <v>72899</v>
      </c>
      <c r="B1145" s="4"/>
      <c r="C1145" s="4" t="s">
        <v>679</v>
      </c>
      <c r="D1145" s="5" t="s">
        <v>29</v>
      </c>
      <c r="E1145" s="7"/>
      <c r="F1145" s="7"/>
      <c r="G1145" s="7">
        <f>SUM(G1146)</f>
        <v>5.4752879999999999</v>
      </c>
      <c r="H1145" s="7">
        <f>SUM(H1146)</f>
        <v>0</v>
      </c>
      <c r="I1145" s="7">
        <f>H1145+G1145</f>
        <v>5.4752879999999999</v>
      </c>
      <c r="J1145" s="5"/>
    </row>
    <row r="1146" spans="1:10" x14ac:dyDescent="0.2">
      <c r="A1146" s="14"/>
      <c r="B1146" s="14">
        <v>5811</v>
      </c>
      <c r="C1146" s="14" t="s">
        <v>119</v>
      </c>
      <c r="D1146" s="14" t="s">
        <v>116</v>
      </c>
      <c r="E1146" s="14">
        <v>3.27E-2</v>
      </c>
      <c r="F1146" s="14">
        <v>167.44</v>
      </c>
      <c r="G1146" s="14">
        <f>IF(J1146="INSUMO",F1146*E1146,0)</f>
        <v>5.4752879999999999</v>
      </c>
      <c r="H1146" s="20">
        <f>IF(J1146="MÃO DE OBRA",F1146*E1146,0)</f>
        <v>0</v>
      </c>
      <c r="I1146" s="20">
        <f>E1146*F1146</f>
        <v>5.4752879999999999</v>
      </c>
      <c r="J1146" s="2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Batista</dc:creator>
  <cp:lastModifiedBy>Eduardo Batista</cp:lastModifiedBy>
  <dcterms:created xsi:type="dcterms:W3CDTF">2024-05-29T20:08:24Z</dcterms:created>
  <dcterms:modified xsi:type="dcterms:W3CDTF">2024-05-29T20:50:39Z</dcterms:modified>
</cp:coreProperties>
</file>